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KE TOAN\1. GUI CHI DUNG\NỢ GIAO HÀNG T.06-2021\"/>
    </mc:Choice>
  </mc:AlternateContent>
  <bookViews>
    <workbookView xWindow="0" yWindow="0" windowWidth="24000" windowHeight="9615" tabRatio="864"/>
  </bookViews>
  <sheets>
    <sheet name="BILL NO 2021" sheetId="1" r:id="rId1"/>
    <sheet name="TRA CHAM 2021" sheetId="2" r:id="rId2"/>
    <sheet name="CK 2021" sheetId="3" r:id="rId3"/>
    <sheet name="TONG HOP CONG NO" sheetId="5" r:id="rId4"/>
    <sheet name="DA THU 2021" sheetId="6" r:id="rId5"/>
    <sheet name="Sheet1" sheetId="16" r:id="rId6"/>
    <sheet name="MA NGAN HANG" sheetId="17" r:id="rId7"/>
    <sheet name="SDT GH" sheetId="7" r:id="rId8"/>
    <sheet name="CASUMINA" sheetId="15" r:id="rId9"/>
    <sheet name="OMNICHANEL 2021" sheetId="4" r:id="rId10"/>
  </sheets>
  <definedNames>
    <definedName name="_xlnm._FilterDatabase" localSheetId="0" hidden="1">'BILL NO 2021'!$A$2:$BT$2</definedName>
    <definedName name="_xlnm._FilterDatabase" localSheetId="8" hidden="1">CASUMINA!$A$1:$BT$410</definedName>
    <definedName name="_xlnm._FilterDatabase" localSheetId="3" hidden="1">'TONG HOP CONG NO'!$A$2:$I$3937</definedName>
    <definedName name="_xlnm._FilterDatabase" localSheetId="1" hidden="1">'TRA CHAM 2021'!$A$3069:$J$3156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783" i="6" l="1"/>
  <c r="E4521" i="2"/>
  <c r="G4778" i="6" l="1"/>
  <c r="F4777" i="6"/>
  <c r="F4776" i="6"/>
  <c r="F4775" i="6"/>
  <c r="F3758" i="5" l="1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E6537" i="1"/>
  <c r="E4409" i="2" l="1"/>
  <c r="E6469" i="1"/>
  <c r="G4753" i="6" l="1"/>
  <c r="F4751" i="6"/>
  <c r="F4752" i="6"/>
  <c r="F4750" i="6"/>
  <c r="G4748" i="6" l="1"/>
  <c r="F4739" i="6"/>
  <c r="F4740" i="6"/>
  <c r="F4741" i="6"/>
  <c r="F4742" i="6"/>
  <c r="F4743" i="6"/>
  <c r="F4744" i="6"/>
  <c r="F4745" i="6"/>
  <c r="F4746" i="6"/>
  <c r="F4747" i="6"/>
  <c r="F4738" i="6"/>
  <c r="F4737" i="6"/>
  <c r="G4735" i="6" l="1"/>
  <c r="F4734" i="6"/>
  <c r="F4733" i="6"/>
  <c r="F4732" i="6"/>
  <c r="F4731" i="6"/>
  <c r="F4730" i="6"/>
  <c r="G4728" i="6"/>
  <c r="F4727" i="6"/>
  <c r="F4726" i="6"/>
  <c r="F4725" i="6"/>
  <c r="F4724" i="6"/>
  <c r="G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G4700" i="6"/>
  <c r="G4686" i="6" l="1"/>
  <c r="F4685" i="6"/>
  <c r="G4675" i="6"/>
  <c r="G4671" i="6" l="1"/>
  <c r="E4283" i="2" l="1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07" i="5"/>
  <c r="F370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E6412" i="1" l="1"/>
  <c r="G4663" i="6" l="1"/>
  <c r="F4662" i="6"/>
  <c r="F4661" i="6"/>
  <c r="G4659" i="6"/>
  <c r="F4658" i="6"/>
  <c r="F4657" i="6"/>
  <c r="F4656" i="6"/>
  <c r="G4654" i="6" l="1"/>
  <c r="F4649" i="6"/>
  <c r="F4650" i="6"/>
  <c r="F4651" i="6"/>
  <c r="F4652" i="6"/>
  <c r="F4653" i="6"/>
  <c r="F4648" i="6"/>
  <c r="G4646" i="6"/>
  <c r="E6148" i="1"/>
  <c r="G4640" i="6" l="1"/>
  <c r="G4558" i="6"/>
  <c r="F4543" i="6"/>
  <c r="G4533" i="6"/>
  <c r="G4627" i="6" l="1"/>
  <c r="G4617" i="6"/>
  <c r="G4609" i="6"/>
  <c r="F4608" i="6"/>
  <c r="G4606" i="6"/>
  <c r="F4605" i="6"/>
  <c r="G4603" i="6"/>
  <c r="G4595" i="6"/>
  <c r="G4586" i="6"/>
  <c r="G4579" i="6"/>
  <c r="G4564" i="6"/>
  <c r="G4534" i="6"/>
  <c r="G4544" i="6" s="1"/>
  <c r="G4522" i="6" l="1"/>
  <c r="F3507" i="5" l="1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505" i="5"/>
  <c r="F3506" i="5"/>
  <c r="F3503" i="5"/>
  <c r="F3504" i="5"/>
  <c r="E4159" i="2"/>
  <c r="E6359" i="1"/>
  <c r="E6295" i="1"/>
  <c r="E4025" i="2"/>
  <c r="G4515" i="6" l="1"/>
  <c r="G4504" i="6" l="1"/>
  <c r="J51" i="16"/>
  <c r="G4496" i="6" l="1"/>
  <c r="G4485" i="6"/>
  <c r="G4473" i="6"/>
  <c r="F4471" i="6"/>
  <c r="F4472" i="6"/>
  <c r="F4470" i="6"/>
  <c r="G4468" i="6" l="1"/>
  <c r="G4458" i="6" l="1"/>
  <c r="F3439" i="5" l="1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38" i="5"/>
  <c r="F3436" i="5" l="1"/>
  <c r="F3437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E3868" i="2" l="1"/>
  <c r="G4445" i="6" l="1"/>
  <c r="G4442" i="6"/>
  <c r="G4430" i="6"/>
  <c r="G4418" i="6"/>
  <c r="G4409" i="6"/>
  <c r="G4397" i="6" l="1"/>
  <c r="F4390" i="6" l="1"/>
  <c r="F4391" i="6"/>
  <c r="F4392" i="6"/>
  <c r="F4393" i="6"/>
  <c r="F4389" i="6"/>
  <c r="G4387" i="6" l="1"/>
  <c r="G4381" i="6" l="1"/>
  <c r="G4368" i="6"/>
  <c r="F3370" i="5" l="1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E3783" i="2" l="1"/>
  <c r="E6080" i="1"/>
  <c r="G4356" i="6" l="1"/>
  <c r="G4350" i="6" l="1"/>
  <c r="G4336" i="6"/>
  <c r="G4324" i="6" l="1"/>
  <c r="F4310" i="6"/>
  <c r="F4309" i="6"/>
  <c r="F4308" i="6"/>
  <c r="F4307" i="6"/>
  <c r="G4297" i="6" l="1"/>
  <c r="G4298" i="6" s="1"/>
  <c r="G4305" i="6" s="1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186" i="5"/>
  <c r="F3185" i="5" l="1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G4277" i="6"/>
  <c r="G4245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18" i="6"/>
  <c r="G4216" i="6"/>
  <c r="E3671" i="2" l="1"/>
  <c r="E6009" i="1"/>
  <c r="E3586" i="2"/>
  <c r="E5927" i="1"/>
  <c r="G4186" i="6" l="1"/>
  <c r="G4170" i="6" l="1"/>
  <c r="G4156" i="6"/>
  <c r="E3492" i="2" l="1"/>
  <c r="G4151" i="6" l="1"/>
  <c r="F272" i="3"/>
  <c r="F4126" i="6"/>
  <c r="G4134" i="6"/>
  <c r="F4128" i="6"/>
  <c r="F4129" i="6"/>
  <c r="F4130" i="6"/>
  <c r="F4131" i="6"/>
  <c r="F4132" i="6"/>
  <c r="F4133" i="6"/>
  <c r="F4127" i="6"/>
  <c r="G4114" i="6" l="1"/>
  <c r="F4113" i="6"/>
  <c r="G4111" i="6"/>
  <c r="F4107" i="6" l="1"/>
  <c r="F3119" i="5" l="1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18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E5816" i="1" l="1"/>
  <c r="E5747" i="1" l="1"/>
  <c r="E3405" i="2" l="1"/>
  <c r="F3112" i="5" l="1"/>
  <c r="G4098" i="6"/>
  <c r="F4097" i="6"/>
  <c r="G4094" i="6"/>
  <c r="G4079" i="6"/>
  <c r="G4071" i="6"/>
  <c r="B3951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3" i="5"/>
  <c r="F3114" i="5"/>
  <c r="F3115" i="5"/>
  <c r="F3116" i="5"/>
  <c r="F3117" i="5" l="1"/>
  <c r="E3229" i="2" l="1"/>
  <c r="E5608" i="1"/>
  <c r="G4055" i="6" l="1"/>
  <c r="G4049" i="6"/>
  <c r="G4038" i="6" l="1"/>
  <c r="G4034" i="6" l="1"/>
  <c r="F4031" i="6"/>
  <c r="F4032" i="6"/>
  <c r="F4033" i="6"/>
  <c r="F4030" i="6"/>
  <c r="G4028" i="6"/>
  <c r="F4019" i="6"/>
  <c r="F4018" i="6"/>
  <c r="F4017" i="6"/>
  <c r="G4015" i="6" l="1"/>
  <c r="F2839" i="5"/>
  <c r="G4007" i="6"/>
  <c r="F4006" i="6"/>
  <c r="F4005" i="6"/>
  <c r="G4003" i="6"/>
  <c r="G3997" i="6"/>
  <c r="E3156" i="2" l="1"/>
  <c r="G3985" i="6" l="1"/>
  <c r="F3972" i="6"/>
  <c r="F3045" i="5" l="1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E5672" i="1" l="1"/>
  <c r="E3311" i="2"/>
  <c r="G3969" i="6" l="1"/>
  <c r="G3920" i="6"/>
  <c r="G3961" i="6" l="1"/>
  <c r="G3952" i="6"/>
  <c r="F3951" i="6"/>
  <c r="F3950" i="6"/>
  <c r="G3947" i="6" l="1"/>
  <c r="G3943" i="6"/>
  <c r="G3939" i="6"/>
  <c r="G3926" i="6"/>
  <c r="G3948" i="6" l="1"/>
  <c r="E5411" i="1"/>
  <c r="G3904" i="6" l="1"/>
  <c r="G3890" i="6" l="1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30" i="5"/>
  <c r="G3612" i="6" l="1"/>
  <c r="G3605" i="6" l="1"/>
  <c r="G3884" i="6" l="1"/>
  <c r="G3881" i="6" l="1"/>
  <c r="G3815" i="6" l="1"/>
  <c r="G3812" i="6"/>
  <c r="G3875" i="6"/>
  <c r="G3867" i="6"/>
  <c r="F3863" i="6"/>
  <c r="G3861" i="6"/>
  <c r="F3856" i="6"/>
  <c r="G3852" i="6" l="1"/>
  <c r="F2795" i="5"/>
  <c r="G3844" i="6"/>
  <c r="F3836" i="6"/>
  <c r="F2898" i="5" l="1"/>
  <c r="G3827" i="6"/>
  <c r="F2929" i="5" l="1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E5552" i="1" l="1"/>
  <c r="F2756" i="5" l="1"/>
  <c r="F2745" i="5"/>
  <c r="G3797" i="6"/>
  <c r="F3796" i="6"/>
  <c r="G3788" i="6" l="1"/>
  <c r="G3780" i="6"/>
  <c r="F3765" i="6"/>
  <c r="F2673" i="5"/>
  <c r="G3758" i="6"/>
  <c r="F3746" i="6"/>
  <c r="F2780" i="5" l="1"/>
  <c r="F2769" i="5"/>
  <c r="F2866" i="5"/>
  <c r="F2865" i="5"/>
  <c r="G3741" i="6"/>
  <c r="F3735" i="6"/>
  <c r="F3719" i="6"/>
  <c r="F3718" i="6"/>
  <c r="F3717" i="6"/>
  <c r="F3716" i="6"/>
  <c r="G3714" i="6"/>
  <c r="F2797" i="5" l="1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793" i="5"/>
  <c r="F2794" i="5"/>
  <c r="F2796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751" i="5" l="1"/>
  <c r="F2752" i="5"/>
  <c r="F2753" i="5"/>
  <c r="F2754" i="5"/>
  <c r="F2755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70" i="5"/>
  <c r="F2771" i="5"/>
  <c r="F2772" i="5"/>
  <c r="F2773" i="5"/>
  <c r="F2774" i="5"/>
  <c r="F2775" i="5"/>
  <c r="F2776" i="5"/>
  <c r="F2777" i="5"/>
  <c r="F2778" i="5"/>
  <c r="F2779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854" i="5"/>
  <c r="F2855" i="5"/>
  <c r="F2856" i="5"/>
  <c r="F2857" i="5"/>
  <c r="F2858" i="5"/>
  <c r="F2859" i="5"/>
  <c r="F2860" i="5"/>
  <c r="F2861" i="5"/>
  <c r="F2862" i="5"/>
  <c r="F2863" i="5"/>
  <c r="F2864" i="5"/>
  <c r="F2750" i="5"/>
  <c r="E3068" i="2"/>
  <c r="E5487" i="1"/>
  <c r="E3033" i="2" l="1"/>
  <c r="G3691" i="6" l="1"/>
  <c r="F3677" i="6"/>
  <c r="G3687" i="6"/>
  <c r="G3678" i="6"/>
  <c r="F3676" i="6" l="1"/>
  <c r="F3674" i="6"/>
  <c r="F3673" i="6"/>
  <c r="G3672" i="6"/>
  <c r="G3664" i="6" l="1"/>
  <c r="G3659" i="6" l="1"/>
  <c r="F3658" i="6"/>
  <c r="G3615" i="6"/>
  <c r="G3656" i="6"/>
  <c r="F3652" i="6"/>
  <c r="F3653" i="6"/>
  <c r="F3654" i="6"/>
  <c r="F3655" i="6"/>
  <c r="F3644" i="6"/>
  <c r="F3645" i="6"/>
  <c r="F3646" i="6"/>
  <c r="F3647" i="6"/>
  <c r="F3648" i="6"/>
  <c r="F3649" i="6"/>
  <c r="F3650" i="6"/>
  <c r="F3651" i="6"/>
  <c r="F3643" i="6"/>
  <c r="G3641" i="6" l="1"/>
  <c r="F3640" i="6"/>
  <c r="F3639" i="6"/>
  <c r="F3638" i="6"/>
  <c r="F3637" i="6"/>
  <c r="F3636" i="6"/>
  <c r="F2722" i="5" l="1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6" i="5"/>
  <c r="E5368" i="1"/>
  <c r="E2938" i="2"/>
  <c r="G3633" i="6" l="1"/>
  <c r="G3622" i="6"/>
  <c r="F3614" i="6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47" i="5"/>
  <c r="F2748" i="5"/>
  <c r="F2749" i="5"/>
  <c r="E2880" i="2"/>
  <c r="E5337" i="1"/>
  <c r="G3590" i="6" l="1"/>
  <c r="F3589" i="6"/>
  <c r="F3588" i="6"/>
  <c r="G3586" i="6" l="1"/>
  <c r="G3579" i="6" l="1"/>
  <c r="G3575" i="6"/>
  <c r="F2686" i="5"/>
  <c r="F2677" i="5" l="1"/>
  <c r="F2678" i="5"/>
  <c r="F2679" i="5"/>
  <c r="F2680" i="5"/>
  <c r="F2681" i="5"/>
  <c r="F2682" i="5"/>
  <c r="F2683" i="5"/>
  <c r="F2684" i="5"/>
  <c r="F2685" i="5"/>
  <c r="F2687" i="5"/>
  <c r="F2688" i="5"/>
  <c r="F2689" i="5"/>
  <c r="E2821" i="2"/>
  <c r="E5298" i="1"/>
  <c r="G3567" i="6" l="1"/>
  <c r="F3562" i="6"/>
  <c r="G3405" i="6"/>
  <c r="G3560" i="6" l="1"/>
  <c r="G3549" i="6"/>
  <c r="F3548" i="6"/>
  <c r="E5285" i="1" l="1"/>
  <c r="F2666" i="5" l="1"/>
  <c r="G3546" i="6" l="1"/>
  <c r="F2659" i="5"/>
  <c r="G3541" i="6" l="1"/>
  <c r="F3540" i="6"/>
  <c r="F2653" i="5" l="1"/>
  <c r="F2654" i="5"/>
  <c r="F2655" i="5"/>
  <c r="F2656" i="5"/>
  <c r="F2657" i="5"/>
  <c r="F2658" i="5"/>
  <c r="F2660" i="5"/>
  <c r="F2661" i="5"/>
  <c r="F2662" i="5"/>
  <c r="F2663" i="5"/>
  <c r="F2664" i="5"/>
  <c r="F2665" i="5"/>
  <c r="F2667" i="5"/>
  <c r="F2668" i="5"/>
  <c r="F2669" i="5"/>
  <c r="F2670" i="5"/>
  <c r="F2671" i="5"/>
  <c r="F2672" i="5"/>
  <c r="F2674" i="5"/>
  <c r="F2675" i="5"/>
  <c r="E2776" i="2" l="1"/>
  <c r="G3537" i="6" l="1"/>
  <c r="F3536" i="6"/>
  <c r="F3535" i="6"/>
  <c r="F3532" i="6" l="1"/>
  <c r="G3533" i="6" l="1"/>
  <c r="F3531" i="6"/>
  <c r="F3530" i="6"/>
  <c r="F3529" i="6"/>
  <c r="F3528" i="6"/>
  <c r="F2573" i="5" l="1"/>
  <c r="G3526" i="6" l="1"/>
  <c r="G3522" i="6" l="1"/>
  <c r="F3521" i="6"/>
  <c r="F2645" i="5"/>
  <c r="F2646" i="5"/>
  <c r="F2647" i="5"/>
  <c r="F2648" i="5"/>
  <c r="F2649" i="5"/>
  <c r="F2650" i="5"/>
  <c r="F2651" i="5"/>
  <c r="F2652" i="5"/>
  <c r="E2741" i="2"/>
  <c r="E5259" i="1"/>
  <c r="G3518" i="6" l="1"/>
  <c r="F3517" i="6"/>
  <c r="F3516" i="6"/>
  <c r="G3514" i="6" l="1"/>
  <c r="F3513" i="6"/>
  <c r="F3512" i="6"/>
  <c r="G3510" i="6" l="1"/>
  <c r="F3509" i="6"/>
  <c r="G3503" i="6"/>
  <c r="G3496" i="6" l="1"/>
  <c r="F3491" i="6" l="1"/>
  <c r="G3489" i="6" l="1"/>
  <c r="G3485" i="6"/>
  <c r="F2632" i="5"/>
  <c r="F2633" i="5"/>
  <c r="F2634" i="5"/>
  <c r="F2635" i="5"/>
  <c r="F2636" i="5"/>
  <c r="F2637" i="5"/>
  <c r="F2638" i="5"/>
  <c r="F2639" i="5"/>
  <c r="F2612" i="5" l="1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40" i="5"/>
  <c r="F2641" i="5"/>
  <c r="F2642" i="5"/>
  <c r="F2643" i="5"/>
  <c r="G3479" i="6" l="1"/>
  <c r="E2710" i="2"/>
  <c r="E5249" i="1"/>
  <c r="E2659" i="2" l="1"/>
  <c r="E5230" i="1"/>
  <c r="G3466" i="6" l="1"/>
  <c r="G3461" i="6"/>
  <c r="G3462" i="6" s="1"/>
  <c r="G3390" i="6" l="1"/>
  <c r="G3363" i="6"/>
  <c r="G3456" i="6"/>
  <c r="F3455" i="6"/>
  <c r="F3454" i="6"/>
  <c r="F3453" i="6"/>
  <c r="G3447" i="6"/>
  <c r="G3439" i="6"/>
  <c r="F3438" i="6"/>
  <c r="F3437" i="6"/>
  <c r="F3436" i="6"/>
  <c r="F3435" i="6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E2608" i="2" l="1"/>
  <c r="E5209" i="1"/>
  <c r="F3428" i="6" l="1"/>
  <c r="G3426" i="6" l="1"/>
  <c r="E5153" i="1"/>
  <c r="E5183" i="1"/>
  <c r="G3420" i="6" l="1"/>
  <c r="F2576" i="5" l="1"/>
  <c r="F2577" i="5"/>
  <c r="F2578" i="5"/>
  <c r="F2579" i="5"/>
  <c r="F2580" i="5"/>
  <c r="F2581" i="5"/>
  <c r="F2582" i="5"/>
  <c r="E2585" i="2" l="1"/>
  <c r="G3414" i="6" l="1"/>
  <c r="F3411" i="6"/>
  <c r="F3412" i="6"/>
  <c r="F3413" i="6"/>
  <c r="F3410" i="6"/>
  <c r="F3407" i="6" l="1"/>
  <c r="F3403" i="6" l="1"/>
  <c r="G3397" i="6" l="1"/>
  <c r="F3396" i="6"/>
  <c r="F3395" i="6"/>
  <c r="F3394" i="6"/>
  <c r="F3393" i="6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4" i="5"/>
  <c r="F2575" i="5"/>
  <c r="F2583" i="5"/>
  <c r="F2584" i="5"/>
  <c r="F2585" i="5"/>
  <c r="F2644" i="5"/>
  <c r="F2676" i="5"/>
  <c r="E2561" i="2" l="1"/>
  <c r="F3388" i="6" l="1"/>
  <c r="F3386" i="6"/>
  <c r="F3387" i="6"/>
  <c r="F3389" i="6"/>
  <c r="F3384" i="6" l="1"/>
  <c r="G3382" i="6" l="1"/>
  <c r="F3378" i="6"/>
  <c r="F3381" i="6"/>
  <c r="F3380" i="6"/>
  <c r="F3379" i="6"/>
  <c r="G3376" i="6" l="1"/>
  <c r="F3375" i="6"/>
  <c r="F3374" i="6"/>
  <c r="G3372" i="6" l="1"/>
  <c r="F3370" i="6"/>
  <c r="F3371" i="6"/>
  <c r="F3369" i="6"/>
  <c r="F2545" i="5" l="1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E5136" i="1"/>
  <c r="E2524" i="2"/>
  <c r="G3367" i="6" l="1"/>
  <c r="F3366" i="6"/>
  <c r="F3365" i="6"/>
  <c r="F3360" i="6"/>
  <c r="G3358" i="6" l="1"/>
  <c r="F3354" i="6"/>
  <c r="F2538" i="5"/>
  <c r="F2539" i="5"/>
  <c r="F2542" i="5"/>
  <c r="F2543" i="5"/>
  <c r="F2544" i="5"/>
  <c r="G3352" i="6" l="1"/>
  <c r="F3350" i="6"/>
  <c r="F3351" i="6"/>
  <c r="F3349" i="6"/>
  <c r="E5119" i="1" l="1"/>
  <c r="E2498" i="2"/>
  <c r="G3347" i="6" l="1"/>
  <c r="F3346" i="6"/>
  <c r="F3345" i="6"/>
  <c r="G3343" i="6"/>
  <c r="G3336" i="6"/>
  <c r="G3325" i="6"/>
  <c r="F3324" i="6"/>
  <c r="F3323" i="6"/>
  <c r="G3322" i="6"/>
  <c r="F2508" i="5" l="1"/>
  <c r="F2509" i="5"/>
  <c r="F2510" i="5"/>
  <c r="F2511" i="5"/>
  <c r="F2512" i="5"/>
  <c r="F2513" i="5"/>
  <c r="F2514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40" i="5"/>
  <c r="F2541" i="5"/>
  <c r="F2507" i="5" l="1"/>
  <c r="F2515" i="5"/>
  <c r="F2516" i="5"/>
  <c r="G3313" i="6"/>
  <c r="G3306" i="6"/>
  <c r="F3309" i="6"/>
  <c r="F3310" i="6"/>
  <c r="F3311" i="6"/>
  <c r="F3312" i="6"/>
  <c r="F3308" i="6"/>
  <c r="F3303" i="6"/>
  <c r="F3304" i="6"/>
  <c r="F3305" i="6"/>
  <c r="F3302" i="6"/>
  <c r="F2479" i="5"/>
  <c r="E2376" i="2" l="1"/>
  <c r="E5105" i="1"/>
  <c r="E2304" i="2"/>
  <c r="E5087" i="1"/>
  <c r="E4960" i="1" l="1"/>
  <c r="F3299" i="6"/>
  <c r="G3297" i="6"/>
  <c r="F3296" i="6"/>
  <c r="G3286" i="6"/>
  <c r="F3281" i="6" l="1"/>
  <c r="G3279" i="6"/>
  <c r="G3273" i="6"/>
  <c r="F2477" i="5"/>
  <c r="F2478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E5074" i="1"/>
  <c r="E2262" i="2" l="1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17" i="5"/>
  <c r="F2518" i="5"/>
  <c r="F3251" i="6" l="1"/>
  <c r="F3243" i="6"/>
  <c r="F3244" i="6"/>
  <c r="F3245" i="6"/>
  <c r="F3246" i="6"/>
  <c r="F3247" i="6"/>
  <c r="E3266" i="6"/>
  <c r="G3261" i="6"/>
  <c r="G3257" i="6" l="1"/>
  <c r="E3252" i="6"/>
  <c r="F3250" i="6"/>
  <c r="E3248" i="6"/>
  <c r="F3242" i="6"/>
  <c r="G3240" i="6" l="1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E2244" i="2" l="1"/>
  <c r="G3234" i="6" l="1"/>
  <c r="F3233" i="6"/>
  <c r="F3232" i="6"/>
  <c r="G3230" i="6"/>
  <c r="F2433" i="5" l="1"/>
  <c r="F2434" i="5"/>
  <c r="F2435" i="5"/>
  <c r="F2436" i="5"/>
  <c r="E2216" i="2"/>
  <c r="E4945" i="1"/>
  <c r="E3219" i="6" l="1"/>
  <c r="G3211" i="6" l="1"/>
  <c r="F2432" i="5" l="1"/>
  <c r="G3207" i="6"/>
  <c r="F3199" i="6"/>
  <c r="E4789" i="1"/>
  <c r="G3197" i="6" l="1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E2191" i="2"/>
  <c r="E4929" i="1"/>
  <c r="G3190" i="6" l="1"/>
  <c r="F3189" i="6"/>
  <c r="F3188" i="6"/>
  <c r="F3187" i="6"/>
  <c r="G3185" i="6" l="1"/>
  <c r="F3184" i="6"/>
  <c r="F3183" i="6"/>
  <c r="F3182" i="6"/>
  <c r="G3180" i="6" l="1"/>
  <c r="G3168" i="6" l="1"/>
  <c r="G3173" i="6"/>
  <c r="F3172" i="6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E2162" i="2"/>
  <c r="E4907" i="1"/>
  <c r="G3163" i="6" l="1"/>
  <c r="F3162" i="6"/>
  <c r="F3161" i="6"/>
  <c r="F3160" i="6"/>
  <c r="F3157" i="6"/>
  <c r="G3155" i="6" l="1"/>
  <c r="F3154" i="6"/>
  <c r="G3141" i="6"/>
  <c r="F3140" i="6"/>
  <c r="F3139" i="6"/>
  <c r="G3137" i="6"/>
  <c r="F3136" i="6"/>
  <c r="F3135" i="6"/>
  <c r="F3134" i="6"/>
  <c r="G3132" i="6" l="1"/>
  <c r="G3125" i="6"/>
  <c r="F3067" i="6"/>
  <c r="F3069" i="6"/>
  <c r="F3068" i="6"/>
  <c r="F3084" i="6"/>
  <c r="F3083" i="6"/>
  <c r="G3121" i="6"/>
  <c r="G3107" i="6"/>
  <c r="F3098" i="6"/>
  <c r="F3097" i="6"/>
  <c r="F3106" i="6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406" i="5"/>
  <c r="F2407" i="5"/>
  <c r="F2408" i="5"/>
  <c r="E4888" i="1"/>
  <c r="E2135" i="2"/>
  <c r="E2089" i="2" l="1"/>
  <c r="E4874" i="1"/>
  <c r="G3089" i="6" l="1"/>
  <c r="F3088" i="6"/>
  <c r="F3087" i="6"/>
  <c r="F3082" i="6"/>
  <c r="G3080" i="6"/>
  <c r="G3074" i="6"/>
  <c r="G3094" i="6"/>
  <c r="F3093" i="6"/>
  <c r="F3092" i="6"/>
  <c r="F3091" i="6"/>
  <c r="F2335" i="5"/>
  <c r="F2336" i="5"/>
  <c r="F2337" i="5"/>
  <c r="F2409" i="5"/>
  <c r="F2410" i="5"/>
  <c r="F2411" i="5"/>
  <c r="F2451" i="5"/>
  <c r="F2452" i="5"/>
  <c r="E4811" i="1" l="1"/>
  <c r="E2066" i="2" l="1"/>
  <c r="G3028" i="6" l="1"/>
  <c r="F3023" i="6"/>
  <c r="G3058" i="6"/>
  <c r="F3050" i="6" l="1"/>
  <c r="F3047" i="6"/>
  <c r="G3045" i="6" l="1"/>
  <c r="G3039" i="6"/>
  <c r="G3035" i="6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E4837" i="1"/>
  <c r="E2048" i="2" l="1"/>
  <c r="F2292" i="5" l="1"/>
  <c r="F2293" i="5"/>
  <c r="F2295" i="5"/>
  <c r="F2296" i="5"/>
  <c r="F2297" i="5"/>
  <c r="F2298" i="5"/>
  <c r="F2299" i="5"/>
  <c r="F2300" i="5"/>
  <c r="F2301" i="5"/>
  <c r="F2302" i="5"/>
  <c r="F2303" i="5"/>
  <c r="F2304" i="5"/>
  <c r="F2305" i="5"/>
  <c r="F2307" i="5"/>
  <c r="F2308" i="5"/>
  <c r="F2309" i="5"/>
  <c r="F2310" i="5"/>
  <c r="G3020" i="6" l="1"/>
  <c r="F3019" i="6"/>
  <c r="F3018" i="6"/>
  <c r="F3015" i="6" l="1"/>
  <c r="G3013" i="6" l="1"/>
  <c r="G3008" i="6"/>
  <c r="G3001" i="6"/>
  <c r="F2274" i="5" l="1"/>
  <c r="F2275" i="5"/>
  <c r="F2276" i="5"/>
  <c r="F2277" i="5"/>
  <c r="F2278" i="5"/>
  <c r="F2279" i="5"/>
  <c r="F2280" i="5"/>
  <c r="F2269" i="5"/>
  <c r="F2270" i="5"/>
  <c r="F2271" i="5"/>
  <c r="F2272" i="5"/>
  <c r="F2273" i="5"/>
  <c r="F2281" i="5"/>
  <c r="F2282" i="5"/>
  <c r="F2283" i="5"/>
  <c r="F2284" i="5"/>
  <c r="F2285" i="5"/>
  <c r="E2032" i="2" l="1"/>
  <c r="G2993" i="6" l="1"/>
  <c r="F2986" i="6"/>
  <c r="G2984" i="6"/>
  <c r="G2978" i="6" l="1"/>
  <c r="F2977" i="6"/>
  <c r="F2976" i="6"/>
  <c r="G2972" i="6"/>
  <c r="F2971" i="6"/>
  <c r="F2970" i="6"/>
  <c r="F2251" i="5" l="1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86" i="5"/>
  <c r="F2287" i="5"/>
  <c r="F2288" i="5"/>
  <c r="F2289" i="5"/>
  <c r="F2290" i="5"/>
  <c r="F2291" i="5"/>
  <c r="E2010" i="2" l="1"/>
  <c r="E4760" i="1"/>
  <c r="E4700" i="1" l="1"/>
  <c r="G2967" i="6" l="1"/>
  <c r="G2961" i="6"/>
  <c r="F2960" i="6"/>
  <c r="F2959" i="6"/>
  <c r="F2958" i="6"/>
  <c r="G2956" i="6" l="1"/>
  <c r="F2955" i="6"/>
  <c r="F2954" i="6"/>
  <c r="G2949" i="6" l="1"/>
  <c r="F2896" i="6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E1992" i="2"/>
  <c r="E4743" i="1"/>
  <c r="G2943" i="6" l="1"/>
  <c r="F2942" i="6"/>
  <c r="F2890" i="6"/>
  <c r="G2934" i="6"/>
  <c r="G2888" i="6"/>
  <c r="F2933" i="6"/>
  <c r="G2925" i="6"/>
  <c r="G2881" i="6"/>
  <c r="F2924" i="6"/>
  <c r="G2873" i="6" l="1"/>
  <c r="G2912" i="6"/>
  <c r="G2907" i="6" l="1"/>
  <c r="G2864" i="6"/>
  <c r="F2859" i="6"/>
  <c r="F2858" i="6"/>
  <c r="F2857" i="6"/>
  <c r="F2856" i="6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48" i="5"/>
  <c r="E1974" i="2" l="1"/>
  <c r="E1957" i="2"/>
  <c r="E4676" i="1"/>
  <c r="E1927" i="2"/>
  <c r="E4659" i="1"/>
  <c r="E1900" i="2"/>
  <c r="E4621" i="1"/>
  <c r="F2852" i="6" l="1"/>
  <c r="G2850" i="6" l="1"/>
  <c r="F2849" i="6"/>
  <c r="F2848" i="6"/>
  <c r="F2847" i="6"/>
  <c r="G2845" i="6"/>
  <c r="F2844" i="6"/>
  <c r="G2836" i="6"/>
  <c r="F2835" i="6"/>
  <c r="F2834" i="6"/>
  <c r="F2833" i="6"/>
  <c r="F2832" i="6"/>
  <c r="F2158" i="5"/>
  <c r="F2159" i="5"/>
  <c r="F2160" i="5"/>
  <c r="F2161" i="5"/>
  <c r="F2162" i="5"/>
  <c r="F2163" i="5"/>
  <c r="F2249" i="5"/>
  <c r="F2250" i="5"/>
  <c r="G2830" i="6"/>
  <c r="F2829" i="6"/>
  <c r="F2828" i="6"/>
  <c r="G2826" i="6"/>
  <c r="G2822" i="6"/>
  <c r="F2147" i="5"/>
  <c r="F2148" i="5"/>
  <c r="F2149" i="5"/>
  <c r="F2150" i="5"/>
  <c r="F2151" i="5"/>
  <c r="F2152" i="5"/>
  <c r="E1884" i="2"/>
  <c r="E4605" i="1"/>
  <c r="G2812" i="6" l="1"/>
  <c r="E193" i="3" l="1"/>
  <c r="F2805" i="6" l="1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53" i="5"/>
  <c r="F2154" i="5"/>
  <c r="F2155" i="5"/>
  <c r="F2156" i="5"/>
  <c r="F2157" i="5"/>
  <c r="E1872" i="2" l="1"/>
  <c r="E4590" i="1"/>
  <c r="F2801" i="6" l="1"/>
  <c r="G2799" i="6" l="1"/>
  <c r="F2798" i="6"/>
  <c r="F2797" i="6"/>
  <c r="F2796" i="6"/>
  <c r="G2791" i="6" l="1"/>
  <c r="G2785" i="6"/>
  <c r="F2784" i="6"/>
  <c r="F2783" i="6"/>
  <c r="G2781" i="6" l="1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E1852" i="2"/>
  <c r="E4570" i="1"/>
  <c r="G2772" i="6" l="1"/>
  <c r="F2771" i="6"/>
  <c r="F2770" i="6"/>
  <c r="F2764" i="6"/>
  <c r="G2762" i="6"/>
  <c r="G2753" i="6"/>
  <c r="F2752" i="6"/>
  <c r="G2742" i="6"/>
  <c r="G2734" i="6"/>
  <c r="G2727" i="6"/>
  <c r="F2726" i="6"/>
  <c r="F2725" i="6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21" i="5"/>
  <c r="F2122" i="5"/>
  <c r="F2123" i="5"/>
  <c r="E1836" i="2" l="1"/>
  <c r="E4552" i="1"/>
  <c r="E1819" i="2"/>
  <c r="E4526" i="1"/>
  <c r="G2722" i="6" l="1"/>
  <c r="F2721" i="6"/>
  <c r="F2720" i="6"/>
  <c r="G2718" i="6" l="1"/>
  <c r="F2717" i="6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124" i="5"/>
  <c r="E1804" i="2"/>
  <c r="E4489" i="1"/>
  <c r="G2710" i="6" l="1"/>
  <c r="F2709" i="6"/>
  <c r="F2708" i="6"/>
  <c r="F2707" i="6"/>
  <c r="F2706" i="6"/>
  <c r="F2705" i="6"/>
  <c r="F2050" i="5"/>
  <c r="F2051" i="5"/>
  <c r="F2052" i="5"/>
  <c r="F2053" i="5"/>
  <c r="F2054" i="5"/>
  <c r="F2125" i="5"/>
  <c r="F2126" i="5"/>
  <c r="G2699" i="6"/>
  <c r="G2695" i="6" l="1"/>
  <c r="F2694" i="6"/>
  <c r="F2693" i="6"/>
  <c r="F2692" i="6" l="1"/>
  <c r="G2690" i="6" l="1"/>
  <c r="F2689" i="6"/>
  <c r="F2688" i="6"/>
  <c r="E1788" i="2" l="1"/>
  <c r="E4472" i="1"/>
  <c r="F1902" i="5" l="1"/>
  <c r="E4441" i="1"/>
  <c r="E4377" i="1"/>
  <c r="G2682" i="6" l="1"/>
  <c r="F2681" i="6"/>
  <c r="F2680" i="6"/>
  <c r="G2678" i="6" l="1"/>
  <c r="F2677" i="6"/>
  <c r="F2676" i="6"/>
  <c r="F2675" i="6"/>
  <c r="F2674" i="6"/>
  <c r="F2671" i="6"/>
  <c r="F2670" i="6"/>
  <c r="F2673" i="6"/>
  <c r="F2672" i="6"/>
  <c r="D197" i="3" l="1"/>
  <c r="G2665" i="6"/>
  <c r="F2662" i="6"/>
  <c r="F2664" i="6"/>
  <c r="G2655" i="6" l="1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E1778" i="2" l="1"/>
  <c r="E1761" i="2"/>
  <c r="E4412" i="1"/>
  <c r="G2647" i="6" l="1"/>
  <c r="F2646" i="6"/>
  <c r="F2645" i="6"/>
  <c r="F2644" i="6"/>
  <c r="F2643" i="6"/>
  <c r="F2642" i="6"/>
  <c r="G2640" i="6"/>
  <c r="F2639" i="6"/>
  <c r="F2004" i="5"/>
  <c r="F2638" i="6"/>
  <c r="G2636" i="6" l="1"/>
  <c r="F2635" i="6"/>
  <c r="F1998" i="5"/>
  <c r="F1999" i="5"/>
  <c r="F2000" i="5"/>
  <c r="F2001" i="5"/>
  <c r="F2002" i="5"/>
  <c r="F2003" i="5"/>
  <c r="F2005" i="5"/>
  <c r="F2006" i="5"/>
  <c r="E1748" i="2"/>
  <c r="G2622" i="6" l="1"/>
  <c r="F2621" i="6"/>
  <c r="F2620" i="6"/>
  <c r="F2619" i="6"/>
  <c r="G2614" i="6"/>
  <c r="F2609" i="6"/>
  <c r="G2607" i="6"/>
  <c r="G2594" i="6"/>
  <c r="F2593" i="6"/>
  <c r="F2592" i="6"/>
  <c r="F2591" i="6"/>
  <c r="G2589" i="6"/>
  <c r="G2575" i="6"/>
  <c r="F2574" i="6"/>
  <c r="F2573" i="6"/>
  <c r="F2572" i="6"/>
  <c r="F2571" i="6"/>
  <c r="F2570" i="6"/>
  <c r="F2569" i="6"/>
  <c r="F2568" i="6"/>
  <c r="G4292" i="1"/>
  <c r="G2566" i="6"/>
  <c r="F2565" i="6"/>
  <c r="F2564" i="6"/>
  <c r="F2563" i="6"/>
  <c r="F2562" i="6"/>
  <c r="F2561" i="6"/>
  <c r="F2560" i="6"/>
  <c r="F2559" i="6"/>
  <c r="F2558" i="6"/>
  <c r="F2557" i="6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G2553" i="6"/>
  <c r="F2552" i="6"/>
  <c r="F2551" i="6"/>
  <c r="G2549" i="6"/>
  <c r="F2548" i="6"/>
  <c r="F2547" i="6"/>
  <c r="F2546" i="6"/>
  <c r="F1920" i="5"/>
  <c r="F1921" i="5"/>
  <c r="F1922" i="5"/>
  <c r="F1923" i="5"/>
  <c r="F1924" i="5"/>
  <c r="F1925" i="5"/>
  <c r="F1926" i="5"/>
  <c r="F1927" i="5"/>
  <c r="F1928" i="5"/>
  <c r="F1929" i="5"/>
  <c r="E1729" i="2"/>
  <c r="E1710" i="2"/>
  <c r="E4348" i="1"/>
  <c r="E4305" i="1"/>
  <c r="F1918" i="5" l="1"/>
  <c r="F191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2007" i="5"/>
  <c r="F2008" i="5"/>
  <c r="F2009" i="5"/>
  <c r="F2044" i="5"/>
  <c r="E4286" i="1" l="1"/>
  <c r="E1696" i="2"/>
  <c r="F1915" i="5" l="1"/>
  <c r="F1916" i="5"/>
  <c r="F1917" i="5"/>
  <c r="F2045" i="5"/>
  <c r="F2046" i="5"/>
  <c r="F2047" i="5"/>
  <c r="G2543" i="6"/>
  <c r="G2534" i="6" l="1"/>
  <c r="F2533" i="6"/>
  <c r="F2532" i="6"/>
  <c r="F2531" i="6"/>
  <c r="G2529" i="6" l="1"/>
  <c r="F2528" i="6"/>
  <c r="F2527" i="6"/>
  <c r="F2526" i="6"/>
  <c r="F2525" i="6"/>
  <c r="F2524" i="6"/>
  <c r="F2523" i="6"/>
  <c r="G2521" i="6" l="1"/>
  <c r="F2520" i="6"/>
  <c r="F2519" i="6"/>
  <c r="F2516" i="6" l="1"/>
  <c r="G2514" i="6"/>
  <c r="F2513" i="6"/>
  <c r="F2512" i="6"/>
  <c r="F2511" i="6"/>
  <c r="E4263" i="1"/>
  <c r="F1897" i="5"/>
  <c r="F1898" i="5"/>
  <c r="F1899" i="5"/>
  <c r="F1900" i="5"/>
  <c r="F1901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E1682" i="2"/>
  <c r="G2508" i="6" l="1"/>
  <c r="F2507" i="6"/>
  <c r="F2506" i="6"/>
  <c r="F2505" i="6"/>
  <c r="G2503" i="6" l="1"/>
  <c r="F2502" i="6"/>
  <c r="F2501" i="6"/>
  <c r="F2498" i="6"/>
  <c r="F2495" i="6"/>
  <c r="G2493" i="6" l="1"/>
  <c r="F2492" i="6"/>
  <c r="F2491" i="6"/>
  <c r="G2489" i="6"/>
  <c r="F2488" i="6"/>
  <c r="F2487" i="6"/>
  <c r="E1669" i="2"/>
  <c r="F1881" i="5"/>
  <c r="F1882" i="5"/>
  <c r="F1883" i="5"/>
  <c r="F1884" i="5"/>
  <c r="F1885" i="5"/>
  <c r="F1886" i="5"/>
  <c r="F1887" i="5"/>
  <c r="F1888" i="5"/>
  <c r="E4244" i="1" l="1"/>
  <c r="G2483" i="6" l="1"/>
  <c r="F2482" i="6"/>
  <c r="F2481" i="6"/>
  <c r="F2478" i="6"/>
  <c r="G2476" i="6"/>
  <c r="F2475" i="6"/>
  <c r="G2473" i="6"/>
  <c r="F2472" i="6"/>
  <c r="F2469" i="6"/>
  <c r="G2467" i="6" l="1"/>
  <c r="F2466" i="6"/>
  <c r="F2465" i="6"/>
  <c r="F2464" i="6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9" i="5"/>
  <c r="F1890" i="5"/>
  <c r="F1891" i="5"/>
  <c r="F1892" i="5"/>
  <c r="F1893" i="5"/>
  <c r="F1894" i="5"/>
  <c r="F1895" i="5"/>
  <c r="F1896" i="5"/>
  <c r="F1866" i="5"/>
  <c r="E1655" i="2"/>
  <c r="E4228" i="1"/>
  <c r="G2461" i="6" l="1"/>
  <c r="F2460" i="6"/>
  <c r="F1850" i="5"/>
  <c r="F2459" i="6"/>
  <c r="G2457" i="6"/>
  <c r="F2456" i="6"/>
  <c r="G2452" i="6"/>
  <c r="F2451" i="6"/>
  <c r="F2450" i="6"/>
  <c r="F2449" i="6"/>
  <c r="F2448" i="6"/>
  <c r="F2447" i="6"/>
  <c r="G2445" i="6" l="1"/>
  <c r="F2444" i="6"/>
  <c r="F2443" i="6"/>
  <c r="F2442" i="6"/>
  <c r="F2441" i="6"/>
  <c r="F2440" i="6"/>
  <c r="F2439" i="6"/>
  <c r="F2438" i="6"/>
  <c r="F2437" i="6"/>
  <c r="F2436" i="6"/>
  <c r="F2435" i="6"/>
  <c r="F1851" i="5" l="1"/>
  <c r="F1852" i="5"/>
  <c r="F1853" i="5"/>
  <c r="F1854" i="5"/>
  <c r="F1855" i="5"/>
  <c r="F1856" i="5"/>
  <c r="E1635" i="2" l="1"/>
  <c r="E4214" i="1"/>
  <c r="F2431" i="6" l="1"/>
  <c r="G2429" i="6" l="1"/>
  <c r="G2423" i="6"/>
  <c r="G2416" i="6"/>
  <c r="G2409" i="6" l="1"/>
  <c r="F2408" i="6"/>
  <c r="F2407" i="6"/>
  <c r="F2406" i="6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7" i="5"/>
  <c r="F1858" i="5"/>
  <c r="F1859" i="5"/>
  <c r="F1860" i="5"/>
  <c r="E1617" i="2" l="1"/>
  <c r="E4195" i="1"/>
  <c r="E1598" i="2"/>
  <c r="E4180" i="1"/>
  <c r="G2403" i="6" l="1"/>
  <c r="F2402" i="6"/>
  <c r="G2398" i="6" l="1"/>
  <c r="F2397" i="6"/>
  <c r="F2396" i="6"/>
  <c r="F2395" i="6"/>
  <c r="F2394" i="6"/>
  <c r="G2392" i="6" l="1"/>
  <c r="F2391" i="6"/>
  <c r="F2390" i="6"/>
  <c r="F2389" i="6"/>
  <c r="F2388" i="6"/>
  <c r="G2386" i="6"/>
  <c r="F2385" i="6"/>
  <c r="F2384" i="6"/>
  <c r="F1814" i="5"/>
  <c r="F1815" i="5"/>
  <c r="F1816" i="5"/>
  <c r="F1817" i="5"/>
  <c r="F1818" i="5"/>
  <c r="F1819" i="5"/>
  <c r="F1820" i="5"/>
  <c r="F1821" i="5"/>
  <c r="F1822" i="5"/>
  <c r="E1582" i="2"/>
  <c r="E4172" i="1"/>
  <c r="G2382" i="6" l="1"/>
  <c r="F2381" i="6"/>
  <c r="F2380" i="6"/>
  <c r="F2379" i="6"/>
  <c r="F2378" i="6"/>
  <c r="F2377" i="6"/>
  <c r="G2375" i="6" l="1"/>
  <c r="F2374" i="6"/>
  <c r="F2373" i="6"/>
  <c r="F2372" i="6"/>
  <c r="G2370" i="6" l="1"/>
  <c r="F2369" i="6"/>
  <c r="F2368" i="6"/>
  <c r="F2365" i="6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23" i="5"/>
  <c r="F1824" i="5"/>
  <c r="F1825" i="5"/>
  <c r="F1826" i="5"/>
  <c r="F1861" i="5"/>
  <c r="F1862" i="5"/>
  <c r="F1863" i="5"/>
  <c r="F1864" i="5"/>
  <c r="F1865" i="5"/>
  <c r="F2048" i="5"/>
  <c r="E1564" i="2"/>
  <c r="E4157" i="1"/>
  <c r="G2362" i="6" l="1"/>
  <c r="F2361" i="6"/>
  <c r="F2360" i="6"/>
  <c r="G2358" i="6" l="1"/>
  <c r="F2357" i="6"/>
  <c r="F2356" i="6"/>
  <c r="G2354" i="6"/>
  <c r="G2350" i="6" l="1"/>
  <c r="F2345" i="6"/>
  <c r="G2343" i="6" l="1"/>
  <c r="F2342" i="6"/>
  <c r="F2341" i="6"/>
  <c r="F2340" i="6"/>
  <c r="F2339" i="6"/>
  <c r="F2338" i="6"/>
  <c r="F2337" i="6"/>
  <c r="G2335" i="6"/>
  <c r="G2323" i="6"/>
  <c r="F2322" i="6"/>
  <c r="F2321" i="6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E1551" i="2" l="1"/>
  <c r="E4136" i="1"/>
  <c r="F2317" i="6" l="1"/>
  <c r="G2315" i="6"/>
  <c r="F2314" i="6"/>
  <c r="F2313" i="6"/>
  <c r="G2311" i="6" l="1"/>
  <c r="F2310" i="6"/>
  <c r="F2309" i="6"/>
  <c r="F2308" i="6"/>
  <c r="F1761" i="5" l="1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88" i="5"/>
  <c r="E4119" i="1"/>
  <c r="E1534" i="2"/>
  <c r="F2304" i="6" l="1"/>
  <c r="G2302" i="6" l="1"/>
  <c r="F2301" i="6"/>
  <c r="F2300" i="6"/>
  <c r="G2298" i="6"/>
  <c r="F2297" i="6"/>
  <c r="F2296" i="6"/>
  <c r="F2295" i="6"/>
  <c r="F1757" i="5"/>
  <c r="F1758" i="5"/>
  <c r="F1759" i="5"/>
  <c r="F1760" i="5"/>
  <c r="F1789" i="5"/>
  <c r="F1790" i="5"/>
  <c r="F1791" i="5"/>
  <c r="G2266" i="6" l="1"/>
  <c r="F2292" i="6" l="1"/>
  <c r="G2290" i="6"/>
  <c r="F2289" i="6"/>
  <c r="F2288" i="6"/>
  <c r="F2287" i="6"/>
  <c r="F2286" i="6"/>
  <c r="F2285" i="6"/>
  <c r="F2284" i="6"/>
  <c r="E1522" i="2" l="1"/>
  <c r="E4103" i="1"/>
  <c r="G2281" i="6" l="1"/>
  <c r="F2280" i="6"/>
  <c r="F2279" i="6"/>
  <c r="F2278" i="6"/>
  <c r="F2277" i="6"/>
  <c r="F2276" i="6"/>
  <c r="G2274" i="6" l="1"/>
  <c r="F2272" i="6"/>
  <c r="F2273" i="6"/>
  <c r="F1745" i="5"/>
  <c r="F2271" i="6"/>
  <c r="G2257" i="6" l="1"/>
  <c r="F2256" i="6"/>
  <c r="F2255" i="6"/>
  <c r="F2254" i="6"/>
  <c r="G2261" i="6" l="1"/>
  <c r="F2260" i="6"/>
  <c r="F2259" i="6"/>
  <c r="F2253" i="6"/>
  <c r="G2250" i="6" l="1"/>
  <c r="F2247" i="6"/>
  <c r="F2246" i="6"/>
  <c r="F2245" i="6"/>
  <c r="F2244" i="6"/>
  <c r="F2248" i="6"/>
  <c r="F1702" i="5"/>
  <c r="F2249" i="6"/>
  <c r="F2241" i="6"/>
  <c r="G2239" i="6"/>
  <c r="F2238" i="6"/>
  <c r="F2236" i="6"/>
  <c r="F2235" i="6"/>
  <c r="G2233" i="6"/>
  <c r="F2232" i="6"/>
  <c r="F2231" i="6"/>
  <c r="F2230" i="6"/>
  <c r="F2229" i="6"/>
  <c r="F2228" i="6"/>
  <c r="F2227" i="6"/>
  <c r="F2226" i="6"/>
  <c r="F2225" i="6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6" i="5"/>
  <c r="F1747" i="5"/>
  <c r="F1748" i="5"/>
  <c r="F1692" i="5"/>
  <c r="F1693" i="5"/>
  <c r="F1694" i="5"/>
  <c r="F1695" i="5"/>
  <c r="F1696" i="5"/>
  <c r="F1697" i="5"/>
  <c r="F1698" i="5"/>
  <c r="F1699" i="5"/>
  <c r="F1700" i="5"/>
  <c r="F1701" i="5"/>
  <c r="F1703" i="5"/>
  <c r="F1704" i="5"/>
  <c r="F1705" i="5"/>
  <c r="F1706" i="5"/>
  <c r="F1707" i="5"/>
  <c r="F1708" i="5"/>
  <c r="F1709" i="5"/>
  <c r="F1710" i="5"/>
  <c r="F1711" i="5"/>
  <c r="F1712" i="5"/>
  <c r="F1749" i="5"/>
  <c r="F1750" i="5"/>
  <c r="F1751" i="5"/>
  <c r="F1752" i="5"/>
  <c r="F1753" i="5"/>
  <c r="F1754" i="5"/>
  <c r="F1755" i="5"/>
  <c r="E4092" i="1"/>
  <c r="E1506" i="2"/>
  <c r="E1486" i="2"/>
  <c r="E4076" i="1"/>
  <c r="E4056" i="1" l="1"/>
  <c r="E1475" i="2" l="1"/>
  <c r="F1690" i="5" l="1"/>
  <c r="F1691" i="5"/>
  <c r="F1756" i="5"/>
  <c r="F1689" i="5"/>
  <c r="G2222" i="6"/>
  <c r="G2217" i="6"/>
  <c r="F2216" i="6"/>
  <c r="F2215" i="6"/>
  <c r="F2214" i="6"/>
  <c r="F1688" i="5"/>
  <c r="F1687" i="5"/>
  <c r="F2213" i="6"/>
  <c r="G2211" i="6" l="1"/>
  <c r="F2210" i="6"/>
  <c r="F2209" i="6"/>
  <c r="F2208" i="6"/>
  <c r="G2206" i="6" l="1"/>
  <c r="F2205" i="6"/>
  <c r="F2204" i="6"/>
  <c r="F1672" i="5"/>
  <c r="F1673" i="5"/>
  <c r="F1674" i="5"/>
  <c r="F1675" i="5"/>
  <c r="F1676" i="5"/>
  <c r="F1677" i="5"/>
  <c r="F1678" i="5"/>
  <c r="F1679" i="5"/>
  <c r="E1460" i="2"/>
  <c r="E4032" i="1"/>
  <c r="F2191" i="6" l="1"/>
  <c r="F2188" i="6" l="1"/>
  <c r="F2185" i="6"/>
  <c r="G2183" i="6"/>
  <c r="F2182" i="6"/>
  <c r="F2181" i="6"/>
  <c r="F2180" i="6"/>
  <c r="G2164" i="6" l="1"/>
  <c r="F2163" i="6"/>
  <c r="F2162" i="6"/>
  <c r="F2177" i="6"/>
  <c r="G2175" i="6"/>
  <c r="G2160" i="6"/>
  <c r="F2159" i="6"/>
  <c r="F2158" i="6"/>
  <c r="F2157" i="6"/>
  <c r="F2174" i="6"/>
  <c r="F2173" i="6"/>
  <c r="F2172" i="6"/>
  <c r="F2169" i="6" l="1"/>
  <c r="F2166" i="6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80" i="5"/>
  <c r="B3943" i="5" s="1"/>
  <c r="F1681" i="5"/>
  <c r="F1682" i="5"/>
  <c r="F1683" i="5"/>
  <c r="E1444" i="2" l="1"/>
  <c r="E4018" i="1"/>
  <c r="E2198" i="6" l="1"/>
  <c r="E4002" i="1" l="1"/>
  <c r="G2155" i="6" l="1"/>
  <c r="F2154" i="6"/>
  <c r="F2153" i="6"/>
  <c r="F1657" i="5"/>
  <c r="F1658" i="5"/>
  <c r="F2152" i="6"/>
  <c r="F2151" i="6"/>
  <c r="F2150" i="6"/>
  <c r="F2147" i="6"/>
  <c r="G2145" i="6"/>
  <c r="F2144" i="6"/>
  <c r="F2143" i="6"/>
  <c r="F2142" i="6"/>
  <c r="F2141" i="6"/>
  <c r="F2140" i="6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E1386" i="2"/>
  <c r="F2139" i="6" l="1"/>
  <c r="F2136" i="6"/>
  <c r="F1659" i="5" l="1"/>
  <c r="F1684" i="5"/>
  <c r="F1685" i="5"/>
  <c r="F1686" i="5"/>
  <c r="F2049" i="5"/>
  <c r="F1638" i="5"/>
  <c r="F1639" i="5"/>
  <c r="G2132" i="6"/>
  <c r="F2126" i="6"/>
  <c r="F2131" i="6"/>
  <c r="F2130" i="6"/>
  <c r="F2129" i="6"/>
  <c r="F2128" i="6"/>
  <c r="F2127" i="6"/>
  <c r="G2124" i="6"/>
  <c r="F2123" i="6"/>
  <c r="F2122" i="6"/>
  <c r="F1624" i="5" l="1"/>
  <c r="F1625" i="5"/>
  <c r="F1626" i="5"/>
  <c r="F1627" i="5"/>
  <c r="F1628" i="5"/>
  <c r="F1629" i="5"/>
  <c r="F1630" i="5"/>
  <c r="E1372" i="2" l="1"/>
  <c r="E3978" i="1"/>
  <c r="F2118" i="6" l="1"/>
  <c r="F2115" i="6"/>
  <c r="F1621" i="5"/>
  <c r="F1622" i="5"/>
  <c r="F1623" i="5"/>
  <c r="F1631" i="5"/>
  <c r="F1632" i="5"/>
  <c r="F1633" i="5"/>
  <c r="F1634" i="5"/>
  <c r="F1635" i="5"/>
  <c r="F1636" i="5"/>
  <c r="G2113" i="6"/>
  <c r="F2112" i="6"/>
  <c r="F2111" i="6"/>
  <c r="F2110" i="6"/>
  <c r="F2107" i="6" l="1"/>
  <c r="G2105" i="6" l="1"/>
  <c r="F2104" i="6"/>
  <c r="F2103" i="6"/>
  <c r="F2102" i="6"/>
  <c r="F2101" i="6"/>
  <c r="G2096" i="6"/>
  <c r="F2095" i="6"/>
  <c r="F2094" i="6" l="1"/>
  <c r="F2093" i="6"/>
  <c r="F2092" i="6"/>
  <c r="F2091" i="6"/>
  <c r="F2090" i="6"/>
  <c r="F2089" i="6"/>
  <c r="F2088" i="6"/>
  <c r="F2087" i="6"/>
  <c r="F2086" i="6"/>
  <c r="F2085" i="6"/>
  <c r="F2084" i="6"/>
  <c r="G2082" i="6"/>
  <c r="F2075" i="6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49" i="3"/>
  <c r="D148" i="3"/>
  <c r="E148" i="3" l="1"/>
  <c r="E1327" i="2"/>
  <c r="E1261" i="2"/>
  <c r="E3967" i="1"/>
  <c r="E3799" i="1"/>
  <c r="E3663" i="1" l="1"/>
  <c r="G2072" i="6"/>
  <c r="F2071" i="6"/>
  <c r="F2070" i="6"/>
  <c r="F2069" i="6"/>
  <c r="F2068" i="6"/>
  <c r="F2067" i="6"/>
  <c r="F2059" i="6"/>
  <c r="F1570" i="5" l="1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615" i="5"/>
  <c r="F1616" i="5"/>
  <c r="E1196" i="2"/>
  <c r="E3721" i="1"/>
  <c r="G2056" i="6" l="1"/>
  <c r="F2052" i="6"/>
  <c r="F2051" i="6"/>
  <c r="F2050" i="6"/>
  <c r="F1568" i="5"/>
  <c r="F1569" i="5"/>
  <c r="F1617" i="5"/>
  <c r="F1618" i="5"/>
  <c r="F1619" i="5"/>
  <c r="F1620" i="5"/>
  <c r="G2048" i="6"/>
  <c r="F2043" i="6"/>
  <c r="F2047" i="6"/>
  <c r="F2046" i="6"/>
  <c r="F2045" i="6"/>
  <c r="F2044" i="6"/>
  <c r="F1564" i="5"/>
  <c r="F1565" i="5"/>
  <c r="F1566" i="5"/>
  <c r="G2041" i="6"/>
  <c r="F2040" i="6"/>
  <c r="F2039" i="6"/>
  <c r="F2038" i="6"/>
  <c r="F2035" i="6" l="1"/>
  <c r="F2031" i="6" l="1"/>
  <c r="G2029" i="6"/>
  <c r="F2028" i="6"/>
  <c r="F2027" i="6"/>
  <c r="F1552" i="5"/>
  <c r="F1553" i="5"/>
  <c r="F1554" i="5"/>
  <c r="F1555" i="5"/>
  <c r="F1556" i="5"/>
  <c r="F1557" i="5"/>
  <c r="E1142" i="2"/>
  <c r="E3693" i="1"/>
  <c r="F2022" i="6" l="1"/>
  <c r="G2020" i="6" l="1"/>
  <c r="F2019" i="6"/>
  <c r="F2018" i="6"/>
  <c r="F2017" i="6"/>
  <c r="F2016" i="6"/>
  <c r="F2013" i="6" l="1"/>
  <c r="F1534" i="5" l="1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8" i="5"/>
  <c r="F1559" i="5"/>
  <c r="F1560" i="5"/>
  <c r="F1561" i="5"/>
  <c r="F1562" i="5"/>
  <c r="F1563" i="5"/>
  <c r="F1567" i="5"/>
  <c r="E3680" i="1"/>
  <c r="E1128" i="2"/>
  <c r="G2010" i="6" l="1"/>
  <c r="G2004" i="6" l="1"/>
  <c r="G2006" i="6" s="1"/>
  <c r="F2003" i="6"/>
  <c r="F2002" i="6"/>
  <c r="G2000" i="6" l="1"/>
  <c r="G1995" i="6"/>
  <c r="G1985" i="6"/>
  <c r="F1984" i="6"/>
  <c r="G1979" i="6"/>
  <c r="F1978" i="6"/>
  <c r="F1977" i="6"/>
  <c r="F1976" i="6"/>
  <c r="F1975" i="6"/>
  <c r="G1973" i="6"/>
  <c r="F1972" i="6"/>
  <c r="F1971" i="6"/>
  <c r="F1970" i="6"/>
  <c r="F1969" i="6"/>
  <c r="F1968" i="6"/>
  <c r="F1960" i="6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E1112" i="2"/>
  <c r="F1965" i="6" l="1"/>
  <c r="F1963" i="6" l="1"/>
  <c r="F1506" i="5" l="1"/>
  <c r="F1507" i="5"/>
  <c r="F1508" i="5"/>
  <c r="F1509" i="5"/>
  <c r="F1510" i="5"/>
  <c r="F1511" i="5"/>
  <c r="F1512" i="5"/>
  <c r="F1513" i="5"/>
  <c r="F1528" i="5"/>
  <c r="F1529" i="5"/>
  <c r="F1530" i="5"/>
  <c r="F1531" i="5"/>
  <c r="E1096" i="2" l="1"/>
  <c r="E3645" i="1"/>
  <c r="G1956" i="6" l="1"/>
  <c r="F1955" i="6"/>
  <c r="F1954" i="6"/>
  <c r="G1952" i="6" l="1"/>
  <c r="F1951" i="6"/>
  <c r="F1950" i="6"/>
  <c r="F1949" i="6"/>
  <c r="F1948" i="6"/>
  <c r="G1946" i="6" l="1"/>
  <c r="F1945" i="6"/>
  <c r="F1941" i="6"/>
  <c r="G1937" i="6"/>
  <c r="F1936" i="6"/>
  <c r="F1935" i="6"/>
  <c r="F1934" i="6"/>
  <c r="F1933" i="6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32" i="5"/>
  <c r="F1533" i="5"/>
  <c r="D137" i="3"/>
  <c r="E1075" i="2" l="1"/>
  <c r="E1060" i="2"/>
  <c r="E3635" i="1"/>
  <c r="E3627" i="1"/>
  <c r="G1930" i="6" l="1"/>
  <c r="F1929" i="6"/>
  <c r="F1928" i="6"/>
  <c r="F1927" i="6"/>
  <c r="F1926" i="6"/>
  <c r="G1924" i="6" l="1"/>
  <c r="F1923" i="6"/>
  <c r="F1922" i="6"/>
  <c r="G1920" i="6" l="1"/>
  <c r="F1919" i="6"/>
  <c r="F1918" i="6"/>
  <c r="F1917" i="6"/>
  <c r="F1916" i="6"/>
  <c r="F1915" i="6"/>
  <c r="F1462" i="5" l="1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E1047" i="2"/>
  <c r="E3523" i="1"/>
  <c r="G1912" i="6" l="1"/>
  <c r="F1911" i="6"/>
  <c r="F1910" i="6"/>
  <c r="F1909" i="6"/>
  <c r="F1908" i="6"/>
  <c r="F1907" i="6"/>
  <c r="G1905" i="6" l="1"/>
  <c r="F1904" i="6"/>
  <c r="G1898" i="6"/>
  <c r="F1897" i="6"/>
  <c r="F1896" i="6"/>
  <c r="F1895" i="6"/>
  <c r="F1894" i="6"/>
  <c r="F1893" i="6"/>
  <c r="F1892" i="6"/>
  <c r="F1891" i="6"/>
  <c r="G1885" i="6" l="1"/>
  <c r="F1884" i="6"/>
  <c r="F1883" i="6"/>
  <c r="F1882" i="6"/>
  <c r="F1457" i="5"/>
  <c r="F1458" i="5"/>
  <c r="F1459" i="5"/>
  <c r="F1460" i="5"/>
  <c r="F1461" i="5"/>
  <c r="F1434" i="5" l="1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E137" i="3"/>
  <c r="E3419" i="1"/>
  <c r="E1031" i="2"/>
  <c r="G1878" i="6" l="1"/>
  <c r="F1877" i="6"/>
  <c r="F1876" i="6"/>
  <c r="F1875" i="6"/>
  <c r="G1873" i="6" l="1"/>
  <c r="F1872" i="6"/>
  <c r="F1871" i="6"/>
  <c r="F1868" i="6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E3306" i="1"/>
  <c r="E1013" i="2"/>
  <c r="G1864" i="6" l="1"/>
  <c r="G1854" i="6" l="1"/>
  <c r="F1853" i="6"/>
  <c r="F1852" i="6"/>
  <c r="F1851" i="6"/>
  <c r="F1850" i="6"/>
  <c r="F1847" i="6"/>
  <c r="F1846" i="6"/>
  <c r="F1394" i="5" l="1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E999" i="2" l="1"/>
  <c r="E3250" i="1"/>
  <c r="G1843" i="6" l="1"/>
  <c r="F1842" i="6"/>
  <c r="F1841" i="6"/>
  <c r="F1392" i="5"/>
  <c r="F1393" i="5"/>
  <c r="F1412" i="5"/>
  <c r="F1413" i="5"/>
  <c r="F1414" i="5"/>
  <c r="F1415" i="5"/>
  <c r="F1840" i="6"/>
  <c r="F1839" i="6"/>
  <c r="F1838" i="6"/>
  <c r="G1836" i="6"/>
  <c r="F1835" i="6"/>
  <c r="F1834" i="6"/>
  <c r="F1833" i="6"/>
  <c r="F1832" i="6"/>
  <c r="F1831" i="6"/>
  <c r="F1830" i="6"/>
  <c r="F1386" i="5"/>
  <c r="G1828" i="6" l="1"/>
  <c r="F1827" i="6"/>
  <c r="F1826" i="6"/>
  <c r="F1816" i="6"/>
  <c r="G1814" i="6" l="1"/>
  <c r="F1813" i="6"/>
  <c r="F1812" i="6"/>
  <c r="F1811" i="6"/>
  <c r="F1376" i="5"/>
  <c r="F1377" i="5"/>
  <c r="F1378" i="5"/>
  <c r="F1379" i="5"/>
  <c r="F1380" i="5"/>
  <c r="F1381" i="5"/>
  <c r="F1382" i="5"/>
  <c r="F1383" i="5"/>
  <c r="F1384" i="5"/>
  <c r="F1385" i="5"/>
  <c r="F1387" i="5"/>
  <c r="F1388" i="5"/>
  <c r="F1389" i="5"/>
  <c r="F1390" i="5"/>
  <c r="F1391" i="5"/>
  <c r="F1416" i="5"/>
  <c r="E985" i="2"/>
  <c r="E3229" i="1"/>
  <c r="G1808" i="6" l="1"/>
  <c r="F1807" i="6"/>
  <c r="F1806" i="6"/>
  <c r="F1805" i="6"/>
  <c r="F1804" i="6"/>
  <c r="F1803" i="6"/>
  <c r="G1798" i="6" l="1"/>
  <c r="F1797" i="6"/>
  <c r="F1796" i="6"/>
  <c r="F1795" i="6"/>
  <c r="F1794" i="6"/>
  <c r="G1790" i="6" l="1"/>
  <c r="F1789" i="6"/>
  <c r="F1788" i="6"/>
  <c r="F1787" i="6"/>
  <c r="F1786" i="6"/>
  <c r="F1785" i="6"/>
  <c r="F1784" i="6"/>
  <c r="F1783" i="6"/>
  <c r="F1780" i="6" l="1"/>
  <c r="F1344" i="5" l="1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E972" i="2" l="1"/>
  <c r="E957" i="2"/>
  <c r="E3217" i="1"/>
  <c r="E3205" i="1"/>
  <c r="F1776" i="6" l="1"/>
  <c r="F1775" i="6"/>
  <c r="F1774" i="6"/>
  <c r="F1771" i="6"/>
  <c r="G1769" i="6" l="1"/>
  <c r="F1768" i="6"/>
  <c r="F1767" i="6"/>
  <c r="F1766" i="6"/>
  <c r="G1764" i="6"/>
  <c r="F1763" i="6"/>
  <c r="F1762" i="6"/>
  <c r="G1759" i="6" l="1"/>
  <c r="G4347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74" i="5"/>
  <c r="F1375" i="5"/>
  <c r="F1433" i="5"/>
  <c r="E3180" i="1"/>
  <c r="E947" i="2"/>
  <c r="G1758" i="6" l="1"/>
  <c r="F1751" i="6"/>
  <c r="F1757" i="6"/>
  <c r="F1756" i="6"/>
  <c r="F1755" i="6"/>
  <c r="F1754" i="6"/>
  <c r="F1753" i="6"/>
  <c r="F1752" i="6"/>
  <c r="F1321" i="5"/>
  <c r="F1322" i="5"/>
  <c r="F1323" i="5"/>
  <c r="F1324" i="5"/>
  <c r="F1320" i="5"/>
  <c r="F1746" i="6" l="1"/>
  <c r="G1744" i="6" l="1"/>
  <c r="F1743" i="6"/>
  <c r="F1742" i="6"/>
  <c r="F1739" i="6" l="1"/>
  <c r="G1738" i="6"/>
  <c r="G1740" i="6" s="1"/>
  <c r="F1307" i="5"/>
  <c r="F1308" i="5"/>
  <c r="F1309" i="5"/>
  <c r="F1310" i="5"/>
  <c r="F1305" i="5"/>
  <c r="F1306" i="5"/>
  <c r="F1311" i="5"/>
  <c r="F1312" i="5"/>
  <c r="F1313" i="5"/>
  <c r="F1314" i="5"/>
  <c r="F1315" i="5"/>
  <c r="E3162" i="1" l="1"/>
  <c r="E931" i="2"/>
  <c r="F1735" i="6" l="1"/>
  <c r="F1304" i="5"/>
  <c r="F1316" i="5"/>
  <c r="F1317" i="5"/>
  <c r="F1318" i="5"/>
  <c r="F1319" i="5"/>
  <c r="G1733" i="6"/>
  <c r="F1732" i="6"/>
  <c r="F1731" i="6"/>
  <c r="F1730" i="6"/>
  <c r="F1301" i="5"/>
  <c r="F1302" i="5"/>
  <c r="F1303" i="5"/>
  <c r="F1325" i="5"/>
  <c r="G1728" i="6"/>
  <c r="F1727" i="6"/>
  <c r="F1726" i="6"/>
  <c r="F1725" i="6"/>
  <c r="G1723" i="6" l="1"/>
  <c r="F1722" i="6"/>
  <c r="F1721" i="6"/>
  <c r="F1720" i="6"/>
  <c r="F1719" i="6"/>
  <c r="F1287" i="5" l="1"/>
  <c r="F1288" i="5"/>
  <c r="F1289" i="5"/>
  <c r="F1290" i="5"/>
  <c r="F1291" i="5"/>
  <c r="F1292" i="5"/>
  <c r="F1293" i="5"/>
  <c r="F1294" i="5"/>
  <c r="F1295" i="5"/>
  <c r="F1296" i="5"/>
  <c r="F1297" i="5"/>
  <c r="F1298" i="5"/>
  <c r="E917" i="2"/>
  <c r="E3144" i="1"/>
  <c r="F1715" i="6" l="1"/>
  <c r="G1713" i="6" l="1"/>
  <c r="F1712" i="6"/>
  <c r="F1711" i="6"/>
  <c r="F1710" i="6"/>
  <c r="F1707" i="6" l="1"/>
  <c r="G1705" i="6" l="1"/>
  <c r="F1704" i="6"/>
  <c r="F1703" i="6"/>
  <c r="F1702" i="6"/>
  <c r="G1700" i="6"/>
  <c r="G1693" i="6" l="1"/>
  <c r="F1692" i="6"/>
  <c r="F1691" i="6"/>
  <c r="F1266" i="5" l="1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99" i="5"/>
  <c r="F1300" i="5"/>
  <c r="F1326" i="5"/>
  <c r="F1265" i="5"/>
  <c r="E859" i="2"/>
  <c r="E3133" i="1"/>
  <c r="F1683" i="6" l="1"/>
  <c r="G1678" i="6" l="1"/>
  <c r="F1677" i="6"/>
  <c r="F1263" i="5"/>
  <c r="F1264" i="5"/>
  <c r="F1676" i="6"/>
  <c r="G1674" i="6"/>
  <c r="F1673" i="6"/>
  <c r="F1672" i="6"/>
  <c r="F1262" i="5"/>
  <c r="F1671" i="6"/>
  <c r="F1670" i="6"/>
  <c r="G1668" i="6" l="1"/>
  <c r="F1667" i="6"/>
  <c r="F1666" i="6"/>
  <c r="F1665" i="6"/>
  <c r="F1246" i="5" l="1"/>
  <c r="F1247" i="5"/>
  <c r="F1248" i="5"/>
  <c r="F1249" i="5"/>
  <c r="F1250" i="5"/>
  <c r="F1251" i="5"/>
  <c r="F1252" i="5"/>
  <c r="F1253" i="5"/>
  <c r="F1254" i="5"/>
  <c r="F1255" i="5"/>
  <c r="F1256" i="5"/>
  <c r="F1257" i="5"/>
  <c r="E844" i="2"/>
  <c r="E3114" i="1"/>
  <c r="G1662" i="6" l="1"/>
  <c r="F1661" i="6"/>
  <c r="F1660" i="6"/>
  <c r="F1657" i="6"/>
  <c r="G1655" i="6"/>
  <c r="F1654" i="6"/>
  <c r="F1653" i="6"/>
  <c r="G1623" i="6" l="1"/>
  <c r="F1622" i="6"/>
  <c r="F1614" i="6"/>
  <c r="F1645" i="6" l="1"/>
  <c r="G1643" i="6"/>
  <c r="F1642" i="6"/>
  <c r="F1641" i="6"/>
  <c r="F1640" i="6"/>
  <c r="F1639" i="6"/>
  <c r="G1637" i="6"/>
  <c r="F1636" i="6"/>
  <c r="F1635" i="6"/>
  <c r="F1634" i="6"/>
  <c r="F1633" i="6"/>
  <c r="G1631" i="6"/>
  <c r="F1630" i="6"/>
  <c r="F1629" i="6"/>
  <c r="F1628" i="6"/>
  <c r="F1627" i="6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58" i="5"/>
  <c r="F1259" i="5"/>
  <c r="E827" i="2" l="1"/>
  <c r="E766" i="2"/>
  <c r="E722" i="2"/>
  <c r="E3099" i="1"/>
  <c r="E3089" i="1"/>
  <c r="E3073" i="1"/>
  <c r="F1612" i="6" l="1"/>
  <c r="F1610" i="6" l="1"/>
  <c r="G1608" i="6" l="1"/>
  <c r="F1607" i="6"/>
  <c r="F1606" i="6"/>
  <c r="G1604" i="6"/>
  <c r="F1603" i="6"/>
  <c r="F1602" i="6"/>
  <c r="G1600" i="6"/>
  <c r="F1599" i="6"/>
  <c r="F1598" i="6"/>
  <c r="G1596" i="6" l="1"/>
  <c r="F1595" i="6"/>
  <c r="F1594" i="6"/>
  <c r="G1592" i="6"/>
  <c r="F1194" i="5" l="1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60" i="5"/>
  <c r="F1261" i="5"/>
  <c r="E700" i="2"/>
  <c r="E3061" i="1"/>
  <c r="G1589" i="6" l="1"/>
  <c r="F1588" i="6"/>
  <c r="F1587" i="6"/>
  <c r="F1584" i="6"/>
  <c r="G1582" i="6"/>
  <c r="F1581" i="6"/>
  <c r="F1580" i="6"/>
  <c r="F1577" i="6"/>
  <c r="G1575" i="6" l="1"/>
  <c r="F1574" i="6"/>
  <c r="F1571" i="6"/>
  <c r="G1567" i="6"/>
  <c r="F1566" i="6"/>
  <c r="F1565" i="6"/>
  <c r="F1564" i="6"/>
  <c r="F1561" i="6"/>
  <c r="G1559" i="6"/>
  <c r="G1549" i="6"/>
  <c r="F1548" i="6"/>
  <c r="F1547" i="6"/>
  <c r="F1546" i="6"/>
  <c r="F1175" i="5" l="1"/>
  <c r="F1176" i="5"/>
  <c r="F1177" i="5"/>
  <c r="F1178" i="5"/>
  <c r="F1179" i="5"/>
  <c r="F1180" i="5"/>
  <c r="F1181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58" i="5"/>
  <c r="F1159" i="5"/>
  <c r="E3049" i="1"/>
  <c r="E688" i="2"/>
  <c r="G1540" i="6" l="1"/>
  <c r="F1539" i="6"/>
  <c r="F1538" i="6"/>
  <c r="F1537" i="6"/>
  <c r="F1536" i="6"/>
  <c r="F1535" i="6"/>
  <c r="F1534" i="6"/>
  <c r="F1533" i="6"/>
  <c r="F1532" i="6"/>
  <c r="G1530" i="6" l="1"/>
  <c r="F1529" i="6"/>
  <c r="F1528" i="6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E3017" i="1"/>
  <c r="E673" i="2"/>
  <c r="F1505" i="6" l="1"/>
  <c r="F1502" i="6"/>
  <c r="G1525" i="6" l="1"/>
  <c r="F1524" i="6"/>
  <c r="F1523" i="6"/>
  <c r="F1521" i="6" l="1"/>
  <c r="G1519" i="6" l="1"/>
  <c r="G1513" i="6"/>
  <c r="F1512" i="6"/>
  <c r="F1511" i="6"/>
  <c r="F1508" i="6" l="1"/>
  <c r="F1499" i="6"/>
  <c r="F1131" i="5" l="1"/>
  <c r="F1132" i="5"/>
  <c r="F1133" i="5"/>
  <c r="F1134" i="5"/>
  <c r="F1135" i="5"/>
  <c r="F1136" i="5"/>
  <c r="F1137" i="5"/>
  <c r="F1138" i="5"/>
  <c r="F1139" i="5"/>
  <c r="F1140" i="5"/>
  <c r="F1153" i="5"/>
  <c r="F1154" i="5"/>
  <c r="F1155" i="5"/>
  <c r="F1156" i="5"/>
  <c r="E661" i="2" l="1"/>
  <c r="E2853" i="1"/>
  <c r="E2830" i="1" l="1"/>
  <c r="F1496" i="6" l="1"/>
  <c r="F1493" i="6"/>
  <c r="G1491" i="6" l="1"/>
  <c r="F1490" i="6"/>
  <c r="F1489" i="6"/>
  <c r="F1488" i="6"/>
  <c r="F1487" i="6"/>
  <c r="F1486" i="6"/>
  <c r="F1485" i="6"/>
  <c r="F1484" i="6"/>
  <c r="F1483" i="6"/>
  <c r="G1481" i="6" l="1"/>
  <c r="F1480" i="6"/>
  <c r="F1479" i="6"/>
  <c r="F1478" i="6"/>
  <c r="F1477" i="6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E651" i="2"/>
  <c r="E636" i="2"/>
  <c r="E2843" i="1" l="1"/>
  <c r="F1475" i="6" l="1"/>
  <c r="G1473" i="6"/>
  <c r="F1472" i="6"/>
  <c r="F1467" i="6"/>
  <c r="G1465" i="6"/>
  <c r="F1464" i="6"/>
  <c r="F1463" i="6"/>
  <c r="F1462" i="6"/>
  <c r="F1461" i="6"/>
  <c r="F1099" i="5" l="1"/>
  <c r="F1100" i="5"/>
  <c r="F1101" i="5"/>
  <c r="F1102" i="5"/>
  <c r="F1097" i="5"/>
  <c r="F1098" i="5"/>
  <c r="F1103" i="5"/>
  <c r="F1104" i="5"/>
  <c r="F1105" i="5"/>
  <c r="F1106" i="5"/>
  <c r="E2816" i="1"/>
  <c r="E625" i="2"/>
  <c r="F1457" i="6" l="1"/>
  <c r="G1455" i="6" l="1"/>
  <c r="F1454" i="6"/>
  <c r="F1453" i="6"/>
  <c r="F1452" i="6"/>
  <c r="F1451" i="6"/>
  <c r="F1450" i="6"/>
  <c r="F1449" i="6"/>
  <c r="F1448" i="6"/>
  <c r="F1447" i="6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107" i="5"/>
  <c r="F1108" i="5"/>
  <c r="F1109" i="5"/>
  <c r="F1130" i="5"/>
  <c r="F1157" i="5"/>
  <c r="E2803" i="1"/>
  <c r="E615" i="2" l="1"/>
  <c r="G1443" i="6" l="1"/>
  <c r="F1442" i="6"/>
  <c r="F1441" i="6"/>
  <c r="F1438" i="6" l="1"/>
  <c r="G1436" i="6" l="1"/>
  <c r="G1430" i="6"/>
  <c r="F1429" i="6"/>
  <c r="F1428" i="6"/>
  <c r="F1065" i="5" l="1"/>
  <c r="F1066" i="5"/>
  <c r="F1067" i="5"/>
  <c r="F1068" i="5"/>
  <c r="F1069" i="5"/>
  <c r="F1070" i="5"/>
  <c r="F1071" i="5"/>
  <c r="F1072" i="5"/>
  <c r="F1073" i="5"/>
  <c r="F1074" i="5"/>
  <c r="F1075" i="5"/>
  <c r="F1076" i="5"/>
  <c r="E607" i="2"/>
  <c r="E2789" i="1"/>
  <c r="G1420" i="6" l="1"/>
  <c r="F1419" i="6"/>
  <c r="F1418" i="6"/>
  <c r="F1417" i="6"/>
  <c r="F1416" i="6"/>
  <c r="F1060" i="5"/>
  <c r="F1061" i="5"/>
  <c r="F1062" i="5"/>
  <c r="F1063" i="5"/>
  <c r="F1064" i="5"/>
  <c r="F1077" i="5"/>
  <c r="F1078" i="5"/>
  <c r="F1079" i="5"/>
  <c r="F1080" i="5"/>
  <c r="F1081" i="5"/>
  <c r="F1082" i="5"/>
  <c r="F1059" i="5"/>
  <c r="F1415" i="6"/>
  <c r="G1411" i="6" l="1"/>
  <c r="F1410" i="6"/>
  <c r="F1409" i="6"/>
  <c r="F1408" i="6"/>
  <c r="F1407" i="6"/>
  <c r="F1404" i="6"/>
  <c r="F1041" i="5" l="1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E597" i="2"/>
  <c r="E2771" i="1"/>
  <c r="F1401" i="6" l="1"/>
  <c r="G1399" i="6" l="1"/>
  <c r="F1398" i="6"/>
  <c r="F1397" i="6"/>
  <c r="G1395" i="6" l="1"/>
  <c r="F1394" i="6"/>
  <c r="F1393" i="6"/>
  <c r="F1392" i="6"/>
  <c r="F1391" i="6"/>
  <c r="F1390" i="6"/>
  <c r="G1388" i="6"/>
  <c r="F1387" i="6"/>
  <c r="F1386" i="6"/>
  <c r="F1385" i="6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18" i="5"/>
  <c r="F1019" i="5"/>
  <c r="F1020" i="5"/>
  <c r="E2754" i="1"/>
  <c r="E590" i="2"/>
  <c r="F1017" i="5" l="1"/>
  <c r="F1637" i="5"/>
  <c r="F1375" i="6" l="1"/>
  <c r="G1373" i="6" l="1"/>
  <c r="F1372" i="6"/>
  <c r="F1371" i="6"/>
  <c r="F1370" i="6"/>
  <c r="F1369" i="6"/>
  <c r="G1367" i="6" l="1"/>
  <c r="F1366" i="6"/>
  <c r="F1365" i="6"/>
  <c r="F1364" i="6"/>
  <c r="G1362" i="6" l="1"/>
  <c r="F1358" i="6"/>
  <c r="G1356" i="6"/>
  <c r="F1355" i="6"/>
  <c r="F1354" i="6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E572" i="2"/>
  <c r="E584" i="2"/>
  <c r="E2740" i="1"/>
  <c r="E2733" i="1"/>
  <c r="G1348" i="6" l="1"/>
  <c r="F1347" i="6"/>
  <c r="F1346" i="6"/>
  <c r="E2727" i="1" l="1"/>
  <c r="E567" i="2"/>
  <c r="F992" i="5"/>
  <c r="F993" i="5"/>
  <c r="F994" i="5"/>
  <c r="F995" i="5"/>
  <c r="F996" i="5"/>
  <c r="F997" i="5"/>
  <c r="F998" i="5"/>
  <c r="F999" i="5"/>
  <c r="F1000" i="5"/>
  <c r="F1001" i="5"/>
  <c r="F1014" i="5"/>
  <c r="F1015" i="5"/>
  <c r="F1016" i="5"/>
  <c r="F991" i="5"/>
  <c r="G1344" i="6" l="1"/>
  <c r="F1343" i="6"/>
  <c r="F1342" i="6"/>
  <c r="F1341" i="6"/>
  <c r="F1340" i="6"/>
  <c r="F1339" i="6"/>
  <c r="G1337" i="6" l="1"/>
  <c r="F1336" i="6"/>
  <c r="F1335" i="6"/>
  <c r="F1334" i="6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74" i="5"/>
  <c r="E2716" i="1"/>
  <c r="G1332" i="6" l="1"/>
  <c r="F1331" i="6"/>
  <c r="F1330" i="6"/>
  <c r="F1329" i="6"/>
  <c r="F1328" i="6"/>
  <c r="F1327" i="6"/>
  <c r="F1326" i="6"/>
  <c r="F1325" i="6"/>
  <c r="F1323" i="6"/>
  <c r="G1321" i="6" l="1"/>
  <c r="F1320" i="6"/>
  <c r="F1319" i="6"/>
  <c r="F967" i="5"/>
  <c r="F968" i="5"/>
  <c r="F969" i="5"/>
  <c r="F970" i="5"/>
  <c r="F971" i="5"/>
  <c r="F972" i="5"/>
  <c r="F973" i="5"/>
  <c r="E2702" i="1" l="1"/>
  <c r="G1315" i="6" l="1"/>
  <c r="F1314" i="6"/>
  <c r="F1313" i="6"/>
  <c r="F1312" i="6"/>
  <c r="F1311" i="6"/>
  <c r="F1310" i="6"/>
  <c r="F1309" i="6"/>
  <c r="G1307" i="6" l="1"/>
  <c r="F1306" i="6"/>
  <c r="F1305" i="6"/>
  <c r="G1303" i="6"/>
  <c r="F1295" i="6"/>
  <c r="F939" i="5"/>
  <c r="F940" i="5"/>
  <c r="F941" i="5"/>
  <c r="F942" i="5"/>
  <c r="E2687" i="1" l="1"/>
  <c r="E2681" i="1"/>
  <c r="F943" i="5" l="1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G1292" i="6" l="1"/>
  <c r="G1285" i="6"/>
  <c r="F1284" i="6"/>
  <c r="F1283" i="6"/>
  <c r="F1282" i="6"/>
  <c r="F1281" i="6"/>
  <c r="F1280" i="6"/>
  <c r="E554" i="2" l="1"/>
  <c r="G1272" i="6"/>
  <c r="E1278" i="6"/>
  <c r="F1277" i="6"/>
  <c r="F1271" i="6"/>
  <c r="F1270" i="6"/>
  <c r="F1269" i="6"/>
  <c r="F1268" i="6"/>
  <c r="G1266" i="6"/>
  <c r="F1265" i="6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61" i="5"/>
  <c r="F962" i="5"/>
  <c r="F963" i="5"/>
  <c r="F964" i="5"/>
  <c r="E2675" i="1"/>
  <c r="F1255" i="6" l="1"/>
  <c r="G1253" i="6" l="1"/>
  <c r="F1252" i="6"/>
  <c r="F1249" i="6"/>
  <c r="F1248" i="6"/>
  <c r="F1247" i="6"/>
  <c r="F1246" i="6"/>
  <c r="F1245" i="6"/>
  <c r="F1244" i="6"/>
  <c r="G1242" i="6" l="1"/>
  <c r="F1241" i="6"/>
  <c r="F1240" i="6"/>
  <c r="F1239" i="6"/>
  <c r="G1235" i="6"/>
  <c r="G1237" i="6" s="1"/>
  <c r="F1234" i="6"/>
  <c r="F1233" i="6"/>
  <c r="F1232" i="6"/>
  <c r="F908" i="5"/>
  <c r="F909" i="5"/>
  <c r="F910" i="5"/>
  <c r="F911" i="5"/>
  <c r="F912" i="5"/>
  <c r="F965" i="5"/>
  <c r="F1229" i="6"/>
  <c r="E548" i="2"/>
  <c r="F906" i="5" l="1"/>
  <c r="G1227" i="6"/>
  <c r="F1226" i="6"/>
  <c r="F1225" i="6"/>
  <c r="F905" i="5"/>
  <c r="F1222" i="6"/>
  <c r="F1219" i="6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84" i="5"/>
  <c r="F899" i="5"/>
  <c r="F900" i="5"/>
  <c r="F901" i="5"/>
  <c r="F902" i="5"/>
  <c r="F903" i="5"/>
  <c r="F904" i="5"/>
  <c r="F907" i="5"/>
  <c r="F966" i="5"/>
  <c r="F883" i="5"/>
  <c r="E2648" i="1"/>
  <c r="G1216" i="6" l="1"/>
  <c r="F1215" i="6"/>
  <c r="F1214" i="6"/>
  <c r="F1211" i="6"/>
  <c r="G1209" i="6"/>
  <c r="F1208" i="6"/>
  <c r="F111" i="3"/>
  <c r="F1207" i="6"/>
  <c r="F1204" i="6"/>
  <c r="D111" i="3" l="1"/>
  <c r="E111" i="3" s="1"/>
  <c r="G1202" i="6"/>
  <c r="F1201" i="6"/>
  <c r="F1200" i="6"/>
  <c r="F1199" i="6"/>
  <c r="G1197" i="6"/>
  <c r="F1196" i="6"/>
  <c r="F1195" i="6"/>
  <c r="G1193" i="6"/>
  <c r="F1192" i="6"/>
  <c r="F1191" i="6"/>
  <c r="F1190" i="6"/>
  <c r="F1189" i="6"/>
  <c r="F1188" i="6"/>
  <c r="G1186" i="6"/>
  <c r="F1185" i="6"/>
  <c r="F1184" i="6"/>
  <c r="G1182" i="6"/>
  <c r="F1181" i="6"/>
  <c r="F1180" i="6"/>
  <c r="F1172" i="6" l="1"/>
  <c r="G1170" i="6"/>
  <c r="F1169" i="6"/>
  <c r="F1168" i="6"/>
  <c r="F854" i="5"/>
  <c r="F855" i="5"/>
  <c r="F856" i="5"/>
  <c r="F857" i="5"/>
  <c r="F858" i="5"/>
  <c r="F859" i="5"/>
  <c r="F860" i="5"/>
  <c r="F852" i="5"/>
  <c r="F853" i="5"/>
  <c r="F861" i="5"/>
  <c r="F862" i="5"/>
  <c r="F863" i="5"/>
  <c r="F864" i="5"/>
  <c r="F865" i="5"/>
  <c r="F866" i="5"/>
  <c r="F867" i="5"/>
  <c r="F868" i="5"/>
  <c r="F869" i="5"/>
  <c r="F870" i="5"/>
  <c r="E535" i="2"/>
  <c r="E2625" i="1"/>
  <c r="G1165" i="6" l="1"/>
  <c r="G1160" i="6"/>
  <c r="F1159" i="6"/>
  <c r="F1158" i="6"/>
  <c r="F1155" i="6"/>
  <c r="E2216" i="1"/>
  <c r="F1152" i="6"/>
  <c r="G1150" i="6"/>
  <c r="F1149" i="6"/>
  <c r="F1148" i="6"/>
  <c r="F1147" i="6"/>
  <c r="F1146" i="6"/>
  <c r="G1144" i="6"/>
  <c r="G1136" i="6"/>
  <c r="G1128" i="6"/>
  <c r="F1127" i="6"/>
  <c r="F1126" i="6"/>
  <c r="F1125" i="6"/>
  <c r="F1124" i="6"/>
  <c r="F1123" i="6"/>
  <c r="F1122" i="6"/>
  <c r="F764" i="5"/>
  <c r="F1119" i="6" l="1"/>
  <c r="G1117" i="6"/>
  <c r="F1116" i="6"/>
  <c r="F1115" i="6"/>
  <c r="F1114" i="6"/>
  <c r="F1110" i="6" l="1"/>
  <c r="G1108" i="6"/>
  <c r="F1107" i="6"/>
  <c r="F1106" i="6"/>
  <c r="F1105" i="6"/>
  <c r="F1104" i="6"/>
  <c r="G1090" i="6"/>
  <c r="F1089" i="6"/>
  <c r="F1088" i="6"/>
  <c r="F1087" i="6"/>
  <c r="F1086" i="6"/>
  <c r="F1085" i="6"/>
  <c r="F1084" i="6"/>
  <c r="F1083" i="6"/>
  <c r="F1082" i="6"/>
  <c r="F1081" i="6"/>
  <c r="F1080" i="6"/>
  <c r="G1076" i="6"/>
  <c r="F1075" i="6"/>
  <c r="G1070" i="6"/>
  <c r="F1069" i="6"/>
  <c r="F1068" i="6"/>
  <c r="F1067" i="6"/>
  <c r="F1066" i="6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71" i="5"/>
  <c r="F872" i="5"/>
  <c r="F873" i="5"/>
  <c r="F874" i="5"/>
  <c r="F875" i="5"/>
  <c r="F1103" i="6"/>
  <c r="F1102" i="6"/>
  <c r="G1100" i="6"/>
  <c r="F1099" i="6"/>
  <c r="F1098" i="6"/>
  <c r="F1097" i="6"/>
  <c r="F1096" i="6"/>
  <c r="G1094" i="6"/>
  <c r="F1093" i="6"/>
  <c r="F1092" i="6"/>
  <c r="F1079" i="6"/>
  <c r="F1078" i="6"/>
  <c r="F1074" i="6"/>
  <c r="F1073" i="6"/>
  <c r="F1072" i="6"/>
  <c r="F1065" i="6"/>
  <c r="F1064" i="6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D105" i="3"/>
  <c r="E2596" i="1"/>
  <c r="E530" i="2"/>
  <c r="E2459" i="1"/>
  <c r="E517" i="2"/>
  <c r="E500" i="2"/>
  <c r="F1060" i="6" l="1"/>
  <c r="F1057" i="6"/>
  <c r="G1055" i="6"/>
  <c r="F1054" i="6"/>
  <c r="F1053" i="6"/>
  <c r="G1051" i="6"/>
  <c r="G1035" i="6" l="1"/>
  <c r="G1046" i="6"/>
  <c r="F1045" i="6"/>
  <c r="F1044" i="6"/>
  <c r="F1043" i="6"/>
  <c r="F1042" i="6"/>
  <c r="G1040" i="6" l="1"/>
  <c r="F1039" i="6"/>
  <c r="F1038" i="6"/>
  <c r="F1037" i="6"/>
  <c r="F1036" i="6"/>
  <c r="F754" i="5"/>
  <c r="F755" i="5"/>
  <c r="F756" i="5"/>
  <c r="F757" i="5"/>
  <c r="F758" i="5"/>
  <c r="F759" i="5"/>
  <c r="F760" i="5"/>
  <c r="F761" i="5"/>
  <c r="F762" i="5"/>
  <c r="F763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103" i="3"/>
  <c r="E105" i="3" s="1"/>
  <c r="E1949" i="1"/>
  <c r="F1032" i="6"/>
  <c r="E487" i="2" l="1"/>
  <c r="F1033" i="6" l="1"/>
  <c r="F1029" i="6"/>
  <c r="G1027" i="6"/>
  <c r="F1026" i="6"/>
  <c r="F1025" i="6"/>
  <c r="F1024" i="6"/>
  <c r="F1023" i="6"/>
  <c r="F1022" i="6"/>
  <c r="G1020" i="6"/>
  <c r="F1019" i="6"/>
  <c r="F752" i="5"/>
  <c r="F753" i="5"/>
  <c r="F876" i="5"/>
  <c r="F877" i="5"/>
  <c r="F878" i="5"/>
  <c r="F879" i="5"/>
  <c r="F880" i="5"/>
  <c r="F881" i="5"/>
  <c r="F882" i="5"/>
  <c r="F1018" i="6"/>
  <c r="G1016" i="6"/>
  <c r="F1006" i="6"/>
  <c r="G1008" i="6"/>
  <c r="F1007" i="6"/>
  <c r="F1005" i="6"/>
  <c r="F1004" i="6"/>
  <c r="F1003" i="6"/>
  <c r="F1002" i="6"/>
  <c r="G997" i="6"/>
  <c r="F993" i="6"/>
  <c r="G991" i="6"/>
  <c r="F990" i="6"/>
  <c r="F989" i="6"/>
  <c r="G987" i="6"/>
  <c r="F986" i="6"/>
  <c r="F985" i="6"/>
  <c r="F984" i="6"/>
  <c r="F983" i="6"/>
  <c r="F982" i="6"/>
  <c r="F981" i="6"/>
  <c r="F980" i="6"/>
  <c r="F979" i="6"/>
  <c r="F976" i="6" l="1"/>
  <c r="G974" i="6"/>
  <c r="F973" i="6"/>
  <c r="F972" i="6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E1724" i="1"/>
  <c r="E477" i="2"/>
  <c r="G967" i="6" l="1"/>
  <c r="F966" i="6"/>
  <c r="G962" i="6"/>
  <c r="F961" i="6"/>
  <c r="F960" i="6"/>
  <c r="F685" i="5"/>
  <c r="F957" i="6"/>
  <c r="G955" i="6"/>
  <c r="F946" i="6"/>
  <c r="G944" i="6"/>
  <c r="F943" i="6"/>
  <c r="F942" i="6"/>
  <c r="F941" i="6"/>
  <c r="F940" i="6"/>
  <c r="G938" i="6"/>
  <c r="F937" i="6"/>
  <c r="F936" i="6"/>
  <c r="F935" i="6"/>
  <c r="F704" i="5"/>
  <c r="F705" i="5"/>
  <c r="F706" i="5"/>
  <c r="F707" i="5"/>
  <c r="F750" i="5"/>
  <c r="F934" i="6"/>
  <c r="G932" i="6"/>
  <c r="F931" i="6"/>
  <c r="F930" i="6"/>
  <c r="G928" i="6" l="1"/>
  <c r="F927" i="6"/>
  <c r="F926" i="6"/>
  <c r="F923" i="6"/>
  <c r="F631" i="5" l="1"/>
  <c r="F678" i="5" l="1"/>
  <c r="F679" i="5"/>
  <c r="F680" i="5"/>
  <c r="F681" i="5"/>
  <c r="F682" i="5"/>
  <c r="F683" i="5"/>
  <c r="F684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E1681" i="1"/>
  <c r="E463" i="2"/>
  <c r="E1632" i="1" l="1"/>
  <c r="G920" i="6"/>
  <c r="F919" i="6"/>
  <c r="F918" i="6"/>
  <c r="F917" i="6"/>
  <c r="F912" i="6"/>
  <c r="F911" i="6"/>
  <c r="G909" i="6" l="1"/>
  <c r="F908" i="6"/>
  <c r="F907" i="6"/>
  <c r="G905" i="6"/>
  <c r="F904" i="6"/>
  <c r="F903" i="6"/>
  <c r="F902" i="6"/>
  <c r="F901" i="6"/>
  <c r="F898" i="6"/>
  <c r="G896" i="6"/>
  <c r="F895" i="6"/>
  <c r="F894" i="6"/>
  <c r="F893" i="6"/>
  <c r="F892" i="6"/>
  <c r="F891" i="6"/>
  <c r="F888" i="6" l="1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E1654" i="1" l="1"/>
  <c r="E456" i="2"/>
  <c r="G880" i="6" l="1"/>
  <c r="F879" i="6"/>
  <c r="F878" i="6"/>
  <c r="F877" i="6"/>
  <c r="F876" i="6"/>
  <c r="F875" i="6"/>
  <c r="F874" i="6"/>
  <c r="F873" i="6"/>
  <c r="F872" i="6"/>
  <c r="F869" i="6"/>
  <c r="F608" i="5"/>
  <c r="G867" i="6"/>
  <c r="F866" i="6"/>
  <c r="F865" i="6"/>
  <c r="F864" i="6"/>
  <c r="G862" i="6" l="1"/>
  <c r="F861" i="6"/>
  <c r="F860" i="6"/>
  <c r="F859" i="6"/>
  <c r="F858" i="6"/>
  <c r="F857" i="6"/>
  <c r="G886" i="6" l="1"/>
  <c r="F885" i="6"/>
  <c r="F884" i="6"/>
  <c r="G855" i="6"/>
  <c r="F854" i="6"/>
  <c r="F853" i="6"/>
  <c r="G851" i="6" l="1"/>
  <c r="F850" i="6"/>
  <c r="F849" i="6"/>
  <c r="F848" i="6"/>
  <c r="G846" i="6"/>
  <c r="F845" i="6"/>
  <c r="F844" i="6"/>
  <c r="F843" i="6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77" i="5"/>
  <c r="F699" i="5"/>
  <c r="E445" i="2" l="1"/>
  <c r="E429" i="2"/>
  <c r="E1611" i="1"/>
  <c r="G841" i="6" l="1"/>
  <c r="F840" i="6"/>
  <c r="F837" i="6"/>
  <c r="G835" i="6"/>
  <c r="F834" i="6"/>
  <c r="F833" i="6"/>
  <c r="F832" i="6"/>
  <c r="F831" i="6"/>
  <c r="G829" i="6"/>
  <c r="F828" i="6"/>
  <c r="F827" i="6"/>
  <c r="F826" i="6"/>
  <c r="F825" i="6"/>
  <c r="F824" i="6"/>
  <c r="F823" i="6"/>
  <c r="F822" i="6"/>
  <c r="F821" i="6"/>
  <c r="F818" i="6" l="1"/>
  <c r="F815" i="6"/>
  <c r="F812" i="6"/>
  <c r="G810" i="6"/>
  <c r="F809" i="6"/>
  <c r="F808" i="6"/>
  <c r="F805" i="6"/>
  <c r="G803" i="6" l="1"/>
  <c r="F802" i="6"/>
  <c r="F801" i="6"/>
  <c r="F800" i="6"/>
  <c r="F799" i="6"/>
  <c r="F798" i="6"/>
  <c r="F597" i="5" l="1"/>
  <c r="F598" i="5"/>
  <c r="F599" i="5"/>
  <c r="F600" i="5"/>
  <c r="F601" i="5"/>
  <c r="F602" i="5"/>
  <c r="F593" i="5"/>
  <c r="F594" i="5"/>
  <c r="F595" i="5"/>
  <c r="F596" i="5"/>
  <c r="F603" i="5"/>
  <c r="F604" i="5"/>
  <c r="F605" i="5"/>
  <c r="F606" i="5"/>
  <c r="F607" i="5"/>
  <c r="F609" i="5"/>
  <c r="F610" i="5"/>
  <c r="E1591" i="1" l="1"/>
  <c r="E404" i="2"/>
  <c r="F794" i="6" l="1"/>
  <c r="G792" i="6" l="1"/>
  <c r="F791" i="6"/>
  <c r="F790" i="6"/>
  <c r="F789" i="6"/>
  <c r="F788" i="6"/>
  <c r="G786" i="6" l="1"/>
  <c r="F785" i="6"/>
  <c r="F784" i="6"/>
  <c r="F783" i="6"/>
  <c r="F782" i="6"/>
  <c r="F781" i="6"/>
  <c r="F780" i="6"/>
  <c r="F779" i="6"/>
  <c r="F778" i="6"/>
  <c r="E1535" i="1" l="1"/>
  <c r="G776" i="6" l="1"/>
  <c r="F775" i="6"/>
  <c r="F774" i="6"/>
  <c r="F773" i="6"/>
  <c r="F772" i="6"/>
  <c r="F590" i="5"/>
  <c r="F591" i="5"/>
  <c r="F592" i="5"/>
  <c r="F611" i="5"/>
  <c r="F612" i="5"/>
  <c r="F613" i="5"/>
  <c r="F700" i="5"/>
  <c r="F701" i="5"/>
  <c r="F702" i="5"/>
  <c r="F703" i="5"/>
  <c r="F751" i="5"/>
  <c r="F564" i="5"/>
  <c r="F565" i="5"/>
  <c r="B3945" i="5" s="1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E1567" i="1" l="1"/>
  <c r="E388" i="2"/>
  <c r="F50" i="3" l="1"/>
  <c r="G762" i="6" l="1"/>
  <c r="G764" i="6" s="1"/>
  <c r="G765" i="6" s="1"/>
  <c r="F761" i="6"/>
  <c r="F760" i="6"/>
  <c r="F758" i="6"/>
  <c r="G756" i="6"/>
  <c r="F755" i="6"/>
  <c r="F754" i="6"/>
  <c r="E1475" i="1" l="1"/>
  <c r="G752" i="6"/>
  <c r="F751" i="6"/>
  <c r="F750" i="6"/>
  <c r="G729" i="6"/>
  <c r="F728" i="6"/>
  <c r="G738" i="6" l="1"/>
  <c r="F737" i="6"/>
  <c r="F736" i="6"/>
  <c r="F735" i="6"/>
  <c r="G733" i="6" l="1"/>
  <c r="F732" i="6"/>
  <c r="F731" i="6"/>
  <c r="F727" i="6" l="1"/>
  <c r="F726" i="6"/>
  <c r="F725" i="6"/>
  <c r="G723" i="6"/>
  <c r="F722" i="6"/>
  <c r="F716" i="6"/>
  <c r="F721" i="6"/>
  <c r="F720" i="6"/>
  <c r="F719" i="6"/>
  <c r="F718" i="6"/>
  <c r="F717" i="6"/>
  <c r="F80" i="3"/>
  <c r="D80" i="3"/>
  <c r="E381" i="2" l="1"/>
  <c r="F513" i="5"/>
  <c r="F514" i="5"/>
  <c r="F515" i="5"/>
  <c r="F516" i="5"/>
  <c r="F517" i="5"/>
  <c r="F518" i="5"/>
  <c r="F520" i="5"/>
  <c r="F521" i="5"/>
  <c r="F522" i="5"/>
  <c r="F524" i="5"/>
  <c r="F525" i="5"/>
  <c r="F526" i="5"/>
  <c r="F523" i="5"/>
  <c r="F527" i="5"/>
  <c r="F529" i="5"/>
  <c r="F528" i="5"/>
  <c r="F530" i="5"/>
  <c r="F531" i="5"/>
  <c r="F532" i="5"/>
  <c r="F533" i="5"/>
  <c r="F534" i="5"/>
  <c r="F519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G712" i="6" l="1"/>
  <c r="F711" i="6"/>
  <c r="F710" i="6"/>
  <c r="G708" i="6" l="1"/>
  <c r="F707" i="6"/>
  <c r="G677" i="6"/>
  <c r="F676" i="6"/>
  <c r="F675" i="6"/>
  <c r="F674" i="6"/>
  <c r="F673" i="6"/>
  <c r="F672" i="6"/>
  <c r="G703" i="6"/>
  <c r="F702" i="6"/>
  <c r="F701" i="6"/>
  <c r="F700" i="6"/>
  <c r="F699" i="6"/>
  <c r="G697" i="6"/>
  <c r="F696" i="6"/>
  <c r="F695" i="6"/>
  <c r="F694" i="6"/>
  <c r="F693" i="6"/>
  <c r="G691" i="6" l="1"/>
  <c r="F690" i="6"/>
  <c r="F689" i="6"/>
  <c r="F688" i="6" l="1"/>
  <c r="F687" i="6"/>
  <c r="G685" i="6" l="1"/>
  <c r="F684" i="6"/>
  <c r="F683" i="6"/>
  <c r="F682" i="6"/>
  <c r="F681" i="6"/>
  <c r="F680" i="6"/>
  <c r="F477" i="5"/>
  <c r="F478" i="5"/>
  <c r="F479" i="5"/>
  <c r="F480" i="5"/>
  <c r="F481" i="5"/>
  <c r="F482" i="5"/>
  <c r="F483" i="5"/>
  <c r="F484" i="5"/>
  <c r="F485" i="5"/>
  <c r="F476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D50" i="3"/>
  <c r="E361" i="2" l="1"/>
  <c r="G670" i="6" l="1"/>
  <c r="G1411" i="1"/>
  <c r="G1410" i="1"/>
  <c r="G1409" i="1"/>
  <c r="E311" i="2"/>
  <c r="G665" i="6"/>
  <c r="F664" i="6"/>
  <c r="F663" i="6"/>
  <c r="F662" i="6"/>
  <c r="G660" i="6"/>
  <c r="F659" i="6"/>
  <c r="F658" i="6"/>
  <c r="G656" i="6"/>
  <c r="F655" i="6"/>
  <c r="F654" i="6"/>
  <c r="F471" i="5"/>
  <c r="F472" i="5"/>
  <c r="F473" i="5"/>
  <c r="F474" i="5"/>
  <c r="F475" i="5"/>
  <c r="F509" i="5"/>
  <c r="F510" i="5"/>
  <c r="F511" i="5"/>
  <c r="F653" i="6"/>
  <c r="F647" i="6" l="1"/>
  <c r="G645" i="6"/>
  <c r="F644" i="6"/>
  <c r="F643" i="6"/>
  <c r="G639" i="6"/>
  <c r="G632" i="6"/>
  <c r="F631" i="6"/>
  <c r="F630" i="6"/>
  <c r="F451" i="5" l="1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E336" i="2" l="1"/>
  <c r="E1439" i="1"/>
  <c r="G607" i="6" l="1"/>
  <c r="F626" i="6"/>
  <c r="F606" i="6"/>
  <c r="F605" i="6"/>
  <c r="F604" i="6"/>
  <c r="G624" i="6"/>
  <c r="F622" i="6"/>
  <c r="G620" i="6"/>
  <c r="F619" i="6"/>
  <c r="F618" i="6"/>
  <c r="G616" i="6"/>
  <c r="F615" i="6"/>
  <c r="F614" i="6"/>
  <c r="G612" i="6" l="1"/>
  <c r="F611" i="6"/>
  <c r="F610" i="6"/>
  <c r="I176" i="15"/>
  <c r="E408" i="15" l="1"/>
  <c r="E410" i="15" s="1"/>
  <c r="F425" i="5" l="1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65" i="5"/>
  <c r="F466" i="5"/>
  <c r="F467" i="5"/>
  <c r="F468" i="5"/>
  <c r="F469" i="5"/>
  <c r="E1417" i="1"/>
  <c r="E996" i="1"/>
  <c r="E323" i="2"/>
  <c r="F601" i="6" l="1"/>
  <c r="G599" i="6"/>
  <c r="F598" i="6"/>
  <c r="F597" i="6"/>
  <c r="F596" i="6"/>
  <c r="F423" i="5" l="1"/>
  <c r="F424" i="5"/>
  <c r="F470" i="5"/>
  <c r="F512" i="5"/>
  <c r="G594" i="6"/>
  <c r="F593" i="6"/>
  <c r="F421" i="5"/>
  <c r="F592" i="6"/>
  <c r="F591" i="6"/>
  <c r="F588" i="6"/>
  <c r="G586" i="6"/>
  <c r="G580" i="6"/>
  <c r="F579" i="6"/>
  <c r="F578" i="6"/>
  <c r="G576" i="6"/>
  <c r="F575" i="6"/>
  <c r="F574" i="6"/>
  <c r="G572" i="6" l="1"/>
  <c r="F571" i="6"/>
  <c r="F570" i="6"/>
  <c r="F567" i="6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E972" i="1"/>
  <c r="E300" i="2"/>
  <c r="G563" i="6" l="1"/>
  <c r="F560" i="6"/>
  <c r="G558" i="6"/>
  <c r="F557" i="6"/>
  <c r="F556" i="6"/>
  <c r="E946" i="1" l="1"/>
  <c r="G554" i="6"/>
  <c r="F553" i="6"/>
  <c r="F552" i="6"/>
  <c r="F551" i="6"/>
  <c r="F550" i="6"/>
  <c r="F549" i="6"/>
  <c r="G547" i="6" l="1"/>
  <c r="F546" i="6"/>
  <c r="F545" i="6"/>
  <c r="G543" i="6"/>
  <c r="F542" i="6"/>
  <c r="F541" i="6"/>
  <c r="F540" i="6"/>
  <c r="F539" i="6"/>
  <c r="F538" i="6"/>
  <c r="F537" i="6"/>
  <c r="F536" i="6"/>
  <c r="F376" i="5" l="1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412" i="5"/>
  <c r="F413" i="5"/>
  <c r="F414" i="5"/>
  <c r="E285" i="2"/>
  <c r="G533" i="6" l="1"/>
  <c r="F532" i="6"/>
  <c r="F531" i="6"/>
  <c r="G526" i="6" l="1"/>
  <c r="F525" i="6"/>
  <c r="F524" i="6"/>
  <c r="F523" i="6"/>
  <c r="G521" i="6"/>
  <c r="F520" i="6"/>
  <c r="F519" i="6"/>
  <c r="F516" i="6" l="1"/>
  <c r="F355" i="5" l="1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415" i="5"/>
  <c r="F416" i="5"/>
  <c r="F417" i="5"/>
  <c r="F418" i="5"/>
  <c r="E273" i="2"/>
  <c r="E918" i="1"/>
  <c r="G513" i="6" l="1"/>
  <c r="F512" i="6"/>
  <c r="F511" i="6"/>
  <c r="F510" i="6"/>
  <c r="F352" i="5"/>
  <c r="F353" i="5"/>
  <c r="F354" i="5"/>
  <c r="F419" i="5"/>
  <c r="F509" i="6"/>
  <c r="G507" i="6" l="1"/>
  <c r="F506" i="6"/>
  <c r="F505" i="6"/>
  <c r="F350" i="5"/>
  <c r="F351" i="5"/>
  <c r="F420" i="5"/>
  <c r="F504" i="6"/>
  <c r="G498" i="6" l="1"/>
  <c r="F497" i="6"/>
  <c r="G502" i="6"/>
  <c r="F501" i="6"/>
  <c r="F500" i="6"/>
  <c r="F495" i="6" l="1"/>
  <c r="F492" i="6" l="1"/>
  <c r="G490" i="6" l="1"/>
  <c r="F489" i="6"/>
  <c r="F488" i="6"/>
  <c r="F487" i="6"/>
  <c r="F486" i="6"/>
  <c r="G877" i="1" l="1"/>
  <c r="F483" i="6" l="1"/>
  <c r="E893" i="1" l="1"/>
  <c r="E258" i="2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479" i="6" l="1"/>
  <c r="G477" i="6"/>
  <c r="F476" i="6"/>
  <c r="F475" i="6"/>
  <c r="F472" i="6"/>
  <c r="G470" i="6"/>
  <c r="F469" i="6"/>
  <c r="F468" i="6"/>
  <c r="G466" i="6"/>
  <c r="F465" i="6"/>
  <c r="F464" i="6"/>
  <c r="F463" i="6"/>
  <c r="F462" i="6"/>
  <c r="F346" i="5"/>
  <c r="F324" i="5"/>
  <c r="F325" i="5"/>
  <c r="F326" i="5"/>
  <c r="F327" i="5"/>
  <c r="F345" i="5"/>
  <c r="F461" i="6"/>
  <c r="G459" i="6" l="1"/>
  <c r="F458" i="6"/>
  <c r="F457" i="6"/>
  <c r="F456" i="6"/>
  <c r="G454" i="6" l="1"/>
  <c r="F453" i="6"/>
  <c r="F452" i="6"/>
  <c r="F451" i="6"/>
  <c r="F448" i="6"/>
  <c r="F445" i="6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47" i="5"/>
  <c r="F348" i="5"/>
  <c r="F349" i="5"/>
  <c r="F422" i="5"/>
  <c r="F306" i="5"/>
  <c r="E869" i="1"/>
  <c r="E246" i="2"/>
  <c r="G442" i="6" l="1"/>
  <c r="G436" i="6" l="1"/>
  <c r="F435" i="6"/>
  <c r="G424" i="6" l="1"/>
  <c r="F423" i="6"/>
  <c r="F422" i="6"/>
  <c r="F416" i="6"/>
  <c r="F413" i="6"/>
  <c r="G411" i="6"/>
  <c r="F410" i="6"/>
  <c r="F409" i="6"/>
  <c r="F408" i="6"/>
  <c r="F407" i="6"/>
  <c r="F406" i="6"/>
  <c r="F405" i="6"/>
  <c r="F404" i="6"/>
  <c r="F403" i="6"/>
  <c r="G401" i="6"/>
  <c r="F400" i="6"/>
  <c r="F399" i="6"/>
  <c r="F398" i="6"/>
  <c r="G386" i="6" l="1"/>
  <c r="F385" i="6"/>
  <c r="F384" i="6"/>
  <c r="E854" i="1" l="1"/>
  <c r="E825" i="1"/>
  <c r="E232" i="2"/>
  <c r="E223" i="2"/>
  <c r="G381" i="6" l="1"/>
  <c r="E812" i="1"/>
  <c r="E208" i="2"/>
  <c r="E801" i="1" l="1"/>
  <c r="G376" i="6" l="1"/>
  <c r="F370" i="6" l="1"/>
  <c r="G368" i="6" l="1"/>
  <c r="G364" i="6"/>
  <c r="E189" i="2" l="1"/>
  <c r="E170" i="2"/>
  <c r="G359" i="6" l="1"/>
  <c r="G350" i="6"/>
  <c r="F349" i="6"/>
  <c r="F348" i="6"/>
  <c r="G346" i="6"/>
  <c r="F343" i="6"/>
  <c r="E790" i="1" l="1"/>
  <c r="G341" i="6" l="1"/>
  <c r="F340" i="6"/>
  <c r="G331" i="6"/>
  <c r="G327" i="6"/>
  <c r="F317" i="6" l="1"/>
  <c r="G314" i="6"/>
  <c r="F300" i="6" l="1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E155" i="2"/>
  <c r="E772" i="1"/>
  <c r="E137" i="2"/>
  <c r="E747" i="1"/>
  <c r="G298" i="6" l="1"/>
  <c r="G291" i="6"/>
  <c r="F289" i="6"/>
  <c r="E125" i="2"/>
  <c r="G286" i="6"/>
  <c r="G279" i="6" l="1"/>
  <c r="G272" i="6" l="1"/>
  <c r="G266" i="6"/>
  <c r="G257" i="6"/>
  <c r="G244" i="6" l="1"/>
  <c r="F152" i="5"/>
  <c r="B3953" i="5" s="1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B3948" i="5" s="1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E109" i="2"/>
  <c r="E671" i="1"/>
  <c r="E519" i="1" l="1"/>
  <c r="E379" i="1" l="1"/>
  <c r="E100" i="2"/>
  <c r="G231" i="6" l="1"/>
  <c r="G227" i="6"/>
  <c r="F226" i="6"/>
  <c r="G224" i="6"/>
  <c r="F218" i="6"/>
  <c r="F142" i="5"/>
  <c r="F143" i="5"/>
  <c r="F144" i="5"/>
  <c r="F145" i="5"/>
  <c r="F146" i="5"/>
  <c r="F147" i="5"/>
  <c r="F148" i="5"/>
  <c r="F149" i="5"/>
  <c r="F214" i="6" l="1"/>
  <c r="G212" i="6"/>
  <c r="F211" i="6"/>
  <c r="F210" i="6"/>
  <c r="G208" i="6"/>
  <c r="F207" i="6"/>
  <c r="F206" i="6"/>
  <c r="F201" i="6"/>
  <c r="E242" i="1"/>
  <c r="G199" i="6"/>
  <c r="F198" i="6"/>
  <c r="F197" i="6"/>
  <c r="G195" i="6"/>
  <c r="F194" i="6"/>
  <c r="F193" i="6"/>
  <c r="G189" i="6" l="1"/>
  <c r="F188" i="6"/>
  <c r="F187" i="6"/>
  <c r="F186" i="6"/>
  <c r="F185" i="6"/>
  <c r="F184" i="6"/>
  <c r="F183" i="6"/>
  <c r="F182" i="6"/>
  <c r="F181" i="6"/>
  <c r="F180" i="6"/>
  <c r="G178" i="6" l="1"/>
  <c r="F177" i="6"/>
  <c r="F176" i="6"/>
  <c r="F173" i="6"/>
  <c r="G171" i="6"/>
  <c r="F170" i="6"/>
  <c r="F169" i="6"/>
  <c r="F168" i="6"/>
  <c r="F167" i="6"/>
  <c r="F117" i="5" l="1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E85" i="2"/>
  <c r="E125" i="1" l="1"/>
  <c r="E91" i="1"/>
  <c r="G164" i="6" l="1"/>
  <c r="F163" i="6"/>
  <c r="F162" i="6"/>
  <c r="F161" i="6"/>
  <c r="F154" i="6" l="1"/>
  <c r="G152" i="6" l="1"/>
  <c r="F151" i="6"/>
  <c r="F150" i="6"/>
  <c r="F145" i="6"/>
  <c r="F144" i="6"/>
  <c r="E202" i="1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B3947" i="5" l="1"/>
  <c r="E72" i="2"/>
  <c r="E59" i="1" l="1"/>
  <c r="G141" i="6"/>
  <c r="F136" i="6"/>
  <c r="G134" i="6" l="1"/>
  <c r="F133" i="6"/>
  <c r="F132" i="6"/>
  <c r="F131" i="6"/>
  <c r="G129" i="6" l="1"/>
  <c r="G124" i="6"/>
  <c r="F123" i="6"/>
  <c r="F122" i="6"/>
  <c r="G120" i="6" l="1"/>
  <c r="F119" i="6"/>
  <c r="F118" i="6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E159" i="1"/>
  <c r="E56" i="2"/>
  <c r="G33" i="6" l="1"/>
  <c r="F32" i="6"/>
  <c r="F35" i="6"/>
  <c r="G112" i="6" l="1"/>
  <c r="F111" i="6"/>
  <c r="F110" i="6"/>
  <c r="F109" i="6"/>
  <c r="G107" i="6"/>
  <c r="F102" i="6"/>
  <c r="G100" i="6"/>
  <c r="G93" i="6"/>
  <c r="G88" i="6"/>
  <c r="G84" i="6"/>
  <c r="F83" i="6"/>
  <c r="G70" i="6" l="1"/>
  <c r="F69" i="6"/>
  <c r="F68" i="6"/>
  <c r="F67" i="6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95" i="5"/>
  <c r="F96" i="5"/>
  <c r="F97" i="5"/>
  <c r="F98" i="5"/>
  <c r="F99" i="5"/>
  <c r="F100" i="5"/>
  <c r="F115" i="5"/>
  <c r="F116" i="5"/>
  <c r="F150" i="5"/>
  <c r="E44" i="2"/>
  <c r="B3942" i="5" l="1"/>
  <c r="B3946" i="5"/>
  <c r="G61" i="6"/>
  <c r="F60" i="6"/>
  <c r="F59" i="6"/>
  <c r="F57" i="6"/>
  <c r="F54" i="6" l="1"/>
  <c r="F5" i="5" l="1"/>
  <c r="F51" i="6"/>
  <c r="G49" i="6"/>
  <c r="F48" i="6"/>
  <c r="F47" i="6"/>
  <c r="F46" i="6"/>
  <c r="F45" i="6"/>
  <c r="F44" i="6"/>
  <c r="F43" i="6"/>
  <c r="G41" i="6" l="1"/>
  <c r="F39" i="6"/>
  <c r="F38" i="6"/>
  <c r="F40" i="6"/>
  <c r="F22" i="6"/>
  <c r="G19" i="6"/>
  <c r="F18" i="6"/>
  <c r="G9" i="6"/>
  <c r="F19" i="5" l="1"/>
  <c r="F20" i="5"/>
  <c r="B3949" i="5" s="1"/>
  <c r="F21" i="5"/>
  <c r="F22" i="5"/>
  <c r="F23" i="5"/>
  <c r="F24" i="5"/>
  <c r="F25" i="5"/>
  <c r="F26" i="5"/>
  <c r="B3950" i="5" s="1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18" i="5"/>
  <c r="F47" i="5"/>
  <c r="F151" i="5"/>
  <c r="F4" i="5"/>
  <c r="F6" i="5"/>
  <c r="F7" i="5"/>
  <c r="F8" i="5"/>
  <c r="F9" i="5"/>
  <c r="F10" i="5"/>
  <c r="F11" i="5"/>
  <c r="F12" i="5"/>
  <c r="F13" i="5"/>
  <c r="F14" i="5"/>
  <c r="F15" i="5"/>
  <c r="F16" i="5"/>
  <c r="F17" i="5"/>
  <c r="F3" i="5"/>
  <c r="E30" i="1"/>
  <c r="E33" i="2"/>
  <c r="E20" i="2"/>
  <c r="E10" i="2"/>
  <c r="B3952" i="5" l="1"/>
  <c r="B3944" i="5"/>
  <c r="B3941" i="5"/>
  <c r="F2294" i="5"/>
  <c r="F2306" i="5"/>
  <c r="F3938" i="5" l="1"/>
  <c r="B3954" i="5"/>
  <c r="G1030" i="6" l="1"/>
</calcChain>
</file>

<file path=xl/comments1.xml><?xml version="1.0" encoding="utf-8"?>
<comments xmlns="http://schemas.openxmlformats.org/spreadsheetml/2006/main">
  <authors>
    <author>ketoan</author>
  </authors>
  <commentList>
    <comment ref="E5976" authorId="0" shapeId="0">
      <text>
        <r>
          <rPr>
            <b/>
            <sz val="9"/>
            <color indexed="81"/>
            <rFont val="Tahoma"/>
            <family val="2"/>
          </rPr>
          <t>ketoan:</t>
        </r>
        <r>
          <rPr>
            <sz val="9"/>
            <color indexed="81"/>
            <rFont val="Tahoma"/>
            <family val="2"/>
          </rPr>
          <t xml:space="preserve">
THIEU BILL</t>
        </r>
      </text>
    </comment>
    <comment ref="E6037" authorId="0" shapeId="0">
      <text>
        <r>
          <rPr>
            <b/>
            <sz val="9"/>
            <color indexed="81"/>
            <rFont val="Tahoma"/>
            <family val="2"/>
          </rPr>
          <t>ketoan:</t>
        </r>
        <r>
          <rPr>
            <sz val="9"/>
            <color indexed="81"/>
            <rFont val="Tahoma"/>
            <family val="2"/>
          </rPr>
          <t xml:space="preserve">
THIEU BILL</t>
        </r>
      </text>
    </comment>
    <comment ref="E6307" authorId="0" shapeId="0">
      <text>
        <r>
          <rPr>
            <b/>
            <sz val="9"/>
            <color indexed="81"/>
            <rFont val="Tahoma"/>
            <family val="2"/>
          </rPr>
          <t>ketoan:</t>
        </r>
        <r>
          <rPr>
            <sz val="9"/>
            <color indexed="81"/>
            <rFont val="Tahoma"/>
            <family val="2"/>
          </rPr>
          <t xml:space="preserve">
CHUYEN 700.000TM  QUA PMH</t>
        </r>
      </text>
    </comment>
  </commentList>
</comments>
</file>

<file path=xl/sharedStrings.xml><?xml version="1.0" encoding="utf-8"?>
<sst xmlns="http://schemas.openxmlformats.org/spreadsheetml/2006/main" count="21845" uniqueCount="3692">
  <si>
    <t>BAEMIN</t>
  </si>
  <si>
    <t>GRAB</t>
  </si>
  <si>
    <t>SAGAMI</t>
  </si>
  <si>
    <t>NGAY</t>
  </si>
  <si>
    <t>TILL</t>
  </si>
  <si>
    <t>BILL</t>
  </si>
  <si>
    <t>CASH</t>
  </si>
  <si>
    <t>SO TIEN</t>
  </si>
  <si>
    <t>SO DIEN THOAI  NHAN VIEN GIAO  HANG</t>
  </si>
  <si>
    <t>MA GH</t>
  </si>
  <si>
    <t>HO TEN</t>
  </si>
  <si>
    <t>SDT</t>
  </si>
  <si>
    <t>PHẠM QUANG HẬU</t>
  </si>
  <si>
    <t>0934.163.435</t>
  </si>
  <si>
    <t>HUỲNH QUANG AN</t>
  </si>
  <si>
    <t>093.846.7174</t>
  </si>
  <si>
    <t>TRẦN BẢO TRỌNG</t>
  </si>
  <si>
    <t>0775.066.636</t>
  </si>
  <si>
    <t>LÊ THANH QUAN</t>
  </si>
  <si>
    <t>0938.514.847</t>
  </si>
  <si>
    <t>NGUYỄN HÙNG DŨNG</t>
  </si>
  <si>
    <t>0939.410.110</t>
  </si>
  <si>
    <t>TRẦN HUY ĐÔNG</t>
  </si>
  <si>
    <t>0984.337.011</t>
  </si>
  <si>
    <t xml:space="preserve"> </t>
  </si>
  <si>
    <t>NGUYỄN VĂN SAU</t>
  </si>
  <si>
    <t>0989.616.927</t>
  </si>
  <si>
    <t>DVKH</t>
  </si>
  <si>
    <t>0283.996.88.99</t>
  </si>
  <si>
    <t>C.MAI</t>
  </si>
  <si>
    <t>CTY SẮC MÀU</t>
  </si>
  <si>
    <t>0903.934.355</t>
  </si>
  <si>
    <t>ANH THANH</t>
  </si>
  <si>
    <t>0911.859.596</t>
  </si>
  <si>
    <t>ANH KHANH</t>
  </si>
  <si>
    <t>0918.190.409</t>
  </si>
  <si>
    <t>ANH DAT</t>
  </si>
  <si>
    <t>0972.953.501</t>
  </si>
  <si>
    <t>BAN GIAO HANG</t>
  </si>
  <si>
    <t>0942.981.456</t>
  </si>
  <si>
    <t>NV GIAO</t>
  </si>
  <si>
    <t>NO HIEN TAI</t>
  </si>
  <si>
    <t>DA THU</t>
  </si>
  <si>
    <t>DAI CHI</t>
  </si>
  <si>
    <t>GHI CHU</t>
  </si>
  <si>
    <t xml:space="preserve">183/36/32 NGUYEN VAN KHOI (CAY TRAM) F8 QGV                                                                                                             </t>
  </si>
  <si>
    <t xml:space="preserve">204 TO NGOC VAN. P THANH XUAN </t>
  </si>
  <si>
    <t>448/7 QT, P.10, GV</t>
  </si>
  <si>
    <t>SOS NHA SO 5</t>
  </si>
  <si>
    <t>656/30/8 QT, P.11, GC</t>
  </si>
  <si>
    <t>A VINH</t>
  </si>
  <si>
    <t>C THUY</t>
  </si>
  <si>
    <t>C DUNG KT</t>
  </si>
  <si>
    <t>CHI NHUNG KT</t>
  </si>
  <si>
    <t>CHI THANH PGĐ</t>
  </si>
  <si>
    <t xml:space="preserve"> 641/12 QUANG TRUNG P11 GV                                                                                                                             </t>
  </si>
  <si>
    <t>154/19/25 TAN CHANH HIEP 10, P. TC HIEP, Q.12</t>
  </si>
  <si>
    <t>165 NG VAN KHOI, P.11, GV</t>
  </si>
  <si>
    <t xml:space="preserve">TOA NHA SMS.LO40.CVPMQT.Q12                                                                                                                                          </t>
  </si>
  <si>
    <t>CHUYEN KHOAN KE TOAN - HOA PHAM - NG OMO TUI</t>
  </si>
  <si>
    <t>A</t>
  </si>
  <si>
    <t>TEN</t>
  </si>
  <si>
    <t>AN</t>
  </si>
  <si>
    <t>SAU</t>
  </si>
  <si>
    <t>HAU</t>
  </si>
  <si>
    <t>DUNG</t>
  </si>
  <si>
    <t>DONG</t>
  </si>
  <si>
    <t>AHAMOVE</t>
  </si>
  <si>
    <t>CH KHOAN</t>
  </si>
  <si>
    <t>TC</t>
  </si>
  <si>
    <t>637/8 QUANG TRUNG P11 GV</t>
  </si>
  <si>
    <t xml:space="preserve"> TOA NHA SMS LO 40 CVPM QUANG TRUNG P TAN CHANH HIEP </t>
  </si>
  <si>
    <t>641/12 QUANG TRUNG P11 GV</t>
  </si>
  <si>
    <t xml:space="preserve"> 276/131/7 THONG NHAT P16 GV</t>
  </si>
  <si>
    <t>641/8/13 QT.GV</t>
  </si>
  <si>
    <t>20E   PHO QUANG P2  TAN BINH</t>
  </si>
  <si>
    <t xml:space="preserve">76/42A  BACH  DANG  P24  BINH THANH                                                                                                                                                                </t>
  </si>
  <si>
    <t xml:space="preserve"> 479 LE VAN THO F9 QGV                                                                                                                                          </t>
  </si>
  <si>
    <t>50/8/9 DUONG 59.P14.GV</t>
  </si>
  <si>
    <t>641/8/13  QUANG TRUNG P11 GV</t>
  </si>
  <si>
    <t xml:space="preserve">TOA NHA SMS LO 40 CVPM QT </t>
  </si>
  <si>
    <t xml:space="preserve">C.15 KHU TAP THE QUAN DOI CHO HANH THONG TAY                                                                                                              </t>
  </si>
  <si>
    <t>NG OMO</t>
  </si>
  <si>
    <t>GRAP</t>
  </si>
  <si>
    <t>BEAMIN</t>
  </si>
  <si>
    <t>B202/A1 TO 16 KP 3,P.DONG HUNG THUAN,Q12</t>
  </si>
  <si>
    <t>HUY(1.072.000)</t>
  </si>
  <si>
    <t xml:space="preserve">HUY(663.000)---641/8/13 QT.GV                                                                                                                                                                 </t>
  </si>
  <si>
    <t>HUY(695.000)---20E   PHO QUANG P2  TAN BINH</t>
  </si>
  <si>
    <t>251/3 LE VAN THO,P.9,GV</t>
  </si>
  <si>
    <t>66/1 NGUYEN VAN QUA,P.DHT,Q12</t>
  </si>
  <si>
    <t>24/17 PHAM VAN CHIEU,P.8,GV</t>
  </si>
  <si>
    <t>B202/A1 TO 16, KP 3, P.DONG HUNG THUAN,Q12</t>
  </si>
  <si>
    <t>478-480-482 CONG HOA,P.13,TAN BINH</t>
  </si>
  <si>
    <t>KHONG DIA CHI</t>
  </si>
  <si>
    <t>352.112+148.000</t>
  </si>
  <si>
    <t>562/15/1A QUANG TRUNG</t>
  </si>
  <si>
    <t>130/14 DUONG SO 9</t>
  </si>
  <si>
    <t>790/15 QUANG TRUNG,P.8,GV</t>
  </si>
  <si>
    <t>334/51/4 NGUYEN VAN NGHI,P.7,GV</t>
  </si>
  <si>
    <t xml:space="preserve">525/1 QUANG TRUNG P.10 GV                                                   </t>
  </si>
  <si>
    <t>THU NGAN</t>
  </si>
  <si>
    <t>165 NG VAN KHOI, DUONG 11, GV</t>
  </si>
  <si>
    <t>DA THU NGAY 02/01/2021</t>
  </si>
  <si>
    <t>340/79 QT,P.11, GV</t>
  </si>
  <si>
    <t>DA THU 04/01/2020</t>
  </si>
  <si>
    <t>THANH</t>
  </si>
  <si>
    <t>DAT</t>
  </si>
  <si>
    <t xml:space="preserve"> 26/7C AP HUNG LAN XA BA DIEM HUYEN HOC MON                                                                                                                                         </t>
  </si>
  <si>
    <t xml:space="preserve">965/16/10 QUANG TRUNG  P14 QGV </t>
  </si>
  <si>
    <t xml:space="preserve">79/47/5 TN.P11.GV                                                                                                                                                                   </t>
  </si>
  <si>
    <t xml:space="preserve"> 965/36/10 QUANG TRUNG P11 GV                                                                                                                                    </t>
  </si>
  <si>
    <t xml:space="preserve">965/16/10 QUANG TRUNG P14 GV </t>
  </si>
  <si>
    <t xml:space="preserve"> 1A NGUYEN VAN LUONG P6 GV</t>
  </si>
  <si>
    <t xml:space="preserve"> TOA NHA SMS LO 40 CVPM QTRUNG P.TAN CHANH HIEP Q12 </t>
  </si>
  <si>
    <t xml:space="preserve">27/9G AP MOI 1 TAN XUAN HOOC MON </t>
  </si>
  <si>
    <t xml:space="preserve"> BVDK MY DUC 2/10 NUI THANH P13 Q.TAN BINH </t>
  </si>
  <si>
    <t xml:space="preserve"> 115/18 NGUYEN HONG P1 GV</t>
  </si>
  <si>
    <t xml:space="preserve"> 160/7/6 DUONG SO 4 P16 GV</t>
  </si>
  <si>
    <t>79/4/7 THONG NHAT P11 GV</t>
  </si>
  <si>
    <t xml:space="preserve"> 298 NGUYEN VAN KHOI P9 GV</t>
  </si>
  <si>
    <t>227/33 NGUYEN TU GIAN P12 GV</t>
  </si>
  <si>
    <t>97B QUANG TRUNG P8 QUAN GO VAP TRUONG MAM NON VIET MY</t>
  </si>
  <si>
    <t>TOA NHA SMS LO 40 CVPM QUANG TRUNG</t>
  </si>
  <si>
    <t>84/47/2 BUI QUANG LA P12 GV</t>
  </si>
  <si>
    <t xml:space="preserve"> 6/4 NHIEU TU P7 PHU NHUAN</t>
  </si>
  <si>
    <t>49/17A BUI QUANG LA P12 GV</t>
  </si>
  <si>
    <t>131A LE VAN KHUONG HIEP THANH Q12</t>
  </si>
  <si>
    <t>36/4/1A DONG HUNG THUAN 15 TO 13 KP2 DHT Q12</t>
  </si>
  <si>
    <t xml:space="preserve"> 131A LE VAN KHUONG HIEP THANH Q12</t>
  </si>
  <si>
    <t>MAM NON LA XANH</t>
  </si>
  <si>
    <t xml:space="preserve">MAM NON BB </t>
  </si>
  <si>
    <t>1A NGUYEN VAN LUONG,P.6,GV</t>
  </si>
  <si>
    <t>379/41/2 QUANG TRUNG,P.10,GV</t>
  </si>
  <si>
    <t>SAC MAU</t>
  </si>
  <si>
    <t>HUY( 1.060.500)</t>
  </si>
  <si>
    <t>THU NGAY 05/01/2020</t>
  </si>
  <si>
    <t>BA GAC</t>
  </si>
  <si>
    <t>C32. KHU TAP THE QUAN DOI.HEM 685.P11.GV</t>
  </si>
  <si>
    <t xml:space="preserve">198/78  DUONG SO 3  P9  GV  </t>
  </si>
  <si>
    <t>MAM NON SONG NGU</t>
  </si>
  <si>
    <t xml:space="preserve">MAM NON SONG NGU </t>
  </si>
  <si>
    <t xml:space="preserve">147 LE VAN THO P.8 GV </t>
  </si>
  <si>
    <t xml:space="preserve">929-931 QUOC LO 1.A P. THOI AN Q.12                                                               </t>
  </si>
  <si>
    <t xml:space="preserve">MAM NON SONG NGU                                                                                                                               </t>
  </si>
  <si>
    <t xml:space="preserve">C.TY KIEN NAM SO 174 DS.17 P.11 GV </t>
  </si>
  <si>
    <t xml:space="preserve">TOA NHA SO 9 CVPM QT </t>
  </si>
  <si>
    <t>BVDK MY DUC PHU NHUAN</t>
  </si>
  <si>
    <t xml:space="preserve">41/50/12A NGUYEN OANH P.10 GV </t>
  </si>
  <si>
    <t xml:space="preserve">965/36/10 QUANG TRUNG P.11 GV </t>
  </si>
  <si>
    <t xml:space="preserve">LANG SOS NHA SO 6                                                                                                                                                         </t>
  </si>
  <si>
    <t xml:space="preserve">759/19 QUANG TRUNG, P.12, Q.GO VAP                                                                                                                                  </t>
  </si>
  <si>
    <t>904/44 NGUYEN KIEM P3 QUAN GO VAP</t>
  </si>
  <si>
    <t>127 38B DUONG TA 13...P THOI AN...Q12</t>
  </si>
  <si>
    <t xml:space="preserve"> 2/10 NUI THANH P13 TAN BINH</t>
  </si>
  <si>
    <t xml:space="preserve"> TUV LAU 8 P 805-806 -- 106 NGUYEN VAN TROI P8 PHU NHUAN </t>
  </si>
  <si>
    <t xml:space="preserve">61/3 NGUYEN THI KIEU P.TA Q.12 </t>
  </si>
  <si>
    <t>BVDK MY DUC PHU NHUAN 43R/2-43R/4 HO VAN HUE P9 PHU NHUAN</t>
  </si>
  <si>
    <t xml:space="preserve"> BVDK MY DUC TAN BINH 2/10 NUI THANH P13 TAN BINH</t>
  </si>
  <si>
    <t>439/34/24 NGUYEN VAN KHOI,P.8,GV</t>
  </si>
  <si>
    <t>170 QUANG TRUNG,P.10,GV</t>
  </si>
  <si>
    <t>600.000+100.000</t>
  </si>
  <si>
    <t>DA THU 06/01/2021</t>
  </si>
  <si>
    <t>TUV TOA NHA SO 10 DSO 4 CVPMQT TAN CHANH HIEP Q12</t>
  </si>
  <si>
    <t xml:space="preserve"> 49/14/26 DSO 51 P14 GV                                                                                                                                                       </t>
  </si>
  <si>
    <t>20E PHO QUANG P2 TAN BINH</t>
  </si>
  <si>
    <t>656/25 QUANG TRUNG P11 QUAN GO VAP</t>
  </si>
  <si>
    <t xml:space="preserve">TOA NHA SO 10 DUONG SO 4 KHU PHAN MEN QUANG TRUNG P. TAN CHANH HIEP Q12 </t>
  </si>
  <si>
    <t xml:space="preserve">720 PHAM VAN BACH P.12 GV </t>
  </si>
  <si>
    <t>497/1B PHAM VAN CHIEU P.13 GV</t>
  </si>
  <si>
    <t xml:space="preserve"> 20E.PHO QUANG. F2 . TB</t>
  </si>
  <si>
    <t>HUY( 3.583.100)</t>
  </si>
  <si>
    <t xml:space="preserve">NGAY 
TRICH BILL </t>
  </si>
  <si>
    <t>TỔNG TIỀN CHUYỂN</t>
  </si>
  <si>
    <t>NGAY CHUYEN</t>
  </si>
  <si>
    <t>DIA CHI</t>
  </si>
  <si>
    <t>BIA HEINEKEN</t>
  </si>
  <si>
    <t>290 THUNG BIA HEINEKEN</t>
  </si>
  <si>
    <t>CTY TNHH TYRE PACIFIC</t>
  </si>
  <si>
    <t>102/75 LE VAN THO,P.11,GV</t>
  </si>
  <si>
    <t>1050/13 QUANG TRUNG,P.8,GV</t>
  </si>
  <si>
    <t>146/24/7 DUONG SO 8,P.11,GV</t>
  </si>
  <si>
    <t>TOA NHA  HKVN SAN BAY TAN SON NHAT</t>
  </si>
  <si>
    <t>21/10 DUONG SO 11,P.11,GV</t>
  </si>
  <si>
    <t>DENNISON</t>
  </si>
  <si>
    <t>HITACHI</t>
  </si>
  <si>
    <t>340/79 QUANG TRUNG,P.11,GV</t>
  </si>
  <si>
    <t>130/14 DUONG SO 9,P.9,GV</t>
  </si>
  <si>
    <t>DA THU 07/01/2021</t>
  </si>
  <si>
    <t>285 THUNG NESCAFE</t>
  </si>
  <si>
    <t>HIEU</t>
  </si>
  <si>
    <t>680 QUANG TRUNG P11 GV</t>
  </si>
  <si>
    <t xml:space="preserve"> 31/1C TRUONG TIEU HOC NGUYEN THI MINH KHAI P11 GV</t>
  </si>
  <si>
    <t>54/11 PHAM VAN CHIEU P13 QUAN GO VAP</t>
  </si>
  <si>
    <t>C48 KHU TAP THE TRUNG TAM 75 QUANG TRUNG P8 QUAN GO VAP</t>
  </si>
  <si>
    <t xml:space="preserve"> LANG TRE SOS NHA SO 5 </t>
  </si>
  <si>
    <t xml:space="preserve"> LANG TRE SOS NHA SO 5</t>
  </si>
  <si>
    <t xml:space="preserve">SO 9A6 DUONG DN3 - TAN HUNG THUAN Q12- CHUNG CU Q.8 </t>
  </si>
  <si>
    <t>9A6 DUONG DN3 TAN HUNG THUAN Q12</t>
  </si>
  <si>
    <t xml:space="preserve"> TOA NHA TCT HKVN SAN BAY TAN SON NHAT GA QUOC NOI</t>
  </si>
  <si>
    <t xml:space="preserve"> 202 NGUYEN THAI SON P4 GV</t>
  </si>
  <si>
    <t>202 NGUYEN THAI SON P4 GV</t>
  </si>
  <si>
    <t>405/6/13 THONG NHAT P11 GV</t>
  </si>
  <si>
    <t>497/83/4 THONG NHAT,P.16,GV</t>
  </si>
  <si>
    <t>TRUONG GD SONG NGU</t>
  </si>
  <si>
    <t>DA THU 08/01/2021</t>
  </si>
  <si>
    <t>NESCAFE</t>
  </si>
  <si>
    <t xml:space="preserve">9A6 DUONG DN3 - TAN HUNG THUAN Q12- CHUNG CU Q.8 </t>
  </si>
  <si>
    <t>MILO</t>
  </si>
  <si>
    <t>1A NGUYEN VAN LUONG, P.6, GV</t>
  </si>
  <si>
    <t>723 THONG NHAT, P.13, GV</t>
  </si>
  <si>
    <t xml:space="preserve">37/1/4 DUONG 44--P14 GV                                                                                                                                           </t>
  </si>
  <si>
    <t xml:space="preserve">44/17 PHAM VAN CHIEU P8 GV                                                                                                         </t>
  </si>
  <si>
    <t>499/6/118C QUANG TRUNG, P.10, GV</t>
  </si>
  <si>
    <t>641/12 QUANG TRUNG, P.11, GV</t>
  </si>
  <si>
    <t>DA XUAT TRUNG TAM, DA THANH TOAN- ATRUNG</t>
  </si>
  <si>
    <t>DA THANH TOAN, CHUA XUAT HANG  XUAT HANG CUA KHO</t>
  </si>
  <si>
    <t>417/16 LE VAN THO, P.9, GV</t>
  </si>
  <si>
    <t>C DUNG- KTT</t>
  </si>
  <si>
    <t>9A6 DUONG DN3 P. TAN HUNG THUAN, Q.12 CC QUAN 8 MOI DOI DIEN LO C1</t>
  </si>
  <si>
    <t xml:space="preserve">276/131/7 THONG NHAT P16 QGV                                                                                                                             </t>
  </si>
  <si>
    <t xml:space="preserve">1146/25 QUANG TRUNG P8 QGV                                                                                                  </t>
  </si>
  <si>
    <t xml:space="preserve">197/2 NG VAN LUONG.P17.GV                                                                                      </t>
  </si>
  <si>
    <t xml:space="preserve">965/36/10- QT -P14-  GV                                                                                                                         </t>
  </si>
  <si>
    <t xml:space="preserve">268 NGUYEN VAN KHOI -P9-GV                                                                                                                 </t>
  </si>
  <si>
    <t>HEM 61- 63/1 THONG NHAT, P11, GV</t>
  </si>
  <si>
    <t>340/18 QUANG TRUNG, P.19, GV</t>
  </si>
  <si>
    <t xml:space="preserve">407/21 PHAM VAN CHIEU P.14 GV                                                                                                         </t>
  </si>
  <si>
    <t xml:space="preserve">15/30/28 DS.59 P.14 GV                                                   </t>
  </si>
  <si>
    <t xml:space="preserve">307/9 PHAM VAN CHIEU P.14 GV                                                                                                             </t>
  </si>
  <si>
    <t>DA THANH TOAN KE TOAN BILL 8879 -&gt; 8893 ( TRICH NG OMO)</t>
  </si>
  <si>
    <t>DA THANH TOAN KE TOAN BILL 8894 -&gt; 8908( TRÍCH NG OMO)</t>
  </si>
  <si>
    <t>DA CK(THAO MILO)</t>
  </si>
  <si>
    <t>DA CK (THAO MILO)</t>
  </si>
  <si>
    <t>DA CK - BILL 8924 -&gt; 8936 (THAO MILO)</t>
  </si>
  <si>
    <t>DA CK - BILL 8937 -&gt; 8946 (THAO MILO)</t>
  </si>
  <si>
    <t>DA CK - BILL 8947 -&gt; 8956 (THAO MILO)</t>
  </si>
  <si>
    <t>DA CK - BILL 8957 -&gt; 8966 (THAO MILO)</t>
  </si>
  <si>
    <t>DA CK - BILL 8967 -&gt; 8976 (THAO MILO)</t>
  </si>
  <si>
    <t>DA CK - BILL 8977-8986 (THAO MILO)</t>
  </si>
  <si>
    <t>DA CK - BILL 8987 -&gt; 8996 (THAO MILO)</t>
  </si>
  <si>
    <t>DA CK - BILL 8997 -&gt; 9006 (THAO MILO)</t>
  </si>
  <si>
    <t>THU 09/01/2021</t>
  </si>
  <si>
    <t>LA XANH</t>
  </si>
  <si>
    <t>MAM NON BB</t>
  </si>
  <si>
    <t>CHO CHUYEN KHOAN ( CANG PHU HUU, Q.9 )</t>
  </si>
  <si>
    <t>CTY MAY PHUONG DONG</t>
  </si>
  <si>
    <t xml:space="preserve"> 5/88K HEM 730 DUONG LE DUC THO. P15. Q. GO VAP</t>
  </si>
  <si>
    <t xml:space="preserve"> CTY MAY PHUONG DONG                                                                                                                        </t>
  </si>
  <si>
    <t>731 NG VAN QA, P.DHT, Q.12</t>
  </si>
  <si>
    <t xml:space="preserve">641/12 QUANG TRUNG  P11 GV </t>
  </si>
  <si>
    <t xml:space="preserve">125/8 DS.1 P.11 GV                                                                                         </t>
  </si>
  <si>
    <t>CA PHE DEN NESCAFE - DA CHUYEN KHOAN - C THAO MILO TRICH</t>
  </si>
  <si>
    <t xml:space="preserve">NG OMO </t>
  </si>
  <si>
    <t xml:space="preserve">NG OMO + KDR P/S </t>
  </si>
  <si>
    <t>544 QT, P.11, GV</t>
  </si>
  <si>
    <t xml:space="preserve"> 40/5NGUYEN SY SACH P15 QTAN INH                                                                                                                                   </t>
  </si>
  <si>
    <t xml:space="preserve"> 40/5NGUYEN SY SACH P15 QTAN INH                                                                                                                                        </t>
  </si>
  <si>
    <t xml:space="preserve">  84/47/2 BUI QUANG LA P12 QGV                                                                                                                             </t>
  </si>
  <si>
    <t xml:space="preserve"> 84/47/2 UI QUANG LA P12 QGV                                                                                                                      </t>
  </si>
  <si>
    <t xml:space="preserve">  920/11 QUANG TRUNG P8 QGV                                                                                                                       </t>
  </si>
  <si>
    <t xml:space="preserve">641/12 QUANG TRUNG P11 GV                                                                                                                       </t>
  </si>
  <si>
    <t xml:space="preserve"> 340/79 QUANG TRUNG P10 GV </t>
  </si>
  <si>
    <t xml:space="preserve">324 HA HUY GIAP P.THACH LOC Q12                                                                                                                                    </t>
  </si>
  <si>
    <t xml:space="preserve">695 QUANG TRUNG P8 QUAN GO VAP                                                                                         </t>
  </si>
  <si>
    <t xml:space="preserve">695 QUANG TRUNG P8 QUAN GO VAP                                                 </t>
  </si>
  <si>
    <t>695 QT, P.18, GV</t>
  </si>
  <si>
    <t>40/5 NG SY SACH, P.15, GV</t>
  </si>
  <si>
    <t xml:space="preserve">86 DUONG SO 4, p16, GV                                                                                                                                            </t>
  </si>
  <si>
    <t>84/47/2 BUI QUANG LA</t>
  </si>
  <si>
    <t>68 NG DUY CUNG, P.12, GV ( NHO THU PHIEU MUA HANG 1.400.000 )</t>
  </si>
  <si>
    <t>641/12 QT, P.11, GV</t>
  </si>
  <si>
    <t xml:space="preserve">324 HA HUY GIAP F. THANH LOC, Q12                                                                                                              </t>
  </si>
  <si>
    <t>632/30/12 QT, P.11, GV</t>
  </si>
  <si>
    <t>CAN PHONG 2-- C100 NGUYEN VN QUA -DONG HUNG THUAN Q12</t>
  </si>
  <si>
    <t xml:space="preserve"> 20/24 DUONG SO 9 P9 GV</t>
  </si>
  <si>
    <t>688/113/1 QUANG TRUNG P11 GV</t>
  </si>
  <si>
    <t xml:space="preserve">86- DUONG SO 4-P16-GV                                                                                                                                       </t>
  </si>
  <si>
    <t xml:space="preserve">91/27/20- TO 18- KHU PHO 7- TAN CHINH HIEP - Q12                                                                            </t>
  </si>
  <si>
    <t xml:space="preserve"> 130/14- DUONG SO 9- P9- GV </t>
  </si>
  <si>
    <t>C.33, KHU TRUNG TAM 75 SO 10, QT, GV</t>
  </si>
  <si>
    <t xml:space="preserve">CA PHE DEN NESCAFE + MILO - DA CHUYEN KHOAN </t>
  </si>
  <si>
    <t xml:space="preserve">CA PHE DEN NESCAFE </t>
  </si>
  <si>
    <t>HUY</t>
  </si>
  <si>
    <t>1.585.751</t>
  </si>
  <si>
    <t>C DUNG</t>
  </si>
  <si>
    <t xml:space="preserve"> 138/40/16 NGUYEN DUY CUNG P12 GV                                                                                                                                 </t>
  </si>
  <si>
    <t xml:space="preserve"> BVDK MY DUC TAN BINH...SO 4 NUI THANH P13 TAN BINH                                </t>
  </si>
  <si>
    <t xml:space="preserve"> 59/39/15D DO PHUC TINH P12 GV                                                                                                                                           </t>
  </si>
  <si>
    <t xml:space="preserve"> 776A  PHAM VAN BACH P12  GV                                                                                                                                          </t>
  </si>
  <si>
    <t xml:space="preserve">904/44 NGUYEN KIEM P3 GV                                                                                                       </t>
  </si>
  <si>
    <t xml:space="preserve">399/4 THONG NHAT 911 GV                                                                                                 </t>
  </si>
  <si>
    <t xml:space="preserve"> TOA NHA SMS LO 40 CVPM QUANG TRUNG                                                                                                                                   </t>
  </si>
  <si>
    <t xml:space="preserve">97 TCH KHU PHO 5 P TAN CHANH HIEP Q12                                                                                                              </t>
  </si>
  <si>
    <t xml:space="preserve"> TOA NHA SMS LO 40 CVPMQT Q12                                                                                                                                                   </t>
  </si>
  <si>
    <t xml:space="preserve"> TOA NHA SMS LO 40 CVPMQT Q12                                                                                                                                          </t>
  </si>
  <si>
    <t xml:space="preserve"> TOA NHA SMS LO 40 CVPMQT Q12                                                                                                                                         </t>
  </si>
  <si>
    <t xml:space="preserve"> TOA NHA SO 9 CVPMQ.TRUNG                                                                                                                                   </t>
  </si>
  <si>
    <t xml:space="preserve"> TOA NHA SMS LO 40 CVPM Q.TRUNG P TCH Q12                                                                                                                                     </t>
  </si>
  <si>
    <t xml:space="preserve">120/61/60 LE VAN THO, </t>
  </si>
  <si>
    <t xml:space="preserve">862/44/6 LE DUC THO P15 GV                                                                                                            </t>
  </si>
  <si>
    <t>84/47/2 BUI QUANGT LA, P.12, GV</t>
  </si>
  <si>
    <t>14 NG VAN BAO, P.4, GV</t>
  </si>
  <si>
    <t>252/1 QT, P.10, GV</t>
  </si>
  <si>
    <t>409/52 NG OANH, P.17, GV</t>
  </si>
  <si>
    <t xml:space="preserve">44/7 PHAM VAN CHIEU.P8.GV                                                                                                                                                         </t>
  </si>
  <si>
    <t xml:space="preserve">TOA NHA SMS.LO40.CVPMQT..PTCH.Q12                                                                                                                       </t>
  </si>
  <si>
    <t xml:space="preserve">4/24 DT1-2 AP 6. XA DONG THANH.HOC MON                                                                                                                               </t>
  </si>
  <si>
    <t>NG OMO - DA THANH TOAN PHONG QUY</t>
  </si>
  <si>
    <t>HUY 378.900</t>
  </si>
  <si>
    <t>656/74/71 QT,P.11, GV</t>
  </si>
  <si>
    <t>84/47/2 BUI QUANG LA, P.12, GV</t>
  </si>
  <si>
    <t>102/45LE VAN THO</t>
  </si>
  <si>
    <t>NHA SO 9, LANG SOS</t>
  </si>
  <si>
    <t xml:space="preserve">1146/39/22 QUANG TRUNG, P.8, GV                                                                                                                                         </t>
  </si>
  <si>
    <t xml:space="preserve">341/44/2 DUONG SO 10 P8 GV                                                                                                                           </t>
  </si>
  <si>
    <t xml:space="preserve">160/7/6 DUONG SO 4 P16 GV                                                                                                                                     </t>
  </si>
  <si>
    <t>435/22/11B LE VAN THO, P.9, GV</t>
  </si>
  <si>
    <t>499/15/10 LE QUANG DINH, P.1, GV</t>
  </si>
  <si>
    <t xml:space="preserve">492/12 QUANG TRUNG, P.10, Q.GO VAP                                                                                                              </t>
  </si>
  <si>
    <t>597/2/3 QT, P.11, GV</t>
  </si>
  <si>
    <t xml:space="preserve"> 695 QUANG TRUNG, P.8, Q.GO VAP                                                                                 </t>
  </si>
  <si>
    <t xml:space="preserve">84/47/2 BUI QUANG LA P12 GV                                                                                                                         </t>
  </si>
  <si>
    <t xml:space="preserve"> 641/12 QUANG TRUNG P11 GV                                                                                                                                     </t>
  </si>
  <si>
    <t xml:space="preserve"> 340/79 QUANG TRUNG P10 GV                                                                                                                                                </t>
  </si>
  <si>
    <t xml:space="preserve"> HUY 861.400                                                                           </t>
  </si>
  <si>
    <t xml:space="preserve"> 91/4 NGUYEN VAN NGHI P7 GV                                      </t>
  </si>
  <si>
    <t xml:space="preserve">77 QUANG TRUNG P.10 GV                                                                                                                                     </t>
  </si>
  <si>
    <t xml:space="preserve">TOA NHA SMS LO 40 CVPM QT                                                                                                               </t>
  </si>
  <si>
    <t xml:space="preserve">CO GIAO MAM N LA XANH-091897886 C TIEN                                                                                                                          </t>
  </si>
  <si>
    <t xml:space="preserve">1164/4 QUANG TRUNG P8 QUAN GO VAP                                                                                        </t>
  </si>
  <si>
    <t>MINH KHAI</t>
  </si>
  <si>
    <t>BILL 777/7</t>
  </si>
  <si>
    <t>BILL 2153/8</t>
  </si>
  <si>
    <t xml:space="preserve"> 745/90 Q.TRUNG F12 GV                                                                                                                                                               </t>
  </si>
  <si>
    <t xml:space="preserve"> CTY SATINO SO 512 SO CU 748 LE THI RIENG - THOI AN- Q12                                                                                                                  </t>
  </si>
  <si>
    <t xml:space="preserve"> { CHUYEN KHOAN } LAU 3 TOA NHA ANNA.CVPM Q.TRUNG - TCH Q12                                                                                                            </t>
  </si>
  <si>
    <t xml:space="preserve"> 4/24 DT 1-2 AP 6 XA DONG THANH HOC MON                                                                                                                                </t>
  </si>
  <si>
    <t xml:space="preserve">65/1A LE THI RIENG KP2 P THOI AN Q12                                                                          </t>
  </si>
  <si>
    <t xml:space="preserve">BENH VIEN QUOC TE COLUMBIA SO 01 NO TRANG LONG P7 QUAN BIH THANH                                             </t>
  </si>
  <si>
    <t>33/8/11B TO NGOC VAN, P.THANH XUAN, Q.12</t>
  </si>
  <si>
    <t xml:space="preserve">  152/6 NGUYEN VAN KHOI P9 QGV                                                                                                             </t>
  </si>
  <si>
    <t xml:space="preserve">  146/24/7 DUONG SO 8 P11 QGV                                                                                                                   </t>
  </si>
  <si>
    <t xml:space="preserve">  313/6 PHAN HUY ICH P14 Q GO VAP DT                                                                                                          </t>
  </si>
  <si>
    <t xml:space="preserve">  313/6 PHAN HUY ICH P14 Q GO VAP                                                                                                      </t>
  </si>
  <si>
    <t xml:space="preserve">  656/68/108 HEM 33 DUONG SO 8 P11                                                                                                                                                 </t>
  </si>
  <si>
    <t>130/14 DUONG SO 9, P.9, GV</t>
  </si>
  <si>
    <t>496/9 DUONG QUANG HAM, P.6, Q.GO VAP</t>
  </si>
  <si>
    <t xml:space="preserve">84/47/2 BUI QUANG LA, P.12, Q.GO VAP                                                                                     </t>
  </si>
  <si>
    <t>bill 1065/7</t>
  </si>
  <si>
    <t>khanh</t>
  </si>
  <si>
    <t xml:space="preserve">48/4/25 QUANG TRUNG P10 QUAN GO VAP                                                                                                              </t>
  </si>
  <si>
    <t xml:space="preserve">502/39 THONG NHAT P16 QUAN GO VAP                                                                   </t>
  </si>
  <si>
    <t xml:space="preserve">52 DHT 21 P.DHT Q12                                                                                                 </t>
  </si>
  <si>
    <t xml:space="preserve">497/83/4- THONG NHAT -P16-GV                                                                                                                                            </t>
  </si>
  <si>
    <t xml:space="preserve">128 THONG NHAT P10 QGV                                                                                        </t>
  </si>
  <si>
    <t xml:space="preserve">26/13 DUONG SO 21 P8 Q.GV                                                                              </t>
  </si>
  <si>
    <t xml:space="preserve">31/1C QUANG TRUNG P. 11 Q. GO VAP                                                                   </t>
  </si>
  <si>
    <t xml:space="preserve">178/1 DUONG SO 8 P.11 Q. GV                                                                                                                                       </t>
  </si>
  <si>
    <t>496/9 duong quang ham, p.6, gv</t>
  </si>
  <si>
    <t>BILL 2749</t>
  </si>
  <si>
    <t>BILL 2750</t>
  </si>
  <si>
    <t>BAM BILL R</t>
  </si>
  <si>
    <t xml:space="preserve">350- TRUONG CHINH -P13-TAN BINH                                                                                                       </t>
  </si>
  <si>
    <t xml:space="preserve">LANG SOS - NHA SO 5-                                                                                                                                                   </t>
  </si>
  <si>
    <t>742/10 NG KIEM , P.4, PN, CHUYEN KHOAN ROI MOI GIAO HANG</t>
  </si>
  <si>
    <t xml:space="preserve">20E PHO QUANG P2 TAN BINH                                                                                          </t>
  </si>
  <si>
    <t>776/29 PHAM VAN BACH, P.12, GV</t>
  </si>
  <si>
    <t xml:space="preserve">74/501C PHAN HUY ICH. P12.GV                                                                                                 </t>
  </si>
  <si>
    <t>GIAO DUC SONG NGU</t>
  </si>
  <si>
    <t xml:space="preserve">143/2 TN.P11.Gv                                                                                                                                                              </t>
  </si>
  <si>
    <t>bill 3313/10</t>
  </si>
  <si>
    <t>bill 9929/9</t>
  </si>
  <si>
    <t>tieu hoc minh khai</t>
  </si>
  <si>
    <t>BILL 1653/7</t>
  </si>
  <si>
    <t>TRA CHAM MINH KHAI</t>
  </si>
  <si>
    <t>BILL 9223/4</t>
  </si>
  <si>
    <t>HOAN TRA</t>
  </si>
  <si>
    <t>CTY TOAN CAU</t>
  </si>
  <si>
    <t xml:space="preserve">538/18 QUANG TRUNG P.11 GV </t>
  </si>
  <si>
    <t xml:space="preserve">1778/103 QL1A TAN THOI HIEP Q12                                                                                                                       </t>
  </si>
  <si>
    <t xml:space="preserve">91/93 PHAM VAN CHIEU P14 GV                                                                                                                                            </t>
  </si>
  <si>
    <t>478-480-482 CONG HOA P13 TAN BINH</t>
  </si>
  <si>
    <t xml:space="preserve"> 79/47/5  DUONG THONG NHAT P.11 Q. GO VAP                                                                                                                       </t>
  </si>
  <si>
    <t xml:space="preserve"> 93/4/44 DUONG SO 9 P16 GV</t>
  </si>
  <si>
    <t xml:space="preserve"> 1778/103 QL 1A TAN THOI HIEP Q12                                                                                                                    </t>
  </si>
  <si>
    <t xml:space="preserve">347/24/8 LE VAN THO F9 QGV                                                                                                                                        </t>
  </si>
  <si>
    <t>361 LE TRONG TAN QUAN TAN PHU</t>
  </si>
  <si>
    <t xml:space="preserve"> 641/12 QUANG TRUNG P11 GV</t>
  </si>
  <si>
    <t xml:space="preserve">88 TRUONG MINH KY P13 GV                                                                                                                                     </t>
  </si>
  <si>
    <t>TOA NHA SMS.LO40.CVPMQT.PTCH.Q12</t>
  </si>
  <si>
    <t>139/10A PHAN DANG LUU.P2.PHU NHUAN</t>
  </si>
  <si>
    <t>340/18 QUANG TRUNG, P.10, Q.GO VAP</t>
  </si>
  <si>
    <t xml:space="preserve">640 NGUYEN VAN QUA P.DHT Q.12 </t>
  </si>
  <si>
    <t>3/2 DO THUC TINH P.12 GV</t>
  </si>
  <si>
    <t xml:space="preserve"> 640 NGUYEN VAN QUA P.DHT Q.12 </t>
  </si>
  <si>
    <t xml:space="preserve">49/26/27 DS.51 P.14 GV                                                                                                                                          </t>
  </si>
  <si>
    <t>340/18 QUANG TRUNG P.10 GV</t>
  </si>
  <si>
    <t xml:space="preserve">253/1B TTH.07 P.TTH Q.12 </t>
  </si>
  <si>
    <t xml:space="preserve">641/12 QUANG TRUNG F11 QGV                                                                                                                                        </t>
  </si>
  <si>
    <t xml:space="preserve"> 361 LE TRONG TAN Q TAN PHU                                                                                          </t>
  </si>
  <si>
    <t>C17 KTT QUAN DOI, QUANG TRUNG, Q.GO VAP</t>
  </si>
  <si>
    <t xml:space="preserve"> 56/4- DUONG HT 13- P. HIEP THANH - Q12</t>
  </si>
  <si>
    <t xml:space="preserve"> 294/14/2 THONG NHAT P16 GV</t>
  </si>
  <si>
    <t>UBND PHUONG 9 --- SO 9 DUONG SO 3 P9 GV</t>
  </si>
  <si>
    <t xml:space="preserve"> 579/104/9 QUANG TRUNG P11 GV</t>
  </si>
  <si>
    <t>HUY(344.600)</t>
  </si>
  <si>
    <t>HUY(16.610.000)</t>
  </si>
  <si>
    <t>HUY(126.000)---340/18 QUANG TRUNG P.10 GV</t>
  </si>
  <si>
    <t>HUY(2.046.500)---640 NGUYEN VAN QUA DONG HUNG THUAN Q12</t>
  </si>
  <si>
    <t>49/26/24 DUONG SO 51,P.14,GV</t>
  </si>
  <si>
    <t>496/9 DUONG QUANG HAM,P.6,GV</t>
  </si>
  <si>
    <t>DA THU 18/01/2021</t>
  </si>
  <si>
    <t xml:space="preserve">TOA NHA SO 9 CVPMQT Q12 </t>
  </si>
  <si>
    <t xml:space="preserve"> 1A NGUYEN VAN LUONG P6 QGV</t>
  </si>
  <si>
    <t>599 LE VAN THO GO VAP</t>
  </si>
  <si>
    <t xml:space="preserve">361/30/45 PHAN HUY ICH.P14.GV                                                                                                                    </t>
  </si>
  <si>
    <t xml:space="preserve">DAI LY VE SO DUY ANH 544 QUANG TRUNG </t>
  </si>
  <si>
    <t>44/17 PHAM VAN CHIEU,P.8,GV</t>
  </si>
  <si>
    <t>525/1 QUANG TRUNG,P.10,GV</t>
  </si>
  <si>
    <t>TO NHA SMS LO 40 CVPMQT,Q12</t>
  </si>
  <si>
    <t>551/29/4 TO NGOC VAN, KP3, P.THANH XUAN,Q12</t>
  </si>
  <si>
    <t>ELITE INVESTMENT</t>
  </si>
  <si>
    <t>CTY TNHH LIEN DOANH VINH HUNG</t>
  </si>
  <si>
    <t>15/30/280 DUONG 59,P.14,GV</t>
  </si>
  <si>
    <t>1234 QUOC LO 1A,P.THOI AN,Q12</t>
  </si>
  <si>
    <t>1050/47 QUANG TRUNG,P.8,GV</t>
  </si>
  <si>
    <t>167/2 HUYNH VAN NGHE,P.12,GV</t>
  </si>
  <si>
    <t>DA THU 19/01/2021</t>
  </si>
  <si>
    <t>79/16 THONG NHAT, P.11, GV</t>
  </si>
  <si>
    <t xml:space="preserve"> 220/47 NGUYEN VAN KHOI P9 GV</t>
  </si>
  <si>
    <t xml:space="preserve"> 386/1/1 QUANG TRUNG P10 GV</t>
  </si>
  <si>
    <t xml:space="preserve"> 697 QTRUNG LANG SOS GV </t>
  </si>
  <si>
    <t xml:space="preserve"> LANG SOS NHA SO 16 </t>
  </si>
  <si>
    <t xml:space="preserve"> 21 DUONG A4 P12 Q.TAN BINH</t>
  </si>
  <si>
    <t xml:space="preserve"> 91/4 NGUYEN VAN NGHI P7 GV</t>
  </si>
  <si>
    <t>965/36/10 QUANG TRUNG, P.11, Q.GO VAP</t>
  </si>
  <si>
    <t xml:space="preserve"> 155 BACH DANG, P.2, Q.TAN BINH</t>
  </si>
  <si>
    <t xml:space="preserve"> 188, DUONG SO 1, P.16, Q.GO VAP                                                                                        </t>
  </si>
  <si>
    <t>776/29 PHAM VAN BACH P.12 Q.GO VAP</t>
  </si>
  <si>
    <t>1/67- NGUYEN VAN QUA - P. DONG HUNG THUAN -Q12</t>
  </si>
  <si>
    <t>146/24/7- DUONG SO 8- P11- GV</t>
  </si>
  <si>
    <t xml:space="preserve"> 405/6/13- DUONG THONG NHAT -P11- GV</t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</si>
  <si>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>---332 QUANG TRUNG P10 GV UBND GO VAP</t>
    </r>
  </si>
  <si>
    <t>409/52 NGUYEN OANH,P.16,GV</t>
  </si>
  <si>
    <t>998/24 QUANG TRUNG,P.8,GV</t>
  </si>
  <si>
    <t>254/5/22 LE VAN THO,P.11,GV</t>
  </si>
  <si>
    <t>BAN HANG LUU DONG</t>
  </si>
  <si>
    <t>COOPSMILE</t>
  </si>
  <si>
    <t>HUY(113.100)</t>
  </si>
  <si>
    <t>DA THU 20/01/2021</t>
  </si>
  <si>
    <t>DONG TM PT 21000507</t>
  </si>
  <si>
    <t>CONG TY CO PHAN BENH VIEN HY VONG--- TAM UNG DOT 1 - 50 PHAN TRAM THEO HD 13/HDMB/2021</t>
  </si>
  <si>
    <t>CONG TY CO PHAN BENH VIEN HY VONG--- TAM UNG DOT 1 - 50 PHAN TRAM THEO HD: 08/HDMB/2021</t>
  </si>
  <si>
    <t>RAKUS VIETNAM CO., LTD--- 36 GIO QUA TET 2021</t>
  </si>
  <si>
    <t>CTY TNHH, LIEN DOANH VINH HUNG--TT TIEN DOT CUOI 70PCT THEO HD 129.HDMB.2020</t>
  </si>
  <si>
    <t>CTY TNHH TM DV IN TAI THANH --- CTY TAI THANH DAT COC TIEN QUA TET CHO DONG THINH</t>
  </si>
  <si>
    <t>DAT COC</t>
  </si>
  <si>
    <t xml:space="preserve"> TOA NHA SMSLO 40 CVPM Q.TRUNG TCH Q12                                                                                  </t>
  </si>
  <si>
    <t xml:space="preserve"> 236/33 THONG NHAT P10 GV </t>
  </si>
  <si>
    <t xml:space="preserve"> 1A NGUYEN VAN LUONG P6 GV </t>
  </si>
  <si>
    <t xml:space="preserve"> 21 DUONG A4 P12 -TAN BINH</t>
  </si>
  <si>
    <t>25/5 CUU LONG P2 QUAN TAN BINH</t>
  </si>
  <si>
    <t>307/9 PHAM VAN CHIEU P;14 QUAN GO VAP</t>
  </si>
  <si>
    <t>SO 02 BIS QUOC LO 1A P TRUNG MY TAY Q12</t>
  </si>
  <si>
    <t xml:space="preserve"> TRUONG GIAO DUC SONG NGU</t>
  </si>
  <si>
    <t xml:space="preserve">CONG DOAN - 10 PHAN QUA -UBMTTQ P11                                                                                                                                                                </t>
  </si>
  <si>
    <t>TOA NHA SO 10, DUONG SO 4, KHU PHAN MEM QUANG TRUNG, P,TAN CHANH HIEP, Q.12</t>
  </si>
  <si>
    <t>HUY( 1.774.500)---TOA NHA SO 10, DUONG SO 4, KHU PHAN MEM QUANG TRUNG, P,TAN CHANH HIEP, Q.12</t>
  </si>
  <si>
    <t xml:space="preserve">HUY(11.975.800)--- 70/42 DUONG DHT 11 KHU PHO 3 PHUONG DONG HUNG THUAN Q12...UBND PHUONG DONG HUNG THUAN                                              </t>
  </si>
  <si>
    <t>Vui Cty Hanicons dat coc 5tr cho tong hoa don 13.860.000d</t>
  </si>
  <si>
    <t>CONG TY TNHH ELITE INVESTMENT WORLDWIDE --- TT 70 TIEN MUA DAU HD 130HDMB2020 DOT CUOI</t>
  </si>
  <si>
    <t>DAT COC ( elite)</t>
  </si>
  <si>
    <t>218 NGUYEN THI DANG, TO 14, KP3,P.TAN THOI HIEP,Q12</t>
  </si>
  <si>
    <t>219 NGUYEN THI DANG, TO 14, KP3,P.TAN THOI HIEP,Q12</t>
  </si>
  <si>
    <t>UBND PHUONG DONG HUNG THUAN</t>
  </si>
  <si>
    <t>UBND GO VAP</t>
  </si>
  <si>
    <t>BENH VIEN MY DUC  -- SO 4 NUI THANH, TAN BINH</t>
  </si>
  <si>
    <t>BEÉAMIN</t>
  </si>
  <si>
    <t>SO 1 DUONG NO TRANG LONG,P.7, BINH THANH</t>
  </si>
  <si>
    <t>168/9/3 DUONG SO 8,P.11,GV</t>
  </si>
  <si>
    <t>152/6 NGUYEN VAN KHOI,P.9,GV</t>
  </si>
  <si>
    <t>NHA HANG MEKONG, 18B PHAN VAN TRI,P.10,GV</t>
  </si>
  <si>
    <t>DA THU 21/01/2021</t>
  </si>
  <si>
    <t>van tt tien 50 thung mi hao hao</t>
  </si>
  <si>
    <t>LIEN HIEP</t>
  </si>
  <si>
    <t>LIEN HIEP TRA</t>
  </si>
  <si>
    <t>HOA</t>
  </si>
  <si>
    <t>CHUA GIAO</t>
  </si>
  <si>
    <t xml:space="preserve">LO 6 DUONG K.1 KCN CAT LAI P.THANH MY LOI Q.2---DON HANG GOI QUA LAU 2                                                                                                   </t>
  </si>
  <si>
    <t>LO 6 DUONG K.1 KCN CAT LAI P.THANH MY LOI Q.2</t>
  </si>
  <si>
    <t>939 PHAM VAN BACH P.12 GV</t>
  </si>
  <si>
    <t xml:space="preserve">492/12 QUANG TRUNG P.10 GV </t>
  </si>
  <si>
    <t xml:space="preserve">275/111/28 QUANG TRUNG P.10 GV                                                                                                                                          </t>
  </si>
  <si>
    <t xml:space="preserve"> MAM NON LA XANH                                                                                                                                                                              </t>
  </si>
  <si>
    <t>CONG TY SATINO, SO 512 (SO CU 748) LE THI RIENG, P.THOI AN, Q.12</t>
  </si>
  <si>
    <t>279 NGUYEN VAN TROI, P.10, Q.PHU NHUAN</t>
  </si>
  <si>
    <t xml:space="preserve"> 939 PHAM VAN BACH P12 GV </t>
  </si>
  <si>
    <t xml:space="preserve">BV QUOC TE COLOMBIA SO 01 NO TRANG LONG P.7 BINH THANH                                                                                       </t>
  </si>
  <si>
    <t xml:space="preserve">59/9A1 PHAM VAN CHIEU P14 GV                                                                                                       </t>
  </si>
  <si>
    <t>CONG DOAN--- 10PHAN QUA HOI CHU THAP DO Q.GO VAP</t>
  </si>
  <si>
    <t>22/2/16B DUONG 21 P8 QUAN GO VAP</t>
  </si>
  <si>
    <t xml:space="preserve"> NO LIEN HIEP--DON HANG 1017 PHAN QUA NH SACOMBANK--XUAT HDTC--DAU.TPCN                                                                                                                                 </t>
  </si>
  <si>
    <t xml:space="preserve">HUY(42.608.500)---LO 6 DUONG K.1 KCN CAT LAI P.THANH MY LOI Q.2---DON HANG GOI QUA LAU 2                                                                                                   </t>
  </si>
  <si>
    <t>222 THOI AN 13,P.THOI AN,Q12</t>
  </si>
  <si>
    <t>BENH VIEN MY DUC --- SO 4 NUI THANH, TAN BINH</t>
  </si>
  <si>
    <t>341/44/2 QUANG TRUNG,P.8,GV</t>
  </si>
  <si>
    <t>778/56 THONG NHAT,P.15,GV</t>
  </si>
  <si>
    <t>307/174 NGUYEN VAN KHOI,P.8,GV</t>
  </si>
  <si>
    <t>DA THU 22/01/2021</t>
  </si>
  <si>
    <t>CHUYEN TU NGH SANG NH 09</t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</si>
  <si>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>---357 NO TRANG LONG P13 Q.BINH THANH</t>
    </r>
  </si>
  <si>
    <t>0906.997.522</t>
  </si>
  <si>
    <t>ANH HIEU</t>
  </si>
  <si>
    <t>DA APPLY</t>
  </si>
  <si>
    <t xml:space="preserve">148 KHU B. NG VAN QUA.DHT.Q12                                                                                                                    </t>
  </si>
  <si>
    <t xml:space="preserve">44/17 PVC.p8.GV                                                                                                                                                             </t>
  </si>
  <si>
    <t xml:space="preserve"> 579/67 QTRUNG P11 GV                                                                                                                                            </t>
  </si>
  <si>
    <t xml:space="preserve"> DAY TRO 142 DUONG SO 17 P11 GV                                                                                                                               </t>
  </si>
  <si>
    <t xml:space="preserve"> GOI QUA XONG KHACH TOI LAY- 0904222700  ( TRANG NESLE _ THUY CN)                                                                                                                                    </t>
  </si>
  <si>
    <t xml:space="preserve"> 965/36/10 QUANG TRUNG P11 QGV                                                                                                                                          </t>
  </si>
  <si>
    <t xml:space="preserve"> TOA NHA SO 9 CVPM QUANG TRUNG                                                                                                                              </t>
  </si>
  <si>
    <t xml:space="preserve">CONG DOAN COOP QT ---  HANG KT  10 PHAN QUA HOI LH PN GV                                                                                                                                                 </t>
  </si>
  <si>
    <t xml:space="preserve">54  LE VAN THO  P11 GO VAP  </t>
  </si>
  <si>
    <t>HUY(981.000)</t>
  </si>
  <si>
    <t>18 LE HOANG PHAI,P.17,GV</t>
  </si>
  <si>
    <t>11 NGUYEN THANH GIAN,P.12,GV</t>
  </si>
  <si>
    <t>656/74/104 QUANG TRUNG,P.11,GV</t>
  </si>
  <si>
    <t xml:space="preserve"> 125/8 DUONG SO 1 , P.11, GV                            </t>
  </si>
  <si>
    <t>CHUNG CU DREAMHOME LUXURY, 89/57 DUONG 59, P.14,GV</t>
  </si>
  <si>
    <t>RAKUS</t>
  </si>
  <si>
    <t>HOUSECHARGE</t>
  </si>
  <si>
    <t xml:space="preserve">CONG DOAN COOP QT --- 10 PHAN QUA HOI LH PN GV                                                                                                                                                 </t>
  </si>
  <si>
    <t>641/12 QUANG TRUNG,P.11,GV</t>
  </si>
  <si>
    <t>25/54 BUI QUANG LA,P.12,GV</t>
  </si>
  <si>
    <t xml:space="preserve">UBND P 9 ---  SO 9 DUONG SO 3 P9 QGV </t>
  </si>
  <si>
    <t>347/16 LE VAN THO,P.19,GV</t>
  </si>
  <si>
    <t>KHANH</t>
  </si>
  <si>
    <t>DAU SIMPLY 5L</t>
  </si>
  <si>
    <t>304 GOI HAT NEM KNOR</t>
  </si>
  <si>
    <t>LKM X-MEN FORBOSS</t>
  </si>
  <si>
    <t xml:space="preserve"> SO 70 DUONG SO 21 P8 GV</t>
  </si>
  <si>
    <t xml:space="preserve"> SO 1 QTRUNG P11 GV TRUONG THCS THONG TAY HOI                                                                    </t>
  </si>
  <si>
    <t xml:space="preserve">1050/13 QUANG TRUNG P.8 GV ---KHACH COC 5 TRIEU                                                                                                  </t>
  </si>
  <si>
    <t>18B PHAN VAN TRI, P.10, Q.GO VAP</t>
  </si>
  <si>
    <t>NHA SO 5 LANG SOS</t>
  </si>
  <si>
    <t>UBND PHUONG 9</t>
  </si>
  <si>
    <t xml:space="preserve">525/1 Q.TRUNG P10 GV --- TRUONG MAM NON TRE THO                                                                                                                                              </t>
  </si>
  <si>
    <t xml:space="preserve"> 91 DUONG DD7 PHUONG TAN HUNG THUAN Q12</t>
  </si>
  <si>
    <t xml:space="preserve">CASUMINA                                                                                                                                                                                     </t>
  </si>
  <si>
    <t xml:space="preserve"> 75 PHAN QUA: 53 PHAN GIAO 435/22/9 LE VAN THO GV---22 PHAN GIAO 248 DSO 9 P9 GV --- KHACH DA CHUYEN KHOAN TRC 20TRIEU                   </t>
  </si>
  <si>
    <t xml:space="preserve"> 79/2/13 DUONG SO 2 F3 GV </t>
  </si>
  <si>
    <t>532/38 LE VAN THO P16 QUAN GO VAP</t>
  </si>
  <si>
    <t xml:space="preserve"> 616/65/23 LE DUC THO P.15 Q.GV </t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</si>
  <si>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 xml:space="preserve"> --- C.TY GIA DINH KHO CUOI HEM 357 NO TRANG LO P.13 BINH THANH </t>
    </r>
  </si>
  <si>
    <t>HUY (29.490.000)</t>
  </si>
  <si>
    <t>HUY(4.676.400)</t>
  </si>
  <si>
    <t>HUY(243.000)</t>
  </si>
  <si>
    <t>HUY(115.400)</t>
  </si>
  <si>
    <t xml:space="preserve">HUY(18.520.000)---1050/13 QUANG TRUNG P.8 GV ---KHACH COC 5 TRIEU                                                                                                  </t>
  </si>
  <si>
    <t>HUY(1.203.571) --- 84/47/2 BUI QUANG LA P.12 GV</t>
  </si>
  <si>
    <t>HUY(22.000)</t>
  </si>
  <si>
    <t>HUY(1.500.000)</t>
  </si>
  <si>
    <t>HUY(150.000)</t>
  </si>
  <si>
    <t>544 QUANG TRUNG,P.11,GV</t>
  </si>
  <si>
    <t>LKM X-MEN</t>
  </si>
  <si>
    <t>120 DUONG SO 1,P.13,GV</t>
  </si>
  <si>
    <t>KS TRAN BINH TRONG</t>
  </si>
  <si>
    <t>29D/4 NGUYEN THI KIEU,P.TAN THOI HIEP,Q12</t>
  </si>
  <si>
    <t>248/1 PHAM VAN DONG,P.1,GV</t>
  </si>
  <si>
    <t xml:space="preserve">CTY TNHH NIKKO MATERIAL --- CHUYEN PHAN TIEN CON LAI MUA QUA TANG </t>
  </si>
  <si>
    <t xml:space="preserve">CTY TNHH TM DV IN TAI THANH ---  TT TIEN HANG </t>
  </si>
  <si>
    <t>CHUYEN SANG NH 09</t>
  </si>
  <si>
    <t>248/1 PHAM VAN DONG,P.1,GV---GOI QUA</t>
  </si>
  <si>
    <t>CHUYEN SANG NH 02</t>
  </si>
  <si>
    <t>TOA NHA SO 9 CVPM Q.TRUNG</t>
  </si>
  <si>
    <t>276/97 THONG NHAT , P.16, GV</t>
  </si>
  <si>
    <t xml:space="preserve"> 79/2/13 DUONG SO 2 P3 GV </t>
  </si>
  <si>
    <t xml:space="preserve"> 15/17 QUANG TRUNG P3 GV </t>
  </si>
  <si>
    <t xml:space="preserve">DON HANG GOI QUA                                                                                                          </t>
  </si>
  <si>
    <t xml:space="preserve"> DON HANG GOI QUA </t>
  </si>
  <si>
    <t>DON HANG GOI QUA</t>
  </si>
  <si>
    <t xml:space="preserve"> 170 QUANG TRUNG P10 QGV ---  TRUONG THCS -THPT HONG HA                                                                                                                         </t>
  </si>
  <si>
    <t xml:space="preserve"> BENH VIEN QTE COLOMBIA 01 NO TRANG LONG P7 Q BINH THANH</t>
  </si>
  <si>
    <t xml:space="preserve"> UBND PHUONG 9 --- GIAO HANG CHIEU T4 27/1....GOI QUA TREN LAU 2                                                                                                   </t>
  </si>
  <si>
    <t xml:space="preserve">14 NG VAN BAO.P4.GV                                                                                                                              </t>
  </si>
  <si>
    <t>TOA NHA SMS.LO40.CVPMQT</t>
  </si>
  <si>
    <t>965/36/10 QUANG TRUNG P11 QUAN GO VAP</t>
  </si>
  <si>
    <t xml:space="preserve">79/4/7 THONG NHAT P11 QUAN GO VAP                                                                                     </t>
  </si>
  <si>
    <t>233/20 NGUYEN DUY CUNG,P.12,GV</t>
  </si>
  <si>
    <t>KHACH DEN LAY --- 0913.117.828 CHI LIEN</t>
  </si>
  <si>
    <t xml:space="preserve">CTY DIEN LUC </t>
  </si>
  <si>
    <t>BENH VIEN HY VONG</t>
  </si>
  <si>
    <t>DA THU NGAY26/01/2021</t>
  </si>
  <si>
    <t>DA THU NGAY 25/01/2021</t>
  </si>
  <si>
    <t>DA THU 23/01/2021</t>
  </si>
  <si>
    <t>PHUOC THU NGAN</t>
  </si>
  <si>
    <t>CHI QUYEN</t>
  </si>
  <si>
    <t>CONG TY CO PHAN CHINH THANG --- THANH TOAN TIEN QUA TANG</t>
  </si>
  <si>
    <t>160/7/6 DUONG SO4.P16.GV</t>
  </si>
  <si>
    <t>86/21 GIAI PHONG 14 QUAN TAN BINH</t>
  </si>
  <si>
    <t>21/23 DO THUC TINH P12 QUAN GO VAP</t>
  </si>
  <si>
    <t>554- QUANG TRUNG - P11- GV</t>
  </si>
  <si>
    <t>TOA NHA SMS LO 40- CVPM QUANG TRUNG</t>
  </si>
  <si>
    <t xml:space="preserve"> 24 PHAN HUY ICH P14 GV  --- TRUONG THANG LONG </t>
  </si>
  <si>
    <t xml:space="preserve"> 65/1A LE THI RIENG KP2 P.THOI AN Q12</t>
  </si>
  <si>
    <t>222 TA 13 P.THOI AN Q12</t>
  </si>
  <si>
    <t>341/44/2 DUONG SO 10 P8 GV</t>
  </si>
  <si>
    <t xml:space="preserve"> 59/39/18J DO THUC TINH P2 GV                                                                                          </t>
  </si>
  <si>
    <t>637/61/83 QUANG TRUNG , P.11, GV</t>
  </si>
  <si>
    <t xml:space="preserve"> TRUONG SONG NGU</t>
  </si>
  <si>
    <t xml:space="preserve"> UBND PHUONG 8....0903144426 CHI TRANG</t>
  </si>
  <si>
    <t>24 PHAM VAN CHIEU, P.8, GV</t>
  </si>
  <si>
    <t>TRUONG NGOC VIEN DONG --- 53/1 DONG HUNG THUAN 02,P.DHT,Q12</t>
  </si>
  <si>
    <t>236 DINH TIEN HOANG,P.DAKAO,Q1</t>
  </si>
  <si>
    <t>KHACH MUA SLL-STORE</t>
  </si>
  <si>
    <r>
      <t xml:space="preserve">CTY TNHH NIKKO MATERIAL --- </t>
    </r>
    <r>
      <rPr>
        <b/>
        <sz val="13"/>
        <color theme="1"/>
        <rFont val="VNI-Times"/>
        <family val="2"/>
      </rPr>
      <t xml:space="preserve">TAM UNG </t>
    </r>
    <r>
      <rPr>
        <sz val="13"/>
        <color theme="1"/>
        <rFont val="VNI-Times"/>
        <family val="2"/>
      </rPr>
      <t>TIEN MUA QUA TANG CHO CONG TY DONG THINH</t>
    </r>
  </si>
  <si>
    <t>544 QUANG TRUNG,P.11, GV --- VE SO DUY ANH</t>
  </si>
  <si>
    <t>71/1 QUANG TRUNG</t>
  </si>
  <si>
    <t>31 DUONG 14,P.8,GV</t>
  </si>
  <si>
    <t>220/48/4 DUONG SO 10,P.9,GV</t>
  </si>
  <si>
    <t>346/5 QUANG TRUNG,P.10,GV</t>
  </si>
  <si>
    <t>UBND PHUONG 13</t>
  </si>
  <si>
    <t>HUY(3.535.000)--- UBND PHUONG 8....0903144426 CHI TRANG</t>
  </si>
  <si>
    <t>DA THU NGAY 27/01/2021</t>
  </si>
  <si>
    <t>242 TRAN BINH TRONG,P.4,Q5</t>
  </si>
  <si>
    <t>CONG TY CO PHAN BENH VIEN HY VONG --- BVHV THANH TOAN DOT 2 - 50 PHAN TRAM CON LAI THEO HD 13/HDMB/2021</t>
  </si>
  <si>
    <t>CONG TY CO PHAN BENH VIEN HY VONG --- BVHV THANH TOAN DOT 2 - 50 PHAN TRAM CON LAI THEO HD 08/HDMB/2021</t>
  </si>
  <si>
    <t>CONG TY CO PHAN BENH VIEN HY VONG --- BVHV TAM UNG DOT 1 - 50 PHAN TRAM THEO HD 19/HDMB/2021</t>
  </si>
  <si>
    <t xml:space="preserve"> ISUZU 695 Q.TRUNG P8 GV</t>
  </si>
  <si>
    <t>680 QUANG TRUNG, P.11, GV</t>
  </si>
  <si>
    <t xml:space="preserve"> 347/3 LE VAN THO P9 GV</t>
  </si>
  <si>
    <t xml:space="preserve"> 641/8/13 QUANG TRUNG, P.11, Q.GO VAP</t>
  </si>
  <si>
    <t xml:space="preserve"> 512 (SO CU 748) LE THI RIENG P THOI AN Q12</t>
  </si>
  <si>
    <t>20A HOANG HOA THAM P.12 TAN BINH</t>
  </si>
  <si>
    <t xml:space="preserve">31 DS.14 P.8 GV </t>
  </si>
  <si>
    <t>499/6/96/21 QUANG TRUNG P.10 GV</t>
  </si>
  <si>
    <t xml:space="preserve">58/4/7 THONG NHAT P.10 GV </t>
  </si>
  <si>
    <t xml:space="preserve">UBND P.8 GV                                                                                                                                                                                       </t>
  </si>
  <si>
    <t>150 DUONG SO 30 P.6 GV</t>
  </si>
  <si>
    <t xml:space="preserve">150 DUONG SO 30 P.6 GV </t>
  </si>
  <si>
    <t xml:space="preserve">530/14  DUONG SO 9  P9  GV </t>
  </si>
  <si>
    <t>108/15/9  DUONG SO 1  P16  GV</t>
  </si>
  <si>
    <t xml:space="preserve">TOA  NHA SO 10   DUONG SO  4 KPMQT  P  TAN  CHANH HIEP Q12 </t>
  </si>
  <si>
    <t xml:space="preserve">  20/48  DUONG SO 8  P11 GV</t>
  </si>
  <si>
    <t xml:space="preserve"> 637/8  P1 QUANG TRUNG</t>
  </si>
  <si>
    <t xml:space="preserve"> 380  QUANG TRUNG  P10  GV</t>
  </si>
  <si>
    <t>75 BUI QUANG LA P12 QUAN GO VAP</t>
  </si>
  <si>
    <t xml:space="preserve">688/86 LE DUC THO P.15 GV </t>
  </si>
  <si>
    <t xml:space="preserve">175/16 DSO 1 P11 GV                                                                                                                                      </t>
  </si>
  <si>
    <t xml:space="preserve"> BVDK MY DUC 2/10 NUI THANH P13 TAN BINH </t>
  </si>
  <si>
    <t xml:space="preserve">KHACH TOI BAN GIAO HANG TRA TIEN....0913117828 CHI LIEN                                                                                                                                             </t>
  </si>
  <si>
    <t xml:space="preserve"> KHACH GOI 4 PHAN MAI KHACH TOI BAN GIAO HANG NHAN HANG VA THANH TOAN.</t>
  </si>
  <si>
    <t>133/36/14Q- QUANG TRUNG -P10- GV</t>
  </si>
  <si>
    <t xml:space="preserve">C QUYNH - TO CHUC HC                                                                                                                                                                              </t>
  </si>
  <si>
    <t xml:space="preserve">C. QUYNH TO CHUC HC                                                                                                                                                                               </t>
  </si>
  <si>
    <t xml:space="preserve"> LAU 8 PHONG 805-806.106 NGUYEN VAN TROI P8 GV</t>
  </si>
  <si>
    <t xml:space="preserve"> N5 KHU NHA O THOI AN- LE THI RIENG - THOI AN- Q12 BEN CANH TIEU HOC KIM DONG </t>
  </si>
  <si>
    <r>
      <rPr>
        <sz val="13"/>
        <color rgb="FFFF0000"/>
        <rFont val="VNI-Times"/>
      </rPr>
      <t xml:space="preserve"> CHUYEN KHOAN --- </t>
    </r>
    <r>
      <rPr>
        <sz val="13"/>
        <color theme="1"/>
        <rFont val="VNI-Times"/>
        <family val="2"/>
      </rPr>
      <t xml:space="preserve"> CHUA XUAT HANG QUA CASH- CHICH BILL THEO DE XUAT NH TPCN (TRUNG)                                                                                                          </t>
    </r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</si>
  <si>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 xml:space="preserve"> --- E10/282 AP 5 QL.50 XA PHONG PHU H.BINH CHANH </t>
    </r>
  </si>
  <si>
    <r>
      <t xml:space="preserve">641/12 QUANG TRUNG P11 QUAN GO VAP --- </t>
    </r>
    <r>
      <rPr>
        <b/>
        <sz val="13"/>
        <color theme="1"/>
        <rFont val="VNI-Times"/>
      </rPr>
      <t xml:space="preserve"> 1 PHIEU MUA HANG 100.000 NHO BAO VE THU GIUM</t>
    </r>
    <r>
      <rPr>
        <sz val="13"/>
        <color theme="1"/>
        <rFont val="VNI-Times"/>
        <family val="2"/>
      </rPr>
      <t xml:space="preserve">                                                         </t>
    </r>
  </si>
  <si>
    <r>
      <rPr>
        <sz val="13"/>
        <color rgb="FFFF0000"/>
        <rFont val="VNI-Times"/>
      </rPr>
      <t xml:space="preserve"> CHUYEN KHOAN</t>
    </r>
    <r>
      <rPr>
        <sz val="13"/>
        <color theme="1"/>
        <rFont val="VNI-Times"/>
        <family val="2"/>
      </rPr>
      <t xml:space="preserve"> --- CONG SO 6 DUONG AP BAC ( CONG SIEU THI CITIMART) CONG TY ATLAS TOAN CAU)</t>
    </r>
  </si>
  <si>
    <r>
      <rPr>
        <sz val="13"/>
        <color rgb="FFFF0000"/>
        <rFont val="VNI-Times"/>
      </rPr>
      <t xml:space="preserve"> CHUYEN KHOAN</t>
    </r>
    <r>
      <rPr>
        <sz val="13"/>
        <color theme="1"/>
        <rFont val="VNI-Times"/>
        <family val="2"/>
      </rPr>
      <t xml:space="preserve"> --- 296 NGUYEN VAN KHOI P9 GV-- 30/01 GIAO</t>
    </r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</si>
  <si>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 xml:space="preserve"> --- UBND PHUONG 13 GV                                                                                                                                                                      </t>
    </r>
  </si>
  <si>
    <t>CHI HAU TT TIEN HOA DON 19161 VA 19162-270121</t>
  </si>
  <si>
    <t xml:space="preserve">UBND PHUONG 13 GV                                                                                                                                                                      </t>
  </si>
  <si>
    <t>CTY CP TM XNK THU DUC</t>
  </si>
  <si>
    <t xml:space="preserve">E10/282 AP 5 QL.50 XA PHONG PHU H.BINH CHANH </t>
  </si>
  <si>
    <t xml:space="preserve"> HUY(12.900.000) --- CHUYEN KHOAN --- 296 NGUYEN VAN KHOI P9 GV-- 30/01 GIAO</t>
  </si>
  <si>
    <t>SO 5 HANH THONG,P.3,GV</t>
  </si>
  <si>
    <t>307/9 PHAM VAN CHIEU,P.14,GV</t>
  </si>
  <si>
    <t>1/68 NGUYEN VAN QUA,P.DONG HUNG THUAN,Q12</t>
  </si>
  <si>
    <t>TU NG CHUYEN QUA</t>
  </si>
  <si>
    <t>CTY SDC CK TIEN HOA DON 19197-280121</t>
  </si>
  <si>
    <t>DA THU NGAY 28/01/2021</t>
  </si>
  <si>
    <t>Vui Cty Hanicons chuyen tien qua tet con lai hoa don 18554 ngay 21.1.21 so tien 13.549.800</t>
  </si>
  <si>
    <t>Cty TNHH Tyre Pacific VN thanh toan mua 135 thung bia heineken</t>
  </si>
  <si>
    <t>QUOC MAR</t>
  </si>
  <si>
    <t>DA CK 1.111.000</t>
  </si>
  <si>
    <t>CTY TNHH NIKKO MATERIAL --- THANH TOAN PHAN CON LAI MUA QUA TET CHO CONG TY DONG THINH</t>
  </si>
  <si>
    <t xml:space="preserve"> 497/83/4 THONG NHAT, P.16, Q.GO VAP</t>
  </si>
  <si>
    <t>637/8 QUANG TRUNG, P.11, Q.GO VAP</t>
  </si>
  <si>
    <t xml:space="preserve">302/2 PHAN HUY ICH, P.12, Q.GO VAP --- (GIAO VAO THU 7 NGAY 30/01/2021)                                                                                   </t>
  </si>
  <si>
    <t xml:space="preserve">324- HA HUY GIAP -P. THANH LOC </t>
  </si>
  <si>
    <t>37 TRAN QUOC HOANG P4 QUAN TAN BINH</t>
  </si>
  <si>
    <t xml:space="preserve"> 126 AN HOI P13 TRUONG THCS NGUYEN TRAI </t>
  </si>
  <si>
    <t xml:space="preserve"> 24 DO THUC TINH P12 GV</t>
  </si>
  <si>
    <t xml:space="preserve"> TOA NHA SGICT CVPM QT P.TAN CHANH HIEP Q.12</t>
  </si>
  <si>
    <t xml:space="preserve"> CHI THUY GD                                                                                                                                                                                         </t>
  </si>
  <si>
    <t xml:space="preserve">SO 5 HANH THANH P3 GV </t>
  </si>
  <si>
    <t>656/74/104 QUANG TRUNG P11 GV</t>
  </si>
  <si>
    <t xml:space="preserve">47/48/20 NGUYEN TU GIAN P.12 GV </t>
  </si>
  <si>
    <t xml:space="preserve">29 NGUYEN VAN DUNG P.6 GV </t>
  </si>
  <si>
    <t>72 NGUYEN HUE P. BEN NGHE Q.1</t>
  </si>
  <si>
    <t xml:space="preserve">GIAO CHUNG DON HANG 95 PHAN---SDT 0983936360---THU TIEN MAT                                                                                                                                       </t>
  </si>
  <si>
    <t xml:space="preserve">C QUYNH TO CHUC HANH CHANH                                                                                                                                                                          </t>
  </si>
  <si>
    <t>45HT06 PHUONG HIEP THANH Q12</t>
  </si>
  <si>
    <t xml:space="preserve">  UBND P8 -175 NGUYEN VAN KHOI P8 GV                                                                                                                  </t>
  </si>
  <si>
    <t xml:space="preserve">HUY(76.436.600)---97 QUANG TRUNG P.8 GV </t>
  </si>
  <si>
    <t xml:space="preserve">HUY(5.669.600)---97 QUANG TRUNG P.8 GV </t>
  </si>
  <si>
    <t>74/9/11 DUONG SO 9,P.16,GV</t>
  </si>
  <si>
    <t>TOA NHA SMS LO 40 CVPMQT,Q12</t>
  </si>
  <si>
    <t>637/81 QUANG TRUNG,P.11,GV</t>
  </si>
  <si>
    <t>VUON UOM LOC XANH, 26/5 TRINH THI DOI, AP 5, XA DONG THANH, HOC MON( NO GIO QUA)</t>
  </si>
  <si>
    <t>641/1/6 QUANG TRUNG,P.11,GV</t>
  </si>
  <si>
    <t>HEM 313 PHAN HUY ICH,P.14,GV</t>
  </si>
  <si>
    <t>DA THU NGAY 29/01/2021</t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</si>
  <si>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 xml:space="preserve"> --- HEM 313 PHAN HUY ICH,P.14,GV( </t>
    </r>
    <r>
      <rPr>
        <b/>
        <sz val="13"/>
        <color theme="1"/>
        <rFont val="VNI-Times"/>
      </rPr>
      <t>135 thung bia heineken</t>
    </r>
    <r>
      <rPr>
        <sz val="13"/>
        <color theme="1"/>
        <rFont val="VNI-Times"/>
        <family val="2"/>
      </rPr>
      <t>)</t>
    </r>
  </si>
  <si>
    <t>CTCP DT KD DIA OC WELANDS.Remark:Cong ty Welands thanh toan tien qua</t>
  </si>
  <si>
    <t xml:space="preserve">SO 5 HANH THONG P3 GV </t>
  </si>
  <si>
    <t xml:space="preserve">GIO QUA </t>
  </si>
  <si>
    <t xml:space="preserve">36A QL1A Q.12 ( HOI LUAT GIA Q12 -- BEN CAU DET LAU )  --- GIAO SANG THU 2 1/2/2021                                                     </t>
  </si>
  <si>
    <t xml:space="preserve"> 478-480-482 CONG HOA P13 TAN BINH </t>
  </si>
  <si>
    <t xml:space="preserve">118/90/16 PHAN HUY ICH, P.15, Q.TAN BINH --- ( THANH TOAN TIEN MAT)                                                                                  </t>
  </si>
  <si>
    <t>616/65/23 LE DUC THO, P.15, Q.GO VAP</t>
  </si>
  <si>
    <t xml:space="preserve"> CHUNG CU DREAM HOME LUXURY 89/57 DUONG SO 59 P14 GV </t>
  </si>
  <si>
    <t xml:space="preserve">CHUNG CU DREAMHOME 2 DUONG 59- P14 GV </t>
  </si>
  <si>
    <t>87/2 NYUEN VAN QUA - DH.THUAN Q12</t>
  </si>
  <si>
    <t>( DA CHUYEN KHOAN) 242 TRAN BINH TRONG P4 Q5</t>
  </si>
  <si>
    <t xml:space="preserve"> 73/13 TRAN QUOC TOAN P8 Q3</t>
  </si>
  <si>
    <t>TUV DON 1....TOA NHA SO 10 DSO 4 CVPMQT Q12</t>
  </si>
  <si>
    <t>TUV DON 2....TOA NHA SO 10 DSO 4 CVPMQT Q12</t>
  </si>
  <si>
    <t>111/4/15 PHAM VAN CHIEU,P.14,GV</t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</si>
  <si>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 xml:space="preserve"> ---158/14/16 TRAN HUY LIEU,P.15, PHU NHUAN</t>
    </r>
  </si>
  <si>
    <t>KHONG DIA CHI( 4 THUNG BIA HEINEKEN)</t>
  </si>
  <si>
    <t>453/31 LE VAN SY,P.12,Q3</t>
  </si>
  <si>
    <t>CHUYEN SANG NH 07</t>
  </si>
  <si>
    <t>LDLD QGV CHI THANH TOAN MUA 90 PHAN QUA x500.000D/PHAN</t>
  </si>
  <si>
    <t>DA THU NGAY 30/01/2021</t>
  </si>
  <si>
    <t>cty Welands thanh toan tien qua FT21030508070044</t>
  </si>
  <si>
    <t>XE TAI</t>
  </si>
  <si>
    <t xml:space="preserve"> 28 MAC DINH CHI P DAKAO Q1 </t>
  </si>
  <si>
    <t xml:space="preserve">28 MAC DINH CHI P DKAO Q1 </t>
  </si>
  <si>
    <t xml:space="preserve">108 DUONG SO 19 P8 QGV </t>
  </si>
  <si>
    <t xml:space="preserve">69/27/16 LE VAN THO P.8 GV </t>
  </si>
  <si>
    <t xml:space="preserve">525/1 QUANG TRUNG P.10 Q. GO VAP </t>
  </si>
  <si>
    <t xml:space="preserve"> 116/4C HT35 KHU PHO 1 PHUONG HIEP THANH Q12</t>
  </si>
  <si>
    <t>656/68/108 HEM 33.DUONG SO 8.P11.GV</t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</si>
  <si>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 xml:space="preserve"> --- SO 28 HEM 97 HUYNH VAN LUY--THU DAU 1--BINH DUONG</t>
    </r>
  </si>
  <si>
    <t xml:space="preserve">695 QUANG TRUNG P8 QGV ---  KHACH QUA CA THE  --- NGAY 9/2 GIAO HANG GOI QUA LAU 2                                                                                         </t>
  </si>
  <si>
    <t xml:space="preserve">696 QUANG TRUNG P8 QGV ---  KHACH QUA CA THE  --- NGAY 9/2 GIAO HANG GOI QUA LAU 2                                                                                         </t>
  </si>
  <si>
    <t xml:space="preserve">697 QUANG TRUNG P8 QGV ---  KHACH QUA CA THE  --- NGAY 9/2 GIAO HANG GOI QUA LAU 2                                                                                         </t>
  </si>
  <si>
    <t xml:space="preserve">698 QUANG TRUNG P8 QGV ---  KHACH QUA CA THE  --- NGAY 9/2 GIAO HANG GOI QUA LAU 2                                                                                         </t>
  </si>
  <si>
    <t xml:space="preserve">699 QUANG TRUNG P8 QGV ---  KHACH QUA CA THE  --- NGAY 9/2 GIAO HANG GOI QUA LAU 2                                                                                         </t>
  </si>
  <si>
    <t>106 DSO 1 KDC CITYLAND P7 GV</t>
  </si>
  <si>
    <t xml:space="preserve"> 688/45 QUANG TRUNG P11 GV</t>
  </si>
  <si>
    <t xml:space="preserve"> TRUONG TIEU HOC TRAN QUANG KHAI 226/43/31 NGUYEN VAN LUONG P17 GV --- GIAO THU 4 (3/02/2021)                                                                  </t>
  </si>
  <si>
    <t xml:space="preserve"> 141/7 DUONG SO 17 P.11 </t>
  </si>
  <si>
    <t>340/79 QUANG TRUNG, P.10, Q.GO VAP</t>
  </si>
  <si>
    <t>656/29/5--QUANG TRUNG--F.11--GV</t>
  </si>
  <si>
    <t>331/51/48--PHAN HUY ICH--F.14--GV</t>
  </si>
  <si>
    <t>79/36/22BUI QUANG LA P12 GO VAP</t>
  </si>
  <si>
    <t>40/5 NGUYEN THI SACH,P.15,TAN BINH</t>
  </si>
  <si>
    <t>1216  NGUYEN VAN QUA, DONG HUNG THUAN,Q12</t>
  </si>
  <si>
    <t>79/2/13 DUONG SO 2,P.3,GV</t>
  </si>
  <si>
    <t>296 NGUYEN VAN KHOI,P.9,GV</t>
  </si>
  <si>
    <t>TRUONG TIEU HOC NGUYEN THI MINH KHAI</t>
  </si>
  <si>
    <t>TRUONG THPT NGYUEN CONG TRU</t>
  </si>
  <si>
    <t>12C NGUYEN VAN LUONG,P.11,GV</t>
  </si>
  <si>
    <t>399/4 THONG NHAT,P.11,GV</t>
  </si>
  <si>
    <t>597/41 QUANG TRUNG,P.11,GV</t>
  </si>
  <si>
    <t>39/9 DUONG THANH XUAN 25,P.TX,Q12</t>
  </si>
  <si>
    <t>19/12 DONG HUNG THUAN 22,Q12</t>
  </si>
  <si>
    <t>86/34/16 DUONG SO 14,P.8,GV</t>
  </si>
  <si>
    <t>TAN</t>
  </si>
  <si>
    <t xml:space="preserve">CHUYEN SANG NH </t>
  </si>
  <si>
    <t>CHINH THANG</t>
  </si>
  <si>
    <t>GIO QUA---SO 5 HANH THONG ,P.3,GV</t>
  </si>
  <si>
    <t>THU TM TU PVT</t>
  </si>
  <si>
    <t>DA CK</t>
  </si>
  <si>
    <t>CTY TNHH NIKKO</t>
  </si>
  <si>
    <t>DA THU NGAY 01/02/2021</t>
  </si>
  <si>
    <t xml:space="preserve">CONG TY SAO VIET CHUYEN KHOAN DATCOC 12 PHAN QUA TET </t>
  </si>
  <si>
    <t>368 NGUYEN VAN LUONG P16 QUAN GO VAP</t>
  </si>
  <si>
    <t xml:space="preserve">231 VO VAN NGAN P.DINH CHIEU Q.THU DUC </t>
  </si>
  <si>
    <t xml:space="preserve">231 VO VAN NGAN P.DINH CHIEU Q.THU DUC                                                                                                       </t>
  </si>
  <si>
    <t xml:space="preserve"> 60 DUONG SO 11 KDC CITYLAND P10 GV</t>
  </si>
  <si>
    <t xml:space="preserve"> SO 02 TRAN THANH TONG P15 TAN BINH</t>
  </si>
  <si>
    <t xml:space="preserve"> 9 NGUYEN THAI BINH P4 Q.TAN BINH </t>
  </si>
  <si>
    <t xml:space="preserve"> TOA NHA SMS LO 40 CVPM Q.TRUNG</t>
  </si>
  <si>
    <t xml:space="preserve"> TOA NHA SMS LO 40 CVPM Q.TRUNG </t>
  </si>
  <si>
    <t xml:space="preserve"> 696 QT F8 GV ( CTY ISUZU )</t>
  </si>
  <si>
    <t>CTY KIEN NAM 174 DSO 17 P11 GV</t>
  </si>
  <si>
    <t xml:space="preserve"> 167-169 BINH LOI P13 BINH THANH </t>
  </si>
  <si>
    <t>HUY(405.100) --- 695 QT F8 GV ( CTY ISUZU )</t>
  </si>
  <si>
    <t>680 QUANG TRUNG,P.11,GV</t>
  </si>
  <si>
    <t>538/18 QUANG TRUNG,P.11,GV</t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</si>
  <si>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 xml:space="preserve"> -- LIEN DOAN LAO DONG Q.GV</t>
    </r>
  </si>
  <si>
    <t>48 LE VAN THO,P.11,GV</t>
  </si>
  <si>
    <t>Huy ck tien cafe milo</t>
  </si>
  <si>
    <t>CONG TY SAO VIET CHUYEN KHOAN TTDUT DIEM 12 PHAN QUA TET</t>
  </si>
  <si>
    <t>CONG TY CO PHAN BENH VIEN HY VONG ---   BVHV TAM UNG DOT 1 - 50 PHAN TRAM THEO HD 26/HDMB/2021</t>
  </si>
  <si>
    <t>LANG TRE EM SOS, NHA SO 5</t>
  </si>
  <si>
    <t xml:space="preserve"> 380/63  PHAM VAN CHIEU  P9  GV  </t>
  </si>
  <si>
    <t>368 NGUYEN VAN LUONG P16 QUAN GO VAP...CTY DIEN LUC</t>
  </si>
  <si>
    <t>HEM 710/1/27- PHAN VAN TRI - P10- GV</t>
  </si>
  <si>
    <t>39/9 DUONG TX25 THANH XUAN Q.12</t>
  </si>
  <si>
    <t xml:space="preserve"> BVDK MY DUC -- 2/10 NUI THANH P13 TAN BINH</t>
  </si>
  <si>
    <t>TOA NHA SO 9.CVPMQT.PTCH.Q12</t>
  </si>
  <si>
    <t xml:space="preserve">UBND P9...0909978775 CHI PHUONG..GIAO GAP                                                                                                                                                           </t>
  </si>
  <si>
    <t xml:space="preserve">43R/2-43R/4 HO VAN HUE P9 PHU NHUAN </t>
  </si>
  <si>
    <t>46-48 HAU GIANG P4 TAN BINH</t>
  </si>
  <si>
    <t xml:space="preserve"> 32/16 DSO 9 P9 GV</t>
  </si>
  <si>
    <t xml:space="preserve">276/9 THONG NHAT P.16 GV </t>
  </si>
  <si>
    <t>TRUONG TIEU HOC LE THI HONG GAM--541 PHAM VAN CHIEU P.13 GV</t>
  </si>
  <si>
    <t>129/14/36 DUONG SO 2,P.16,GV</t>
  </si>
  <si>
    <t>KHACH ĐEN SIEU THI LAY</t>
  </si>
  <si>
    <t>TU NG CHUYEN SANG NGH</t>
  </si>
  <si>
    <t xml:space="preserve"> 564/34 PHAM VAN CHIEU P16 GV ( 30 THUNG BIA TIGER)</t>
  </si>
  <si>
    <t>BV MY DUC --- 2/10 NUI THANH,P.13,TAN BINH</t>
  </si>
  <si>
    <t>CHUNG CU DREAM HOME LUXURY -- 89/57 DUONG SO 59,P.14,GV</t>
  </si>
  <si>
    <t>256/44 PHAN HUY ICH</t>
  </si>
  <si>
    <t>DA THU NGAY 02/02/2021</t>
  </si>
  <si>
    <t>422/7 QUANG TRUNG,P.10,GV</t>
  </si>
  <si>
    <t xml:space="preserve"> 44/17 PVC P8 GV</t>
  </si>
  <si>
    <t xml:space="preserve"> TOA NHA SMS LO 40 CVPMQT</t>
  </si>
  <si>
    <t>TUV...TOA NHA SO 10 DSO 4 CVPMQT Q12</t>
  </si>
  <si>
    <t>TUV...TOA NHA SO 10 DSO 4 CVPMQT Q14</t>
  </si>
  <si>
    <t>TUV...TOA NHA SO 10 DSO 4 CVPMQT Q15</t>
  </si>
  <si>
    <t>TUV...TOA NHA SO 10 DSO 4 CVPMQT Q16</t>
  </si>
  <si>
    <t>BVDK MY DUC PHU NHUAN---43R/2 43R/4 HO VAN HUE P.9 PHU NHUAN</t>
  </si>
  <si>
    <t xml:space="preserve">368 NGUYEN VAN LUONG P.16 GV C.TY DIEN LUC GV </t>
  </si>
  <si>
    <t>276/131/17 THONG NHAT. P.16. Q.GV</t>
  </si>
  <si>
    <t>49/17A BUI QUANG LA P12 QUAN GO VAP</t>
  </si>
  <si>
    <t xml:space="preserve">LANG SOS  ---  (NHA SO 4)                                                                                                                            </t>
  </si>
  <si>
    <t>965/36/10 Q.TRUNG P11 GV</t>
  </si>
  <si>
    <t xml:space="preserve"> 74/501C PHAN HUY ICH P12 GV</t>
  </si>
  <si>
    <t>656/74/11 Q TRUNG P11 GV</t>
  </si>
  <si>
    <t xml:space="preserve">1050/13 Q.TRUNG P8 GV </t>
  </si>
  <si>
    <t xml:space="preserve"> UBND P9 GV</t>
  </si>
  <si>
    <t xml:space="preserve">65/1A LE THI RIENG KP2 THOI AN Q12                                                                                                                                                   </t>
  </si>
  <si>
    <t xml:space="preserve">38D5 DUONG D5.P.25 BINH THANH </t>
  </si>
  <si>
    <t xml:space="preserve">TRUONG MAM NON BB {A DAU CN}                                                                                                                                                                        </t>
  </si>
  <si>
    <t xml:space="preserve">CONG DOAN NO CHI DOAN CONG AN PCCC Q.GV ---   C HANG KE TOAN                                                                                                                                              </t>
  </si>
  <si>
    <t xml:space="preserve">CONG DOAN - QUAN DOAN CONG AN Q GV ---  C HANG KT                                                                                                                                                        </t>
  </si>
  <si>
    <t xml:space="preserve">43R/2 -- 43R/4 HO VAN HUE P9 Q.PHU NHUAN [ BV MY DUC PHU NHUAN ] </t>
  </si>
  <si>
    <t xml:space="preserve">84/47/2 BUI QUANG LA P12 GV  </t>
  </si>
  <si>
    <t>111/4/15  PHAM VAN CHIEU  P14  GV</t>
  </si>
  <si>
    <t>HUY(1.926.000) -- TUV...TOA NHA SO 10 DSO 4 CVPMQT Q13</t>
  </si>
  <si>
    <t>TOA NHA SO 10 DSO 4 CVPMQT Q16</t>
  </si>
  <si>
    <t>CTY NESTLE . 138-142 HAI BA TRUNG,P.DAKAO,Q1</t>
  </si>
  <si>
    <t>347/16 LE VAN THO,P.9,GV</t>
  </si>
  <si>
    <t>DAY TRO 142 DUONG SO 17 P.11,GV</t>
  </si>
  <si>
    <t>872/42 QUANG TRUNG,P.8,GV</t>
  </si>
  <si>
    <t>333 THONG NHAT,P.11,GV</t>
  </si>
  <si>
    <t>262/1 QUANG TRUNG,P.10,GV</t>
  </si>
  <si>
    <t>CH1 CHUNG CU CITYLAND PARKHILL DUONG SO 10,GV</t>
  </si>
  <si>
    <t xml:space="preserve">LANG SOS  ---  (NHA SO 20)                                                                                                                            </t>
  </si>
  <si>
    <t>1657/3E QUOC LO 1A,P.AN PHU DONG,Q12</t>
  </si>
  <si>
    <t>KHONG DIA CHI ( 1 THUNG SUA TUOI TT D.CHAT KD)</t>
  </si>
  <si>
    <t>327/44/11 QUANG TRUNG,P.10,GV</t>
  </si>
  <si>
    <t>111/56 PHAM VAN CHIEU,P.14,GV</t>
  </si>
  <si>
    <t>DA THU NGAY 04/02/2021</t>
  </si>
  <si>
    <t>THU NGAN ( TRA HANG)</t>
  </si>
  <si>
    <t xml:space="preserve"> CHUNG CU DREAM HOME LUXURY 89/57- DUONG SO 59- P14-GV</t>
  </si>
  <si>
    <t>27/1/10 DS.9 P.16 GV</t>
  </si>
  <si>
    <t>439/8/12 NGUYEN VAN KHOI P.8 GV</t>
  </si>
  <si>
    <t xml:space="preserve">131A LE VAN KHUONG P. HIEP THANH Q.12 </t>
  </si>
  <si>
    <t>43 PHAM VAN CHIEU P.14 GV</t>
  </si>
  <si>
    <t>237/65/6E DUONG PHAM VAN CHIEU. P.14. Q.GV</t>
  </si>
  <si>
    <t xml:space="preserve"> CTY DIEN LUC GO VAP                                                                                                                                                                              </t>
  </si>
  <si>
    <t>152/6 NGUYEN VAN KHOI P9 GV</t>
  </si>
  <si>
    <t>1331/15/242 LE DUC THO P14 GV</t>
  </si>
  <si>
    <t xml:space="preserve"> 641/12 QUANG TRUNG P11 QGV</t>
  </si>
  <si>
    <t xml:space="preserve">CHI DUNG KKT                                                                                                                                                                               </t>
  </si>
  <si>
    <t xml:space="preserve"> 965/36/10 QUANG TRUNG P11 GV</t>
  </si>
  <si>
    <t xml:space="preserve"> SO 02 TRAN THANH TONG P15 TAN BINH </t>
  </si>
  <si>
    <t xml:space="preserve"> PHUOC BI THU DOAN THANH NIEN                                                                                                                                                               </t>
  </si>
  <si>
    <t xml:space="preserve"> 319/59 LE VAN THO P9 GV</t>
  </si>
  <si>
    <t xml:space="preserve">HUY( 1.564.400)--- 04 NUI THANH PHUONG 13 Q.TAN BINH  </t>
  </si>
  <si>
    <t>LANG SOS, 697 QUANG TRUNG,P.12,GV</t>
  </si>
  <si>
    <t>C22 DONG HUNG THUAN,Q12</t>
  </si>
  <si>
    <t>597/43/4 QUANG TRUNG,P.1,GV</t>
  </si>
  <si>
    <t>(BILL 501-1352)</t>
  </si>
  <si>
    <t>04 NUI THANH,P.13,TAN BINH</t>
  </si>
  <si>
    <t>.</t>
  </si>
  <si>
    <t xml:space="preserve">DAT COC </t>
  </si>
  <si>
    <t>C QUYNH</t>
  </si>
  <si>
    <t>PHUOC</t>
  </si>
  <si>
    <t xml:space="preserve">43R /2-43R/4 HO VAN HUE P9 PHU NHUAN                                                                                                                              </t>
  </si>
  <si>
    <t>497/1B PHAM VAN CHIEU P13 GV</t>
  </si>
  <si>
    <t>362/29/40- DUONG THONG NHAT - P16-GV</t>
  </si>
  <si>
    <t>417/18  LE  VAN THO P9  GV</t>
  </si>
  <si>
    <t>40/5 NGUYEN SY SACH P.15 TB</t>
  </si>
  <si>
    <t xml:space="preserve">40/5 NGUYEN SY SACH P.15 TB </t>
  </si>
  <si>
    <t xml:space="preserve">BVDK MY DUC--SO 4 NUI THANH P.13 TB </t>
  </si>
  <si>
    <t xml:space="preserve">UBND P.9 GV                                                                                                                                                  </t>
  </si>
  <si>
    <t xml:space="preserve">160/32 DS.1 P.13 GV </t>
  </si>
  <si>
    <t xml:space="preserve"> 84/47/2 BUI QUANG LA P12 GV</t>
  </si>
  <si>
    <t xml:space="preserve">84/47/2 BUI QUANG LA P12 GV </t>
  </si>
  <si>
    <t xml:space="preserve"> CC HA DO PHAN VAN TRI P10 GV </t>
  </si>
  <si>
    <t xml:space="preserve"> 30/8/13 THONG NHAT P10GV </t>
  </si>
  <si>
    <t xml:space="preserve"> 178/1 DUONG SO 8 F11 GV</t>
  </si>
  <si>
    <t>118/127C/20 DUONG PHAN HUY ICH P15 QUAN TAN BINH</t>
  </si>
  <si>
    <t>CHUNG CU DREAM HOME LUXURY, 89/57 DUONG SO 9, P.14, Q.GO VAP</t>
  </si>
  <si>
    <t xml:space="preserve"> 131 DIEN BIEN PHU QUAN BINH THANH -KE TRUONG DH KINH TE                                                                                                      </t>
  </si>
  <si>
    <t xml:space="preserve"> 132 DIEN BIEN PHU QUAN BINH THANH -KE TRUONG DH KINH TE                                                                                                      </t>
  </si>
  <si>
    <t xml:space="preserve"> 133 DIEN BIEN PHU QUAN BINH THANH -KE TRUONG DH KINH TE                                                                                                      </t>
  </si>
  <si>
    <t xml:space="preserve"> 134 DIEN BIEN PHU QUAN BINH THANH -KE TRUONG DH KINH TE                                                                                                      </t>
  </si>
  <si>
    <t xml:space="preserve"> 135 DIEN BIEN PHU QUAN BINH THANH -KE TRUONG DH KINH TE                                                                                                      </t>
  </si>
  <si>
    <t>656/68/108 HEM 33 DUONG SO 8 P11</t>
  </si>
  <si>
    <t xml:space="preserve"> SO NHA 1050/13 QUANG TRUNG P8 GV</t>
  </si>
  <si>
    <t xml:space="preserve"> 136 DIEN BIEN PHU QUAN BINH THANH -KE TRUONG DH KINH TE                                                                                                      </t>
  </si>
  <si>
    <t xml:space="preserve"> SO 4 NUI THANH P13 TAN BINH</t>
  </si>
  <si>
    <t>340/18 Q TRUNG P10 GV</t>
  </si>
  <si>
    <t xml:space="preserve"> 33/11 DUONG 12 P11 GV</t>
  </si>
  <si>
    <t xml:space="preserve"> NHA HANG 168 HOANG VAN THU</t>
  </si>
  <si>
    <t xml:space="preserve">BVDK MY DUC 43R-2 43R-4 HO VAN HUE P9 PHU NHUAN </t>
  </si>
  <si>
    <t xml:space="preserve">  CHI KIEU TUOI SONG                                                                                                                                                                         </t>
  </si>
  <si>
    <t xml:space="preserve"> 2/10 NUI THANH P13</t>
  </si>
  <si>
    <t>908/18B--QUANG TRUNG--F.8--GV</t>
  </si>
  <si>
    <t>61/4--THONG NHAT--F.11--GV</t>
  </si>
  <si>
    <t>275/111/28 QUANG TRUNG P10 QGV</t>
  </si>
  <si>
    <t xml:space="preserve"> 37B KHU PHO 1 DUONG TAN THOI HIEP 20 Q.12</t>
  </si>
  <si>
    <t xml:space="preserve"> 22 DUONG SO 14 P8 Q.GV</t>
  </si>
  <si>
    <t>688/12/13 QT.P11.GV</t>
  </si>
  <si>
    <t>66/1 NG VAN QUA.PDHT.Q12</t>
  </si>
  <si>
    <t>1122/23 QUANG TRUNG P8 QUAN GO VAP</t>
  </si>
  <si>
    <t>HUY(208.100)</t>
  </si>
  <si>
    <t xml:space="preserve"> HUY(225.000)---DON HANG MY DUC- PHU NHUAN                                                                                                                                                                          </t>
  </si>
  <si>
    <t>HUY(116.300)</t>
  </si>
  <si>
    <t>HUY(222.500)</t>
  </si>
  <si>
    <t>178/1 DUONG SO 8,P.11,GV</t>
  </si>
  <si>
    <t>TOA NHA SMS LO 40, CVPMQT,12</t>
  </si>
  <si>
    <t>143/25 THONG NHAT,P.11,GV</t>
  </si>
  <si>
    <t>DHL</t>
  </si>
  <si>
    <t>DON HANG MY DUC</t>
  </si>
  <si>
    <t>202 NGUYEN THAI SON,P.4,GV</t>
  </si>
  <si>
    <t>LIEN HIEP HTX TM TP.HCM</t>
  </si>
  <si>
    <t>51/18/132 PHAM VAN CHIEU,P.14,GV</t>
  </si>
  <si>
    <t>600/31 QUANG TRUNG,P.11,GV</t>
  </si>
  <si>
    <t>KHACH DEN LAY</t>
  </si>
  <si>
    <t>256/26/40 PHAN HUY ICH,P.12,GV</t>
  </si>
  <si>
    <t>DA THU NGAY 08/02/2021</t>
  </si>
  <si>
    <t>4 NUI THANH,P.13,TAN BINH</t>
  </si>
  <si>
    <t>HUY( 1.564.400)---04 NUI THANH,P.13,TAN BINH</t>
  </si>
  <si>
    <t>143/2 THONG NHAT P11 GV</t>
  </si>
  <si>
    <t>248/19/1 DS.10 P.9 GV</t>
  </si>
  <si>
    <t xml:space="preserve">SO NHA 1050/13 QUANG TRUNG P.8 GV </t>
  </si>
  <si>
    <t>158/3 PHAM VAN CHIEU P.9 GV</t>
  </si>
  <si>
    <t xml:space="preserve">637/8 QUANG TRUNG P.11 GV </t>
  </si>
  <si>
    <t xml:space="preserve">637/8 QUANG TRUNG P.11 GV                                                                                                                                              </t>
  </si>
  <si>
    <t xml:space="preserve"> 133/36/14Q QUANG TRUNG P.10 Q. GO VAP</t>
  </si>
  <si>
    <t xml:space="preserve">641/12 QUANG TRUNG P.11 </t>
  </si>
  <si>
    <t xml:space="preserve"> 152/6 NGUYEN VAN KHOI P9 GV </t>
  </si>
  <si>
    <t>695 Q.TRUNG P8 GV</t>
  </si>
  <si>
    <t xml:space="preserve">KHU HANH CHINH  DUONG SO 7 KCN VINH LOC - P.BINH HUNG HOA - BINH TAN </t>
  </si>
  <si>
    <t xml:space="preserve">148/8/8 DUONG SO 1 P16 GV </t>
  </si>
  <si>
    <t xml:space="preserve"> 695 QUANG TRUNG P 8 QGV</t>
  </si>
  <si>
    <t>SO 46-48 HAU GIANG P4 QTAN BINH</t>
  </si>
  <si>
    <t xml:space="preserve"> 158/3 PHAM VAN CHIEU, P9, GV</t>
  </si>
  <si>
    <t>174 THONG NHAT P10 GV</t>
  </si>
  <si>
    <t>158/39 PHAM VAN CHIEU,P.9,GV</t>
  </si>
  <si>
    <t>8547 DUONG 51,P.14,GV</t>
  </si>
  <si>
    <t>85/47 DUONG 51,P.14,GV</t>
  </si>
  <si>
    <t>45/1/1 DUONG 18,P.8,GV</t>
  </si>
  <si>
    <t>CC KHANG GIA DUONG SO 4,P.14,GV</t>
  </si>
  <si>
    <t>706/5 THONG NHAT,P.15,GV</t>
  </si>
  <si>
    <t>203/11 DUONG SO 1,P.11,GV</t>
  </si>
  <si>
    <t>DA THU NGAY 09/02/2021</t>
  </si>
  <si>
    <t>924 QUANG TRUNG,P.8,GV</t>
  </si>
  <si>
    <t>618/30 QUANG TRUNG,P.11,GV</t>
  </si>
  <si>
    <t>RUOU</t>
  </si>
  <si>
    <t>24 DO THUC TINH,P.12,GV</t>
  </si>
  <si>
    <t xml:space="preserve">32/26/1- TONG VAN HEN - P15- TAN BINH </t>
  </si>
  <si>
    <t>BLOCK a2-  CC HUNG NGAN 48A- duong thi muoi - ptan chanh hiep - Q12</t>
  </si>
  <si>
    <t>520/2 LE QUANG DINH P1 GV</t>
  </si>
  <si>
    <t xml:space="preserve"> 472/14  P12  P  PHAN HUY ICH GV </t>
  </si>
  <si>
    <t>656/74/104 QUANG TRUNG P.11 GV</t>
  </si>
  <si>
    <t xml:space="preserve">498/13/11 DUONG NGUYEN VAN KHOI P.9 Q.GO VAP </t>
  </si>
  <si>
    <t xml:space="preserve">252/62/22 PHAM VAN CHIEU, P.9, Q.GO VAP                                                                                                                           </t>
  </si>
  <si>
    <t>76/4 TRAN BA GIAO, P.5, Q.GO VAP</t>
  </si>
  <si>
    <t>131 DIEN BIEN PHU QUAN BINH THANH</t>
  </si>
  <si>
    <t>639/28 PHAM VAN CHIEU P.13 Q.GV</t>
  </si>
  <si>
    <t>58/36 THONG NHAT, P 10, GV</t>
  </si>
  <si>
    <t xml:space="preserve"> HEM 262/1 QUANG TRUNG, P 10, GV</t>
  </si>
  <si>
    <t>276/97 THONG NHAT F16 GV</t>
  </si>
  <si>
    <t>499/50 QUANG TRUNG,P.10,GV</t>
  </si>
  <si>
    <t>50/42/14 VUON LAI, KP1,P.AN PHU DONG,Q12</t>
  </si>
  <si>
    <t>15/30/28 DUONG 59,P.14,GV</t>
  </si>
  <si>
    <t>347/34 LE VAN THO,P.9,GV</t>
  </si>
  <si>
    <t>965/36/10 QUANG TRUNG,P.14,GV</t>
  </si>
  <si>
    <t>TOA NHA SMS LO 40,CVPMQT,Q12</t>
  </si>
  <si>
    <t>DA THU NGAY 10/02/2021</t>
  </si>
  <si>
    <t>DA TRA TM LAI CHO KH</t>
  </si>
  <si>
    <t>CHI DUNG KTT</t>
  </si>
  <si>
    <t>THU 250.000 PHM VAT</t>
  </si>
  <si>
    <t>PMH VAT</t>
  </si>
  <si>
    <t>641/12 QUANG TRUNG P.11 Q.GV</t>
  </si>
  <si>
    <t xml:space="preserve"> 641/12 QUANG TRUNG P.11 Q.GV</t>
  </si>
  <si>
    <t xml:space="preserve"> 71/2A DS9, P.9 Q.GV---  ( CUNG BILL 02277/11) -- CHU DAT BV                                                                                                              </t>
  </si>
  <si>
    <t xml:space="preserve"> 423/30/9/22 HA THI KHIEM, P TRUNG MY TAY, Q 12</t>
  </si>
  <si>
    <t xml:space="preserve"> 71/2A DUONG SO 9 9 GV</t>
  </si>
  <si>
    <t xml:space="preserve"> A143 BIS DUONG TO KY KHU PHO2 PHUONG DONG HUNG THUAN Q.12</t>
  </si>
  <si>
    <t xml:space="preserve"> 924 QUANG TRUNG P.8 Q. GO VAP </t>
  </si>
  <si>
    <t xml:space="preserve">SO 12 TANG TRET C/2 NGUYEN VAN LUONG 2  417 THONG NHAT P.11 GO VAP   </t>
  </si>
  <si>
    <t>38/32 TRANH THANH TONG P.15 TB</t>
  </si>
  <si>
    <t>22/2/16B--DS.21--GV--F.8</t>
  </si>
  <si>
    <t xml:space="preserve">340/79 QUANG TRUNG P10 QGV </t>
  </si>
  <si>
    <t>31/5--DS.3--F.9--GV</t>
  </si>
  <si>
    <t xml:space="preserve">41/8 DONG XOAI P13 TAN BINH DT 0901177653  C.VAN  KHACH TRA PMH 500.000                                                                                                            </t>
  </si>
  <si>
    <t>135/9 BUI QUANG LA P12 GV</t>
  </si>
  <si>
    <t xml:space="preserve">417 THONG NHAT P11 </t>
  </si>
  <si>
    <t xml:space="preserve"> 54/6/27 DUONG 21 P8 GV </t>
  </si>
  <si>
    <t>TOA NHA SMS  LO 40 CVPM Q.TRUNG TCH Q12</t>
  </si>
  <si>
    <t>228/1B PHAN HUY ICH,P.12,GV</t>
  </si>
  <si>
    <t>51/15 THONG NHAT,P.11,GV</t>
  </si>
  <si>
    <t>58/36 THONG NHAT,P.10,GV</t>
  </si>
  <si>
    <t>637/8 QUANG TRUNG,P.11,GV</t>
  </si>
  <si>
    <t xml:space="preserve"> HUY(3.742.800)---LO 40 TOA NHA SMS CVPMQT Q12</t>
  </si>
  <si>
    <t>CHUYEN SANG HOUSEGE</t>
  </si>
  <si>
    <t>DA THU NGAY 11/02/2021</t>
  </si>
  <si>
    <t>TU NGH CHUYEN QUA</t>
  </si>
  <si>
    <t>CHUYEN 250.000 QUA PMH VAT</t>
  </si>
  <si>
    <t xml:space="preserve">CHI DUNG KTT </t>
  </si>
  <si>
    <t xml:space="preserve"> 499/6/96/21 QUANG TRUNG P10 GV</t>
  </si>
  <si>
    <t xml:space="preserve">KHACH TOI ST LAY                                                                                                                                                                       </t>
  </si>
  <si>
    <t>LO 40 TOA NHA SMS CVPMQT</t>
  </si>
  <si>
    <t xml:space="preserve">  KH TU LIEN HE TOI LAY                                                                                                                                         </t>
  </si>
  <si>
    <t xml:space="preserve"> LANG SOS NHA SO 5</t>
  </si>
  <si>
    <t>DA THU NGAY 17/02/2021</t>
  </si>
  <si>
    <t>492/12 QUANG TRUNG</t>
  </si>
  <si>
    <r>
      <t>332 QUANG TRUNG P10 GV ---</t>
    </r>
    <r>
      <rPr>
        <sz val="13"/>
        <color rgb="FFFF0000"/>
        <rFont val="VNI-Times"/>
      </rPr>
      <t>UBND GO VAP</t>
    </r>
  </si>
  <si>
    <t xml:space="preserve">C32/4 DUONG TTH 07 KHU PHO 4A TAN THOI HIEP Q12...KE BEN SIEU THI MEGA </t>
  </si>
  <si>
    <t xml:space="preserve">TOA NHA ANNA CVPM QT P TAN CHANH HIEP Q12 </t>
  </si>
  <si>
    <t xml:space="preserve">58/36 THONH NHAT P.10 Q. GO VAP </t>
  </si>
  <si>
    <t>130 LE DUC THO P6 QGV</t>
  </si>
  <si>
    <t xml:space="preserve">640 NGUYEN VAN QUA P DONG HUNG THUAN Q12 </t>
  </si>
  <si>
    <t xml:space="preserve">1050/13 QUANG TRUNG P8 QGV                                                                                                        </t>
  </si>
  <si>
    <t>1050/13 QUANG TRUNG P8 QUAN GO VAP</t>
  </si>
  <si>
    <t xml:space="preserve">641/12 QUANG TRUNG P.11 GV </t>
  </si>
  <si>
    <t xml:space="preserve"> 904/44 NGUYEN KIEM P3 GV </t>
  </si>
  <si>
    <t xml:space="preserve">340/18 Q.TRUNG P10 GV                                                                                                                                                  </t>
  </si>
  <si>
    <t>307/9 PHAM VAN CHIEU P14 GV</t>
  </si>
  <si>
    <t xml:space="preserve">HUY(3.390.000)---640 NGUYEN VAN QUA P DONG HUNG THUAN Q12 </t>
  </si>
  <si>
    <t>DA THU NGAY 18/02/2021</t>
  </si>
  <si>
    <t xml:space="preserve"> 656/86 QUANG TRUNG P11 GV</t>
  </si>
  <si>
    <t>LO  40 TOA NHA SMS  CVPM QUANG TRUNG</t>
  </si>
  <si>
    <t>296 NGUYEN VAN KHOI P.9 GV</t>
  </si>
  <si>
    <t>CH1 CHUNG CU CITY LAND DS.10 P.10 GV</t>
  </si>
  <si>
    <t>998/60/16 QUANG TRUNG P.8 GV</t>
  </si>
  <si>
    <t xml:space="preserve"> BV MY DUC PHU NHUAN---43R/2-43R/4 HO VAN HUE P.9 PN </t>
  </si>
  <si>
    <t xml:space="preserve">368 NGUYEN VAN LUONG P.16 GV </t>
  </si>
  <si>
    <t xml:space="preserve">313 PHAN HUY ICH P.14 GV </t>
  </si>
  <si>
    <t>58/4/7 THONG NHAT,P.10,GV</t>
  </si>
  <si>
    <t>340/77 QUANG TRUNG,P.10,GV</t>
  </si>
  <si>
    <t xml:space="preserve"> BIET THU SO 8 DS3 LO 26 CVPM Q.TRUNG Q12</t>
  </si>
  <si>
    <t>44/21/2 VO THI PHAI P.THOI AN Q12</t>
  </si>
  <si>
    <t xml:space="preserve">224/42/20/27A DUONG TX 22 P. THANH XUAN  Q.12                           </t>
  </si>
  <si>
    <t xml:space="preserve"> 20E PHO QUANG P2 QTB </t>
  </si>
  <si>
    <t>20E PHO QUANG P2 QTB</t>
  </si>
  <si>
    <t>CTT. CH1..CHUNG CU CITYLAND PARKHIL.DUONG SO10.P10.GV</t>
  </si>
  <si>
    <t>633 QUANG TRUNG,P.11,GV</t>
  </si>
  <si>
    <t>656/74/11 QUANG TRUNG,P.11,GV</t>
  </si>
  <si>
    <t>CH1..CHUNG CU CITYLAND PARKHIL.DUONG SO10.P10.GV</t>
  </si>
  <si>
    <t xml:space="preserve">mua 100 thung sua nspn xl hg 380 </t>
  </si>
  <si>
    <t xml:space="preserve">736 PHAM VAN CHIEU P13 QGV                                                                                                                                               </t>
  </si>
  <si>
    <t>600/32 QUANG TRUNG P.11 GV</t>
  </si>
  <si>
    <t xml:space="preserve">688/113/1  QUANG TRUNG P11  GV </t>
  </si>
  <si>
    <t>298 NGUYEN VAN KHOI, Q.GO VAP</t>
  </si>
  <si>
    <t xml:space="preserve">65/5 QUOC LO 1A P. TAN THOI NHAT Q.12  </t>
  </si>
  <si>
    <t xml:space="preserve"> 268 NGUYEN VAN KHOI P9 GV </t>
  </si>
  <si>
    <t xml:space="preserve"> 04 NUI THANH P13 TAN BINH</t>
  </si>
  <si>
    <t>105 DUONG 59,P.14,GV</t>
  </si>
  <si>
    <t>57 DUONG 12 KDC CTYLAND,P.10,GV</t>
  </si>
  <si>
    <t>DA THU NGAY 22/02/2021</t>
  </si>
  <si>
    <t>BAO</t>
  </si>
  <si>
    <t xml:space="preserve"> 65/1A LE THI RIENG THOI AN Q12</t>
  </si>
  <si>
    <t>965/36/10 QUANG TRUNG P11 GV</t>
  </si>
  <si>
    <t xml:space="preserve"> 50/42/14 VUON LAI KP1 P AN PHU DONG Q12 </t>
  </si>
  <si>
    <t xml:space="preserve"> 59/59/15D DO THUC TINH P12 QGV</t>
  </si>
  <si>
    <t xml:space="preserve">285 PHAM VAN CHIEU P14 QGV </t>
  </si>
  <si>
    <t>904/44 NGUYEN KIEM,P.3,GV</t>
  </si>
  <si>
    <t>123/31/16 DUONG SO 2,P.16,GV</t>
  </si>
  <si>
    <t>562/15/1A QUANG TRUNG,P.11,GV</t>
  </si>
  <si>
    <t>91 DUONG 17,P.11,GV</t>
  </si>
  <si>
    <t>DA THU NGAY 23/02/2021</t>
  </si>
  <si>
    <t xml:space="preserve"> 262/1 QUANG TRUNG, P.10, Q.GO VAP</t>
  </si>
  <si>
    <t>276/97--THONG NHAT--F.16-GV</t>
  </si>
  <si>
    <t>143 TA13 THOI AN Q12</t>
  </si>
  <si>
    <t>22/31/16 DUONG 21.P8.GV</t>
  </si>
  <si>
    <t>TOA NHA SMS LO 40 CVPM QT</t>
  </si>
  <si>
    <t xml:space="preserve"> 385/34/12  QUANG TRUNG P10  GV</t>
  </si>
  <si>
    <t>720 PHAM VAN BACH,P.12,GV</t>
  </si>
  <si>
    <t>BENH VIEN MY DUC NUI THANH</t>
  </si>
  <si>
    <t>SUA DAC CREAMER NSPN ANH LA</t>
  </si>
  <si>
    <t>52 DONG HUNG THUAN,21,P.DHT,Q12</t>
  </si>
  <si>
    <t>UBND P.9</t>
  </si>
  <si>
    <t>TM</t>
  </si>
  <si>
    <t>DA THU NGAY  24/02/2021</t>
  </si>
  <si>
    <t xml:space="preserve"> 298 NGUYEN VAN KHOI P9 GV                                                                         </t>
  </si>
  <si>
    <t xml:space="preserve">  TOA NHA SO 10 DUONG SO 4 KHU PHAN MEM QUANG TRUNG P. TN CHANH HIEP Q.12</t>
  </si>
  <si>
    <t>TOA NHA SO 10 DS.4 CV PHAN MEM QUANG TRUNG</t>
  </si>
  <si>
    <t xml:space="preserve"> TOA NHA SO 10 DS.4 CV PHAN MEM QUANG TRUNG</t>
  </si>
  <si>
    <t xml:space="preserve"> UBND PHUONG 9</t>
  </si>
  <si>
    <t xml:space="preserve"> 146/24/7 DUONG SO 8 P11- GV </t>
  </si>
  <si>
    <t>HUY(322.400)</t>
  </si>
  <si>
    <t>340/79 QUANG TRUNG,P.10,GV</t>
  </si>
  <si>
    <t>1216 NGUYEN VAN QUA,P.TAN THOI HIEP,Q12</t>
  </si>
  <si>
    <t>TU NG CHUYEN QUA NGH</t>
  </si>
  <si>
    <t>331/8/11B TO NGOC VAN,P.THANH XUAN,Q12</t>
  </si>
  <si>
    <t>TUV RHEINLAND VN ,TOA NHA 10,DS 4,CVPMQT,Q12</t>
  </si>
  <si>
    <t>DA THU NGAY 25/02/2021</t>
  </si>
  <si>
    <t>130121-01</t>
  </si>
  <si>
    <t xml:space="preserve"> 39/9 DUONG TX25- THANH XUAN -Q12</t>
  </si>
  <si>
    <t xml:space="preserve"> 948 NGUYEN VAN QUA - DONG HUNG THUAN Q12</t>
  </si>
  <si>
    <t xml:space="preserve"> 39/9 TX 25 Q12</t>
  </si>
  <si>
    <t>139 TRAN KHAC TRAN P9 QUAN PHU NHUAN</t>
  </si>
  <si>
    <t xml:space="preserve">296  NGUYEN VAN KHOI  P9  GV </t>
  </si>
  <si>
    <t>965/36/10 QT.P11.GV</t>
  </si>
  <si>
    <t xml:space="preserve">TOA NHA SO 10 CVPM QT Q12 </t>
  </si>
  <si>
    <t xml:space="preserve"> P 107 CC NGUYEN VAN LUONG 2  </t>
  </si>
  <si>
    <t>90/2 PHAN HUY ICH P.14 GV</t>
  </si>
  <si>
    <t xml:space="preserve">114/15/48 PHAM VAN CHIEU P9 GV </t>
  </si>
  <si>
    <t>125/8 DUONG 11,P.11,GV</t>
  </si>
  <si>
    <t>DA THU NGAY 26/02/2021</t>
  </si>
  <si>
    <t>N.U SUA T.CAY NUTRI</t>
  </si>
  <si>
    <t xml:space="preserve">LKM X-MEN </t>
  </si>
  <si>
    <t xml:space="preserve">143/2 TN.P11.GV                                                                                                                                                             </t>
  </si>
  <si>
    <t>54/15/13 DUONG 21.P8.GV</t>
  </si>
  <si>
    <t xml:space="preserve"> 52/95 NGUYEN SI SACH P15 TAN BINH </t>
  </si>
  <si>
    <t xml:space="preserve"> 640 NGUYEN VAN QUA, P.DONG HUNG THUAN, Q.12</t>
  </si>
  <si>
    <t xml:space="preserve"> LAU 6 ETOWN 1- 364 CONG HOA  P13 QUAN TAN BINH</t>
  </si>
  <si>
    <t xml:space="preserve"> DAY TRO 142 DUONG SO 17 P11 GV</t>
  </si>
  <si>
    <t>HUY(485.800)</t>
  </si>
  <si>
    <t>204 NGUYEN VAN LUONG,P.17,GV</t>
  </si>
  <si>
    <t>59/39/15D DO THUC TINH,P.12,GV</t>
  </si>
  <si>
    <t>TUV RHEINLAND,TOA NHA SO 10,DUONG SO 4,CVPMQT,Q12</t>
  </si>
  <si>
    <t>DA THU NGAY 27/02/2021</t>
  </si>
  <si>
    <t>CHUNG CU DREAMHOME 2 DS.59 P.14 GV</t>
  </si>
  <si>
    <t xml:space="preserve">77 QUANG TRUNG P.10 GV                                                                                                                                                    </t>
  </si>
  <si>
    <t>100/87 DS.3 P.9 G V</t>
  </si>
  <si>
    <t>217/22 DS.8 P.11 GV</t>
  </si>
  <si>
    <t xml:space="preserve"> 2/10 NUI THANH P13 QUAN TAN BINH</t>
  </si>
  <si>
    <t xml:space="preserve"> TOA NHA SMS, LO 40 CVPM QUANG TRUNG</t>
  </si>
  <si>
    <t xml:space="preserve">965/14D QUANG TRUNG P.14 GO VAP </t>
  </si>
  <si>
    <t xml:space="preserve"> 211/6 DUONG THONG NHAT P11 GV</t>
  </si>
  <si>
    <t xml:space="preserve"> 1/68 NGUYEN VAN QUA P.DONG HUNG THUAN Q12</t>
  </si>
  <si>
    <t>1272 QUANG TRUNG P14 GV</t>
  </si>
  <si>
    <t>D51 LE THI RIENG, P. THOI AN Q.12</t>
  </si>
  <si>
    <t xml:space="preserve"> 18/68 DS3 P.09 Q. GO VAP </t>
  </si>
  <si>
    <t>856/3 QUANG TRUNG P.8 G</t>
  </si>
  <si>
    <t>294/14/2 THONG NHAT P16 GV</t>
  </si>
  <si>
    <t xml:space="preserve"> 341/55 DSO 10 P8 GV</t>
  </si>
  <si>
    <t xml:space="preserve"> 1216 NGUYEN VAN QUA QL1A TAN THOI HIEP</t>
  </si>
  <si>
    <t>NUTRI</t>
  </si>
  <si>
    <t>X-MEN</t>
  </si>
  <si>
    <t>TRUNG TAM Y TE</t>
  </si>
  <si>
    <t>236 NGUYEN TU GIAN,P.12,FC</t>
  </si>
  <si>
    <t>57 DUONG 12,P.10,GV</t>
  </si>
  <si>
    <t>340/18 QUANG TRUNG P10 GV</t>
  </si>
  <si>
    <t>TOAN CAU</t>
  </si>
  <si>
    <t xml:space="preserve">LANG SOS NHA SO 5                                                                                                                                                                   </t>
  </si>
  <si>
    <t xml:space="preserve"> GD SONG NGU - LO 30 CVPM QT P.TAN CHANH HIEP Q12 </t>
  </si>
  <si>
    <t xml:space="preserve"> TOA NHA SMS LO 40 CVPM QT P.TAN CHANH HIEP Q.12 </t>
  </si>
  <si>
    <t xml:space="preserve"> 736 PHAM VAN CHIEU F13 QGV</t>
  </si>
  <si>
    <t xml:space="preserve">641/12 QUANG TRUNG P.11 GV                                                                                                                                           </t>
  </si>
  <si>
    <t>LAU 8 PHONG 805-806 NGUYEN VAN TROI P.8 PN</t>
  </si>
  <si>
    <t>236 NGUYEN TU GIAN,P.12,GV</t>
  </si>
  <si>
    <t xml:space="preserve">HUY(232.529)---641/12 QUANG TRUNG P.11 GV </t>
  </si>
  <si>
    <t xml:space="preserve"> CTY ISUZU 695 QUANG TRUNG P8 GV</t>
  </si>
  <si>
    <t xml:space="preserve"> 1300 QUANG TRUNG P14 GV</t>
  </si>
  <si>
    <t xml:space="preserve"> 97B QUANG TRUNG MAM NON VIET MY</t>
  </si>
  <si>
    <t xml:space="preserve"> 656/29/5 QUANG TRUNG P11 GV </t>
  </si>
  <si>
    <t xml:space="preserve"> 331/8/11B TO NGOC VAN P.TANH XUAN Q.12 </t>
  </si>
  <si>
    <t>405/46/32 THONG NHAT P11 GV</t>
  </si>
  <si>
    <t>39/9 TX 25 THANH XUAN Q.12</t>
  </si>
  <si>
    <t>478-480-482 CONG HOA, P.13, Q.TAN BINH</t>
  </si>
  <si>
    <t>202 NGUYEN THAI SON, P.4, Q.GO VAP</t>
  </si>
  <si>
    <t>656/29/5 QUANG TRUNG, P.11, Q.GO VAP</t>
  </si>
  <si>
    <t>106/7/11 DUONG 14,P.8,GV</t>
  </si>
  <si>
    <t>NTAY VIM</t>
  </si>
  <si>
    <t>DA THU NGAY 03/03/2021</t>
  </si>
  <si>
    <t>497/1B PHAM VANH CHIEU P13 QGV</t>
  </si>
  <si>
    <t>TOA NHA TCT HKVN SAN BAY TAN SON NHAT GA QUOC NOI</t>
  </si>
  <si>
    <t xml:space="preserve"> 146/24/7 DUONG SO 8 P11 QGV GAN CHUA NGHE SI </t>
  </si>
  <si>
    <t>LANG SOS -NHA SO 6</t>
  </si>
  <si>
    <t xml:space="preserve"> NHA 14C2 CHUNG CU PHUC YEN 1-31 PHAN HUY ICH P15 TAN BINH ---GIAO SAU 14H NGAY 4/3                                                                                         </t>
  </si>
  <si>
    <t>128/3 BUI QUANG LA P12 GV</t>
  </si>
  <si>
    <t xml:space="preserve"> 998/60/16 QUANG TRUNG P8 GV</t>
  </si>
  <si>
    <t xml:space="preserve">59/59/15 DO THUC TINH P.12 GV </t>
  </si>
  <si>
    <t xml:space="preserve">998/60/16 QUANG TRUNG P.8 GV                                                                                                                                                                    </t>
  </si>
  <si>
    <t xml:space="preserve">998/60/16 QUANG TRUNG P8 GV                                                                                                                                                                      </t>
  </si>
  <si>
    <t xml:space="preserve">183/36/36A DUONG SO 10 P8 QUAN GO VAP                                                                                                                 </t>
  </si>
  <si>
    <t>656/30/8 QUANG TRUNG P11 QUAN GO VAP</t>
  </si>
  <si>
    <t>965/16/23 QUANG TRUNG P14 QUAN GO VAP</t>
  </si>
  <si>
    <t xml:space="preserve"> 79/67 BUI QUANG LA P12 GV</t>
  </si>
  <si>
    <t xml:space="preserve"> 7/28 BAU CAT 1, P.14, Q.TAN BINH</t>
  </si>
  <si>
    <t xml:space="preserve"> 965/16/23 QUANG TRUNG, P.14, Q.GO VAP</t>
  </si>
  <si>
    <t xml:space="preserve">2/10 NUI THANH, P.13, Q.TAN BINH---BENH VIEN DA KHOA MY DUC                                                    </t>
  </si>
  <si>
    <t>31 DSO 14 P8 GV</t>
  </si>
  <si>
    <t xml:space="preserve"> 49/14/26 DSO 51 P14 GV</t>
  </si>
  <si>
    <t xml:space="preserve"> CO HONG TRUONG NTMK                                                                                                                                                 </t>
  </si>
  <si>
    <t xml:space="preserve"> 998/60/16 QUANG TRUNG P8 GV                                                                                                                                       </t>
  </si>
  <si>
    <t xml:space="preserve"> 174 DUONG SO 17 P11 GV </t>
  </si>
  <si>
    <t xml:space="preserve"> 32/2 THONG NHAT P10 GV</t>
  </si>
  <si>
    <t xml:space="preserve"> 723 THONG NHAT P13 GV </t>
  </si>
  <si>
    <t xml:space="preserve"> 631/7 LE DUC THO F16 GV</t>
  </si>
  <si>
    <t>HUY(1.459.500)---656/30/8 QUANG TRUNG P11 QUAN GO VAP</t>
  </si>
  <si>
    <t>65 HA HUY GIAP,P.THANH LOC,Q12</t>
  </si>
  <si>
    <t>499/6/118C QUANG TRUNG,P.10,GV</t>
  </si>
  <si>
    <t>DA THU NGAY 04/03/2021</t>
  </si>
  <si>
    <t xml:space="preserve">497/83/4 THONG NHAT P16 GV                                                                                                                                              </t>
  </si>
  <si>
    <t xml:space="preserve"> 43R/2- 43R/4 HO VAN HUE P9 PHU NHUAN </t>
  </si>
  <si>
    <t xml:space="preserve"> 43R/2 - 43R/4 HO VAN HUE P9 PHU NHUAN</t>
  </si>
  <si>
    <t xml:space="preserve"> 2/10 NUI THANH P13 TAN BINH ( BENH VIEN DA KHOA MY DUC ) </t>
  </si>
  <si>
    <t>656/27 QUANG TRUNG, P.11, Q.GO VAP</t>
  </si>
  <si>
    <t xml:space="preserve"> 4 NUI THANH P13 TAN BINH </t>
  </si>
  <si>
    <t xml:space="preserve">60 DS.11 KDC CITY LAND  P.10 GV                                                                                                                                     </t>
  </si>
  <si>
    <t>965/22/20 QUANG TRUNG P. 14 GV</t>
  </si>
  <si>
    <t>BV UNG BUOU, SO 6 NGUYEN HUY LUONG,P.14,BINH THANH</t>
  </si>
  <si>
    <t>TRUONG TIEU HOC NGUYEN KHUYEN</t>
  </si>
  <si>
    <t>641/12 qt, p.11, gv</t>
  </si>
  <si>
    <t>DAC COC 8.000.000</t>
  </si>
  <si>
    <t>TN</t>
  </si>
  <si>
    <t>DA THU NGAY 05/03/2021</t>
  </si>
  <si>
    <t>18B PHAN VAN TRI P10 GV</t>
  </si>
  <si>
    <t xml:space="preserve"> 623/4 QUANG TRUNG P11 GV</t>
  </si>
  <si>
    <t xml:space="preserve"> LANG SOS NHA SO 5                                                                                                                                                 </t>
  </si>
  <si>
    <t xml:space="preserve">TRUONG MAM NON TU THUC LA XANH                                                                                                                                                                      </t>
  </si>
  <si>
    <t xml:space="preserve"> LANG TRE SOD NHA SO 5</t>
  </si>
  <si>
    <t xml:space="preserve"> 70/18/10 LE VAN THO P11 QGV </t>
  </si>
  <si>
    <t>94/1055F NGUYEN VAN DUNG, P.6, Q.GO VAP</t>
  </si>
  <si>
    <t>641/12--qt--f.11--gv</t>
  </si>
  <si>
    <t xml:space="preserve"> 268 NGUYEN VAN KHOI, P.9, Q.GO VAP</t>
  </si>
  <si>
    <t>60 DS.11 KDC CITY LAND P.10 GV</t>
  </si>
  <si>
    <t>60 DS.11 KDC CITY LANG P.10 GV</t>
  </si>
  <si>
    <t>656/27 QUANG TRUNG P.11 GV</t>
  </si>
  <si>
    <t>84/47/2 BUI QUANG LA P.12 GV</t>
  </si>
  <si>
    <t xml:space="preserve">84/47/2 BUI QUANG LA P.12 GV </t>
  </si>
  <si>
    <t>525/1 QUANG TRUNG P.10 GV</t>
  </si>
  <si>
    <t xml:space="preserve"> BVDK MY DUC TB---2/10 NUI THANH P.13 TB </t>
  </si>
  <si>
    <t>467 PHAN VAN TRI P.5 GV</t>
  </si>
  <si>
    <t xml:space="preserve">170 QUANG TRUNG P10 GV  </t>
  </si>
  <si>
    <t xml:space="preserve"> 519/16 NGUYEN VAN KHOI P8 GV                                                                                                                            </t>
  </si>
  <si>
    <t xml:space="preserve"> 688/113/1 QUANG TRUNG P11 GV</t>
  </si>
  <si>
    <t xml:space="preserve"> 134/31 DUONG SO 1 P16 GV</t>
  </si>
  <si>
    <t>247/47/35/42 THANH LOC 8.Q12</t>
  </si>
  <si>
    <t>340/79 QUANG TRUNG P10 QUAN GO VAP</t>
  </si>
  <si>
    <t xml:space="preserve"> 477/28 THONG NHAT P16 GV </t>
  </si>
  <si>
    <t xml:space="preserve"> 477/28 THONG NHAT P16 GV</t>
  </si>
  <si>
    <t>DA THU NGAY 08/03/2021</t>
  </si>
  <si>
    <t xml:space="preserve">HUY(1.043000)---NHA  14C2 CHUNG CU PHUC YEN 1 31 PHAN HUY ICH P15 Q TAN BINH </t>
  </si>
  <si>
    <t xml:space="preserve">HUY(1.043.000)--- NHA 14C2 CC PHUC YEN 1 ,31 PHAN HUY ICH P15 QTB </t>
  </si>
  <si>
    <t>HUY(60.200)</t>
  </si>
  <si>
    <t>HUY(459.200)</t>
  </si>
  <si>
    <t>HUY(228..000)</t>
  </si>
  <si>
    <t>HUY(279.200)</t>
  </si>
  <si>
    <t>HUY(91.100)</t>
  </si>
  <si>
    <t>33/5 THANH LOC 02,P.THANH LOC,Q12</t>
  </si>
  <si>
    <t>TUV TOA NHA SO 10 DS.4,CVPMQT,Q12</t>
  </si>
  <si>
    <t xml:space="preserve">65/1A LE THI RIENG P THOI AN Q12 </t>
  </si>
  <si>
    <t xml:space="preserve"> 340/18 Q.TRUNG P10 GV</t>
  </si>
  <si>
    <t xml:space="preserve"> 27/55 DUONG SO 9 P16 GV</t>
  </si>
  <si>
    <t xml:space="preserve">599 LE VAN THO GO VAP                                                                                                                                                  </t>
  </si>
  <si>
    <t xml:space="preserve">65 HA HUY GIAP P.THANH LOC Q.12                                                                                                                                                    </t>
  </si>
  <si>
    <t xml:space="preserve">644/8/13 QUANG TRUNG P.11 GV </t>
  </si>
  <si>
    <t xml:space="preserve">998/60/16 QUANG TRUNG P.8 GV </t>
  </si>
  <si>
    <t xml:space="preserve">65 HA HUY GIAP P.THANH LOC Q.12 </t>
  </si>
  <si>
    <t xml:space="preserve">65 HA HUY GIAP P.TL Q.12 </t>
  </si>
  <si>
    <t xml:space="preserve"> 417/49/45A QUANG TRUNG P10 GV</t>
  </si>
  <si>
    <t>TRUONG NGUYEN THI MINH KHAI</t>
  </si>
  <si>
    <t>637/61/153 QUANG TRUNG,P.11,GV</t>
  </si>
  <si>
    <t>417/49/23 QUANG TRUNG, GV</t>
  </si>
  <si>
    <t>DA THU NGAY 09/03/2021</t>
  </si>
  <si>
    <t>DA TT TM</t>
  </si>
  <si>
    <t>TRUONG GIAO DUC SONG NGU</t>
  </si>
  <si>
    <t xml:space="preserve"> 305 LE VAN SY F1 TAN BINH                                                                                                                              </t>
  </si>
  <si>
    <t xml:space="preserve"> 18B PHAN VAN TRI CTY HAI CHAU</t>
  </si>
  <si>
    <t>641/12 QUANG TRUNG F11 GV</t>
  </si>
  <si>
    <t xml:space="preserve"> 146/24/7 DSO 8 P11 GV</t>
  </si>
  <si>
    <t xml:space="preserve"> 549/44/34 LE VAN THO P14 GV</t>
  </si>
  <si>
    <t xml:space="preserve"> BVDK MY DUC PHU NHUAN 43R/2-43R/4 HO VAN HUE P9 PHU NHUAN</t>
  </si>
  <si>
    <t>54/15/13--DS.21--F.8-GV</t>
  </si>
  <si>
    <t xml:space="preserve"> 34-36 QUANG TRUNG P.10 GV</t>
  </si>
  <si>
    <t>TOA NHA SMS LO 40, CVPM QUANG TRUNG</t>
  </si>
  <si>
    <t>TOA NHA SMS LO 40 CVPM QUANG TRUNG P.TCH Q12</t>
  </si>
  <si>
    <t>47/48 DUONG SO 19.P8.GV</t>
  </si>
  <si>
    <t>133/36/14Q QUANG TRUNG P10 QUAN 10 GO VAP</t>
  </si>
  <si>
    <t xml:space="preserve">DOAN THANH NIEN.PHUOC TO PHO TN                                                                                                                                                                    </t>
  </si>
  <si>
    <t>302/2 PHAN HUY ICH.P12.GV</t>
  </si>
  <si>
    <t xml:space="preserve">204/37 DUONG TN.P10.GV                                                                                                                                   </t>
  </si>
  <si>
    <t>DA THU NGAY 10/03/2021</t>
  </si>
  <si>
    <t>PHUOC TN</t>
  </si>
  <si>
    <t xml:space="preserve"> 340/79 QUANG TRUNG P10 GV</t>
  </si>
  <si>
    <t xml:space="preserve"> 152/6 NGUYEN VAN KHOI P9 GV</t>
  </si>
  <si>
    <t>579/67 QUANG TRUNG P11</t>
  </si>
  <si>
    <t>331/8/11B DUONG TO NGOC VAN P THANH XUAN Q12</t>
  </si>
  <si>
    <t xml:space="preserve"> 84/47/2 BUI QUANG LA P.12  GO VAP</t>
  </si>
  <si>
    <t xml:space="preserve"> 982/15 QUANG TRUNG P8 GV </t>
  </si>
  <si>
    <t xml:space="preserve"> 48/4/25 QUANG TRUNG P10 GV CTY TNHH CONG NGHE CUOI </t>
  </si>
  <si>
    <t>1358/30/28 QUANG TRUNG,P.14,GV</t>
  </si>
  <si>
    <t>TUV TOA NHA SO 10,CVPMQT,Q12</t>
  </si>
  <si>
    <t>HUY(68.800)</t>
  </si>
  <si>
    <t xml:space="preserve"> 142 DUONG SO 17 P11 GV</t>
  </si>
  <si>
    <t>497/83/4 THONG NHAT, P.16, Q.GO VAP,</t>
  </si>
  <si>
    <t>17/6A PHAN HUY ICH P14 GV</t>
  </si>
  <si>
    <t xml:space="preserve">CHUNG CU CITYLAND HCH1 DSO 10 P10 GV                                                                                             </t>
  </si>
  <si>
    <t xml:space="preserve"> TOA NHA SO 10 DUONG SO 4 PHAN MEM QT PTAN CHANH HIEP Q12 </t>
  </si>
  <si>
    <t xml:space="preserve">2/5 NUI THANH P13 QTAN BINH  ---  BVDK MY DUC                                                                                                                                           </t>
  </si>
  <si>
    <t xml:space="preserve"> 1/68 NGUYEN VAN QUA P DONG HUNG THUAN Q12</t>
  </si>
  <si>
    <t>HANGAR VASCO A75 BACH DANG P2 QTAN BINH</t>
  </si>
  <si>
    <t xml:space="preserve">LAU 8 PHONG 805-806, 106 NGUYEN VAN TROI P.8 PHU NHUAN </t>
  </si>
  <si>
    <t>29 NGUYEN VAN DUNG P.6 GV</t>
  </si>
  <si>
    <t xml:space="preserve">HUY(318.000)---2/5 NUI THANH P13 QTAN BINH  ---  BVDK MY DUC                                                                                                                                           </t>
  </si>
  <si>
    <t>525/9/25 QUANG TRUNG,P.10,GV</t>
  </si>
  <si>
    <t>DA THU NGAY 12/03/2021</t>
  </si>
  <si>
    <t>929-931 QL1A P.THOI AN Q12</t>
  </si>
  <si>
    <t xml:space="preserve"> 929-931 QL1A P.THOI AN Q12 </t>
  </si>
  <si>
    <t xml:space="preserve">2/10 NUI THANH P13 TAN BINH </t>
  </si>
  <si>
    <t xml:space="preserve">226/43/31 NGUYEN VAN LUONG P17 GV </t>
  </si>
  <si>
    <t xml:space="preserve"> MAM NON SONG NGU </t>
  </si>
  <si>
    <t>2A HA HUY GIAP P. THANH LOC Q.12</t>
  </si>
  <si>
    <t xml:space="preserve">35 PHAM VAN DONG </t>
  </si>
  <si>
    <t xml:space="preserve">59/9A1 PHAM VAN CHIEU P.14 GV </t>
  </si>
  <si>
    <t>641/12 QUANG F11 GV</t>
  </si>
  <si>
    <t xml:space="preserve"> LAU 8, PHONG 805- 806, 106 NGUYEN VAN TROI, P.8, Q.PHU NHUAN</t>
  </si>
  <si>
    <t xml:space="preserve">C32 KHU TAP THE QUAN DOI HEM 685 QUANG TRUNG F11 QGV                                                                                                              </t>
  </si>
  <si>
    <t>457/10 LE VAN THO F9 GV</t>
  </si>
  <si>
    <t>HUY(1.000.000)---457/10 LE VAN THO F9 QGV</t>
  </si>
  <si>
    <t>49/14/77 DUONG 51,P.14,GV</t>
  </si>
  <si>
    <t>DA THU NGAY 13/03/2021</t>
  </si>
  <si>
    <t xml:space="preserve"> 84/47/2 BUI QUANG LA P12 QGV </t>
  </si>
  <si>
    <t>84/47/2 BUI QUANG LA P12 QGV</t>
  </si>
  <si>
    <t xml:space="preserve">429/6 TO NGOC VAN P. THANH XUAN Q.12  </t>
  </si>
  <si>
    <t>340/5 QUANG TRUNG P.10 GV</t>
  </si>
  <si>
    <t xml:space="preserve"> C32 KHU TAP THE TRUNG TAM 75 HEM 685 P11 GV</t>
  </si>
  <si>
    <t xml:space="preserve"> 639/28 PHAM VAN CHIEU P13 GV</t>
  </si>
  <si>
    <t>LANG SOS--NHA SO 6</t>
  </si>
  <si>
    <t>97 THONG NHAT P11 GV</t>
  </si>
  <si>
    <t>HEM 129/39/29 HUYNH VAN NGHE P12 GV</t>
  </si>
  <si>
    <t xml:space="preserve">NHA SO 20  697  QUANGB TRUNG LANG SOS </t>
  </si>
  <si>
    <t xml:space="preserve"> 398 NGUYEN OANH P6 GV</t>
  </si>
  <si>
    <t>519/16 NG VAN KHOI.P8.GV</t>
  </si>
  <si>
    <t xml:space="preserve"> 374/6 NGUYEN VAN LUONG F16 QGV</t>
  </si>
  <si>
    <t xml:space="preserve"> 572 QUANG TRUNG F11 GV                                                                                                                                          </t>
  </si>
  <si>
    <t xml:space="preserve"> 29 NGUYEN VAN DUNG, P.6, Q.GO VAP</t>
  </si>
  <si>
    <t>NHA F DH CONG NGHIEP</t>
  </si>
  <si>
    <t>374/6 NGUYEN VAN LUONG P16 Q GO VAP</t>
  </si>
  <si>
    <t>HUY(115.000)</t>
  </si>
  <si>
    <t>CITYLAND, 18 PHAN VAN TRIP.10,GV</t>
  </si>
  <si>
    <t>639/29 PHAM VAN CHIEU,P.13,GV</t>
  </si>
  <si>
    <t>678 PHAN VAN TRI,P.10,GV</t>
  </si>
  <si>
    <t>84/47/2 BUI QUANG LA,P.12,GV</t>
  </si>
  <si>
    <t>681/49 QUANG TRUNG,P.11,GV</t>
  </si>
  <si>
    <t>68/21 THANH XUAN 24,P.TX,Q12</t>
  </si>
  <si>
    <t>383/79 QUANG TRUNG,P.10,GV</t>
  </si>
  <si>
    <t>508 TO NGOC VAN,P.TX,Q12</t>
  </si>
  <si>
    <t>880 QUANG TRUNG,P.8,GV</t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</si>
  <si>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>--- 5/88K  7730 LE DUC THO,TRUONG HY VONG</t>
    </r>
  </si>
  <si>
    <t>TRUONG HY VONG</t>
  </si>
  <si>
    <t>DA THU NGAY 15/03/2021</t>
  </si>
  <si>
    <t>HEU</t>
  </si>
  <si>
    <t xml:space="preserve"> 2/10 NUI THANH P13 QTAN BINH --- BENH VIEN MY DUC                                                                                                                                </t>
  </si>
  <si>
    <t xml:space="preserve"> 43R/2 -43R/4 HO VAN HUE P9 QPHU NHUAN</t>
  </si>
  <si>
    <t xml:space="preserve">202 NGUYEN THAI SON P4 GO VAP </t>
  </si>
  <si>
    <t xml:space="preserve"> 275/111/28 QUANG TRUNG P10 GV</t>
  </si>
  <si>
    <t xml:space="preserve"> 525/1 QUANG TRUNG P10 GV</t>
  </si>
  <si>
    <t xml:space="preserve"> 641/12 Q TRUNG P11 GV</t>
  </si>
  <si>
    <t xml:space="preserve">476/9 QUANG TRUNG F10 GV </t>
  </si>
  <si>
    <t xml:space="preserve"> HUY(984.000)---237/33/22F PHAM VAN CHIEU P14 QGV</t>
  </si>
  <si>
    <t>TRÙUONG SONG NGU</t>
  </si>
  <si>
    <t>DA THU NGAY 16/03/2021</t>
  </si>
  <si>
    <t xml:space="preserve"> 353/5/14 QUANG TRUNG F10 GV                                                                                                                                             </t>
  </si>
  <si>
    <t>CH1 CHUNG CU CITYLAND PARK HILL DSO 10 P10 GV.</t>
  </si>
  <si>
    <t xml:space="preserve"> 628/80A QUANG TRUNG P11 GV                                                                                                                               </t>
  </si>
  <si>
    <t>NK4 TRUNG TAM 75 SO 10 QUANG TRUNG P10 GV</t>
  </si>
  <si>
    <t xml:space="preserve">NHA HANG CAN PHONG - NGUYEN VAN QUA - DONG HUNG THUAN Q12                                                                                                   </t>
  </si>
  <si>
    <t xml:space="preserve"> 84/47/2 BUI QUANG LA P12</t>
  </si>
  <si>
    <t xml:space="preserve"> 1050/13 Q.TRUNG P8 GV </t>
  </si>
  <si>
    <t>147 LE VAN THO P8 GV</t>
  </si>
  <si>
    <t xml:space="preserve">147 LE VAN THO P8 GV </t>
  </si>
  <si>
    <t>307/9 PHAM VAN CHIEU P14 QUAN GO VAP</t>
  </si>
  <si>
    <t>167/61/178 QUANG TRUNG QUAN GO VAP</t>
  </si>
  <si>
    <t>20E PHO QUANG.P2.TBINH</t>
  </si>
  <si>
    <t>C40 BIS NG VAN QUA..PDHT...Q12</t>
  </si>
  <si>
    <t>12/6 NGUYEN VAN QUA,Q12</t>
  </si>
  <si>
    <t>74/9/12 DUONG SO 9,P.16,GV</t>
  </si>
  <si>
    <t>597/37 QUANG TRUNG,P.11,GV</t>
  </si>
  <si>
    <t>DA THU NGAY 17/03/2021</t>
  </si>
  <si>
    <t>DUC CK MAGHI</t>
  </si>
  <si>
    <t>54/11 PVC, P.13, GV</t>
  </si>
  <si>
    <t>22 DUONG 14, P.8, GV</t>
  </si>
  <si>
    <t>85 BUI QUANG LA P12 QUAN GO VAP</t>
  </si>
  <si>
    <t xml:space="preserve"> DAY TRO 142 DUONG SO 17 P.11 GV </t>
  </si>
  <si>
    <t xml:space="preserve">216 NGUYEN VAN QUA QL.1A TAN THOI HIEP </t>
  </si>
  <si>
    <t xml:space="preserve">22 DUONG 14 P.8 GV </t>
  </si>
  <si>
    <t xml:space="preserve">54/11 PHAM VAN CHIEU P.13 GV </t>
  </si>
  <si>
    <t>680.500  D/C LO 40 TOA NHA SMS CVPM QT P.TCH Q.12</t>
  </si>
  <si>
    <t xml:space="preserve"> 776/29 PHAM VAN BACH P12 GV</t>
  </si>
  <si>
    <t xml:space="preserve"> 128/3 BUI QUANG LA P12 GV </t>
  </si>
  <si>
    <t xml:space="preserve">HUY(2.352.000)---22 DUONG 14 P.8 GV </t>
  </si>
  <si>
    <t>58/14/7 THONG NHAT,P.10,GV</t>
  </si>
  <si>
    <t>297A TO NGOC VAN,P.THANH XUAN,Q12</t>
  </si>
  <si>
    <t>256/26/34 PHAN HUY ICH,P.12,GV</t>
  </si>
  <si>
    <t>2278- 2322</t>
  </si>
  <si>
    <t>MAGI</t>
  </si>
  <si>
    <t>11 PHAM VAN CHIEU,P.14,GV</t>
  </si>
  <si>
    <t>69/26 LE VAN THO,P.8,GV</t>
  </si>
  <si>
    <t xml:space="preserve">44/17 PHAM VAN CHIEU.P8.GV                                                                                                                                                         </t>
  </si>
  <si>
    <t>597/37 QT.P11.GV</t>
  </si>
  <si>
    <t xml:space="preserve"> CTCP HANICONS 939 PHAM VAN BACH P12 GV </t>
  </si>
  <si>
    <t>497/83/4 THONG NHAT P.16 GV</t>
  </si>
  <si>
    <t>HEM 262/1 QUANG TRUNG P.10 GV</t>
  </si>
  <si>
    <t xml:space="preserve">65 HA HUY GIAP P.TL Q.12                                                                                                                                                                    </t>
  </si>
  <si>
    <t xml:space="preserve">998/16/60 Q.TRUNG P.8 GV                                                                                                                                                                   </t>
  </si>
  <si>
    <t xml:space="preserve">965/36/10 QUANG TRUNG P.14 GV </t>
  </si>
  <si>
    <t>TOA NHA SO 1 DS.4 CVPM QT</t>
  </si>
  <si>
    <t>TOA NHA SO 1 DS.4 CVPM QT SDT</t>
  </si>
  <si>
    <t>538/18 QUANG TRUNG P11 GV</t>
  </si>
  <si>
    <t>27/70/34 DUONG SO 9, P.16, Q.GO VAP</t>
  </si>
  <si>
    <t>TOA NHA SO 10 DUONG SO 4 CVPM QUANG TRUNG</t>
  </si>
  <si>
    <t>178/6 DUONG SO 8 P11 QUAN GO VAP</t>
  </si>
  <si>
    <r>
      <rPr>
        <sz val="13"/>
        <color rgb="FFFF0000"/>
        <rFont val="VNI-Times"/>
        <family val="2"/>
      </rPr>
      <t xml:space="preserve"> CHUYEN KHOAN</t>
    </r>
    <r>
      <rPr>
        <sz val="13"/>
        <color theme="1"/>
        <rFont val="VNI-Times"/>
        <family val="2"/>
      </rPr>
      <t xml:space="preserve"> --- 5/88K HEM 730 LE DUCTHO F15 TRUONG HY VONG </t>
    </r>
  </si>
  <si>
    <t>1825-1912</t>
  </si>
  <si>
    <t>LANG SOS,NHA SO 5</t>
  </si>
  <si>
    <t>688/113/1 QUANG TRUNG,P.11,GV</t>
  </si>
  <si>
    <t>DA THU NGAY 19/03/2021</t>
  </si>
  <si>
    <t>XMEN</t>
  </si>
  <si>
    <t xml:space="preserve">248/19/1 DUONG SO 10 P9 GV                                                                                                                                         </t>
  </si>
  <si>
    <t xml:space="preserve">544 Q TRUNG P11 GV VE SO DUY ANH                                                                                                            </t>
  </si>
  <si>
    <t xml:space="preserve">62 NGUYEN DUNG CUNG P.12 GV                                                                                                                                       </t>
  </si>
  <si>
    <t xml:space="preserve"> 44/17 PHAM VAN CHIEU P8 GV</t>
  </si>
  <si>
    <t xml:space="preserve"> 20E PHO QUANG F2 QGV                                                                                                                                             </t>
  </si>
  <si>
    <t xml:space="preserve"> 695 QUANG TRUNG P 8 GV . ISUZU                                                                                                                                                </t>
  </si>
  <si>
    <t xml:space="preserve"> 31 DUONG SO 14 P8 GV</t>
  </si>
  <si>
    <t>HUY(53.000)</t>
  </si>
  <si>
    <t xml:space="preserve">HUY(3.973.200)---62 NGUYEN DUY CUNG P.12 GV </t>
  </si>
  <si>
    <t>2386-2472</t>
  </si>
  <si>
    <t>20E PHO QUANG,P.2,TAN BINH</t>
  </si>
  <si>
    <t>79/29 BUI QUANG LA,P.12,GV</t>
  </si>
  <si>
    <t>THONG TIN DIA LY</t>
  </si>
  <si>
    <t>NIVEA</t>
  </si>
  <si>
    <t>420/5 TN.P16.GV</t>
  </si>
  <si>
    <t xml:space="preserve"> 66TL22 THANH LOC Q.12 </t>
  </si>
  <si>
    <t>54/6/27 DS.21 P.8 GV</t>
  </si>
  <si>
    <t xml:space="preserve"> D51 LE THI RIENG PHUONG THOI AN Q12</t>
  </si>
  <si>
    <t>420/5 THONGNHAT P16 GV</t>
  </si>
  <si>
    <t>404/2/8 QUANG TRUNG P.10 GV</t>
  </si>
  <si>
    <t>736 PHAM VAN CHIEU.P13.GV</t>
  </si>
  <si>
    <t>641/12 QT.P11</t>
  </si>
  <si>
    <t xml:space="preserve">59/39/18 DO THUC TINH F12 QGV                                                                                                                                   </t>
  </si>
  <si>
    <t>HUY(47.600)</t>
  </si>
  <si>
    <t>NHA HANG CAN PHONG 2</t>
  </si>
  <si>
    <t>972/2 QUANG TRUNG,P.8,GV</t>
  </si>
  <si>
    <t>405/46/32 THONG NHAT,P.11,GV</t>
  </si>
  <si>
    <t>519/16 NGUYEN VAN KHOI,P.8,GV</t>
  </si>
  <si>
    <t xml:space="preserve">TRUNG TAM Y TE </t>
  </si>
  <si>
    <t>DA THU NGAY 22/03/2021</t>
  </si>
  <si>
    <t>TOA NHA HELIOS- CVPM QUANG TRUNG, F TCH, Q12</t>
  </si>
  <si>
    <t xml:space="preserve"> TOA NHA SMS LO 40 CVPMQT TAN CHANH HIEP Q12</t>
  </si>
  <si>
    <t>TOA NHA SMS LO 40 CVPM QT P TAN CHANH HIEP Q12</t>
  </si>
  <si>
    <t>296 NGUYEN VAN KHOI P9 QGV</t>
  </si>
  <si>
    <t xml:space="preserve">499/6/54B QT P.10 GV </t>
  </si>
  <si>
    <t>1050/13 QUANG TRUNG P.8 GV</t>
  </si>
  <si>
    <t xml:space="preserve">695 QT.P8.GV--- KHACH LEN THANH TOAN                                                                                                                                                </t>
  </si>
  <si>
    <t xml:space="preserve"> 945/34 LE DUC THO P.16 GV</t>
  </si>
  <si>
    <t xml:space="preserve"> 327/44/11 QUANG TRUNG P.10 GV</t>
  </si>
  <si>
    <t xml:space="preserve"> 641/12 QUANG TRUNG P.11                                                                                                                                               </t>
  </si>
  <si>
    <t>PHONG 107 CHUNG CU NGUYEN VAN LUONG2--417 THONG NHAT P11  GV</t>
  </si>
  <si>
    <t xml:space="preserve"> 478--480--482  CONG HOA  </t>
  </si>
  <si>
    <t xml:space="preserve">318/22  NGUYEN THI DANG   P TAN THOI HIEP  Q 12  </t>
  </si>
  <si>
    <t xml:space="preserve"> 11 NGUYEN TU GIAN P12 GV</t>
  </si>
  <si>
    <t xml:space="preserve"> 695 QUANG TRUNG  P8 GV </t>
  </si>
  <si>
    <t xml:space="preserve"> 656/30/8 QUANG TRUNG F11 GV </t>
  </si>
  <si>
    <t xml:space="preserve">656/30/8 QUANG TRUNG F11 GV </t>
  </si>
  <si>
    <t>307/14 NGUYEN VAN KHOI,P.8,GV</t>
  </si>
  <si>
    <t>C32 KHU QUAN DOI HEM 685 QUANG TRUNG,P.11,GV</t>
  </si>
  <si>
    <t>160/7/6 DUONG SO 4,P.16,GV</t>
  </si>
  <si>
    <t>DA THU NGAY 24/03/2021</t>
  </si>
  <si>
    <t>DA THU NGAY 23/03/2021</t>
  </si>
  <si>
    <t>PT 21001946</t>
  </si>
  <si>
    <t xml:space="preserve"> 2/10 NUI THANH-P13 TAN BINH- BENH VIEN DA KHOA MY DUC</t>
  </si>
  <si>
    <t xml:space="preserve"> 43R/2 HO VAN HUE P.9 PHU NHUAN</t>
  </si>
  <si>
    <t xml:space="preserve">120/61/60 HEM 549 LE VAN THO GO VAP                                                                                                                                           </t>
  </si>
  <si>
    <t xml:space="preserve"> 54/11 PHAM VAN CHIEU P13 GV </t>
  </si>
  <si>
    <t>152/6 NG VAN KHOI.P9.GV</t>
  </si>
  <si>
    <t xml:space="preserve"> C14.KHU TAP THE TRUNG TAM75.P8.GV                                                                                                                               </t>
  </si>
  <si>
    <t xml:space="preserve">174. DUONG SO17.P11.GV                                                                                                                                        </t>
  </si>
  <si>
    <t>945/34 LE DUC THO P16 Q GO VAP</t>
  </si>
  <si>
    <t xml:space="preserve"> TOA NHA SMS LO 40 CVPM QUANG TRUNG --PHUONG TAN CHNAH HIEP Q12                                                                          </t>
  </si>
  <si>
    <t xml:space="preserve"> 58/4/7 THONG NHAT P10 GV</t>
  </si>
  <si>
    <t>HUY(6.264.000)--- 2/10 NUI THANH-P13 TAN BINH- BENH VIEN DA KHOA MY DUC</t>
  </si>
  <si>
    <t>MAM NON LA XAH</t>
  </si>
  <si>
    <t>65/1A LE THI RIENG,P.THOI AN,Q12</t>
  </si>
  <si>
    <t>27/15/8 NGUYEN BINH KHIEM,P.1,GV</t>
  </si>
  <si>
    <t>HEM 61 SO 63 THONG NHAT,P.11,GV</t>
  </si>
  <si>
    <t>2508-2597</t>
  </si>
  <si>
    <t>DA THU NGAY 25/03/2021</t>
  </si>
  <si>
    <t xml:space="preserve"> 776/29 PHAM VAN BACH P.12 GO VAP </t>
  </si>
  <si>
    <t>A107 KHU DAN CU THOI AN - P THOI AN Q12</t>
  </si>
  <si>
    <t xml:space="preserve"> 2/10 NUI THANH- P13 TAN BINH( BENH VIEN DA KHOA MY DUC</t>
  </si>
  <si>
    <t xml:space="preserve">  2/10 NUI THANH- P13 TAN BINH( BENH VIEN DA KHOA MY DUC</t>
  </si>
  <si>
    <t>296 NGUYEN VAN KHOI P9 GV</t>
  </si>
  <si>
    <t>TRUONG MAU GIAO 599 LE VAN THO P,.11,GV</t>
  </si>
  <si>
    <t>TOA NHA SO 10, DS 4, CVPMQT,Q12</t>
  </si>
  <si>
    <t>SAGAMIN</t>
  </si>
  <si>
    <t>DA THU NGAY 26/03/2021</t>
  </si>
  <si>
    <t>200 thung magggi</t>
  </si>
  <si>
    <t>CAN PHONG 1 A105 TO KY KP2 Q12</t>
  </si>
  <si>
    <t xml:space="preserve"> 579/67 QUANG TRUNG </t>
  </si>
  <si>
    <t xml:space="preserve"> 84/47/2 BUI QUANG LA F12 GV </t>
  </si>
  <si>
    <t xml:space="preserve">69/26 LE VAN THO </t>
  </si>
  <si>
    <t xml:space="preserve">776/29 PHAM VAN BACH F12 GV                                                                                                                                   </t>
  </si>
  <si>
    <t xml:space="preserve"> 565 QUANG TRUNG F11 QGV (UBND F11)</t>
  </si>
  <si>
    <t>535/26 THONG NHAT GV</t>
  </si>
  <si>
    <t xml:space="preserve"> TOA NHA SO 10 DUONG SO 4 KHP Q.TRUNG TAN CHANH HIEP Q12</t>
  </si>
  <si>
    <t xml:space="preserve"> 22/2/16B DUONG 21 P8 GV</t>
  </si>
  <si>
    <t xml:space="preserve">DUONG SO45. PHAN HUY ICH.P14.GV                                                                                                                                        </t>
  </si>
  <si>
    <t xml:space="preserve">579/66 QT.P11.GV                                                                                                                                                        </t>
  </si>
  <si>
    <t xml:space="preserve"> LAU4.TOA NHA HELIOS.. CVPMQT.PTCH.Q12</t>
  </si>
  <si>
    <t xml:space="preserve"> 15/30/36 DUONG SO 59, P.14, Q.GO VAP</t>
  </si>
  <si>
    <t xml:space="preserve"> 383/3/98 QUANG TRUNG P10 GV</t>
  </si>
  <si>
    <t xml:space="preserve"> 340/5 QUANG TRUNG P10 GV</t>
  </si>
  <si>
    <t>LO II-3 DSO 11 NHOM CNII.KCN TAN BINH TAY THANH TAN PHU</t>
  </si>
  <si>
    <t xml:space="preserve">LOII-3 DUONG SO11. NHOM CNII.KCN TAN BINH.P TAY THANH.Q TAN PHU.TPHCM                                                 </t>
  </si>
  <si>
    <t>2/10 NUI THANH,P.13,TAN BINH</t>
  </si>
  <si>
    <t>TRUONG SONG NGU</t>
  </si>
  <si>
    <t>131 DIEN BIEN PHU,P.15,BINH THANH</t>
  </si>
  <si>
    <t>DA THU NGAY 27/03/2021</t>
  </si>
  <si>
    <t>HUY(168.000)</t>
  </si>
  <si>
    <t xml:space="preserve">340/18 QUANG TRUNG P.10 GV </t>
  </si>
  <si>
    <t>572 Q.TRUNG P.11 GV</t>
  </si>
  <si>
    <t>579 /104/9  QUANG TRUNG P11 GO VAP</t>
  </si>
  <si>
    <t xml:space="preserve">776/29 PHAM VAN BACH P.12 GO VAP                                                                                                               </t>
  </si>
  <si>
    <t xml:space="preserve">TOA NHA SMS LO 40 CVPMQT Q12                                                                                                                    </t>
  </si>
  <si>
    <t xml:space="preserve"> TOA NHA SMS LO 40 CVPMQT Q12                                                                                                                               </t>
  </si>
  <si>
    <t xml:space="preserve">117/10 QUANG TRUNG P10  GV  </t>
  </si>
  <si>
    <t xml:space="preserve">417/49/45A QUANG TRUNG P10 GO VAP                                                                                                                        </t>
  </si>
  <si>
    <t xml:space="preserve"> A105 TO KY KP2 Q12- CAN PHONG 1</t>
  </si>
  <si>
    <t xml:space="preserve"> C100 NGUYEN VAN QUA - DONG HUNG THUAN Q12</t>
  </si>
  <si>
    <t xml:space="preserve"> 340/79 Q.TRUNG-P11 GV</t>
  </si>
  <si>
    <t>519/16 NGUYEN VAN KHOI P8 QUAN GO VAP</t>
  </si>
  <si>
    <t>340/79 QUANG TRUNG P11 GV</t>
  </si>
  <si>
    <t>HUY(73.900)</t>
  </si>
  <si>
    <t>HUY(233.500)</t>
  </si>
  <si>
    <t>112/3A THANH XUAN 22,P.THANH XUAN,Q12</t>
  </si>
  <si>
    <t>51/19/1 PHAM VAN CHIEU,P.14,GV</t>
  </si>
  <si>
    <t>MAGGI</t>
  </si>
  <si>
    <t>2843-2925</t>
  </si>
  <si>
    <t>DA THU NGAY 29/03/2021</t>
  </si>
  <si>
    <t>16 HANH THONG TAY ,P.3,GV</t>
  </si>
  <si>
    <t xml:space="preserve"> 34/36 TRAN THAI TONG P.15 TAN BINH </t>
  </si>
  <si>
    <t>220/103 /1 DUONG SO10.P9.GV</t>
  </si>
  <si>
    <t xml:space="preserve">656/68/86D.QT.P11.GV                                                                                                                                                              </t>
  </si>
  <si>
    <t xml:space="preserve"> 131 DIEN BIEN PHU P15 BINH THANH</t>
  </si>
  <si>
    <t xml:space="preserve">641/12 QTRUNG P11 GV </t>
  </si>
  <si>
    <t>929-931 QUOC LO 1A, THOI AN,Q12</t>
  </si>
  <si>
    <t xml:space="preserve">TOA NHA SMS LO 40 CVPMQT,Q12 </t>
  </si>
  <si>
    <t>195 DUONG SO 11,P.11,GV</t>
  </si>
  <si>
    <t>dau goi Xmen 650g</t>
  </si>
  <si>
    <t>DA THU NGAY 30/03/2021</t>
  </si>
  <si>
    <t xml:space="preserve"> 331/8/11B DUONG TO NGOC VAN P. THANH XUAN Q.12</t>
  </si>
  <si>
    <t xml:space="preserve"> NK4 TRUNG TAM 75 SO 10 QUANG TRUNG P.11 GO VAP</t>
  </si>
  <si>
    <t xml:space="preserve"> 678 PHAN VAN TRI P.10 GV</t>
  </si>
  <si>
    <t>656/68/86D QUANG TRUNG P.11 GV</t>
  </si>
  <si>
    <t xml:space="preserve">457/10 LE VAN THO P.9 GV                                                                                                                                               </t>
  </si>
  <si>
    <t xml:space="preserve">688/45 QUANG TRUNG P.11 GV </t>
  </si>
  <si>
    <t>131 DIEN BIEN PHU Q,BINH THANH</t>
  </si>
  <si>
    <t xml:space="preserve">691 QUANG TRUNG P.8 GV </t>
  </si>
  <si>
    <t xml:space="preserve">247/47/35/42 THANH LOC 08 P. THANH LOC Q.12 </t>
  </si>
  <si>
    <t>254/5/22 LE VAN THO.P11.GV</t>
  </si>
  <si>
    <t xml:space="preserve">49/17A  BUI QUANG LA  P12  GV  </t>
  </si>
  <si>
    <t xml:space="preserve"> 15/30/28 DUONG SO 59 P14 GV </t>
  </si>
  <si>
    <t xml:space="preserve"> E11/6 THONG NHAT CAN VLXD DONG THANHD </t>
  </si>
  <si>
    <t xml:space="preserve"> 653 QUANG TRUNG P11 GV</t>
  </si>
  <si>
    <t xml:space="preserve"> LO 2-9 DUONG 19/5A  KCN TAN BINH </t>
  </si>
  <si>
    <t>TOA NHA SMS LO 40 CVPM QT QUAN 12</t>
  </si>
  <si>
    <t>383/3/98 QUANG TRUNG P10 QUAN GO VAP</t>
  </si>
  <si>
    <t>736 PHAM VAN CHIEU,P.13,GV</t>
  </si>
  <si>
    <t>DA THU NGAY 31/03/2021</t>
  </si>
  <si>
    <t>656/74/11 QUANG TRUNG P11 GV</t>
  </si>
  <si>
    <t xml:space="preserve">220/48/11  DUONG SO 10P9  GV </t>
  </si>
  <si>
    <t>29 NGUYEN VAN DUNG, P.6, Q.GO VAP</t>
  </si>
  <si>
    <t xml:space="preserve">CAN PHONG 2 NGUYEN VAN QUA </t>
  </si>
  <si>
    <t xml:space="preserve"> 383/3/98 QUANG TRUNGB P10 QGV</t>
  </si>
  <si>
    <t xml:space="preserve"> 44/17 PHAM VAN CHIEU P8 QGV</t>
  </si>
  <si>
    <t>641/12 QUANG TRUNG P11 QUAN GO VAP</t>
  </si>
  <si>
    <t>SO 79 DONG HUNG THUAN 31.KP 1.P TAN HUNG THUAN Q12</t>
  </si>
  <si>
    <t>HUY(9.979.500)---CONG TY TNHH AVERY DENNISON CUM 7-2 DUONG M7 KCN TAN BINH MO RONG P BHH</t>
  </si>
  <si>
    <t>HUY(4.703.300)---CONG TY TNHH AVERY DENNISON CUM 7-2 DUONG M7 KCN TAN BINH MO RONG P BHH</t>
  </si>
  <si>
    <t xml:space="preserve"> 24/6 DS 3 P.9 GV</t>
  </si>
  <si>
    <t>DA THU NGAY 01/04/2021</t>
  </si>
  <si>
    <t>50/42/14 VUON LAI P. AN PHU DONG Q.12</t>
  </si>
  <si>
    <t xml:space="preserve"> TOA NHA SMS LO 40 CVPM QT</t>
  </si>
  <si>
    <t>1216 NGUYEN VAN QUA TTH Q12</t>
  </si>
  <si>
    <t xml:space="preserve"> 656/68/86D QUANG TRUNG P11 GV</t>
  </si>
  <si>
    <t xml:space="preserve">TOA NHA SMS LO 40 CVPM Q.TRUNG </t>
  </si>
  <si>
    <t xml:space="preserve">497/83/4 THONG NHAT P16 GV </t>
  </si>
  <si>
    <t xml:space="preserve"> TOA NHA SO 10 DUONG SO 4 KPMQ TRUNG-TCH-Q12</t>
  </si>
  <si>
    <t>TOA NHA SMS LO 40 CVPM Q.TRUNG Q12</t>
  </si>
  <si>
    <t xml:space="preserve"> 50/42/14 DUONG VUON LAI - AN PHU DONG -Q12 </t>
  </si>
  <si>
    <t xml:space="preserve"> 18C PHAN VAN TRI P10 GV </t>
  </si>
  <si>
    <t>HUY(113.700)</t>
  </si>
  <si>
    <t>HUY(156.200)</t>
  </si>
  <si>
    <t>DA THU NGAY 02/04/2021</t>
  </si>
  <si>
    <t>PT 21002143</t>
  </si>
  <si>
    <t xml:space="preserve">276/97 THONG NHAT P.16 GV                                                                                                                                     </t>
  </si>
  <si>
    <t>B449 KP3 D. DHT02 P. DONG HUNG THUAN  Q.12</t>
  </si>
  <si>
    <t>268 NGUYEN VAN KHOI, P.9, GV</t>
  </si>
  <si>
    <t xml:space="preserve">LANG SOS NHA SO 5                                                                                                </t>
  </si>
  <si>
    <t xml:space="preserve">LANG SOS NHA SO5                                                                                                                                                                                    </t>
  </si>
  <si>
    <t>268 NG VAN KHOI.P9.GV</t>
  </si>
  <si>
    <t xml:space="preserve">TOA NHA TCT HKVN SAN BAY TAN SON NHAT GA QUOC NOI                                                                                                   </t>
  </si>
  <si>
    <t xml:space="preserve">202 NGUYEN THAI SON P14 GV                                                                                                           </t>
  </si>
  <si>
    <t>653/43 QUANG TRUNG, P.11, GV</t>
  </si>
  <si>
    <t>TOA NHA SMM LO40 CVPM QUANG TRUNG</t>
  </si>
  <si>
    <t>202 NGUYEN THAI SON, P.14, GV</t>
  </si>
  <si>
    <t xml:space="preserve">549/44/3 LE VAN THO MP14 GV                                                                                                                 </t>
  </si>
  <si>
    <t>118/17 LE VAN THO, P.11, GV</t>
  </si>
  <si>
    <t xml:space="preserve">340/79 Q.TRUNG P10 GV                                                                                                                                    </t>
  </si>
  <si>
    <t xml:space="preserve">641/12 Q.TRUNG P11 GV                                                                                                                                     </t>
  </si>
  <si>
    <t xml:space="preserve">LAU 8 PHONG 805-806.106 NGUYEN VAN TROI P8 PHU NHUAN                                </t>
  </si>
  <si>
    <t>641/12QUANG TRUNG, P11, GV</t>
  </si>
  <si>
    <t>60 DUONG SO 11, KDC CITY LAND, GV</t>
  </si>
  <si>
    <t>1050/4/4 QUANG TRUNG, P.8, GV</t>
  </si>
  <si>
    <t>GRAB MART</t>
  </si>
  <si>
    <t>MAM NONBB</t>
  </si>
  <si>
    <t>THU NGAY 03/04/2021</t>
  </si>
  <si>
    <t>HUY( 1.269.200)</t>
  </si>
  <si>
    <t>478-480-482 CONG HOA P.13 TB</t>
  </si>
  <si>
    <t>637/37/29 quang trung p.11 gv--phia sau sieu thi</t>
  </si>
  <si>
    <t xml:space="preserve"> 46/19 DHT 27 DONG HUNG THUAN Q12</t>
  </si>
  <si>
    <t xml:space="preserve"> 125/8 DUONG SO 1 P11 GV </t>
  </si>
  <si>
    <t>B3/1 KP3.P DONG HUNG THUAN.Q12</t>
  </si>
  <si>
    <t>DUONG SO 6 HEM 71/15 LE DUC THO P15 QUAN GO VAP</t>
  </si>
  <si>
    <t>108/1/35 DUONG VAN KHOI P9 QUAN GO VAP</t>
  </si>
  <si>
    <t xml:space="preserve">HEM 688, SO NHA 93 LE DUC THO, P.15, Q.GO VAP ---- (BO PHAN GIAO HANG THU DUM TEM VA PHIEU HEN, DEM VE QUAY DICH VU KHACH HANG)                                         </t>
  </si>
  <si>
    <t xml:space="preserve"> 69/27/16 LE VAN THO P.8 GV</t>
  </si>
  <si>
    <t xml:space="preserve"> 641/12 QUANG TRUNG P.11 GV </t>
  </si>
  <si>
    <t xml:space="preserve"> 404/13 QUANG TRUNG P. 10 GV </t>
  </si>
  <si>
    <t xml:space="preserve"> 211/6 THONG NHAT P11 GV</t>
  </si>
  <si>
    <t xml:space="preserve">211/6 THONG NHAT P11 GV </t>
  </si>
  <si>
    <r>
      <t>7816/29,   500.000.000 Đ-</t>
    </r>
    <r>
      <rPr>
        <b/>
        <sz val="13"/>
        <color rgb="FFFF0000"/>
        <rFont val="VNI-Times"/>
      </rPr>
      <t xml:space="preserve"> PMH, 54.000.000 Đ- NỢ</t>
    </r>
  </si>
  <si>
    <t xml:space="preserve">TOA NHA 10 DUONG SO 4 KHU PHAN MEM QT P TAN CHANH HIEP Q12  </t>
  </si>
  <si>
    <t>28 MAC LINH CHI P DA KAO QUAN 1</t>
  </si>
  <si>
    <t xml:space="preserve"> 43 PHAM VAN CHIEU F14 QGV                                                                                                                                        </t>
  </si>
  <si>
    <t>HUY(177.400)</t>
  </si>
  <si>
    <t>TRUONG QUANG KHAI,226/43/31 NGUYEN VAN LUONG,P.17,GV</t>
  </si>
  <si>
    <t>TOA NHA SO 10, CVPMQT,Q12</t>
  </si>
  <si>
    <t>79/2/15 DUONG SO 2,P.3,GV</t>
  </si>
  <si>
    <t>43R/2-43R/4 HO VAN HUE,P.9,PHU NHUAN</t>
  </si>
  <si>
    <t>499/6/54B QUANG TRUNG,P.10,GV</t>
  </si>
  <si>
    <t>76/M TRUNG MY TAY,P.TRUNG MY TAY,Q12</t>
  </si>
  <si>
    <t>980 QUANG TRUNG,P.8,GV</t>
  </si>
  <si>
    <t>CC KHANG GIA PHAN HUY ICH</t>
  </si>
  <si>
    <t>79/24/41 THONG NHAT,P.11,GV</t>
  </si>
  <si>
    <t>745/156/27F QUANG TRUNG,P.12,GV</t>
  </si>
  <si>
    <t>DA THU NGAY 05/04/2021</t>
  </si>
  <si>
    <t xml:space="preserve">TT TM </t>
  </si>
  <si>
    <t>TRA XANH C2</t>
  </si>
  <si>
    <t xml:space="preserve"> 17/6A PHAN HUY ICH P14 QGV</t>
  </si>
  <si>
    <t>BVDK MY DUC  2/10 NUI THANH P13 TAN BINH</t>
  </si>
  <si>
    <t xml:space="preserve">39/9 DUONG TX25, THANH XUAN Q12                                                                                                                 </t>
  </si>
  <si>
    <t xml:space="preserve"> TRUONG SONG NGU-CVPM</t>
  </si>
  <si>
    <t>SNACK (NCC GIAO CHO KHACH. A.DAU TPCN)</t>
  </si>
  <si>
    <t>202 NGUYE THAI SON,P.4,GV</t>
  </si>
  <si>
    <t>599 LE VAN THO, GV</t>
  </si>
  <si>
    <t>380/63 PHAM VAN CHIEU,P.9,GV</t>
  </si>
  <si>
    <t>DA THU NGAY 06/04/2021</t>
  </si>
  <si>
    <t>QUAN</t>
  </si>
  <si>
    <t>LINH</t>
  </si>
  <si>
    <t xml:space="preserve"> TOA NHA SMS LO 40 VNPM QUANG TRUNG P.TAN CHANH HIEP Q12</t>
  </si>
  <si>
    <t xml:space="preserve">276/97 THONG NHAT P16 GV  </t>
  </si>
  <si>
    <t xml:space="preserve">65  HA HUY GIAP  P  THANH LOC Q 12 </t>
  </si>
  <si>
    <t xml:space="preserve">  538/18  QUANG TRUNG P11  GV  </t>
  </si>
  <si>
    <t xml:space="preserve">59/39  /15D DO RHUC TINH P12  GV </t>
  </si>
  <si>
    <t xml:space="preserve"> 383/3/98   QUANG TRUNG P10  GV  </t>
  </si>
  <si>
    <t xml:space="preserve">695 QT.P8.GV.. CTY ISUZU--- KHACH LEN THANH TOAN THE NGAN HANG                                                                                          </t>
  </si>
  <si>
    <t xml:space="preserve"> 656/74/11 QUANG TRUNG P11 GV</t>
  </si>
  <si>
    <t>697 QUANG TRUNG,LANG SOS</t>
  </si>
  <si>
    <t>KHONG DIA CHI( 3 THUNG BIA TIGER+ MI TRUNG COOP SELECT)</t>
  </si>
  <si>
    <t>CHI CUC THUE GO VAP</t>
  </si>
  <si>
    <t>DA THU NGAY 07/04/2021</t>
  </si>
  <si>
    <t xml:space="preserve">CAFÉ PHO </t>
  </si>
  <si>
    <t>SUA ENSURE</t>
  </si>
  <si>
    <t xml:space="preserve"> C100 NG VAN QUA P. DHT Q.12 </t>
  </si>
  <si>
    <t>347/69/47C LE VAN THO P.9 GV</t>
  </si>
  <si>
    <t xml:space="preserve">641/12 Q.TRUNG P11 GV </t>
  </si>
  <si>
    <t xml:space="preserve"> 656/74/11 Q.TRUNG P11 GV </t>
  </si>
  <si>
    <t>345/14 LE DUC THO P17 QUAN GO VAP</t>
  </si>
  <si>
    <t xml:space="preserve"> 43R/2 HO VAN HUE P9 PHU NHUAN </t>
  </si>
  <si>
    <t xml:space="preserve"> 385/26/3 LE VAN THO P9 QGV</t>
  </si>
  <si>
    <t xml:space="preserve"> 656/30/8 QUANG TRUNG P11 QGV </t>
  </si>
  <si>
    <t xml:space="preserve"> 710/1  PHAN VAN TRI  P10  GV</t>
  </si>
  <si>
    <t>CAFÉE PHO</t>
  </si>
  <si>
    <t>DA TT</t>
  </si>
  <si>
    <t xml:space="preserve"> 29 NGUYEN VAN DUNG, P.6, Q. GO VAP</t>
  </si>
  <si>
    <t xml:space="preserve"> 965/36/10 QUANG TRUNG P14 GV </t>
  </si>
  <si>
    <t xml:space="preserve">BVDK MY DUC  SO 4 NUI THANH TAN BINH </t>
  </si>
  <si>
    <t>TOA NHA SMS LO 40 CVPM QT P.TCH Q.12</t>
  </si>
  <si>
    <t xml:space="preserve"> 398 NGUYEN OANH P6 GV --- QUAN COM TRIEU KY</t>
  </si>
  <si>
    <t xml:space="preserve"> TRUONG NGUYEN THI MINH KHAI </t>
  </si>
  <si>
    <t>114/89/89 TO NGOC VAN P15 QGV</t>
  </si>
  <si>
    <t xml:space="preserve"> 65/1A LE THI RIENG P THOI AN  </t>
  </si>
  <si>
    <t>30/8/13 TN.P10.GV</t>
  </si>
  <si>
    <t xml:space="preserve">1146/4 QUANG TRUNG P.8 GV </t>
  </si>
  <si>
    <t>114/89 TO NGOC VAN P.15 GV</t>
  </si>
  <si>
    <t xml:space="preserve"> 497/83/4 THONG THAT P16 GV </t>
  </si>
  <si>
    <t xml:space="preserve"> 340/18 QUANG TRUNG P10 GV</t>
  </si>
  <si>
    <t xml:space="preserve"> 405/6/13 DUONG THONG NHAT P11 GV</t>
  </si>
  <si>
    <t xml:space="preserve">HUY(795.200)--- 114/89 TO NGOC VAN P15 QGV  </t>
  </si>
  <si>
    <t>1358/28/79 QUANG TRUNG,P.14,GV</t>
  </si>
  <si>
    <t xml:space="preserve"> SO 01 NO TRANG LONG P7 Q.BINH THANH</t>
  </si>
  <si>
    <r>
      <rPr>
        <sz val="13"/>
        <color rgb="FFFF0000"/>
        <rFont val="VNI-Times"/>
      </rPr>
      <t>CHUYEN KHOAN</t>
    </r>
    <r>
      <rPr>
        <sz val="13"/>
        <color theme="1"/>
        <rFont val="VNI-Times"/>
        <family val="2"/>
      </rPr>
      <t>--- LAU 6 ETOWN 1--- 364 CONG HOA,P.13,TAN BINH</t>
    </r>
  </si>
  <si>
    <t>CONG NGHE SINH HOC</t>
  </si>
  <si>
    <t>DA THU NGAY 09/04/2021</t>
  </si>
  <si>
    <t xml:space="preserve">2/10 NUI THANH P13 TAN BINH  BENH VIEC DK MY DUC </t>
  </si>
  <si>
    <t xml:space="preserve"> 2/10 NUI THANH P13 TAN BINH  BENH VIEC DK MY DUC                                                                                                                </t>
  </si>
  <si>
    <t>934 QUANG TRUNG, P.8, Q.GO VAP</t>
  </si>
  <si>
    <t>521 QUANG TRUNG, P.10, Q.GO VAP</t>
  </si>
  <si>
    <t xml:space="preserve">435/43/7 LE VAN THO P9 GV                                                                                                                                              </t>
  </si>
  <si>
    <t xml:space="preserve">409/10 NGUYEN TRONG TUYEN P2 TAN BINH </t>
  </si>
  <si>
    <t xml:space="preserve"> 18B PHAN VAN TRI ( QUAN HAI CHAU ) S</t>
  </si>
  <si>
    <t xml:space="preserve">TOA NHA HELIOS CVPM QT </t>
  </si>
  <si>
    <t xml:space="preserve">GIAO DUC SONG NGU </t>
  </si>
  <si>
    <t>131 NGUYEN THAI SON</t>
  </si>
  <si>
    <t xml:space="preserve"> 678  PHAN VAN TRI  P10  GV                                                                                                          </t>
  </si>
  <si>
    <t>195/32A QL1A.P AN PHU DONG.Q12</t>
  </si>
  <si>
    <t xml:space="preserve"> 211/6 THONG NHAT F11 GV </t>
  </si>
  <si>
    <t xml:space="preserve"> 48/4/25 QUANG TRUNG, P.10, Q.GO VAP</t>
  </si>
  <si>
    <t>C32 KHU TT QUAN DOI SO 10 QUANG TRUNG GV</t>
  </si>
  <si>
    <t xml:space="preserve"> 1220 NGUYEN VAN QUA PHUONG TAN THOI HIEP Q12</t>
  </si>
  <si>
    <t>CAU DOI  84/47/2   BUI QUANG LA P12  GV</t>
  </si>
  <si>
    <t xml:space="preserve"> 1358/34  QUANG TRUNG  P14  GV</t>
  </si>
  <si>
    <t>C 100 NGUYEN VAN QUA P DONG HUNG THUAN Q12</t>
  </si>
  <si>
    <t xml:space="preserve">12/6 NG VAN QUA P.TTH Q.12 </t>
  </si>
  <si>
    <t>523 PHAM VAN CHIEU P.13 GV</t>
  </si>
  <si>
    <t>C32 KHU TT QUAN DOI SO 10 QUANG TRUNG GO VAP</t>
  </si>
  <si>
    <t xml:space="preserve"> 1220 NGUYEN VAN QUA F TAN THOI HIEP Q12                                                                                                                         </t>
  </si>
  <si>
    <t xml:space="preserve">HUY(347.100)---1220 NGUYEN VAN QUA F TAN THOI HIEP Q12                                                                                                                          </t>
  </si>
  <si>
    <t>C15 KHU TAP THE TRUNG TAM 75,QUANG TRUNG,P.8,GV</t>
  </si>
  <si>
    <t>679/2 QUANG TRUNG,P.11,GV</t>
  </si>
  <si>
    <t>380/33/1B NGUYEN VAN KHOI,P.9,GV</t>
  </si>
  <si>
    <t>448/65/44 PHAN HUY ICH,P.12,GV</t>
  </si>
  <si>
    <t xml:space="preserve"> 79/16 THONG NHAT P11 QGV                                                                                                                                            </t>
  </si>
  <si>
    <t>1358/34 QUANG TRUNG P14 QGV</t>
  </si>
  <si>
    <t xml:space="preserve">313/6 PHAN HUY ICH P 14  GV </t>
  </si>
  <si>
    <t xml:space="preserve"> 525/1 QUANG TRUNG  P.10 GV</t>
  </si>
  <si>
    <t xml:space="preserve">688/45 QUANG TRUNG P11 GV </t>
  </si>
  <si>
    <t>TANG 3.KHU A.TOA NHA INDOCHINAPARKTOWER.SO4. NG DINH CHIEU.P DAKAO.Q1</t>
  </si>
  <si>
    <t>656/68/86D...QT.P11.GV...HEM33.DUONG SO8</t>
  </si>
  <si>
    <t xml:space="preserve"> TUV RHEINLAND VN PHONG HARDLINES --TOA NHA SO 10 DUONG SO 4 KHU PHAN MEM QUAG TRUNG PHUONG TAN CHANH HIEP Q12</t>
  </si>
  <si>
    <t xml:space="preserve"> CHUNG CU AN HOI 3 DUONG PHAM VAN CHIEU P14 GV                                                                                               </t>
  </si>
  <si>
    <t>296 NGUYEN VAN KHOI P9 QUAN GO VAP</t>
  </si>
  <si>
    <t>TOA NHA SO 10 DUONG SO 4 CVPM QUANG TRUNG Q12</t>
  </si>
  <si>
    <t>DAY TRO 142 DUONG SO 17 P11 QUAN GO VAP</t>
  </si>
  <si>
    <t xml:space="preserve"> HEM 852 SO 778/46/8 THONG NHAT P15 GV</t>
  </si>
  <si>
    <t>76/42A BACH DANG,P.24,BINH THANH</t>
  </si>
  <si>
    <t>LO 30 CVPMQT,TRUONG SONG NGU</t>
  </si>
  <si>
    <t>DA THU NGAY 13/04/2021</t>
  </si>
  <si>
    <t>LOAN BV</t>
  </si>
  <si>
    <t xml:space="preserve">103 BUI QUANG LA P.12 GV </t>
  </si>
  <si>
    <t>730/1 LE DUC THO P.15 GV</t>
  </si>
  <si>
    <t>294/8 DS.8 P.11 GV</t>
  </si>
  <si>
    <t>399/4 THONG NHAT P11</t>
  </si>
  <si>
    <t xml:space="preserve"> DAY TRO 142 DUONG SO 17, Q.GO VAP</t>
  </si>
  <si>
    <t>HEM 302/2 PHAN HUY ICH, P.12, Q.GO VAP</t>
  </si>
  <si>
    <t xml:space="preserve"> 84/47/2 BUI QUANG LA P12 GV </t>
  </si>
  <si>
    <t xml:space="preserve"> 656/68/86 D QUANG TRUNG P.11 GV </t>
  </si>
  <si>
    <t xml:space="preserve">CAU  DOI   84/47/2  BUI QUANG LA P12  GV  </t>
  </si>
  <si>
    <t xml:space="preserve"> 395/18 TTH 21  P TAN THOI HIEP Q12 </t>
  </si>
  <si>
    <t>29 NGUYEN VAN DUNG,P.6,GV</t>
  </si>
  <si>
    <t>DA THU NGAY 14/04/2021</t>
  </si>
  <si>
    <t>DIEN LUC</t>
  </si>
  <si>
    <t>CTY KIEN NAM 174 DUONG 17 P 11 GV</t>
  </si>
  <si>
    <t xml:space="preserve"> 637/61/27 QUANG TRUNG P11 GV                                                                                                                                 </t>
  </si>
  <si>
    <t>340/79 QUANG TRUNG P11</t>
  </si>
  <si>
    <t>UBND P4 GV 224 NGUYEN THAI SON</t>
  </si>
  <si>
    <t xml:space="preserve"> CAN PHONG 2 </t>
  </si>
  <si>
    <t xml:space="preserve"> 641/12 QUANG TRUNG P 11 QGV</t>
  </si>
  <si>
    <t xml:space="preserve"> A144 TO 15 KP2 DONG HUNG THUAN Q12 </t>
  </si>
  <si>
    <t xml:space="preserve"> LO 2 CVPM QT Q12 </t>
  </si>
  <si>
    <t>79/2/13 DS.2 P.3 GV</t>
  </si>
  <si>
    <t>920/18 QUANG TRUNG P8 QUAN GO VAP</t>
  </si>
  <si>
    <t xml:space="preserve"> SO 12 DS 2 P.11 GV</t>
  </si>
  <si>
    <t xml:space="preserve"> 347/16 LE VAN THO P.9 GV</t>
  </si>
  <si>
    <t>UBND P.4</t>
  </si>
  <si>
    <t>HUY(51.000)</t>
  </si>
  <si>
    <t>DA THU NGAY 15/04/2021</t>
  </si>
  <si>
    <t>NEST CAFÉ</t>
  </si>
  <si>
    <t>CK NGAY 15/04/2021</t>
  </si>
  <si>
    <t xml:space="preserve">TOA  NHA SO  10  DUONG SO 4  KHU PMQT  P TAN CHANH HIEP  Q12  TUV  Hheinland Viet Nam  </t>
  </si>
  <si>
    <t xml:space="preserve"> 275/111/28  QUANG TRUNG  P10  GV  </t>
  </si>
  <si>
    <t xml:space="preserve"> 497/1B PHAM VAN CHIEU P13 GV </t>
  </si>
  <si>
    <t xml:space="preserve"> 656/27 QUANG TRUNG P11 GV </t>
  </si>
  <si>
    <t xml:space="preserve"> 497/83/4 THONG NHAT P16 QGV </t>
  </si>
  <si>
    <t xml:space="preserve"> LO 2 CVPM QT Q12</t>
  </si>
  <si>
    <t xml:space="preserve"> UBND PHUONG 9 </t>
  </si>
  <si>
    <t>84/47/2 BUI QUANG LA.P12.GV</t>
  </si>
  <si>
    <t xml:space="preserve"> 656/74/135 QUANG TRUNG F11 QGV                                                                                                                                </t>
  </si>
  <si>
    <t>84/47/2 BUI QUANG LA, P.12, Q.GO VAP</t>
  </si>
  <si>
    <t xml:space="preserve">209 NGUYEN DUY CUNG P.12 GV                                                                                                                                             </t>
  </si>
  <si>
    <t>ENSURE</t>
  </si>
  <si>
    <t>DA THU NGAY 16/04/2021</t>
  </si>
  <si>
    <t>307/7/3 NGUYEN VAN KHOI,P.8,GV</t>
  </si>
  <si>
    <t xml:space="preserve">CAN PHONG 2                                                                                                                                                       </t>
  </si>
  <si>
    <t xml:space="preserve">LAU 8. PHONG.805-806.106 NG VAN TROI.P8.PHU NHUAN                                                                                                               </t>
  </si>
  <si>
    <t xml:space="preserve">11 NG TU GIAN.P12.GV                                                                                                                             </t>
  </si>
  <si>
    <t xml:space="preserve">11 NG TU GIAN.P12.GV                                                                                                                                                                              </t>
  </si>
  <si>
    <t xml:space="preserve">LANG SOS NHA SO 5                                                                                                                                                       </t>
  </si>
  <si>
    <t xml:space="preserve">29 NGUYEN DUY CUNG P.12 GV                                                                                                                         </t>
  </si>
  <si>
    <t xml:space="preserve">TOA NHA SMS LO 40 CVPM QT                                                                                                                                                           </t>
  </si>
  <si>
    <t xml:space="preserve">1050/13 QUANG TRUNG P8 GV                                                                                                                            </t>
  </si>
  <si>
    <t xml:space="preserve">252/50 PHAM  VAN CHIEU P9 GV                                                                                                                               </t>
  </si>
  <si>
    <t xml:space="preserve">TOA NHA SO 10 DUONG SO 4 KPMQT P.TAN CHANH HIEP Q.12                                            </t>
  </si>
  <si>
    <t xml:space="preserve">TOA NHA SO 10 DUONG SO 4 KPMQT P.TAN CHANH HIEP Q.12                              </t>
  </si>
  <si>
    <t xml:space="preserve">TOA NHA SO 10 DUONG SO 4 KPMQT P.TAN CHANH HIEP Q.12                                             </t>
  </si>
  <si>
    <t xml:space="preserve">641/12 QUANG TRUNG P11                                                                                                               </t>
  </si>
  <si>
    <t xml:space="preserve"> 691 Q.TRUNG P8 GV</t>
  </si>
  <si>
    <t xml:space="preserve"> 2/10 NUI THANH P.13 TAN BINH                                                                                                      </t>
  </si>
  <si>
    <t xml:space="preserve">2/10 NUI THANH P.13 TAN BINH                                                                                                               </t>
  </si>
  <si>
    <t>31 DUONG 14, P.8, GV</t>
  </si>
  <si>
    <t>1358/28/79 QUANG TRUNG, P.14, GV</t>
  </si>
  <si>
    <t xml:space="preserve">CTT: 2.520.000 ( DA CHUYEN KHOAN- COC TRUOC 1 TR). CHI TRAN ( 0938100862). DC: 46-48 HAU GIANG F4 QTAN BINH                                                                                             </t>
  </si>
  <si>
    <t xml:space="preserve"> 131 DIEN BIEN PHU, Q.BINH THANH</t>
  </si>
  <si>
    <t xml:space="preserve"> UBND PHUONG 9, Q.GO VAP</t>
  </si>
  <si>
    <t xml:space="preserve"> 80/5 DUONG SO 8 P 11 GV </t>
  </si>
  <si>
    <t>84/47/2 BUI QUANG LA P12 QUAN GO VAP</t>
  </si>
  <si>
    <t xml:space="preserve"> 48A DUONG THI MUOI P.TAN CHANH HIEP Q12 </t>
  </si>
  <si>
    <t xml:space="preserve"> 17 TX40 P.THANH XUAN Q12</t>
  </si>
  <si>
    <t xml:space="preserve"> 20E PHO QUANG P2 TAN BINH</t>
  </si>
  <si>
    <t xml:space="preserve"> 525/1 QUANG TRUNG</t>
  </si>
  <si>
    <t>103 BUI QUANG LA . p12 . GV</t>
  </si>
  <si>
    <t>49/11/11 DONG HUNG THUAN19.P DHT.Q12</t>
  </si>
  <si>
    <t xml:space="preserve"> 637/85 DUONG QUANG TRUNG P11 GV</t>
  </si>
  <si>
    <t xml:space="preserve"> 1146/4 QUANG TRUNG P8 GV</t>
  </si>
  <si>
    <t xml:space="preserve"> 1404 DUONG LE DUC THO P13 GV</t>
  </si>
  <si>
    <t xml:space="preserve"> 54/11  PHAM VAN CHIEU P13  GV </t>
  </si>
  <si>
    <t xml:space="preserve">  119/11  DUONG NGUYEN HONG P1 GV</t>
  </si>
  <si>
    <t xml:space="preserve"> 1216  NGUYEN VAN QUA  QL1A TAN THOI HIEP QUAN 12 </t>
  </si>
  <si>
    <t xml:space="preserve">294/14/2 TN.P16.GV                                                                                                                                             </t>
  </si>
  <si>
    <t>CAN PHONG 2</t>
  </si>
  <si>
    <t xml:space="preserve"> 499/6/96/21 Q.TRUNG P.10 GV</t>
  </si>
  <si>
    <t xml:space="preserve"> 386 DUONG QUANG HAM F5 GV</t>
  </si>
  <si>
    <t>637/85 QUANG TRUNG F11 QGV</t>
  </si>
  <si>
    <t xml:space="preserve"> DIEN LUC GV</t>
  </si>
  <si>
    <t xml:space="preserve"> 639/28 PHAM VAN CHIEU F13 QGV</t>
  </si>
  <si>
    <t xml:space="preserve"> 368 NGUYEN VAN LUONG F16 QGV</t>
  </si>
  <si>
    <t xml:space="preserve"> 368-368A DUONG QUANG HAM F5 QGV</t>
  </si>
  <si>
    <t xml:space="preserve">CTY THUC PHAM SG THAO MINH (368-368A DUONG QUANG HAM F5 QGV)                                                                                                                               </t>
  </si>
  <si>
    <t xml:space="preserve"> 226/15/4 NGUYEN THAI SON F4 QGV</t>
  </si>
  <si>
    <t xml:space="preserve"> 307/9 PHAM VAN CHIEU F14 QGV                                                                                                                                     </t>
  </si>
  <si>
    <t>84/47/2 BUI QUANG LA F12 QGV</t>
  </si>
  <si>
    <t xml:space="preserve"> 79/2/13 DUONG SO 2 F3 QGV</t>
  </si>
  <si>
    <t xml:space="preserve"> 562/15/1A QUANG TRUNG F11 QGV                                                                                                                 </t>
  </si>
  <si>
    <t xml:space="preserve">1216 NGUYEN VAN QUA F THT Q12 </t>
  </si>
  <si>
    <t>HUY(215.000)</t>
  </si>
  <si>
    <t xml:space="preserve"> 1111 QUOC LO 1A PHUONG THOI AN Q12</t>
  </si>
  <si>
    <r>
      <t xml:space="preserve"> 84/47/2 BUI QUANG LA P12 QGV ---</t>
    </r>
    <r>
      <rPr>
        <sz val="13"/>
        <color rgb="FFFF0000"/>
        <rFont val="VNI-Times"/>
      </rPr>
      <t xml:space="preserve"> CHUYEN KHOAN   </t>
    </r>
    <r>
      <rPr>
        <sz val="13"/>
        <color theme="1"/>
        <rFont val="VNI-Times"/>
        <family val="2"/>
      </rPr>
      <t xml:space="preserve">                                                                                                                 </t>
    </r>
  </si>
  <si>
    <r>
      <t xml:space="preserve"> 84/47/2 BUI QUANG LA P12 QGV --- </t>
    </r>
    <r>
      <rPr>
        <sz val="13"/>
        <color rgb="FFFF0000"/>
        <rFont val="VNI-Times"/>
      </rPr>
      <t xml:space="preserve">CHUYEN KHOAN </t>
    </r>
    <r>
      <rPr>
        <sz val="13"/>
        <color theme="1"/>
        <rFont val="VNI-Times"/>
        <family val="2"/>
      </rPr>
      <t xml:space="preserve">                                                                                                                   </t>
    </r>
  </si>
  <si>
    <t>SUA DAU NANH 2L(UU DAI)</t>
  </si>
  <si>
    <t>653/22/3 QUANG TRUNG,P.11,GV</t>
  </si>
  <si>
    <t>386 DUONG QUANG HAM,P.5,GV</t>
  </si>
  <si>
    <t>499/6/96/21 QUANG TRUNG,P.10,GV</t>
  </si>
  <si>
    <t>1146/4 QUANG TRUNG,P.8,GV</t>
  </si>
  <si>
    <r>
      <t xml:space="preserve"> 84/47/2 BUI QUANG LA P12 QGV</t>
    </r>
    <r>
      <rPr>
        <sz val="13"/>
        <color rgb="FFFF0000"/>
        <rFont val="VNI-Times"/>
      </rPr>
      <t xml:space="preserve">                                                                                                                  </t>
    </r>
  </si>
  <si>
    <t>DA THU NGAY 17/04/2021</t>
  </si>
  <si>
    <t>DA THU NGAY 18/04/2021</t>
  </si>
  <si>
    <t>1.435.830   CHUYEN SANG 1.300.000 PMH VAT</t>
  </si>
  <si>
    <t>THU TIEN BAN NG OMO ( MATICCTREN PS TUI 4KG+ MCTRUOCKMUITHUTHAIT3.7KG), NTAY VIM TL ĐAC XD 900ML-NEW</t>
  </si>
  <si>
    <t>TRAN NGOC PHUONG MAI chuyen tien coop quang trung</t>
  </si>
  <si>
    <t xml:space="preserve"> 84/47/2 BUI QUANG LA </t>
  </si>
  <si>
    <t xml:space="preserve"> 84/47/2 BUI QUANG LA</t>
  </si>
  <si>
    <t>340/79 QUANG TRUNG P 11 GV</t>
  </si>
  <si>
    <t xml:space="preserve"> HUY(11.265.200)---84/47/2 BUI QUANG LA </t>
  </si>
  <si>
    <t>572 QUANG TRUNG</t>
  </si>
  <si>
    <t>NG OMO+NTAY VIM</t>
  </si>
  <si>
    <t>DA THU NGAY 20/04/2021</t>
  </si>
  <si>
    <t>do thi diem thanh toan tien hang</t>
  </si>
  <si>
    <t xml:space="preserve"> 478-480-482 CONG HOA P.13 TAN BINH</t>
  </si>
  <si>
    <t xml:space="preserve">145.877 DC LANG SOS </t>
  </si>
  <si>
    <t>2/10 NUI THANH.P13.TBINH</t>
  </si>
  <si>
    <t>89/57 DUONG 59.P14.GV</t>
  </si>
  <si>
    <t>422/7 QT.P10.GV</t>
  </si>
  <si>
    <t xml:space="preserve">CO HUE NHA VE SINH.P8.                                                                                                                                                                 </t>
  </si>
  <si>
    <t xml:space="preserve">GIAO DUC SONG NGU                                                                                                                                          </t>
  </si>
  <si>
    <t xml:space="preserve"> P 107 CC NGUYEN VAN LUONG SO 417 THONNG NHAT P11 GV</t>
  </si>
  <si>
    <t xml:space="preserve"> 422/7 QUANG TRUNG P10  GV</t>
  </si>
  <si>
    <t xml:space="preserve"> 157/3  PHAM VAN CHIEU  P14  GV</t>
  </si>
  <si>
    <t xml:space="preserve">TRUONG SONG NGU  </t>
  </si>
  <si>
    <t xml:space="preserve"> TRUONG SONG NGU </t>
  </si>
  <si>
    <t xml:space="preserve"> 140 DUONG 17 P11 GV </t>
  </si>
  <si>
    <t xml:space="preserve"> 497/83/4 THONG NHAT P16 GV</t>
  </si>
  <si>
    <t>641/12 QUANG TRUNG P.11 GV</t>
  </si>
  <si>
    <t xml:space="preserve"> 11/70 NGUYEN VAN KHOI P11 GV</t>
  </si>
  <si>
    <t>HUY(237.000)</t>
  </si>
  <si>
    <t>31/1C QUANG TRUNG,P.11,GV</t>
  </si>
  <si>
    <t>140 DUONG 17,P.11,GV</t>
  </si>
  <si>
    <t>42 DUONG 18,P.8,GV</t>
  </si>
  <si>
    <t>DA THU NGAY 22/04/2021</t>
  </si>
  <si>
    <t xml:space="preserve">46 - 48 hau giang p4 q tan binh </t>
  </si>
  <si>
    <t xml:space="preserve"> DA CHUYEN KHOAN  1 TR CON LAI 1.520.000 THU TM</t>
  </si>
  <si>
    <t>84/47/2 BUI QUANG LA- DIEM CAU DOI</t>
  </si>
  <si>
    <t>CK 15/04/2021</t>
  </si>
  <si>
    <t>15/30/28  DUONG SO 59   P14  GV</t>
  </si>
  <si>
    <t xml:space="preserve">  268  NGUYEN VAN KHOI  P9  GV</t>
  </si>
  <si>
    <t xml:space="preserve"> 736 PHAM VAN CHIEU P13 GV</t>
  </si>
  <si>
    <t xml:space="preserve"> 695 QUANG TRUNG P8 QGV</t>
  </si>
  <si>
    <t xml:space="preserve">HUY(2.521.900)--- 268  NGUYEN VAN KHOI  P9  GV </t>
  </si>
  <si>
    <t>4 NUI THANH,P.13, TAN BINH</t>
  </si>
  <si>
    <t>39/38 DUONG SO 19,P.8,GV</t>
  </si>
  <si>
    <t>DA THU NGAY 23/04/2021</t>
  </si>
  <si>
    <t xml:space="preserve"> 641/12 QUANG TRUNG F11 QGV                                                                                                                                      </t>
  </si>
  <si>
    <t>723 THONG NHAT F13 QGV</t>
  </si>
  <si>
    <t>945 PHAM VAN BACH P12 QGV</t>
  </si>
  <si>
    <t>108/1/35 NGUYEN VAN KHOI P.9 GV</t>
  </si>
  <si>
    <t xml:space="preserve">BVDK MY DUC.....2/10 NUI THANH P.13 TB </t>
  </si>
  <si>
    <t>723 THONG NHAT P.13 GV</t>
  </si>
  <si>
    <t xml:space="preserve"> 908/9 Q.TRUNG F8 GV  TRUONG MAM NON VUON TUOI THO</t>
  </si>
  <si>
    <t xml:space="preserve">218/7/44 NGUYEN DUY CUNG P12 GV </t>
  </si>
  <si>
    <t xml:space="preserve">TRUONG SONG NGU </t>
  </si>
  <si>
    <t>678  PHAN VAN TRI P10  GV</t>
  </si>
  <si>
    <t xml:space="preserve"> 9/4 LE TRUC P7 BINH THANH </t>
  </si>
  <si>
    <t xml:space="preserve"> 14C2 CC PHUC YEN 1   --- 31 PHAN HUY ICH P15 TAN BINH </t>
  </si>
  <si>
    <t xml:space="preserve"> 65/1A LE THI RIENG P.THOI AN Q12 </t>
  </si>
  <si>
    <t>DA THU NGAY 24/04/2021</t>
  </si>
  <si>
    <t>PT 21002595</t>
  </si>
  <si>
    <t>NGH</t>
  </si>
  <si>
    <t>84/47/2 BUI QUANG LA P12, GO VAP</t>
  </si>
  <si>
    <t xml:space="preserve">597/1/2  QUANG TRUNG P11  GV  </t>
  </si>
  <si>
    <t xml:space="preserve"> 84/47/2 BUI QUANG LA P12 QGV</t>
  </si>
  <si>
    <t xml:space="preserve"> 637/61/129 QUANG TRUNG P11 GV</t>
  </si>
  <si>
    <t xml:space="preserve">656/68/108 HEM 33 DS.8 P.11 </t>
  </si>
  <si>
    <t xml:space="preserve"> 683 QUANG TRUNG GV</t>
  </si>
  <si>
    <t xml:space="preserve">525/1 QUANG TRUNG GV </t>
  </si>
  <si>
    <t xml:space="preserve">640 NGUYEN VAN QUA. P.DONG HUNG THUAN. Q12 </t>
  </si>
  <si>
    <t>640 NGUYEN VAN QUA. P DONG HUNG THUAN .Q12</t>
  </si>
  <si>
    <t xml:space="preserve">417/49/45A..QT.P10.GV                                                                                                                                                                             </t>
  </si>
  <si>
    <t>84/47/2 BUI QUANG LA F12 GV</t>
  </si>
  <si>
    <t>662/15 LE VAN KHUONG.P THOI AN.Q12</t>
  </si>
  <si>
    <t>417/49/45A QUANG TRUNG P.10 GV</t>
  </si>
  <si>
    <t>640 NGUYEN VAN QUA P DONG HUNG THUAN Q12</t>
  </si>
  <si>
    <t xml:space="preserve"> 247/47/35/42 THANH LOC 08 P  THANH LOC Q12 </t>
  </si>
  <si>
    <t xml:space="preserve"> 532/38 LE VAN THO P16 GV </t>
  </si>
  <si>
    <t xml:space="preserve"> 331/8/11B TO NGOC VAN P.THANH XUAN Q.12</t>
  </si>
  <si>
    <t xml:space="preserve"> LO 40 TOA NHA SMS -CVPM QUANG TRUNG</t>
  </si>
  <si>
    <r>
      <rPr>
        <b/>
        <sz val="13"/>
        <color rgb="FFFF0000"/>
        <rFont val="VNI-Times"/>
        <family val="2"/>
      </rPr>
      <t>THU HO PMHANG 500.000</t>
    </r>
    <r>
      <rPr>
        <sz val="13"/>
        <color theme="1"/>
        <rFont val="VNI-Times"/>
        <family val="2"/>
      </rPr>
      <t xml:space="preserve"> --- CHUNG CU HA DO  PHAN VAN TRI P10 GV </t>
    </r>
  </si>
  <si>
    <t>HUY(112.000)</t>
  </si>
  <si>
    <t>HUY(400.000)---640 NGUYEN VAN QUA  P DONG HUNG THUAN Q12</t>
  </si>
  <si>
    <t xml:space="preserve"> HUY(645.000)---22 DUONG 14 P8 GV</t>
  </si>
  <si>
    <t>120/33/4 DUONG 59,P.14,GV</t>
  </si>
  <si>
    <t>NTAY VIM+KDR P/S+KDR CLOSEUP</t>
  </si>
  <si>
    <t>519/18 NGUYEN VAN KHOI,P.8,GV</t>
  </si>
  <si>
    <t>C5 PHAN VAN TRI,P.10,GV</t>
  </si>
  <si>
    <t>79/2/13 DUONG SO 2,P.2,GV</t>
  </si>
  <si>
    <t>247/47/35/42 THANH LOC 8,P.THANH LOC,Q12</t>
  </si>
  <si>
    <t>1111 QUOC LO 1A,P.THOI AN,Q12</t>
  </si>
  <si>
    <t>DA THU NGAY 26/04/2021</t>
  </si>
  <si>
    <t xml:space="preserve"> 366 PHAN VAN TRI P5 QGV 1                                                                                                                                                            </t>
  </si>
  <si>
    <t xml:space="preserve"> 220/74/10 NGUYEN VAN KHOI P 9 QGV </t>
  </si>
  <si>
    <t xml:space="preserve"> 148/26 DUONG 59 P14 QGV</t>
  </si>
  <si>
    <t xml:space="preserve"> 155-155A TRUONG TRINH P TAN THOI NHAT Q12 </t>
  </si>
  <si>
    <t xml:space="preserve"> 138/40/16 NGUYEN DUY CUNG P12 QGV </t>
  </si>
  <si>
    <t xml:space="preserve"> 52 DUONG DHT 21 P DONG HUNG THUAN Q12</t>
  </si>
  <si>
    <t xml:space="preserve"> 1414/17 P.13 LE DUC THO GV</t>
  </si>
  <si>
    <t>LO 40 TOA NHA SMS CVPM QUANG TRUNG</t>
  </si>
  <si>
    <t>79/16 DUONG THONG NHAT P11 QUAN GO VAP</t>
  </si>
  <si>
    <t>641/12 QT.P11.GV</t>
  </si>
  <si>
    <t>778/56 THONG NHAT P.15 GV</t>
  </si>
  <si>
    <t>438 THONG NHAT P.16 GV</t>
  </si>
  <si>
    <t>347/49 P9 LE VAN THO,GV</t>
  </si>
  <si>
    <t>778/46/8 THONG NHAT,P.15,GV</t>
  </si>
  <si>
    <t>DA THU NGAY 27/04/2021</t>
  </si>
  <si>
    <t xml:space="preserve">CHUA DONG HIEP HEM 1074 GUANG TRUNG P 8 GV </t>
  </si>
  <si>
    <t xml:space="preserve"> 656/68/86D  QUANG TRUNG P11  GV  </t>
  </si>
  <si>
    <t xml:space="preserve"> NHA SO 10, DS 4, KHU PMQT, P. TAN CHANH HIEP, Q.12</t>
  </si>
  <si>
    <t>TOA NHA SO 10. DS 4 KHU PMQT P. TAN CHANH HIEP Q. 12</t>
  </si>
  <si>
    <t>50/42/14 DUONG VUON LAI.P AN PHU DONG.Q12</t>
  </si>
  <si>
    <t xml:space="preserve">2/10 NUI THANH.P12.TBINH                                                                                                                                                      </t>
  </si>
  <si>
    <t>130/14 DUONG SO9.P9.GV</t>
  </si>
  <si>
    <t xml:space="preserve"> BV QUOC TE COLOMBIA 01 NO TRANG LO0NG P.7 BINH THANH </t>
  </si>
  <si>
    <t>1146/4 QUANG TRUNG P.8 GV</t>
  </si>
  <si>
    <t xml:space="preserve"> TOA NHA SMS CVPM QUANG TRUNG LO 40</t>
  </si>
  <si>
    <t>(N.EP DAO VFRESH)</t>
  </si>
  <si>
    <t>P107 CC NGUYEN VAN LUONG,SO 147 THONG NHAT, GV</t>
  </si>
  <si>
    <t>DA THU NGAY 28/04/2021</t>
  </si>
  <si>
    <t xml:space="preserve">29 NGUYEN VAN DUNG  P6 QGV </t>
  </si>
  <si>
    <t>202 NGUYEN THAI SON P4 QGV</t>
  </si>
  <si>
    <t xml:space="preserve"> 29 NGUYEN VAN DUNG P6 QGV </t>
  </si>
  <si>
    <t xml:space="preserve">656/68/108 HEM 33 DUONG SO 8 P11 GV                                                                                                                           </t>
  </si>
  <si>
    <t xml:space="preserve"> 91/1B DUONG SO 18, P.8, Q.GO VAP</t>
  </si>
  <si>
    <t xml:space="preserve">736 PHAM VAN CHIEU, P.13, Q.GO VAP                                                                                                                             </t>
  </si>
  <si>
    <t>84/47/2 BUI QUANG LA P12 GO VAP</t>
  </si>
  <si>
    <t xml:space="preserve"> 641/12 Q.TRUNG P11 GV</t>
  </si>
  <si>
    <t xml:space="preserve">84/47/2 BUI QUNG LA P12 GV </t>
  </si>
  <si>
    <t>492/12 QUANG TRUNG,P.10,GV</t>
  </si>
  <si>
    <t>DA THU NGAY 29/04/2021</t>
  </si>
  <si>
    <t>HUY(1.307.473)</t>
  </si>
  <si>
    <t>LOAN</t>
  </si>
  <si>
    <t>125/8 DUONG SO 1. P11 . GO VAP</t>
  </si>
  <si>
    <t>175/16 DUONG SO1 . P11. GO VAP</t>
  </si>
  <si>
    <t xml:space="preserve">LIEN HIEP. PHONG KINH DOANH. LAU 2 </t>
  </si>
  <si>
    <t>59/9A1 PHAM VAN CHIEU. P12. GA VAP</t>
  </si>
  <si>
    <t>22/21/13 DUONG 21.P8.QGV</t>
  </si>
  <si>
    <t xml:space="preserve"> CC DREAM HOME LUXURY 89/57 DUONG SO 59 P14 QGV</t>
  </si>
  <si>
    <t>152/6 NGUYEN VAN KHOI P9 QGV</t>
  </si>
  <si>
    <t xml:space="preserve"> 332 QUANG TRUNG P10 QGV</t>
  </si>
  <si>
    <t>318/42 THONG NHAT P16 GV</t>
  </si>
  <si>
    <t xml:space="preserve">637/13/32---QT--F.11--GV                                                                                                                                      </t>
  </si>
  <si>
    <t xml:space="preserve"> 79/2/13 DUONG SO 2- F3 GV</t>
  </si>
  <si>
    <t xml:space="preserve"> 353/6/3 QUANG TRUNG P10 GV</t>
  </si>
  <si>
    <t xml:space="preserve">457/6 LE VAN THO F9 QGV                                                                                                                                            </t>
  </si>
  <si>
    <t xml:space="preserve"> 110/33/23  DUONG SO 30  P6  GV </t>
  </si>
  <si>
    <t xml:space="preserve"> 50/25  DUONG SO 9 P9 GV</t>
  </si>
  <si>
    <t>681/49 QT.P11.GV</t>
  </si>
  <si>
    <t>16A KP.1 HA HUY GIAP P.THANH LOC Q.12</t>
  </si>
  <si>
    <t xml:space="preserve"> 65 HA HUY GIAP P.THANH LOC Q.12                                                                                                                                 </t>
  </si>
  <si>
    <t>576/22 QUANG TRUNG P11 GV</t>
  </si>
  <si>
    <t xml:space="preserve"> 106/7/11  DUONG SO 14 P8 GV</t>
  </si>
  <si>
    <t xml:space="preserve"> 16AKP1 P THANH LOC Q12 DUONG HA HUY GIAP</t>
  </si>
  <si>
    <t xml:space="preserve">641/12 QUANG TRUNG F11 QGV                                                                                                                                       </t>
  </si>
  <si>
    <t xml:space="preserve">11/70 NGUYEN VAN KHOI P.11 GV </t>
  </si>
  <si>
    <t xml:space="preserve">656/74/104 QUANG TRUNG P.11 GV </t>
  </si>
  <si>
    <t>340/79 QUANG TRUNG P.10 GV</t>
  </si>
  <si>
    <t xml:space="preserve">297/42/11 PHAN HUY ICH P.14 GV </t>
  </si>
  <si>
    <t xml:space="preserve"> 33/2/7 DUONG SO 8 P11 GV </t>
  </si>
  <si>
    <t xml:space="preserve">84/47/2 BUI QUANG LA.P12.GV                                                                                                                                             </t>
  </si>
  <si>
    <t xml:space="preserve">656/27 QUANG TRUNG P.11 GV </t>
  </si>
  <si>
    <t xml:space="preserve"> 40/5 NGUYEN SY SACH F15 QTB </t>
  </si>
  <si>
    <t xml:space="preserve"> 40/5 NGUYEN SY SACH F15 QTB                                                                                                                                     </t>
  </si>
  <si>
    <t xml:space="preserve"> 40/5 NGUYEN SY SACH  QTB                                                                                                                                      </t>
  </si>
  <si>
    <t xml:space="preserve"> 373/1/23 THONG NHAT F11 QGV                                                                                                                                                             </t>
  </si>
  <si>
    <t xml:space="preserve"> 58/55/4 THONG NHAT P10 GV</t>
  </si>
  <si>
    <t xml:space="preserve">326/17 DUONG SO 8 P11 GV </t>
  </si>
  <si>
    <t xml:space="preserve"> 380/33/1B NGUYEN VAN KHOI P9 GV </t>
  </si>
  <si>
    <t>37/9E BA DIEM HOC MON</t>
  </si>
  <si>
    <t xml:space="preserve"> 268 NGUYEN VAN KHOI P9 GV</t>
  </si>
  <si>
    <t xml:space="preserve"> 1111 QL1A P THOI AN Q12</t>
  </si>
  <si>
    <t>HUY(115.200)</t>
  </si>
  <si>
    <t>HUY(684.000)--- 294/14/2 THONG NHAT P16 GV</t>
  </si>
  <si>
    <t>53 PHAM VAN CHIEU,P.14,GV</t>
  </si>
  <si>
    <t>637/37/9 QUANG TRUNG</t>
  </si>
  <si>
    <t>STUOI VNM</t>
  </si>
  <si>
    <t>SUA TUOI VNM</t>
  </si>
  <si>
    <t>30/08/13 THONG NHAT,P.10,GV</t>
  </si>
  <si>
    <t>211/6 THONG NHAT,P.11,GV</t>
  </si>
  <si>
    <t>BV MY DUC --- 2/10 NUI THANH</t>
  </si>
  <si>
    <t>16A HA HUY GIAP,THANH LOC,Q12</t>
  </si>
  <si>
    <t>20BILL</t>
  </si>
  <si>
    <t>58/14/7 THONG NHAT</t>
  </si>
  <si>
    <t>1414/17 LE DUC THO,P.13,GV</t>
  </si>
  <si>
    <t>C32 KHU TAP THE QUAN DOI,HEM 685 P.11,GV</t>
  </si>
  <si>
    <t>274A DUONG QUANG HAM,P.5,GV</t>
  </si>
  <si>
    <t>116/4C HT 35 PK ,P.HIEP THANH,Q12</t>
  </si>
  <si>
    <t>373/1/23 THONG NHAT,P.11,GV</t>
  </si>
  <si>
    <t>49 TCH 34,P.TCH,Q12</t>
  </si>
  <si>
    <t>DA THU NGAY 30/04/2021</t>
  </si>
  <si>
    <t xml:space="preserve">29 NGUYEN VAN DUNG P6 QGV </t>
  </si>
  <si>
    <t>CC CITYLAND 18C PHAN VAN TRI</t>
  </si>
  <si>
    <t>HEM 852 SP 778/46/8 THONG NHAT,P.15,GV</t>
  </si>
  <si>
    <t>DA THU NGAY 01/05/2021</t>
  </si>
  <si>
    <t xml:space="preserve"> 679/30 CHO HANH THONG TAY</t>
  </si>
  <si>
    <t xml:space="preserve">  BVDK MY DUC D/C 43R/2-43R/4 HO VAN HUE P9 Q.PHU NHUAN </t>
  </si>
  <si>
    <t xml:space="preserve"> 89/46A HUYNH VAN BANH P17 PHU NHUAN</t>
  </si>
  <si>
    <t>525/1 QUANG TRUNG GV</t>
  </si>
  <si>
    <t>74/28 BAU CAT 1 ... PHUONG 14... TAN BINH</t>
  </si>
  <si>
    <t xml:space="preserve"> DAY TRO142. DUONG SO17.P11.GV</t>
  </si>
  <si>
    <t>CTY THAO NGUYEN PHAT 50/42/14 VUON LAI F AN PHU DONG Q12</t>
  </si>
  <si>
    <t xml:space="preserve"> 30/8/13 THONG NHAT P10 QGV</t>
  </si>
  <si>
    <t xml:space="preserve">DAY TRO 142 DUONG SO 17 P11 </t>
  </si>
  <si>
    <t xml:space="preserve">641/12 QUANG TRUNG   P11 QGV </t>
  </si>
  <si>
    <t xml:space="preserve">31 DUONG 14 P8 GV </t>
  </si>
  <si>
    <t xml:space="preserve"> 58/4/7 THONG NHAT P10 GV </t>
  </si>
  <si>
    <t>BV MY DUC---43R/2-43/4 HO VAN HUE,PHU NHUAN</t>
  </si>
  <si>
    <t>237/32/12 PHAM VAN CHIEU,P.14,GV</t>
  </si>
  <si>
    <t>27 BILL</t>
  </si>
  <si>
    <t>DA THU NGAY 04/05/2021</t>
  </si>
  <si>
    <t xml:space="preserve">138/40/16 NGUYEN DUY CUNG P12 GV </t>
  </si>
  <si>
    <t xml:space="preserve"> PHONG 107 CHUNG CU NGUYEN VAN LUONG 2 417 THONG NHAT P11 GO VAP </t>
  </si>
  <si>
    <t xml:space="preserve">285/42/46A TO 6 KP6 DUONG TAN CHANH HIEP 36-PHUONG TAN CHANH HIEP Q12 </t>
  </si>
  <si>
    <t xml:space="preserve"> 374 QUANG TRUNG P10 GV </t>
  </si>
  <si>
    <t xml:space="preserve">84/47/2 BUI QUANG LA </t>
  </si>
  <si>
    <t xml:space="preserve"> 402/14 PHN HUY ICH F12 QGV                                                                                                                                              </t>
  </si>
  <si>
    <t>79 DONG HUNG THUAN,KP1,Q12</t>
  </si>
  <si>
    <t>60 DUONG SO 1, KDC CITYLAND,DS 11,P10,GV</t>
  </si>
  <si>
    <t xml:space="preserve"> TOA NHA SMS LO 40 CVPM Q.TRUNG P TCH Q12</t>
  </si>
  <si>
    <t xml:space="preserve"> DAY TRO 142 DUONG 17 P11 GV </t>
  </si>
  <si>
    <t xml:space="preserve"> 579/83 Q.TRUNG P11 GV </t>
  </si>
  <si>
    <t xml:space="preserve">84/47/2 BUI QUANG LA P12 GV                                                                                                                                  </t>
  </si>
  <si>
    <t xml:space="preserve"> 2/5 NUI THANH P13 TAN BINH BENH VIEN MY DUC</t>
  </si>
  <si>
    <t xml:space="preserve"> 27 NGUYEN DUY CUNG P6 GV </t>
  </si>
  <si>
    <t>373/1/23 THONG NHAT P11 GV</t>
  </si>
  <si>
    <t xml:space="preserve"> 148/26 DUONG 59 P14 GV</t>
  </si>
  <si>
    <t xml:space="preserve"> 641/12 QUANG TRUNG, P.11, Q.GO VAP</t>
  </si>
  <si>
    <t>130/14 DUONG SO 9 P9 QUAN GO VAP</t>
  </si>
  <si>
    <t xml:space="preserve"> 17 DUONG TX40 P. THANH XUAN Q12 </t>
  </si>
  <si>
    <t xml:space="preserve"> 965/36/10 QUANG TRUNG GV P14 </t>
  </si>
  <si>
    <t xml:space="preserve"> 252/4E1 PHAM VAN CHIEU P9 GV</t>
  </si>
  <si>
    <t xml:space="preserve"> 1331/15/104 LE DUC THO P14 GV </t>
  </si>
  <si>
    <t xml:space="preserve"> 641/12 QUANG TRUNG F11 QGV                                                                                                                                               </t>
  </si>
  <si>
    <t xml:space="preserve">BV MY DUC DC: 2/5 NUI THANH F13 QTB DT                                                                                                                                               </t>
  </si>
  <si>
    <t xml:space="preserve"> HUY 128.100</t>
  </si>
  <si>
    <t>17 THANH XUAN 40, P. THANH XUAN, QUAN 12</t>
  </si>
  <si>
    <t xml:space="preserve">BENH VIEN MY DUC 43R/2-43R/4 HO VAN HUE P9 PHU NHUAN </t>
  </si>
  <si>
    <r>
      <t xml:space="preserve"> 695 Q.TRUNG P8 GV  </t>
    </r>
    <r>
      <rPr>
        <b/>
        <sz val="13"/>
        <color rgb="FFFF0000"/>
        <rFont val="VNI-Times"/>
      </rPr>
      <t>KHACH DEN CA THE</t>
    </r>
  </si>
  <si>
    <r>
      <t xml:space="preserve">695 Q.TRUNG P8 GV  </t>
    </r>
    <r>
      <rPr>
        <b/>
        <sz val="13"/>
        <color rgb="FFFF0000"/>
        <rFont val="VNI-Times"/>
      </rPr>
      <t>KHACH DEN CA THE</t>
    </r>
    <r>
      <rPr>
        <sz val="13"/>
        <color theme="1"/>
        <rFont val="VNI-Times"/>
        <family val="2"/>
      </rPr>
      <t xml:space="preserve"> </t>
    </r>
  </si>
  <si>
    <r>
      <t>ISUZU 695 QUANG TRUNG P8 GV K</t>
    </r>
    <r>
      <rPr>
        <b/>
        <sz val="13"/>
        <color rgb="FFFF0000"/>
        <rFont val="VNI-Times"/>
      </rPr>
      <t>HACH CA THE</t>
    </r>
  </si>
  <si>
    <t>DA THU NGAY 06/05/2021</t>
  </si>
  <si>
    <t>ung truoc mua hang 100 thung blasto</t>
  </si>
  <si>
    <t xml:space="preserve">532/4  LE VAN THO, P16, GV </t>
  </si>
  <si>
    <t>79/16 THONG NHAT, P11, GV</t>
  </si>
  <si>
    <t xml:space="preserve">51/14 PHAN HUY ICH P15 QUAN TAN BINH                                                                                                                               </t>
  </si>
  <si>
    <t xml:space="preserve">656/74/11 QUANG TRUNG P.11 GV                                                                                                                                </t>
  </si>
  <si>
    <t xml:space="preserve">226/43/31 NG VAN LUONG P.17 GV                                                                                         </t>
  </si>
  <si>
    <t xml:space="preserve">695 QUANG TRUNG P.8 GV                                                                                                                                    </t>
  </si>
  <si>
    <t xml:space="preserve"> 357.000 D/C 84/47/2 BUI QUANG LA P12                                                                                                     </t>
  </si>
  <si>
    <t xml:space="preserve"> 1.680.000 D/C 334 LE DUC THO P15 GV                                                                                                                                             </t>
  </si>
  <si>
    <t xml:space="preserve"> TOA NHA SMS LO 40 CVPM QT P.TCH Q.12                                                                                             </t>
  </si>
  <si>
    <t xml:space="preserve"> 641/12 QTRUNG P11 GV                                                                                                                                        </t>
  </si>
  <si>
    <t xml:space="preserve"> TOA NHA SO 10 DUONG SO 4 KPM QT P.TCH Q.12                                                                                                                           </t>
  </si>
  <si>
    <t xml:space="preserve"> 340/79 QTRUNG P11 GV                                                                                                                                          </t>
  </si>
  <si>
    <t xml:space="preserve"> 656/36/6 QTRUNG P11 GV                                                                                                                                         </t>
  </si>
  <si>
    <t xml:space="preserve"> 373/1/190 THONG NHAT P16 GV                                                                                                                                                       </t>
  </si>
  <si>
    <t xml:space="preserve"> 296-298 NGUYEN VAN KHOI P9 GV                                                                                                                                 </t>
  </si>
  <si>
    <t xml:space="preserve">130/30 DUONG SO 9 P9 GO VAP                                                                                                                                                   </t>
  </si>
  <si>
    <t xml:space="preserve"> 544 QUANG TRUNG                                                                                                                                          </t>
  </si>
  <si>
    <t xml:space="preserve">32/2 THONG NHAT PHUONG 10 QUAN GO VAP                                                                                                     </t>
  </si>
  <si>
    <t xml:space="preserve"> 637.000 D/C TO NHA HELIOS CVPM QT P.TCH Q.12                                                                                                                               </t>
  </si>
  <si>
    <t xml:space="preserve"> 574.000 D/C 409/10 NGUYEN TRONG TUYEN P2 TAN BINH                                                                                                                            </t>
  </si>
  <si>
    <t xml:space="preserve"> 497/1B PHAM VAN CHIEU P13 GV                                                                                                                            </t>
  </si>
  <si>
    <t xml:space="preserve"> 112/33A TX22 P.THANH XUAN Q.12                                                                                                                                  </t>
  </si>
  <si>
    <t xml:space="preserve"> TRUONG HOC HUYNH VAN NGHE PHAM VAN CHIEU DUONG SO 59 P14 GV                                                                                    </t>
  </si>
  <si>
    <t xml:space="preserve"> 307/9 PHAM VAN CHIEU P14 GV                                                                                                                                              </t>
  </si>
  <si>
    <t xml:space="preserve"> 677.000 LANG SOS NHA SO 6                                                                                                                                                 </t>
  </si>
  <si>
    <t xml:space="preserve"> 58/5B. TAM DONG 2. DANG THUC VINH. HOC MON .....                                                                                  </t>
  </si>
  <si>
    <t xml:space="preserve">A 107 KDC THOI AN 2 LE THI RIENG Q.12                                                                                                                                  </t>
  </si>
  <si>
    <t xml:space="preserve">478-480-482 CONG HOA P.13 TB                                                                                                                           </t>
  </si>
  <si>
    <t xml:space="preserve">C.TY TUV TOA NHA SO 10 DS.4 CVPM QT                                                                                                             </t>
  </si>
  <si>
    <t xml:space="preserve">C.TY TUV TOAN NHA SO 10 DS.4 CVPM QT                                                                                                           </t>
  </si>
  <si>
    <t xml:space="preserve">C.TY TUV TOAN NHA SO 10 DS.4 CVPM QT                                                                                                         </t>
  </si>
  <si>
    <t xml:space="preserve">N5 KHU NHA  O THOI AN LE THI RIENG P.THOI AN Q.12                                                                                      </t>
  </si>
  <si>
    <t xml:space="preserve"> 49/39/11 DUONG 51 PHAM VAN CHIEU P14 GV                                                                                                                                  </t>
  </si>
  <si>
    <t xml:space="preserve"> 126/63 NGUYEN VAN KHOI P9 GV                                                                                                  </t>
  </si>
  <si>
    <t xml:space="preserve">492/1 QT.                                                                                                                                                                           </t>
  </si>
  <si>
    <t xml:space="preserve">TOA NHA SMS.LO40. CVPMQT.PTCH.Q12                                                                                                                                  </t>
  </si>
  <si>
    <t>DA THU NGAY 07/05/2021</t>
  </si>
  <si>
    <t>DA THU NGAY 08/05/2021</t>
  </si>
  <si>
    <t xml:space="preserve">126/63 NGUYEN VAN KHOI P9 GV </t>
  </si>
  <si>
    <t>TRUNG TAM Y TE GO VAP</t>
  </si>
  <si>
    <t>183/36/36A DUONG SO 10 P8 GV</t>
  </si>
  <si>
    <t xml:space="preserve"> 154/18/25 TAN CHANH HIEP 10, P.TAN CHANH HIEP, Q.12                                                                                                        </t>
  </si>
  <si>
    <t>579/66 QUANG TRUNG, P 11 Q GO VAP</t>
  </si>
  <si>
    <t xml:space="preserve"> 457/10 LE VAN THO P.9 GV</t>
  </si>
  <si>
    <t xml:space="preserve"> 641/12 QUANG TRUNG P.11 GV</t>
  </si>
  <si>
    <t xml:space="preserve"> 29 NGUYEN VAN DUNG P.6 GV</t>
  </si>
  <si>
    <t>576/33 Q TRUNG P11 GV</t>
  </si>
  <si>
    <t xml:space="preserve">158/22/9 PHAM VAN CHIEU ...p9..Q.GV                                                                                                               </t>
  </si>
  <si>
    <t>318/22 NGYEN VAN DANG,P.TAN THOI HIEP,Q.12</t>
  </si>
  <si>
    <t>41/2 DUONG SO 11 P11 QUAN GO VAP ( HEM 29 GAN CHUA NGHE SI )</t>
  </si>
  <si>
    <t xml:space="preserve"> 141/7 DUONG SO 17 P11 QGV GAN CTY VAN KHANH SAU CHO HANH THONG TAY </t>
  </si>
  <si>
    <t xml:space="preserve">477/28 THONG NHAT P16 QGV </t>
  </si>
  <si>
    <t>12 CHUNG CU NGUYEN VAN LUONG 2 SO 417 THONG NHAT P.11 GV</t>
  </si>
  <si>
    <t>373/1/23 THONG NHAT P.11 GV</t>
  </si>
  <si>
    <t xml:space="preserve">20E PHO QUANG P.2 TB </t>
  </si>
  <si>
    <t xml:space="preserve"> 341/44/2 DUONG SO 10 P8 GV</t>
  </si>
  <si>
    <t xml:space="preserve"> 228/6B PHAN HUY ICH P12 GV</t>
  </si>
  <si>
    <t xml:space="preserve"> 878 QUANG TRUNG  SAU NHA 880 ( DO GO VINH) P8 GO VAP </t>
  </si>
  <si>
    <t xml:space="preserve">637/61/110 QUANG TRUNG P11 GO VAP </t>
  </si>
  <si>
    <t xml:space="preserve">878 QUANG TRUNG SAU NHA 880 ( DO GO VINH ) P8 GO VAP </t>
  </si>
  <si>
    <t xml:space="preserve"> 146/24/7 DUONG SO 8 P11 GO VAP ( GAN CHUA NGHE SI )</t>
  </si>
  <si>
    <t xml:space="preserve">147.604- CO VEN (0769746864). DC: 499/50 QUANG TRUNG F10 QGV                                                                                                                </t>
  </si>
  <si>
    <t xml:space="preserve">499/50 QUANG TRUNG F10 QGV                                                                                                                                      </t>
  </si>
  <si>
    <t xml:space="preserve">43 DUONG SO 9 F9 QGV                                                                                                                                             </t>
  </si>
  <si>
    <t xml:space="preserve"> 993/2 PHAM VAN BACH P12 GV </t>
  </si>
  <si>
    <t xml:space="preserve">30/8/13 TN.P10.GV                                                                                                                   </t>
  </si>
  <si>
    <t xml:space="preserve">641/12 QT.P11.GV                                                                                                                                              </t>
  </si>
  <si>
    <t>HUY(505.000)</t>
  </si>
  <si>
    <t>HUY(821.600)</t>
  </si>
  <si>
    <t>HUY(399.616)</t>
  </si>
  <si>
    <t>HUY(216.500)</t>
  </si>
  <si>
    <t>HUY(155.500)</t>
  </si>
  <si>
    <t>HUY(205.500)</t>
  </si>
  <si>
    <t>HUY(220.000)</t>
  </si>
  <si>
    <t>417/69/38/24 QUANG TRUNG,P.10,GV</t>
  </si>
  <si>
    <t>102 DUONG SO 4,P.16,GV</t>
  </si>
  <si>
    <t>154/18/25 TAN CHANH HIEP 10,P.TCH,Q12</t>
  </si>
  <si>
    <t>742 PHAN VAN TRI,P.10,GV</t>
  </si>
  <si>
    <t>CC NGUYEN VAN LUONG, 417 THONG NHAT,P.11,GV</t>
  </si>
  <si>
    <t>231/1/9 QUANG TRUNG,P.10,GV</t>
  </si>
  <si>
    <t>128/3 BUI QUANG LA,P.12,GV</t>
  </si>
  <si>
    <t>75/5 VO DUY NINH,P.22, BINH THANH</t>
  </si>
  <si>
    <t>COM KHU CACH LY</t>
  </si>
  <si>
    <t>PT '21002852</t>
  </si>
  <si>
    <t>TRUNG TAM Y TE Q.GV</t>
  </si>
  <si>
    <t xml:space="preserve"> B.XOP F.BLASTO CHOCO (1.600 HOP)</t>
  </si>
  <si>
    <t>DA THU NGAY 10/05/2021</t>
  </si>
  <si>
    <t>AN -- DONG NGAY CN CHO C.DUNG</t>
  </si>
  <si>
    <t xml:space="preserve"> LAU 8 PHONG 805-806   ,106 NGUYEN VAN TROI P8 QPN</t>
  </si>
  <si>
    <t xml:space="preserve">114/89 TO NGOC VAN P15 QGV </t>
  </si>
  <si>
    <t xml:space="preserve"> 328 NGUYEN VAN LUONG P16 QGV</t>
  </si>
  <si>
    <t xml:space="preserve"> CONG TY KIEN NAM 174 DUONG SO 7 P11 GO VAP </t>
  </si>
  <si>
    <t>CH1.CHUNG CU CITYLAND. DUONG SO10.P10.GV</t>
  </si>
  <si>
    <t>102/21/33 LE VAN THO.P11GV</t>
  </si>
  <si>
    <t>373/1/190 TN.P11.GV</t>
  </si>
  <si>
    <t xml:space="preserve">373/1/190 TN.P11.GV.                                                                                                                                                                              </t>
  </si>
  <si>
    <t>59/39/15 DO THUC TINH.P12.GV</t>
  </si>
  <si>
    <t xml:space="preserve"> 16/5 DUONG SO18.P8.GV</t>
  </si>
  <si>
    <t xml:space="preserve">BVDK MY DUC TAN BINH 2/10 NUI THANH P.13 TB </t>
  </si>
  <si>
    <t>226/26 LE VAN SY,P.1,TAN BINH</t>
  </si>
  <si>
    <t>DA THU NGAY 11/05/2021</t>
  </si>
  <si>
    <t xml:space="preserve"> 220/71/4 DUONG SO 10 P9 GV                                                                                                                       </t>
  </si>
  <si>
    <t xml:space="preserve"> 1146/51/11 QUANG TRUNG P8 GV</t>
  </si>
  <si>
    <t xml:space="preserve">1146/4 QUANG TRUNG P8 GV </t>
  </si>
  <si>
    <t xml:space="preserve"> 18 PHO QUANG P2 TAN BINH</t>
  </si>
  <si>
    <t xml:space="preserve">50/11/5 DUONG SO 9 P9 QUAN GO VAP                                                                                                  </t>
  </si>
  <si>
    <t>100/116 DUONG SO 3 P9 QUAN GO VAP</t>
  </si>
  <si>
    <t xml:space="preserve"> 872/26/14 QUANG TRUNG P8 GV</t>
  </si>
  <si>
    <t xml:space="preserve">457/10--LE VAN THO---F.9--GV                                                                                                                                        </t>
  </si>
  <si>
    <t xml:space="preserve">1358/30/28--QT--F.14                                                                                                                                                    </t>
  </si>
  <si>
    <t xml:space="preserve"> 56 DUONG 9 P.16 GV --0911992468                                                                                                                                       </t>
  </si>
  <si>
    <t xml:space="preserve">340/18 QUANG TRUNG P.10 GV --02838943748                                                                                                                 </t>
  </si>
  <si>
    <t xml:space="preserve"> 471.200 D/C 720 PHAM VAN BACH P2 GV                                                                                                                                       </t>
  </si>
  <si>
    <t>CTY SATINO, SO 512-LE THI RIENG-P. THOI AN- Q12</t>
  </si>
  <si>
    <t>HEM 685- SO NHA C49, KHU TAP THE 75-QT-P8, GV</t>
  </si>
  <si>
    <t>654 QUANG TRUNG, P11, Q. GV</t>
  </si>
  <si>
    <t>347/49 LE VAN THO, P9, Q.GV</t>
  </si>
  <si>
    <t>379/13 THONG NHAT, P11, GV</t>
  </si>
  <si>
    <t>512 LE THI RIENG, TAN THOI AN, Q12</t>
  </si>
  <si>
    <t xml:space="preserve"> HUY----183/36/36A DUONG SO 10, P 8, GV                                                                                                                              </t>
  </si>
  <si>
    <t xml:space="preserve">HUY(1.274.000)---84/47/2 BUI QUANG LA P12 GV </t>
  </si>
  <si>
    <t>HUY(7.163.400)--- 2/5 NUI THANH P13 TAN BINH -BENH VIEN MY DUC</t>
  </si>
  <si>
    <t>HUY-151.200</t>
  </si>
  <si>
    <t>638/2 QUANG TRUNG. P11, Q.GV</t>
  </si>
  <si>
    <t>146/24/7 DS8, P11, GV</t>
  </si>
  <si>
    <t>50/42/14 D.VUON LAI, P.AN PHU DONG, Q12</t>
  </si>
  <si>
    <t>497/83/4 THONG NHAT, P16, GV</t>
  </si>
  <si>
    <t>50/42/14 DUONG VUON LAI, P.AN PHU DONG, Q120</t>
  </si>
  <si>
    <t xml:space="preserve">536.439 DC C48 KHU TAP THE TRUNG TAM 75 QUANG TRUNG P8 GV                                                                                                                </t>
  </si>
  <si>
    <t xml:space="preserve"> 116/6 DUONG SO 8 P11 GV CHUA NGHE SY                                                               </t>
  </si>
  <si>
    <t xml:space="preserve"> 478-480-482 CONG HOA P13 TAN BINH                                                                                                             </t>
  </si>
  <si>
    <t xml:space="preserve"> 538/18 QUANG TRUNG P11 GV                                                                                                                    </t>
  </si>
  <si>
    <t xml:space="preserve"> TT Y TE QUAN GO VAP. DC: 131 NGUYEN THAI SON F7 QGV.                                                                                                                         </t>
  </si>
  <si>
    <t xml:space="preserve">  DC: CONG TY CONG NGHE CUOI,  DT: 0966.0055.11 ---------- KO THE                                                                                                                                   </t>
  </si>
  <si>
    <t xml:space="preserve"> 373/1/23 THONG NHAT P 11 QGV                                                                                                                              </t>
  </si>
  <si>
    <t>65/1A LE THI RIENG, P THOI AN, Q12</t>
  </si>
  <si>
    <t>DA THU NGAY 13/05/2021</t>
  </si>
  <si>
    <t xml:space="preserve">CHUNG CU DREAM HOME LUXURY 89/57 DUONG 59 P14 GV                                                                                                                                                    </t>
  </si>
  <si>
    <t xml:space="preserve"> TOA NHA SMS LO 40 CVPM Q.TRUNG Q12                                                                                                                                                 </t>
  </si>
  <si>
    <t xml:space="preserve"> TOA NHA SMS LO 40 CVPM Q.TRUNG Q12                                                                                                                                               </t>
  </si>
  <si>
    <t xml:space="preserve">LAU 6 ETOWN 1- 364 CONG HOA P13 TAN BINH                                                                                         </t>
  </si>
  <si>
    <t xml:space="preserve"> 1050/13 Q.TRUNG P8 GV                                                                                                                                        </t>
  </si>
  <si>
    <t xml:space="preserve"> COM KHU CACH LY                                                                                                                                                                 </t>
  </si>
  <si>
    <t xml:space="preserve"> 285/42/46A TAN CHANH HIEP 36 TO 6 KP 6 P . TAN CHANH HIEP Q12                                                                                                                                     </t>
  </si>
  <si>
    <t xml:space="preserve">CONG TY CONG NGHE CUOI,  DT: 0966.0055.11 ---------- KO THE                                                                                                                                   </t>
  </si>
  <si>
    <t>340/79 QUANG TRUNG, P11, GV</t>
  </si>
  <si>
    <t>27/15/8 NGUYEN BINH KHIEM, P1, Q GV</t>
  </si>
  <si>
    <t>285/42/46A  TAN CHANH HIEP 36 TO 6, KP6, P TAN CHANH HIEP , Q12</t>
  </si>
  <si>
    <t>597/1/6 QUANG TRUNG, P11, Q.GV</t>
  </si>
  <si>
    <t>492/12 QUANG TRUNG, P10, GV</t>
  </si>
  <si>
    <t>CTY 751</t>
  </si>
  <si>
    <t>MUA MAGGI</t>
  </si>
  <si>
    <t>DA THU NGAY 14/05/2021</t>
  </si>
  <si>
    <t>TIEN MAT</t>
  </si>
  <si>
    <t xml:space="preserve">BANH CHOCO PIE HG </t>
  </si>
  <si>
    <r>
      <t xml:space="preserve">THANH        </t>
    </r>
    <r>
      <rPr>
        <b/>
        <sz val="13"/>
        <color rgb="FFFF0000"/>
        <rFont val="VNI-Times"/>
      </rPr>
      <t>THIEU CHI DUNG 50.000</t>
    </r>
  </si>
  <si>
    <r>
      <t xml:space="preserve">41/8 DONG XOAI P13 TAN BINH DT 0901177653 </t>
    </r>
    <r>
      <rPr>
        <b/>
        <sz val="13"/>
        <color rgb="FFFF0000"/>
        <rFont val="VNI-Times"/>
      </rPr>
      <t xml:space="preserve"> C.VAN  KHACH TRA PMH 500.000                                                                                                            </t>
    </r>
  </si>
  <si>
    <t>DA THU NGAY 15/05/2021</t>
  </si>
  <si>
    <t>16A.KP1.HA HUY GIAP.P. THANH LOC.Q12</t>
  </si>
  <si>
    <t xml:space="preserve">51 DUONG SO 6. KDC.. CITY LAND.P10.GV                                                                                                                                </t>
  </si>
  <si>
    <t xml:space="preserve">114/89 TO NGOC VAN.P15.GV                                                                                                                                                    </t>
  </si>
  <si>
    <t xml:space="preserve"> TOA NHA SO 10 DUONG SO 4 KHU PHAN MEM QUANG TRUNG P TAN CHANH HIEP Q1</t>
  </si>
  <si>
    <t>TOA NHA SO 10 DUONG SO 4 KHU PHAN MEM QUANG TRUNG P TAN CHANH HIEP Q12</t>
  </si>
  <si>
    <t xml:space="preserve"> 252/50 PHAM VAN CHIEU F9 GV                                                                                                                              </t>
  </si>
  <si>
    <t xml:space="preserve">100/81--DS.3--F.9--GV                                                                                                                                    </t>
  </si>
  <si>
    <t xml:space="preserve">429/6 TO NGOC VAN P THANH XUAN Q12                                                                                                                                        </t>
  </si>
  <si>
    <t xml:space="preserve">1062 LE DUC THO P13 GV                                                                                                                                                 </t>
  </si>
  <si>
    <t>527 THONG NHAT P.16 GV</t>
  </si>
  <si>
    <t xml:space="preserve">BV QT COLOMBIA SO 1 NO TRANG LONG P.7 BINH THANH                                                                                                 </t>
  </si>
  <si>
    <t xml:space="preserve"> 252/50 P.V.CHIEU F9 GV                                                                                                                                     </t>
  </si>
  <si>
    <t xml:space="preserve"> BVDK MY DUC -NUI THANH                                                                              </t>
  </si>
  <si>
    <t>114/89 TO NGOC VAN,P.15,GV</t>
  </si>
  <si>
    <t>102/62 LE VAN THO,P.11,GV</t>
  </si>
  <si>
    <t>644 LE DUC THO,P.15,GV</t>
  </si>
  <si>
    <t>S06 TAN SON,P.12,GV</t>
  </si>
  <si>
    <t>8905/9----00---&gt;AA</t>
  </si>
  <si>
    <t>68 DUONG 45 P,.14,GV</t>
  </si>
  <si>
    <t>BENH VIEN Q12 ----111 DUONG THI BUI,P.TCH,Q12</t>
  </si>
  <si>
    <t>138/40/16 NGUYEN DUY CUNG,P.12,GV</t>
  </si>
  <si>
    <t>6418/12 QUANG TRUNG,P.11,GV</t>
  </si>
  <si>
    <t>79BILL</t>
  </si>
  <si>
    <t>HUY(439.312)</t>
  </si>
  <si>
    <t xml:space="preserve">CC AN SUONG NGUYEN VAN QUA P. TAN HUNG THUAN  Q.12                                                                                                          </t>
  </si>
  <si>
    <t xml:space="preserve">759/19 QUANG TRUNG P.12 GV                                                                                                                                         </t>
  </si>
  <si>
    <t xml:space="preserve">LO 40 TOA NHA SMS CVPM QUANG TRUNG                                                                                                 </t>
  </si>
  <si>
    <t xml:space="preserve"> 29 NGUYEN VAN DUNG P6 GV </t>
  </si>
  <si>
    <t xml:space="preserve"> D51 LE THI RIENG P THOI AN Q12                                                                                                             </t>
  </si>
  <si>
    <t xml:space="preserve"> 60 DUONG SO 18 P8 GV                                                                                                                                            </t>
  </si>
  <si>
    <t xml:space="preserve">759/19 QUANG TRUNG P`12 GV                                                                                                                                </t>
  </si>
  <si>
    <t xml:space="preserve">220/28/10 DUONG NG VAN KHO.P9.GV                                                                                                                                              </t>
  </si>
  <si>
    <t xml:space="preserve">CHU DAT BV                                                                                                                                                                                         </t>
  </si>
  <si>
    <t xml:space="preserve">27/15/8 NGUYEN BINH KHIEM P.1 GV                                                                                                                                   </t>
  </si>
  <si>
    <t xml:space="preserve">59/39/15D DO THUC TINH P12 GV                                                                                                        </t>
  </si>
  <si>
    <t xml:space="preserve">CH1 CHUNG CU CITYLAND PARK HILL DUONG SO 10 P10 QUAN GO VAPTRUONG MAM NON LA XANH                                                        </t>
  </si>
  <si>
    <t xml:space="preserve"> CO BANG TAM                                                                                                                                                        </t>
  </si>
  <si>
    <t xml:space="preserve">  C.BANG TAM                                                                                                                                                                           </t>
  </si>
  <si>
    <t>HUY HD</t>
  </si>
  <si>
    <t>69/27/16 LE VAN THO, P8, Q.GV</t>
  </si>
  <si>
    <t>579/104/9 QUANG TRUNG, P11, GV</t>
  </si>
  <si>
    <t>131 NGUYEN THAI SON, P7, GV</t>
  </si>
  <si>
    <t>DA THU NGAY 17/05/2021</t>
  </si>
  <si>
    <t>656/36/6, QUANG TRUNG, P11, GV</t>
  </si>
  <si>
    <t>656/68/75 QT, P11, GV</t>
  </si>
  <si>
    <t>41 TAN CHANH HIEP, P16</t>
  </si>
  <si>
    <t>294/14/2 THONG NHAT, P16, GV</t>
  </si>
  <si>
    <t>29 NGUEN VAN DUNG, P6, GV</t>
  </si>
  <si>
    <t>730/84/2 LE DUC THO, P15, GV</t>
  </si>
  <si>
    <t>641/12 QUANG TRUNG</t>
  </si>
  <si>
    <t>TT Y TE QUAN GO VAP 131 NGUYEN THAI SON, P7, GV</t>
  </si>
  <si>
    <t xml:space="preserve">CHUNG CU DRTEAM HOME LUXU 89/57 DUONG 59 P14 GV                                                                                                                                  </t>
  </si>
  <si>
    <t xml:space="preserve">TOA NHA SMS LO 40 CVPM QUANG TRUNG                                                                                                         </t>
  </si>
  <si>
    <t xml:space="preserve">11 NGUYEN CU GIAN  P12 GO VAP                                                                                                                  </t>
  </si>
  <si>
    <t xml:space="preserve"> PHAM VAN CHIEU.P16.GV                                                                                                                                                    </t>
  </si>
  <si>
    <t xml:space="preserve">84/47/2 BUI QUANG LA.P12.GV                                                                                                                          </t>
  </si>
  <si>
    <t xml:space="preserve">478-480-482 CONG HOA P13 TANBINH                                                                                                                  </t>
  </si>
  <si>
    <t>DA THU TIEN NGAY 18/5/2021</t>
  </si>
  <si>
    <t>84/47/2 BUI QUANG LA, P12, GV</t>
  </si>
  <si>
    <t>32/1D PHAM VAN CHIEU, P8, GV</t>
  </si>
  <si>
    <t>61/12/21 DUONG TX33 P.THANH XUAN, Q12</t>
  </si>
  <si>
    <t>597/1/6 QUANG TRUNG, P11, GV</t>
  </si>
  <si>
    <t xml:space="preserve">641/12 QUANG TRUNG  P.11 GV                                                                                                                                                    </t>
  </si>
  <si>
    <t>TOA NHA SO 10 DUONG SO 4 KHU PHAN MEM QUANG TRUNG PHUONG TAN CHANH HIEP Q12</t>
  </si>
  <si>
    <t xml:space="preserve">656/74/104 QUANG TRUNG P11                                                                                                                                   </t>
  </si>
  <si>
    <t xml:space="preserve"> 307/9 PHAM VAN CHIEU                                                                                                                                      </t>
  </si>
  <si>
    <t xml:space="preserve">37 TRAN QUOC HOAN , PHUONG 4, QUAN TAN BINH                                                                                              </t>
  </si>
  <si>
    <t xml:space="preserve">TT Y TE GO VAP (HANG PHUC VU CACH LY)                                                                                                                                                   </t>
  </si>
  <si>
    <t>SO 4 KHU PHAN MEM QUANG TRUNG, P.TAN CHANH HIEP, Q12</t>
  </si>
  <si>
    <t>813/5 HA HUY GIAP, P.THANH XUAN, Q12</t>
  </si>
  <si>
    <t>228/6B PHAN HUY ICH, P12, GV</t>
  </si>
  <si>
    <t>641/12 QUANG TRUNG, P11, GV</t>
  </si>
  <si>
    <t>74/9/12 DS9, P16, GV</t>
  </si>
  <si>
    <t>15/30/28 DS 59, P14, GV</t>
  </si>
  <si>
    <t>DA THU TIEN NGAY 19/5/2021</t>
  </si>
  <si>
    <t xml:space="preserve">BV MY DUC                                                                                    </t>
  </si>
  <si>
    <t xml:space="preserve">TT YE QUAN GO VAP DC: 31 NGUYEN THAI SON F7 QGV                                                                                                                                         </t>
  </si>
  <si>
    <t xml:space="preserve">TT YE QUAN GO VAP DC: 31 NGUYEN THAI SON F7 QGV                                                                                                                                           </t>
  </si>
  <si>
    <t xml:space="preserve">130/14 DUOMG SO 9 P9 QUAN GO VA                                                                                                                     </t>
  </si>
  <si>
    <t xml:space="preserve">816/80/11--QUOC LO1A--F.THANH XUAN --Q.12                                                                                                                     </t>
  </si>
  <si>
    <t xml:space="preserve"> 493/1 LE DUC THO P.16 GV                                                                                                                                              </t>
  </si>
  <si>
    <t xml:space="preserve"> 21B DUONG 21 P8 GV                                                                                                                          </t>
  </si>
  <si>
    <t xml:space="preserve">50/31/14 DUONG SO 59 P14 GV                                                                                                                  </t>
  </si>
  <si>
    <t xml:space="preserve"> 194 DUONG SO 1 P16 GV                                                                                    </t>
  </si>
  <si>
    <t xml:space="preserve"> 32/1D PHAM VAN CHIEU P8 GV                                                                                                                            </t>
  </si>
  <si>
    <t xml:space="preserve">152/6 NGUYEN VAN KHOI P9 GV                                                                                                                                             </t>
  </si>
  <si>
    <t xml:space="preserve"> 31 DUONG 14 P8 GV                                                                                                                                               </t>
  </si>
  <si>
    <t>53 PHAM VAN CHIEU, P16, GV</t>
  </si>
  <si>
    <t>TTDV VIEC LAM 01A NGUYEN VAN LUONG, P6, GV</t>
  </si>
  <si>
    <t>DA THU TIEN NGAY 20/5/2021</t>
  </si>
  <si>
    <t xml:space="preserve">BENH VIEN MY DUC                                                                                                                                                                  </t>
  </si>
  <si>
    <t xml:space="preserve">DOAN TN .PHUOC TN                                                                                                                                                                                  </t>
  </si>
  <si>
    <t xml:space="preserve">DS.18--F.8--GV                                                                                                                                            </t>
  </si>
  <si>
    <t xml:space="preserve"> 67/1/11 THONG TAY HOI P10 GV                                                                                                                           </t>
  </si>
  <si>
    <t xml:space="preserve"> TOA NHA HELIOS CVPM QUANG TRUNG P.TCH Q.12                                                                                                                           </t>
  </si>
  <si>
    <t xml:space="preserve"> TOA NHA SMS LO 40,CVPM QUANG TRUNG                                                                                                                               </t>
  </si>
  <si>
    <t xml:space="preserve">58/4/7 THONG NHAT P.10 GV                                                                                                                                          </t>
  </si>
  <si>
    <t xml:space="preserve"> 221/9 PHAN HUY ICH P14 GV                                                                                                                                                           </t>
  </si>
  <si>
    <t>16 HANH THONG, P3 , GV</t>
  </si>
  <si>
    <t>SO 1 NO TRANG LONG, P7, BINH THANH</t>
  </si>
  <si>
    <t>172 PHAN HUY ICH, P12, GV</t>
  </si>
  <si>
    <t>340/79 QUANG TRUNG, P10, GV</t>
  </si>
  <si>
    <t>DA THU TIEN NGAY 21/5/2021</t>
  </si>
  <si>
    <t>DA THU NGAY 22/05/2021</t>
  </si>
  <si>
    <t>532/38 LE VAN THO.P16.GV</t>
  </si>
  <si>
    <t>285/42/46A TAN CHANH HIEP36.TO 6.KP6 TCH</t>
  </si>
  <si>
    <t xml:space="preserve"> 218/39 NGUYEN DUY CUNG P12 QGV                                                                                                                     </t>
  </si>
  <si>
    <t xml:space="preserve"> 873.105-DC: B91 TINH LO 15- DONG HUNG THUAN Q12                                                                                                                                   </t>
  </si>
  <si>
    <t xml:space="preserve">618/50/8 QUANG TRUNG F11 QGV                                                                                                                                     </t>
  </si>
  <si>
    <t xml:space="preserve"> 146/24/7 DUONG SO 8, F11 QGV. C LIEN</t>
  </si>
  <si>
    <t xml:space="preserve"> 576/7 QUANG TRUNG F11 QGV                                                                                                                                        </t>
  </si>
  <si>
    <t>16 HANH THONG F3 QGV</t>
  </si>
  <si>
    <t xml:space="preserve"> 759/11 QUANG TRUNG P12 GV </t>
  </si>
  <si>
    <t xml:space="preserve"> TRUNG TAM Y TE GO VAP 131 NGUYEN THAI SON P7 GV                                                                                                                                                </t>
  </si>
  <si>
    <t xml:space="preserve">125/8 DUONG SO 1 P11 GV                                                                                                          </t>
  </si>
  <si>
    <t xml:space="preserve"> 965/22/20 QTRUNG P14 GV                                                                                                                    </t>
  </si>
  <si>
    <t xml:space="preserve"> 1/68 NGUYEN VAN QUA P.THT Q12                                                                                                                  </t>
  </si>
  <si>
    <t>965/36/10 QTRUNG P11 GV</t>
  </si>
  <si>
    <t xml:space="preserve"> 323/11 THONG NHAT P11 GV</t>
  </si>
  <si>
    <r>
      <t>527 THONG NHAT.P16.GV---</t>
    </r>
    <r>
      <rPr>
        <b/>
        <sz val="13"/>
        <color rgb="FFFF0000"/>
        <rFont val="VNI-Times"/>
        <family val="2"/>
      </rPr>
      <t xml:space="preserve"> THU 5 PHIEU MH.100.000. VA 2.500 TIEN MAT        </t>
    </r>
    <r>
      <rPr>
        <sz val="13"/>
        <color theme="1"/>
        <rFont val="VNI-Times"/>
        <family val="2"/>
      </rPr>
      <t xml:space="preserve">                                                                                                       </t>
    </r>
  </si>
  <si>
    <t xml:space="preserve"> B.XOP F.BLASTO </t>
  </si>
  <si>
    <t>637/61/83 QUANG TRUNG,P.11,GV</t>
  </si>
  <si>
    <t>16 HANH THONG TAY,P.3,GV</t>
  </si>
  <si>
    <t>BV QUOC TE COMLOMBIA,SO 1 NO TRANG LONG,P.7,BINH THANH</t>
  </si>
  <si>
    <r>
      <t>SUA TUOI ---</t>
    </r>
    <r>
      <rPr>
        <b/>
        <sz val="13"/>
        <color rgb="FFFF0000"/>
        <rFont val="VNI-Times"/>
      </rPr>
      <t>CHINH SANG PMH</t>
    </r>
  </si>
  <si>
    <t>972/24/4 QUANG TRUNG,P.8,GV</t>
  </si>
  <si>
    <t>HUY(10.500)</t>
  </si>
  <si>
    <t xml:space="preserve"> 681/49 QUANG TRUNG P.11 GV                                                                                                                                  </t>
  </si>
  <si>
    <t xml:space="preserve">30/08/13 THONG NHAT P.10 GV                                                                                                                                           </t>
  </si>
  <si>
    <t xml:space="preserve"> 637/61/110 QUANG TRUNG P.11 GV                                                                                                                                 </t>
  </si>
  <si>
    <t xml:space="preserve"> CO HUE NHA VE SINH PHUONG 8, QUANG TRUNG , GO VAP                                                                                                     </t>
  </si>
  <si>
    <t xml:space="preserve"> 401/34/5 DUONG SO 10 P8 GO VAP .                                                                                                                                                        </t>
  </si>
  <si>
    <t xml:space="preserve">211/6 THONG NHAT P11 QGV HEM VAT LIEU XD DONG THANH                                                                                                            </t>
  </si>
  <si>
    <t xml:space="preserve">84/47/2 BUI QUANG LA P12 GV                                                                                                                                        </t>
  </si>
  <si>
    <t xml:space="preserve"> 254/5/122 LE VAN THO P11 GV                                                                                                                            </t>
  </si>
  <si>
    <t xml:space="preserve">84/47/2 BUI QUANG LA P12 GV                                                                                                                   </t>
  </si>
  <si>
    <t xml:space="preserve">313/6 PHAN HUY ICH P14 GV                                                                                       </t>
  </si>
  <si>
    <t xml:space="preserve"> 318/19/3 THONG NHAT P16 GV                                                                                                                           </t>
  </si>
  <si>
    <t>248/11 DUONG NG VAN KHOI.P9.GV</t>
  </si>
  <si>
    <t xml:space="preserve">965/36/11 QT.P14.GV                                                                                                                                   </t>
  </si>
  <si>
    <t>76/97 THONG NHAT.P16.GV</t>
  </si>
  <si>
    <t xml:space="preserve">641/12 QUANG TRUNG F11 QGV                                                                                                                                     </t>
  </si>
  <si>
    <t xml:space="preserve"> 30/08/13 THONG NHAT F10 QGV                                                                                                                                    </t>
  </si>
  <si>
    <t xml:space="preserve">102/75 LE VAN THO P11 GV                                                                                                             </t>
  </si>
  <si>
    <t xml:space="preserve"> B91 TINH LO 15 F DONG HUNG THUAN Q12 CH ON AP ROBOT THANH HUNG                                                                                                                   </t>
  </si>
  <si>
    <t xml:space="preserve">78/12 CONG LO P15 TAN BINH                                                                                                                   </t>
  </si>
  <si>
    <t xml:space="preserve"> 29 NGUYEN VAN DUNG P6 GV                                                                                        </t>
  </si>
  <si>
    <t>DA THU NGAY 24/05/2021</t>
  </si>
  <si>
    <t>683 QTRUNG, P11, GV</t>
  </si>
  <si>
    <t>549/71/3 LE VAN THO, P14, GV</t>
  </si>
  <si>
    <t>637/61/110 QTRUNG, P11, GV</t>
  </si>
  <si>
    <t>263 LE VAN THO, P9, GV</t>
  </si>
  <si>
    <t>B91 TINH LO 15, .DONG HUNG THUAN, Q12</t>
  </si>
  <si>
    <t>54/15/29 DS21,P8, GV</t>
  </si>
  <si>
    <t>29 NGUYEN VAN DUNG, P6, GV</t>
  </si>
  <si>
    <t>404/13 QTRUNG, P10, GV</t>
  </si>
  <si>
    <t>COM KHU CAH LY</t>
  </si>
  <si>
    <t>307/14 NGUYEN VAN KHOI, P8, GV</t>
  </si>
  <si>
    <t>67/1/11 THONG TAY HOI, P10, GV</t>
  </si>
  <si>
    <t>30/8/22 THONG NHAT, P10, GV</t>
  </si>
  <si>
    <t>37/1/4 DS44, P14, GV</t>
  </si>
  <si>
    <t>688/45 QUANG TRUNG P11 QUAN GO VAP</t>
  </si>
  <si>
    <t xml:space="preserve">106/2 QL 1A PHUONG  DONG HUNG THUAN  Q12                                                                                                 </t>
  </si>
  <si>
    <t xml:space="preserve"> DC COM CACH LY                                                                                                                                                                                    </t>
  </si>
  <si>
    <t xml:space="preserve">79/47/5 THONG NHAT P11 GV                                                                                                                                        </t>
  </si>
  <si>
    <t xml:space="preserve"> 641/12 Q.TRUNG P11 GV                                                                                                                                                         </t>
  </si>
  <si>
    <t xml:space="preserve">CTT TOA NHA SMS LO 40 CVPM Q.TRUNG TCH Q12                                                                                                                                 </t>
  </si>
  <si>
    <t xml:space="preserve">SO 52 DONG HUNG THUAN 21 P.DONG HUNG THUAN Q12                                                                                      </t>
  </si>
  <si>
    <t>130/14 DS9, P9, GV</t>
  </si>
  <si>
    <t>DA THU NGAY 25/05/2021</t>
  </si>
  <si>
    <t>A.HIEU</t>
  </si>
  <si>
    <t xml:space="preserve"> 42 THONG NHAT P10 GVH                                                                                                                             </t>
  </si>
  <si>
    <t xml:space="preserve">972/24/4 QUANG TRUNG                                                                                                                                       </t>
  </si>
  <si>
    <t xml:space="preserve">373/1/23 THONG NHAT P11 GV2                                                                                                                                                 </t>
  </si>
  <si>
    <t xml:space="preserve">146/24/7 DUONG SO 8 P11 GV                                                                                                                                      </t>
  </si>
  <si>
    <t xml:space="preserve">CTY SATINO SO 512 (CU 748) LE THI RIENG P. THOI AN Q.12                                                                                          </t>
  </si>
  <si>
    <t xml:space="preserve"> 745/13/1 QUANG TRUNG P12 GV                                                                                                                                       </t>
  </si>
  <si>
    <t xml:space="preserve"> 417/46 LE VAN THO P.9 GV                                                                                                                                                     </t>
  </si>
  <si>
    <t xml:space="preserve">296 NGUYEN VAN KHOI P9 GV                                                                                                         </t>
  </si>
  <si>
    <t xml:space="preserve">116/4C HT35 KP1 P.HIEP THANH Q12                                                     </t>
  </si>
  <si>
    <t xml:space="preserve"> 638/34/5 QUANG TRUNG P11 GV                                                                                                                                 </t>
  </si>
  <si>
    <t xml:space="preserve">66 TL22 DUONG HA HUY GIAP P.THANH LOC Q.12                                                                                                        </t>
  </si>
  <si>
    <t xml:space="preserve"> 53 PHAM VAN CHIEU, P 16, GV                                                                                                                                        </t>
  </si>
  <si>
    <t xml:space="preserve"> 695 QUANG TRUNG, P 8, GV                                                                                                                                    </t>
  </si>
  <si>
    <t xml:space="preserve"> CTY ISUZU 695 QUANG TRUNG, P8, GV                                                                                   </t>
  </si>
  <si>
    <t xml:space="preserve">COM CACH LY                                                                                                                                                                                        </t>
  </si>
  <si>
    <t>417/160 LE VAN THO, P9, GV</t>
  </si>
  <si>
    <t>158/28/15 PHAM VAN CHIEU, P9, GV</t>
  </si>
  <si>
    <t>1146/51/11 QTRUNG, P8, GV</t>
  </si>
  <si>
    <t>597/1/6 QTRUNG, P11, GV</t>
  </si>
  <si>
    <t>347/69/52 LE VAN THO, P9, GV</t>
  </si>
  <si>
    <t>DOI KHACH CHUYEN KHOAN MOI GIAO HANG</t>
  </si>
  <si>
    <t>DA THU NGAY 26/05/2021</t>
  </si>
  <si>
    <t>656/30/8 QTRUNG, P11, GV</t>
  </si>
  <si>
    <t>401 THONG NHAT, P11, GV</t>
  </si>
  <si>
    <t>CHUYEN TU NH ---&gt;NGH</t>
  </si>
  <si>
    <t xml:space="preserve">89/57 DUONG 59 P14 GV                                                                                                                                     </t>
  </si>
  <si>
    <t xml:space="preserve"> 65/1A LE THI RIENG THOI AN Q12                                                                                                                   </t>
  </si>
  <si>
    <t xml:space="preserve"> SO 4 NUI THANH P 13 TAN BINH BV DA KHOA MY DUC                                                                                 </t>
  </si>
  <si>
    <t xml:space="preserve">A16 CU XA LAM SON F17 220 NGUYEN OANH.                                                                                                                             </t>
  </si>
  <si>
    <t xml:space="preserve"> 130/28 DUONG SO 9 P9 GV                                                                                                                                           </t>
  </si>
  <si>
    <t xml:space="preserve">COM CACH LY                                                                                                                                                                                         </t>
  </si>
  <si>
    <t xml:space="preserve">TUV TOA NHA SO 10 DS.4 CVPM QT                                                                           </t>
  </si>
  <si>
    <t>SUA DAC ONG THO CHU XANH THUNG 48X380G</t>
  </si>
  <si>
    <t>DA THU NGAY 28/05/2021</t>
  </si>
  <si>
    <t xml:space="preserve">637/37/7 QUANG TRUNG, P 11, GV                                                                   </t>
  </si>
  <si>
    <t xml:space="preserve">TOA NHA SMS LO 40 CONG VIEN PHAN MEM QUANG TRUNG, P TAN CHANH HIEP, Q 12                                                 </t>
  </si>
  <si>
    <t xml:space="preserve">341/10 NGUYEN VAN KHOI, P 8, GV                                                                                                     </t>
  </si>
  <si>
    <t xml:space="preserve">637/28A QUANG TRUNG P11 GV                                                                                                                                          </t>
  </si>
  <si>
    <t xml:space="preserve"> 965/36/10 QUANG TRUNG P10                                                                                                                    </t>
  </si>
  <si>
    <t>256/53/6 PHAN HUY ICH, P.12, GV</t>
  </si>
  <si>
    <t xml:space="preserve">633 QTRUNG P11 GV                                                                                                                                   </t>
  </si>
  <si>
    <t xml:space="preserve">478-480-482 CONG HOA P.13 Q.TAN BINH                                           </t>
  </si>
  <si>
    <t xml:space="preserve">332 QUANG TRUNG P.10 Q.GV </t>
  </si>
  <si>
    <t>637/37/47 QT, P.11, GV</t>
  </si>
  <si>
    <t xml:space="preserve">HEM 437 NG VAN CONG </t>
  </si>
  <si>
    <t>LO A3 CHUNG CU AN SUONG, P.TAN HUNG THUAN, Q.12</t>
  </si>
  <si>
    <t xml:space="preserve">641/12 QUANG TRUNG P.11 GV                                                                                                                                             </t>
  </si>
  <si>
    <t>417/49/51 QT, P.10, GV</t>
  </si>
  <si>
    <t>102/108 LVTHO, P.11, GV</t>
  </si>
  <si>
    <t>41E DUONG HT 22 KP6, Q.12</t>
  </si>
  <si>
    <t xml:space="preserve">2 THONG NHAT P.10 GV                                                                                                                     </t>
  </si>
  <si>
    <t xml:space="preserve"> 497/83/4 THONG NHAT P16 GV                                                                                                                                                            </t>
  </si>
  <si>
    <t xml:space="preserve"> 66 TL22- THANH LOC Q12                                                                                                                                                           </t>
  </si>
  <si>
    <t xml:space="preserve"> LO 40 TOA NHA SMS CVPM Q.TRUNG                                                                                                                                                </t>
  </si>
  <si>
    <t xml:space="preserve"> 656/30/8 Q.TRUNG F11 GV                                                                                                                                                  </t>
  </si>
  <si>
    <t xml:space="preserve"> CHUNG CU CITYLAND CH2 P10 GV                                                                                                                </t>
  </si>
  <si>
    <t xml:space="preserve">  317/14/4 THONG NHAT P11 GV                                                                                                          </t>
  </si>
  <si>
    <t xml:space="preserve">  30/8/13 THONG NHAT P10 GV                                                                                                                   </t>
  </si>
  <si>
    <t xml:space="preserve">  256/91/30 PHAN HUY ICH P12 GV                                                                                                                   </t>
  </si>
  <si>
    <t xml:space="preserve">  637/61/153 QUANG TRUNG P11 GV                                                                                                                            </t>
  </si>
  <si>
    <t>DA CHUYEN KHOAN</t>
  </si>
  <si>
    <t xml:space="preserve"> TOA NHA SMS CONG VIEN PMQT DS 2 TAN CHANH HIEP Q12                                                                                                                     </t>
  </si>
  <si>
    <t xml:space="preserve">TOA NHA SMS CONG VIEN PMQT DS2 P. TAN CHANH HIEP Q.12                                                                                                                              </t>
  </si>
  <si>
    <t xml:space="preserve">61/40/19 DUONG 59 P.14 GV                                                                                                                                        </t>
  </si>
  <si>
    <t xml:space="preserve">44/17 PHAM VAN CHIEU P.8 GV                                                                                                                      </t>
  </si>
  <si>
    <t>691 QT, P8, GV</t>
  </si>
  <si>
    <t>TT DIA LY</t>
  </si>
  <si>
    <t xml:space="preserve">146/24/7 DUONG SO 8 P11 QGV                                                                                                                                       </t>
  </si>
  <si>
    <t xml:space="preserve">156/23/7 LE VAN THP P11 QGV                                                                                                                      </t>
  </si>
  <si>
    <t xml:space="preserve">60 DS.11 KDC CITY LAND P.10 GV                                                                                                                                                  </t>
  </si>
  <si>
    <t xml:space="preserve">474 QUANG TRUNG P.10 GV                                                                                                                                 </t>
  </si>
  <si>
    <t xml:space="preserve">637/36 QUANG TRUNG P.11 GV                                                                                                                    </t>
  </si>
  <si>
    <t xml:space="preserve">0---LANG SOS NHA SO 9                                                                                                                                                                         </t>
  </si>
  <si>
    <t xml:space="preserve">637/61/7/1 QUANG TRUNG P.11 GV                                                                                                                    </t>
  </si>
  <si>
    <t>C.4 CHO HANH THONG TAY</t>
  </si>
  <si>
    <t xml:space="preserve">313/6 PHAN HUY ICH P14 GV                                                                                                                    </t>
  </si>
  <si>
    <t xml:space="preserve"> 929-931 QL1A P.THOI AN Q12                                                                                                </t>
  </si>
  <si>
    <t xml:space="preserve"> D/C 179/66 QUANG TRUNG P11 GV                                                                                                                                         </t>
  </si>
  <si>
    <t xml:space="preserve"> 158/22/9 PHAM VAN CHIEU P9 GV                                                                             </t>
  </si>
  <si>
    <t xml:space="preserve">.275/111/28 QT.P10.GV                                                                                                                                     </t>
  </si>
  <si>
    <t xml:space="preserve">CTY TUV LAU 8 PHONG 805-806, 106 NGUYEN VAN TROI P.8 PN                                                                                                          </t>
  </si>
  <si>
    <t xml:space="preserve">TUV RHEINLAND VIETNAM, TOA NHA SO 10, DUONG SO 4, KPM QUANG TRUNG, P TAN CHANH HIEP, Q 12                                             </t>
  </si>
  <si>
    <t xml:space="preserve"> 637/37/25 QUANG TRUNG, P 11, GV                                                                                                                       </t>
  </si>
  <si>
    <t xml:space="preserve"> 422/7 QUANG TRUNG P10 GV                                                                                                                                          </t>
  </si>
  <si>
    <t xml:space="preserve"> B202/A1 TO 16 KP3 DONG HUNG THUAN Q12 .                                                                                                                         </t>
  </si>
  <si>
    <t>HANH CHANH NO</t>
  </si>
  <si>
    <t>440/492// THONG NHAT, P16, GV</t>
  </si>
  <si>
    <t>176 PHAM VAN BACH, P15, GV</t>
  </si>
  <si>
    <t>21B DS21, P8,GV</t>
  </si>
  <si>
    <t>58/36 THONG NHAT, P10, GV</t>
  </si>
  <si>
    <t>59/39/15D DO THUC TINH, P12, GV</t>
  </si>
  <si>
    <t>61/15/7 DS19, P18, GV</t>
  </si>
  <si>
    <t>637/37, QTRUNG</t>
  </si>
  <si>
    <t>790/3 QTRUNG, P8, GV</t>
  </si>
  <si>
    <t>NHA TANG LE GAN CHUA NGHE SI</t>
  </si>
  <si>
    <t>COM CACH LY</t>
  </si>
  <si>
    <t>DA THU NGAY 29/05/2021</t>
  </si>
  <si>
    <t>HOI PHU NU QUAN GO VAP TT MUA HANG</t>
  </si>
  <si>
    <t xml:space="preserve">LANG SOS NHA SO 9                                                                                                                                                                         </t>
  </si>
  <si>
    <t xml:space="preserve">LO 40 CONG VIEN PHAN MEM QTRUNG, P TAN CHANH HIEP, Q12                                                 </t>
  </si>
  <si>
    <t xml:space="preserve">CTT...DOI CK ....DC 1264/47/15 LE DUC THO,P.13,Q.GV                                                                                                                                                     </t>
  </si>
  <si>
    <t xml:space="preserve">CTT ANH AN BAO VE                                                                                                                                                                                       </t>
  </si>
  <si>
    <t xml:space="preserve"> 28 MAC DINH CHI, P DA KAO, Q1                                                                                                       </t>
  </si>
  <si>
    <t xml:space="preserve">KHU CACH LY                                                                                                                                                                                        </t>
  </si>
  <si>
    <t xml:space="preserve">26/22/23 QUANG TRUNG P11 GV                                                                                                                                                   </t>
  </si>
  <si>
    <t xml:space="preserve"> 499/11/32 QUANG TRUNG P10 GV                                                                                                              </t>
  </si>
  <si>
    <t xml:space="preserve">114 PHAM VAN CHIEU. P9. GO VAP                                                                                                       </t>
  </si>
  <si>
    <t xml:space="preserve"> 23/30/15G. DUONG SO 21.P8.GO VAP.                                                                               </t>
  </si>
  <si>
    <t xml:space="preserve"> 358/18. QUANG TRUNG.P11.GO VAP                                                                                                         </t>
  </si>
  <si>
    <t xml:space="preserve">367/61/110. QUANG TRUNG. P11. GO VAP                                                                                                                      </t>
  </si>
  <si>
    <t xml:space="preserve">CTT DC 29/28 NGUYEN VAN KHOI  P11 GV                                                                                                                          </t>
  </si>
  <si>
    <t xml:space="preserve"> DC: 79/7 NGUYEN DUY CUNG F12 QGV                                                                                                                  </t>
  </si>
  <si>
    <t xml:space="preserve">380/63 PHAM VAN CHIEU P.9 GV                                                                            </t>
  </si>
  <si>
    <t xml:space="preserve">720/53/9 GAN BEN SONG QUAN TO 80 THONG NHAT P.15 GV                                                                                                         </t>
  </si>
  <si>
    <t xml:space="preserve">114/10 PHAN VAN CHIEU P.9 GV                                                                                                     </t>
  </si>
  <si>
    <t xml:space="preserve">637/18 QUANG TRUNG P.11 GV                                                                                                                                              </t>
  </si>
  <si>
    <t xml:space="preserve">79/47/5 THONG NHAT P.11 GV                                                                                                                                    </t>
  </si>
  <si>
    <t xml:space="preserve">CTT---334 HOANG HOA THAM P.1 GV                                                                                                                        </t>
  </si>
  <si>
    <t xml:space="preserve">CTT--DC 350/20/6 NGUYEN VAN KHOI P9 GV                                                                                                                         </t>
  </si>
  <si>
    <t xml:space="preserve">CTT DC 228/6A PHAN HUY ICH P12 GV                                                                                                            </t>
  </si>
  <si>
    <t xml:space="preserve">CTT DC228/6A PHAN HUY ICH P12 GV                                                                                                                 </t>
  </si>
  <si>
    <t xml:space="preserve"> 79/7 NGUYEN DUY CUNG P12 GV                                                                                                                                                   </t>
  </si>
  <si>
    <t xml:space="preserve">CTT                                                                                                                                                                                                     </t>
  </si>
  <si>
    <t xml:space="preserve">CTT...499/50 QUANG TRUNG0769746864                                                                                                                                                                      </t>
  </si>
  <si>
    <t xml:space="preserve"> 499/6/8B QUANG TRUNG P10 QGV                                                                                                                                      </t>
  </si>
  <si>
    <t xml:space="preserve">CTT DC 637/37/31 QUANG TRUNG P11 Q GV                                                                                                                                            </t>
  </si>
  <si>
    <t xml:space="preserve">CTT DC 1050/3 QUANG TRUNG P8 QGV                                                                                                                    </t>
  </si>
  <si>
    <t xml:space="preserve">NO LAI 227.000 . 61/13 THONG NHAT P11 GO VAP                                                                                                                                     </t>
  </si>
  <si>
    <t xml:space="preserve">476/9 QUANG TRUNG P10 GV DT 0932584904 C THI CHUYEN KHOANG MOI GIAO HANG                                                                                                                         </t>
  </si>
  <si>
    <t xml:space="preserve">CTT DC 86/8/2 DUONG 14 P8 GV                                                                                                                                      </t>
  </si>
  <si>
    <t xml:space="preserve"> 448/37 PHAN HUY ICH F12 QGV                                                                                                                                       </t>
  </si>
  <si>
    <t xml:space="preserve">151/6 PHAM VAN CHIEU F14 QGV                                                                                                                                    </t>
  </si>
  <si>
    <t xml:space="preserve"> DC: C/C CITYLAND Ch 3, F10 QGV                                                                                                                                   </t>
  </si>
  <si>
    <t xml:space="preserve"> DC: 95/9 DUONG SO 8 F11 QGV                                                                                                                                          </t>
  </si>
  <si>
    <t xml:space="preserve">CTT: 1.622.472  DC: 641/12 QUANG TRUNG F11 QGV                                                                                                                                </t>
  </si>
  <si>
    <t xml:space="preserve"> C/C CITYLAND PARK MILL DUONG SO 10 F1 QGV                                                                                                                                        </t>
  </si>
  <si>
    <t xml:space="preserve"> 637/61/23 QUANG TRUNG                                                                                                                </t>
  </si>
  <si>
    <t xml:space="preserve"> 637/61/23 QUANG TRUNG                                                                                                                     </t>
  </si>
  <si>
    <t xml:space="preserve">CTT: 470.280  C HAI (0909921399). 637/61/23 QUANG TRUNG                                                                                                                       </t>
  </si>
  <si>
    <t xml:space="preserve">DC: 551/29/4 TO NGOC VAN F THANH XUAN Q12 </t>
  </si>
  <si>
    <t xml:space="preserve"> 637/17 QUANG TRUNG F11 GV (KHU CACH LY)                                                                                                                                                  </t>
  </si>
  <si>
    <t xml:space="preserve"> C/C HA DO PHAN VAN TRI F10 QGV                                                                                                                            </t>
  </si>
  <si>
    <t xml:space="preserve"> 637/37/10 QUANG TRUNG F11 QGV                                                                                                                                     </t>
  </si>
  <si>
    <t xml:space="preserve"> DC: 637/21/25 QUANG TRUNG F11 QGV                                                                                                                                      </t>
  </si>
  <si>
    <t xml:space="preserve">DC: 600/1/3 QUANG TRUNG F11 QGV                                                                                                                                      </t>
  </si>
  <si>
    <t xml:space="preserve"> 637/17 QUANG TRUNG F11 QGV.                                                                                                                                                            </t>
  </si>
  <si>
    <t xml:space="preserve"> CONG AN QUAN GO VAP                                                                                                                                                                      </t>
  </si>
  <si>
    <t xml:space="preserve"> 637/37/2 QUANG TRUNG F11 QGV                                                                                                                                  </t>
  </si>
  <si>
    <t xml:space="preserve"> DC; 299/4 DUONG SO 8 F11 QGV                                                                                                                                        </t>
  </si>
  <si>
    <t xml:space="preserve">DC: 597/1/6 QUANG TRUNG F11 QGV                                                                                                                                     </t>
  </si>
  <si>
    <t xml:space="preserve"> DC: 637/36/4 QUANG TRUNG F11 QGV                                                                                                                                    </t>
  </si>
  <si>
    <t xml:space="preserve"> DC: 379/13 THONG NHAT F11 QGV                                                                                                                                         </t>
  </si>
  <si>
    <t xml:space="preserve"> DC: 39/9 DUONG TX25, THANH XUAN Q12                                                                                                                                    </t>
  </si>
  <si>
    <t xml:space="preserve"> DC: 448/65/44 PHAN HUY ICH F 15 QGV                                                                                                                                    </t>
  </si>
  <si>
    <t xml:space="preserve">DC: 499/11/32 QUANG TRUNG F10 QGV                                                                                                                                   </t>
  </si>
  <si>
    <t xml:space="preserve"> DC: 637/37/7 QUANG TRUNG F11 QGV                                                                                                                                     </t>
  </si>
  <si>
    <t xml:space="preserve"> DC: 904/44 NGUYEN KIEM F3 QGV                                                                                                                                  </t>
  </si>
  <si>
    <t xml:space="preserve"> DC: 86 DUONG SO 4 F16 QGV                                                                                                                                            </t>
  </si>
  <si>
    <t xml:space="preserve"> 583/19 LE DUC THO F16 QGV                                                                                                                                         </t>
  </si>
  <si>
    <t xml:space="preserve">DC: 417/49/45A QUANG TRUNG F10 QGV                                                                                                                                 </t>
  </si>
  <si>
    <t xml:space="preserve">CTT.. 637/27/11. QUANG TRUNG                                                                                                                                             </t>
  </si>
  <si>
    <t xml:space="preserve">TRUNG TAM Y TE Q.GO VAP                                                                                                                                     </t>
  </si>
  <si>
    <t xml:space="preserve"> DC: 499/6/14D QUANG TRUNG F10 QGV                                                                                                                                    </t>
  </si>
  <si>
    <t xml:space="preserve"> P14 QUANG TRUNG QUAN GO VAP                                                                                                                     </t>
  </si>
  <si>
    <t xml:space="preserve"> 370/6 NGYEN VAN KHOI P9 GV N                                                                                                                                               </t>
  </si>
  <si>
    <t xml:space="preserve">307/9 PHAM VAN CHIEU P14 GV                                                                                                                                                   </t>
  </si>
  <si>
    <t xml:space="preserve"> D/C 175/16 DUONG SO 1 P11                                                                                                                                        </t>
  </si>
  <si>
    <t xml:space="preserve"> 579/82 QUANG TRUNG P11 GV                                                                                                                                    </t>
  </si>
  <si>
    <t>DA THU NGAY 31/05/2021</t>
  </si>
  <si>
    <t>130/14 DS9 , P9, GV</t>
  </si>
  <si>
    <t>1050/50/3 QTRUNG, P8, GV</t>
  </si>
  <si>
    <t>319/61 LE VAN THO, P9, GV</t>
  </si>
  <si>
    <t>114/15/2 PHAM VAN CHIEU, P9, GV</t>
  </si>
  <si>
    <t>350/20/6 NGUYEN VAN KHOI, P9, GV</t>
  </si>
  <si>
    <t>370 THONG NHAT, P16, GV</t>
  </si>
  <si>
    <t>872/25/24, QTRUNG, P8, GV</t>
  </si>
  <si>
    <t>334 HOANG HOA THAM, P1, GV</t>
  </si>
  <si>
    <t>107/38/17A DS11,P11, GV</t>
  </si>
  <si>
    <t>211/6 THONG NHAT P11 GV</t>
  </si>
  <si>
    <t>HOI PHU NU QUAN GV- NO CHUYEN KHOAN</t>
  </si>
  <si>
    <t>32/32 DS9 P9 GV</t>
  </si>
  <si>
    <t>42/6 TRAN THANH TONG, P15 QTB</t>
  </si>
  <si>
    <t>128/3 BUI QUANG LA, P12 GV</t>
  </si>
  <si>
    <t>15/30/28 DS59, P14, GV</t>
  </si>
  <si>
    <t>656/74/11 QTRUNG, P11, GV</t>
  </si>
  <si>
    <t>CC CITY LAND DS10, P1, GV</t>
  </si>
  <si>
    <t>58/36 THONG NHAT, P10 GV</t>
  </si>
  <si>
    <t>448/37 PHAN HUY ICH, P12 GV</t>
  </si>
  <si>
    <t>637/61/31 QTRUNG, P11 GV</t>
  </si>
  <si>
    <t>SO 1 DS19 P8 GV</t>
  </si>
  <si>
    <t>688/44/4 QTRUNG P11 GV</t>
  </si>
  <si>
    <t>562/24/4 QTRUNG, P11 GV</t>
  </si>
  <si>
    <t>CC NGUYEN VAN LUONG2 417 THONG NHAT P11 GV</t>
  </si>
  <si>
    <t>148/39 LE DUC THO P6 GV</t>
  </si>
  <si>
    <t>641/2/17 QTRUNG P11 GV</t>
  </si>
  <si>
    <t>133/36/14 QTRUNG, P10 GV</t>
  </si>
  <si>
    <t>499/11/32 QTRUNG P10 GV</t>
  </si>
  <si>
    <t>499 LE VAN THO P9 GV</t>
  </si>
  <si>
    <t>632/18 LE VAN THO P13 GV</t>
  </si>
  <si>
    <t>347/49 LE VAN THO P9 GV</t>
  </si>
  <si>
    <t>256/70/8 PHAN HU ICH P12 GV</t>
  </si>
  <si>
    <t>CC DREAM HOME DS57 P14 GV</t>
  </si>
  <si>
    <t>TT Y TE QUAN GO VAP</t>
  </si>
  <si>
    <t>58/41 THONG NHAT P10 GV</t>
  </si>
  <si>
    <t>637/9 QTRUNG P11 GV</t>
  </si>
  <si>
    <t>TOA NHA SMS LO 40 CVPQT</t>
  </si>
  <si>
    <t>QUANG AN</t>
  </si>
  <si>
    <t>A HOABV</t>
  </si>
  <si>
    <t>A THANH BV</t>
  </si>
  <si>
    <t>thieu bill</t>
  </si>
  <si>
    <t>ZALO PAY</t>
  </si>
  <si>
    <t xml:space="preserve">CTT 340/79 Q.TRUNG P10 GV 0909938353                                                                                                                                                                    </t>
  </si>
  <si>
    <t xml:space="preserve">CTT...637/61/31 qt.p11.gv                                                                                                                                                                               </t>
  </si>
  <si>
    <t xml:space="preserve">CTT...NHA 12A.LANG SOS...0984.770.427                                                                                                                                                                   </t>
  </si>
  <si>
    <t xml:space="preserve">CTT..641/12 QT.P11.GV..0909.938.353                                                                                                                                                                     </t>
  </si>
  <si>
    <t xml:space="preserve">CTT...107/33/17A. DUONG SO 11.P11.GV...0909.110.890                                                                                                                                                     </t>
  </si>
  <si>
    <t xml:space="preserve">CTT...HEM.637 QT..0909.640.216                                                                                                                                                                          </t>
  </si>
  <si>
    <t xml:space="preserve">CTT...HEM.637 QT....0909.640.216                                                                                                                                                                        </t>
  </si>
  <si>
    <t xml:space="preserve">NO 300.000---248/19/1--DS.10--F.9-GV--0902390690                                                                                                                                                        </t>
  </si>
  <si>
    <t xml:space="preserve"> HEM 637/29                                                                      </t>
  </si>
  <si>
    <t xml:space="preserve"> 759/19 QUABG  TRUNG F.12 Q.GV                                                                                                                              </t>
  </si>
  <si>
    <t xml:space="preserve"> 45/12/4 DUONG SO 14 P.8 Q.GV                                                                                              </t>
  </si>
  <si>
    <t xml:space="preserve"> 347/64/3 LE VAN THO F.9 Q.GV                                                                                                                           </t>
  </si>
  <si>
    <t xml:space="preserve">CTT-- 319/3 LE VAN THO P.9 Q.GV                                                                                                                                </t>
  </si>
  <si>
    <t xml:space="preserve">CTT---418/10/10 LE VAB THO P.16Q.GV                                                                                                                      </t>
  </si>
  <si>
    <t xml:space="preserve">CTT----637 QUANG TRUNG                                                                                                                 </t>
  </si>
  <si>
    <t xml:space="preserve">CTT 146/24/7 DG SO 8 P11 GVGAN CHUA NGHE SI                                                                                                                                          </t>
  </si>
  <si>
    <t xml:space="preserve">CTT HEM 338 PHAM VAN CHIEU P9 GV                                                                                                                         </t>
  </si>
  <si>
    <t xml:space="preserve">CTT 49/17A BUI QUANG LA P12 GV                                                                                                                                            </t>
  </si>
  <si>
    <t xml:space="preserve">CTT...347/11/33 LE VAN THO.P9.GV                                                                                                                                             </t>
  </si>
  <si>
    <t xml:space="preserve">CTT....637/61/23 QT.P11.GVY                                                                                                                                          </t>
  </si>
  <si>
    <t xml:space="preserve">CTT 641/8/13 QUANG TRUNG P GV                                                                                                                                   </t>
  </si>
  <si>
    <t xml:space="preserve">CTT DC 637/37  QUANG TRUNG                                                                                                                           </t>
  </si>
  <si>
    <t xml:space="preserve">CTT DC 688/45 QUANG TRUNG P11 QGV                                                                                                                                             </t>
  </si>
  <si>
    <t xml:space="preserve">CTT DC SO 3 NGUYEN VAN CONG P3 QGV                                                                                                                                                 </t>
  </si>
  <si>
    <t xml:space="preserve">CTT DC 637/9 QUANG TRUNG                                                                                                                                     </t>
  </si>
  <si>
    <t xml:space="preserve">CTT DC 549/71/29 LE VAN THO P14 G                                                                                                                                   </t>
  </si>
  <si>
    <t xml:space="preserve">CTT DC 80/5 DUONG SO 8 P11 GV                                                                                                                                     </t>
  </si>
  <si>
    <t xml:space="preserve">CTT DC 638/16/7 QUANG TRUNG P11 GV                                                                                                                              </t>
  </si>
  <si>
    <t xml:space="preserve">CTT DC 637/18 QUANG TRUNG P11 GV                                                                                                   </t>
  </si>
  <si>
    <t xml:space="preserve">CTT--HEM 637                                                                                     </t>
  </si>
  <si>
    <t xml:space="preserve">CTT--637/5/2 QUANG TRUNG P.11 GV                                                                                                                         </t>
  </si>
  <si>
    <t xml:space="preserve">CTT---300.000---597/37 QUANG TRUNG P.11 GV                                                                                                                                         </t>
  </si>
  <si>
    <t xml:space="preserve"> DC: 637/13/14 QUANG TRUNG F11 QGV                                                                                                                                   </t>
  </si>
  <si>
    <t xml:space="preserve"> DC: 637/37/25 QUANG TRUNG F11 QGV                                                                                                                                    </t>
  </si>
  <si>
    <t xml:space="preserve">DC: 637/61/3 QUANG TRUNG F11 QGV                                                                                                                                       </t>
  </si>
  <si>
    <t xml:space="preserve"> DC: HEM 637                                                                                                                                                           </t>
  </si>
  <si>
    <t xml:space="preserve"> LANG SOS 697 QUANG TRUNG F12 QGV                                                                                                                               </t>
  </si>
  <si>
    <t xml:space="preserve">CTT---1050/13 QUANG TRUNG P.8 GV SDT 0988503465 A TRUNG                                                                                              </t>
  </si>
  <si>
    <t>872/6 QTRUNG, P8 GV</t>
  </si>
  <si>
    <t>440/9 NGUYEN VAN KHOI P9 GV</t>
  </si>
  <si>
    <t>653/7 QTRUNG, P11 GV</t>
  </si>
  <si>
    <t>759/19 QTRUNG P12 GV</t>
  </si>
  <si>
    <t>341/5D CAY TRAM P8 GV</t>
  </si>
  <si>
    <t xml:space="preserve">276/131/7 THONG NHAT </t>
  </si>
  <si>
    <t>499/6/12 QTRUNG P10 GV</t>
  </si>
  <si>
    <t>641/12 QTRUNG P11 GV</t>
  </si>
  <si>
    <t>107/33/17A DS11 P11 GV</t>
  </si>
  <si>
    <t>479 QTRUNG P10 GV</t>
  </si>
  <si>
    <t>579/93/6 QTRUNG P11 GV</t>
  </si>
  <si>
    <t>637/37/7 QTRUNG P11 GV</t>
  </si>
  <si>
    <t>118/11 LE VAN THO P11 GV</t>
  </si>
  <si>
    <t>637/31/81 QTRUNG P11 GV</t>
  </si>
  <si>
    <t>24 DO THUC TINH P12 GV</t>
  </si>
  <si>
    <t>66TL22 THANH LOC Q12</t>
  </si>
  <si>
    <t>MAM NON BB ( DA THANH TOAN TIEN MAT)</t>
  </si>
  <si>
    <t>DA THU TIEN NGAY 01/06/2021</t>
  </si>
  <si>
    <t>ZALOPAY</t>
  </si>
  <si>
    <t>637/19 QTRUNG P11 GV</t>
  </si>
  <si>
    <t>972/24/4 QTRUNG P8 GV</t>
  </si>
  <si>
    <t>HEM 637 QTRUNG</t>
  </si>
  <si>
    <t>106/7/11 DS14 P8 GV</t>
  </si>
  <si>
    <t xml:space="preserve">637/37/47 HEM KE BEN </t>
  </si>
  <si>
    <t>TAN PHUOC TN</t>
  </si>
  <si>
    <t xml:space="preserve">1050/13 QUANG TRUNG P.8 GV SDT 0988503465 A TRUNG                                                                                              </t>
  </si>
  <si>
    <t xml:space="preserve">CTT.COM CACH LY                                                                                                                                                                                         </t>
  </si>
  <si>
    <t xml:space="preserve">CTT..NO.1000.000..160/32 DUONG SO1.P13.LE DUC THO.GV....093.768.7061                                                                                                                                    </t>
  </si>
  <si>
    <t xml:space="preserve">CTT, DC LANG SOS NHA SO 5---SDT 0386973537-----CHI TIEN (HET MI GAU DO KO CAY, NGHEU CON 1 VI, GA XIEN QUE 99 HET) (GIAO SANG)                                                                          </t>
  </si>
  <si>
    <t xml:space="preserve">CTT, DC 637/61/133 QUANG TRUNG, P 11, GO VAP----SDT 0908200507----CO LE                                                                                                                                 </t>
  </si>
  <si>
    <t xml:space="preserve">CTT, DC 645/7 QUANG TRUNG, P 11, GV---SDT 0909627630-----ANH LAI                                                                                                                                        </t>
  </si>
  <si>
    <t xml:space="preserve">CTT, DC 637/13/4 QUANG TRUNG, P 11, GV ----SDT 0907555347-----CHI QUY                                                                                                                                   </t>
  </si>
  <si>
    <t xml:space="preserve">CTT, DC 133/36/14 QUANG TRUNG, P10, GV ---SDT 0931756696----- CHI HA                                                                                                                                    </t>
  </si>
  <si>
    <t xml:space="preserve">CTT, DC 527 THONG NHAT, P 16, GV ----SDT 0908271705----CHI VAN                                                                                                                                          </t>
  </si>
  <si>
    <t xml:space="preserve">CTT, DC 688/44/4 QUANG TRUNG, P 11, GV ---SDT 0909322997----CHI NGA                                                                                                                                     </t>
  </si>
  <si>
    <t xml:space="preserve">CTT, DC 43/19 DUONG 21, P 8, GV----SDT 0976544544---CHI YEN                                                                                                                                             </t>
  </si>
  <si>
    <t xml:space="preserve">CTT--- 21B DUONG 21, P8,QGV--- ANH TRI---0987178062                                                                                                                                                     </t>
  </si>
  <si>
    <t xml:space="preserve">CTT--- TOA NHA SMS LO40 CVPM QT---CHI CHAU TT THE THAO---098402029--- XUAT VAT                                                                                                                          </t>
  </si>
  <si>
    <t xml:space="preserve">CTT---172 PHAN HUY ICH P12-QGV----- CHI NGOC--- 0937101717                                                                                                                                              </t>
  </si>
  <si>
    <t xml:space="preserve">CTT----641/12 QUAMG TRUNG P11 QGV----   CHI BANG TAM---- 0909938353                                                                                                                                     </t>
  </si>
  <si>
    <t xml:space="preserve">CTT----6A7/37/7 QUANG TRUNG P11 QGV---CHI SUONG---0769656768                                                                                                                                            </t>
  </si>
  <si>
    <t xml:space="preserve">CTT 930.000 D/C 399/4 THONG NHAT P11 GV DT 0977801280 CHI NGUYET  GIAO SOM                                                                                                                              </t>
  </si>
  <si>
    <t xml:space="preserve">CTT 253.300 D/C 49/14/10 DS 51 P14 GV DT 0908012215 CHI HUU GIAO SANG 2/6/2021 HOAC TOI NAY NEU DUOC                                                                                                    </t>
  </si>
  <si>
    <t xml:space="preserve">CTT- KHU CACH LY --                                                                                                                                                                                     </t>
  </si>
  <si>
    <t xml:space="preserve">CTT DC 637 QUANG TRUNG P 11 GV DT 0989.001198 C HUONG  GIAO SOM                                                                                                                                         </t>
  </si>
  <si>
    <t xml:space="preserve">CTT DC 2/10 NUI THANH P13 TAN BINH DT 090.11.77.653 C VAN GIAO 7H30-10H30 SANG NGAY 3/6/21 CHUA RA HANG SUA CHUA VINAMIL NHA DAM 2 THUNG                                                                </t>
  </si>
  <si>
    <t xml:space="preserve">CTT DIA CHI : 59  PHAM VAN CHIEU, P14 GV 090.39.31293 DUC                                                                                                                                               </t>
  </si>
  <si>
    <t xml:space="preserve">CTT DC 519/7/4 NGUYEN VAN KHOI P8 GV DT 0903985160 C NHU GIAO LIEN HANG NHE TAY                                                                                                                         </t>
  </si>
  <si>
    <t xml:space="preserve">NO 26.500 TIEN MAT + 500K PHIEU MUA HANG CTT DC 710/1/13 PHAN VAN TRI P10 GV DT 0969102035 C MINH THU DUM PHIEU MUA HANG 500K KO CO MOC DO GIAO CANG SOM CANG TOT                                       </t>
  </si>
  <si>
    <t xml:space="preserve">CTT---14/12/14 DUONG 53 PHAM VAN CHIEU P.14 GV SDT 0914.82.0008                                                                                                                                         </t>
  </si>
  <si>
    <t xml:space="preserve">CTT---HEM 637---TOI SAU HEM GOI KHACH RA LAY 0909.364615                                                                                                                                                </t>
  </si>
  <si>
    <t xml:space="preserve">CTT--637/2 QUANG TRUNG P.11 GV SDT 03949.09538 CHI THAO---GIAO TU 10-12H NGAY 1/6                                                                                                                       </t>
  </si>
  <si>
    <t xml:space="preserve">CTT---CC DREAM HOME LUSURY 89/57 DUONG 59 P.14 GV SDT 0989.675136                                                                                                                                       </t>
  </si>
  <si>
    <t xml:space="preserve">CTT--562/11/20 QUANG TRUNG P.11 GV SDT 0938216348                                                                                                                                                       </t>
  </si>
  <si>
    <t xml:space="preserve">CTT---9/24 TO 77 THONG NHAT P.15 GV SDT 0891.58530 CHI AN---GIAO TRONG NGAY                                                                                                                             </t>
  </si>
  <si>
    <t xml:space="preserve">CTT---103.000---214/58/22 NGUYEN OANH P.17 GVC SDT 093.812.9339 C DUNG                                                                                                                                  </t>
  </si>
  <si>
    <t xml:space="preserve">CTT... 362/25/30H PHAN HUY ICH P12 Q GO VAP...SDT 0902796221...CHI TRANG                                                                                                                                </t>
  </si>
  <si>
    <t xml:space="preserve">NO LAI 179.000 . 22/2/5 DUONG SO 21 P8 GO VAP . 0908795759                                                                                                                                              </t>
  </si>
  <si>
    <t xml:space="preserve">499/50.QT.P10.GV                                                                                                                                                    </t>
  </si>
  <si>
    <t>QUAN COM UT</t>
  </si>
  <si>
    <t>656/68/86D QTRUNG P11 GV</t>
  </si>
  <si>
    <t>641/2/17A QTRUNG</t>
  </si>
  <si>
    <t>86/8/2 DS14 P8 GV</t>
  </si>
  <si>
    <t>26/22/23 NGUYEN VAN KHOI P 11 GV</t>
  </si>
  <si>
    <t>HEM 637</t>
  </si>
  <si>
    <t>HEM 12/14/3 DS2 P16 GV</t>
  </si>
  <si>
    <t>CTY ISUZU QTRUNG</t>
  </si>
  <si>
    <t>SOS NHA SO 3</t>
  </si>
  <si>
    <t>86/8/2 DS 14 P8 GV</t>
  </si>
  <si>
    <t>54/6/20DS 21 P8 GV</t>
  </si>
  <si>
    <t>45/12 DS18 P8 GV</t>
  </si>
  <si>
    <t>CHUNG CU HA DO</t>
  </si>
  <si>
    <t>637/47/7 QTRUNG P11 GV</t>
  </si>
  <si>
    <t>COM CAH LY</t>
  </si>
  <si>
    <t>681/46 QTRUNG P11 GV</t>
  </si>
  <si>
    <t>6/19 PHAM VAN CHIEU P8 GV</t>
  </si>
  <si>
    <t>227/4 DS8 P11 GV</t>
  </si>
  <si>
    <t xml:space="preserve">519/7/4 NGUYEN VAN KHOI P8 GV                                                                                                                        </t>
  </si>
  <si>
    <t xml:space="preserve">59  PHAM VAN CHIEU, P14 GV                                                                                                                                              </t>
  </si>
  <si>
    <t xml:space="preserve"> 2/10 NUI THANH P13 TAN BINH                                                                </t>
  </si>
  <si>
    <t xml:space="preserve">CTT DC 637 QUANG TRUNG P 11 GVM                                                                                                                                         </t>
  </si>
  <si>
    <t xml:space="preserve">D/C 49/14/10 DS 51 P14 GV                                                                                              </t>
  </si>
  <si>
    <t xml:space="preserve"> 399/4 THONG NHAT P11 GV                                                                                                                            </t>
  </si>
  <si>
    <t xml:space="preserve">NO 26.500 TIEN MAT + 500K PHIEU MUA HANG CTT DC 710/1/13 PHAN VAN TRI P10 GV                                      </t>
  </si>
  <si>
    <t xml:space="preserve"> 637/12B QUANG TRUNG P11 GV                                                                                      </t>
  </si>
  <si>
    <t xml:space="preserve">CTT, DC LANG SOS NHA SO 5                                                                          </t>
  </si>
  <si>
    <t xml:space="preserve">CTT--637/2 QUANG TRUNG P.11 GV H NGAY 1/6                                                                                                                       </t>
  </si>
  <si>
    <t xml:space="preserve">CTT---9/24 TO 77 THONG NHAT P.15 GV                                                                                                                         </t>
  </si>
  <si>
    <t xml:space="preserve">CTT... 362/25/30H PHAN HUY ICH P12 Q GO VAP                                                                                                                              </t>
  </si>
  <si>
    <t xml:space="preserve">CTT--562/11/20 QUANG TRUNG P.11 GV                                                                                                                                                   </t>
  </si>
  <si>
    <t xml:space="preserve">CTT---CC DREAM HOME LUSURY 89/57 DUONG 59 P.14 GV                                                                                                                                      </t>
  </si>
  <si>
    <t xml:space="preserve">CTT---103.000---214/58/22 NGUYEN OANH P.17 GVC                                                                                                                           </t>
  </si>
  <si>
    <t xml:space="preserve">22/2/5 DUONG SO 21 P8 GO VAP                                                                                                                                         </t>
  </si>
  <si>
    <t xml:space="preserve">CTT----6A7/37/7 QUANG TRUNG P11 QGV                                                                                                                                  </t>
  </si>
  <si>
    <t xml:space="preserve">CTT----641/12 QUAMG TRUNG P11 QGV                                                                                                                                </t>
  </si>
  <si>
    <t xml:space="preserve">CTT, DC 688/44/4 QUANG TRUNG, P 11, GV                                                                                                                             </t>
  </si>
  <si>
    <t xml:space="preserve">CTT, DC 133/36/14 QUANG TRUNG, P10, GV                                                                                                                          </t>
  </si>
  <si>
    <t xml:space="preserve">CTT, DC 637/13/4 QUANG TRUNG, P 11, GV                                                                                                                             </t>
  </si>
  <si>
    <t>CTT, DC 645/7 QUANG TRUNG, P 11, GV</t>
  </si>
  <si>
    <t xml:space="preserve">CTT, DC 637/61/133 QUANG TRUNG, P 11, GO VAP                                                                                                                          </t>
  </si>
  <si>
    <t xml:space="preserve">CTT, DC 527 THONG NHAT, P 16, GV                                                                                                                                       </t>
  </si>
  <si>
    <t xml:space="preserve">CTT, DC 43/19 DUONG 21, P 8, GV                                                                                                                                        </t>
  </si>
  <si>
    <t xml:space="preserve">CTT--- 21B DUONG 21, P8,QGV                                                                                                                                                   </t>
  </si>
  <si>
    <t xml:space="preserve">CTT--- TOA NHA SMS LO40 CVPM QT---CHI CHAU TT THE THAO                                                                                                                   </t>
  </si>
  <si>
    <t xml:space="preserve">CTT---172 PHAN HUY ICH P12-QGV                                                                                                                                          </t>
  </si>
  <si>
    <t xml:space="preserve">160/32 DUONG SO1.P13.LE DUC THO.GV                                                                                                                                 </t>
  </si>
  <si>
    <t>DA THU NGAY 02/06/2021</t>
  </si>
  <si>
    <t>A HIEU</t>
  </si>
  <si>
    <t>A. THANH</t>
  </si>
  <si>
    <t>A.THANH</t>
  </si>
  <si>
    <t>6709/29,4209/10)</t>
  </si>
  <si>
    <t>SAU ( THU THEM 500.000 PMH VAT)</t>
  </si>
  <si>
    <t>KIEM TRA LAI</t>
  </si>
  <si>
    <t xml:space="preserve">CTT 21A DUONG 21 P 8 GV 0986561434 C ANH                                                                                                                                                                </t>
  </si>
  <si>
    <t xml:space="preserve">CTT 637/55 Q.TRUNG P11 GV 0909650033 C THANH                                                                                                                                                            </t>
  </si>
  <si>
    <t xml:space="preserve">CTT 637/9 Q.TRUNG P11 GV 0909598396 ANH                                                                                                                                                                 </t>
  </si>
  <si>
    <t xml:space="preserve">CTT 105/46B DUONG 59 P14 GV 0932611058 C THOA                                                                                                                                                           </t>
  </si>
  <si>
    <t xml:space="preserve">CTT 326/17 DUONG SO 8 P11 - 0918040555                                                                                                                                                                  </t>
  </si>
  <si>
    <t xml:space="preserve">CTT 79/7 NGUYEN DUY CUNG P12 GV 0909166179 C TIEN                                                                                                                                                       </t>
  </si>
  <si>
    <t xml:space="preserve">CTT HOI PHU NU P15 GV 0767648314 A LUAN                                                                                                                                                                 </t>
  </si>
  <si>
    <t xml:space="preserve">CTT HOI PHU NU P15 GV 0767648314                                                                                                                                                                        </t>
  </si>
  <si>
    <t xml:space="preserve">CTT 637/5/2 Q.TRUNG P11 GV 0918018920                                                                                                                                                                   </t>
  </si>
  <si>
    <t xml:space="preserve">CTT 904/44 NGUYEN KIEM P3 GV - 0369841105- 0983330245 TRUOC 15H                                                                                                                                         </t>
  </si>
  <si>
    <t xml:space="preserve">CTT ( CHUYEN KHOAN MOI GIAO )276/131/7 THONG NHAT P16 GV 0989250623  BS DH 112                                                                                                                          </t>
  </si>
  <si>
    <t xml:space="preserve">CTT 778/56 THONG NHAT P15 GV 0933624088 A TAM                                                                                                                                                           </t>
  </si>
  <si>
    <t xml:space="preserve">CTT BENH VIEN MY DUC PHU NHUAN 43R/2-43R/4 HO VAN HUE P9 PHU NHUAN 0915935980                                                                                                                           </t>
  </si>
  <si>
    <t xml:space="preserve">CTT 168/28 CHE LAN VIEN P. TAY THANH - TAN PHU  0909329266 GIAO TRUOC 17H                                                                                                                               </t>
  </si>
  <si>
    <t xml:space="preserve">CTT 168/35 CHE  LAN VIEN TAY THANH - TAN PHU 0909329266 BO SUNG DON 135                                                                                                                                 </t>
  </si>
  <si>
    <t xml:space="preserve">CTT 29DUONG 19-P8 GV DEN TRUOC HEM SO 29 GOI KHACH - 0989172329-0908812631 C MAI                                                                                                                        </t>
  </si>
  <si>
    <t xml:space="preserve">CTT-*-- 373/1/90 THONG NHAT P13 QGV--- 0901690788HOAC 0845616338                                                                                                                                        </t>
  </si>
  <si>
    <t xml:space="preserve">CTT--- 02 THONG NHAT P10 QGV--- VHI SEN--- 0907.454.208                                                                                                                                                 </t>
  </si>
  <si>
    <t xml:space="preserve">CTT- 22/9/12 DUONG 21 P8, QGV---- CHI HANH---- 0377330339-- GIAO 8G NGAY 03/06---KT                                                                                                                     </t>
  </si>
  <si>
    <t xml:space="preserve">CTT DC 637/61 QUANG TRUNG O11 QGV DT  0938940214  C.TRAM                                                                                                                                                </t>
  </si>
  <si>
    <t xml:space="preserve">CTT DC 148/24/1 DUONG SO 1 P16 QGV DT 0963429058  C.DUNG DIAO TU 8H30 DEN 9H                                                                                                                            </t>
  </si>
  <si>
    <t xml:space="preserve">CTT DC 641/12 QUANG TRUNG C.BANG TAM                                                                                                                                                                    </t>
  </si>
  <si>
    <t xml:space="preserve">CTT DC NHA SO 7 LANG SOS DT 0901672571  C.VAN                                                                                                                                                           </t>
  </si>
  <si>
    <t xml:space="preserve">CTT DC 637/37/31 QUANG TRUNG P11 QGV DT 09320010743  GIAO TU 10H30 DEN 11H30                                                                                                                            </t>
  </si>
  <si>
    <t xml:space="preserve">CTT DC 637/13 QUANG TRUNG P11 QGV   GIAO TRUOC 10H  DT 0909770720                                                                                                                                       </t>
  </si>
  <si>
    <t xml:space="preserve">CTT DC 23/1 DUONG 51 P14 QGV DT 0908198191                                                                                                                                                              </t>
  </si>
  <si>
    <t xml:space="preserve">CTT DC 0915935980  43R/2 -43R/4 HO VAN HUE P9 QPN D  BV MY DUC  C.LY                                                                                                                                    </t>
  </si>
  <si>
    <t xml:space="preserve">CTT DC 0906580991  C.NGAN CK MOI GIAO HANG TRUONG MAM NON HANH THONG TAY                                                                                                                                </t>
  </si>
  <si>
    <t xml:space="preserve">CTT DC 380B/33/1B NGUYEN VAN KHOI P9 QGV DT 0909344356  C.TRANG                                                                                                                                         </t>
  </si>
  <si>
    <t xml:space="preserve">CTT DC 1180 QUANG TRUNG P8 QGV DT 0902336598  C.BINH                                                                                                                                                    </t>
  </si>
  <si>
    <t xml:space="preserve">CTT--KHU CACH LY                                                                                                                                                                                        </t>
  </si>
  <si>
    <t xml:space="preserve">CTT---584 QUANG TRUNG P.11 GV---CONG AN QUAN SDT 0986.978.078 C PHUONG---BILL NO CHO CHI THUY GD---GIAO 8H SANG NGAY 3/6                                                                                </t>
  </si>
  <si>
    <t xml:space="preserve">CTT--DC 77/10 A DUONG SO 8 -GV --DT 0932.7375.78 CHI THU                                                                                                                                                </t>
  </si>
  <si>
    <t xml:space="preserve">CTT-DC 158/112 PHAM VAN CHIEU P9 GV--DT 0903.964.005 ANH CHAU -GAO 2/6                                                                                                                                  </t>
  </si>
  <si>
    <t xml:space="preserve">CTT-DC 107/33/22 DUONG SO 11 P11 GV--DT 098.6677.790 CHI HA --GIAO 2/6                                                                                                                                  </t>
  </si>
  <si>
    <t xml:space="preserve">CTT....129/62/2B DUONG SO 2 P16 QUAN GO VAP...SDT 0913834093....CHI ANH...GIAO TRONG HOM NAY                                                                                                            </t>
  </si>
  <si>
    <t xml:space="preserve">CTT...MAM NON HANH THONG TAY...SDT 0906580991....CHI NGAN                                                                                                                                               </t>
  </si>
  <si>
    <t xml:space="preserve">CTT....HEM 637 QUANG TRUNG....SDT 0903913291...KT                                                                                                                                                       </t>
  </si>
  <si>
    <t xml:space="preserve">CTT....373/1/190 THONG NHAT P13 GO VAP...SDT 0845616338 HOAC 0901690788                                                                                                                                 </t>
  </si>
  <si>
    <t xml:space="preserve">CTT...373/1/190 THONG NHAT P13 QUAN GO VAP...SDT 0845616338 HOAC 0901690788..KT                                                                                                                         </t>
  </si>
  <si>
    <t xml:space="preserve">CTT....637-61/139 QUANG TRUNG P11.....SDT 0908200507....CO LE                                                                                                                                           </t>
  </si>
  <si>
    <t xml:space="preserve">CTT DC 637/61/160 QUANG TRUNG P11 GV HEM BI CACH LY GOI DT KHACH RA LAY DT 0983009042 C THU GIAO HOM NAY 2/6/21                                                                                         </t>
  </si>
  <si>
    <t xml:space="preserve">CTT DC 694 PHAM VAN CHIEU P13 GV DT 0912.894.400 C TRAM GIAO HOM NAY CO DO LANH                                                                                                                         </t>
  </si>
  <si>
    <t xml:space="preserve">CTT DC 440/9 NGUYEN VAN KHOI P9 GV NGAY HEM CAFE HOA SU DT 0918.023.887 C THUY GIAO LIEN CO HANG TUOI SONG                                                                                              </t>
  </si>
  <si>
    <t xml:space="preserve">CTT DC 637/61/23 QUANG TRUNG P11 GV HEM BI CACH LY DT 028.39212.964 C HUE GIAO 2/6/21                                                                                                                   </t>
  </si>
  <si>
    <t xml:space="preserve">CTT DC 631/7 LE DUC THO P16 GV DT 0933.9923.42 GIAO TOI NAY HOAC SANG MAI 3/6 C MINH                                                                                                                    </t>
  </si>
  <si>
    <t xml:space="preserve">CTT-DC 637/61/139 QUANG TRUNG P11 GC -0908200507 C. LE                                                                                                                                                  </t>
  </si>
  <si>
    <t xml:space="preserve">CTT-DC 641/12 QUANG TRUNG P11 GV --0909938353 C. BANG TAM                                                                                                                                               </t>
  </si>
  <si>
    <t xml:space="preserve"> 146/24/7 DG SO 8 P11 GV                                                                                                                                                              </t>
  </si>
  <si>
    <t xml:space="preserve">CTT 30/08/13 THONG NHAT P10 GV                                                                                                                                                 </t>
  </si>
  <si>
    <t xml:space="preserve">CTT 930 Q.TRUNG P8 GV                                                                                                                                               </t>
  </si>
  <si>
    <t xml:space="preserve">CTT 174/31 NGUYEN TU GIAN P12 GV                                                                                                                                       </t>
  </si>
  <si>
    <t xml:space="preserve"> BENH VIEN MY DUC PHU NHUAN 0915935980 C LY - 43R/2-43R/4 HO VAN HUE                                                                                                                                 </t>
  </si>
  <si>
    <t xml:space="preserve"> DOI CHUYEN KHOAN MOI GIAO )276/131/7 THONG NHAT P16 GV                                                                                                                     </t>
  </si>
  <si>
    <t>331/70/85 PHAN HUY ICH P14 GV</t>
  </si>
  <si>
    <t>HEM 637 CHI HUONG</t>
  </si>
  <si>
    <t xml:space="preserve">18/33 DUONG SO 3 P9 QUAN GO VAP(.CHUYEN KHOAN MOI GIAO  HANG )                                                                                                    </t>
  </si>
  <si>
    <t>1050/13 QTRUNG P8 GV</t>
  </si>
  <si>
    <t>DA THU NGAY 03/06/2021</t>
  </si>
  <si>
    <t>THANH QUAN</t>
  </si>
  <si>
    <t>417/16 LE VAN THO P9 GV0</t>
  </si>
  <si>
    <t>1C NGUYEN VAN LUONG GV ( DA CHUYEN KHOAN ROI)</t>
  </si>
  <si>
    <t>331/7/38 PHAN HUY ICH ,P14 GV</t>
  </si>
  <si>
    <t xml:space="preserve">CTT DC 637/12B QUANG TRUNG P11 GV                                                                                                </t>
  </si>
  <si>
    <t xml:space="preserve">CTT---14/12/14 DUONG 53 PHAM VAN CHIEU P.14 GV                                                                                                                                       </t>
  </si>
  <si>
    <t>4258/10,7483/8,137/7,175/7,195/7,607/9,5982/6,7646/8,7786/8,7785/8)</t>
  </si>
  <si>
    <t>7485/8,7883/4,86/7,87/7)</t>
  </si>
  <si>
    <t>6400/4,5432/6)</t>
  </si>
  <si>
    <t>7744/8,355/9,371/9,4261/10,203/7,7640/8)</t>
  </si>
  <si>
    <t>A. THANH BV</t>
  </si>
  <si>
    <t>A.DUNG</t>
  </si>
  <si>
    <t xml:space="preserve">373/1/190 THONG NHAT P13 QUAN GO VAP                                                                                                               </t>
  </si>
  <si>
    <t>7640/8,8059/4,5987/6,135/7,136/7,298/7,8187/4,8119/4,6118/6,8141/4,8175/4)</t>
  </si>
  <si>
    <t>113/7,8196/4,8179/4,724/9)</t>
  </si>
  <si>
    <t>6514/4,6564/8)</t>
  </si>
  <si>
    <t>CHU AN</t>
  </si>
  <si>
    <t>A DUNG</t>
  </si>
  <si>
    <t>8198/4,8199/4,8203/4,7748/8,6140/6,719/9,7743/8,8110/48201/4)</t>
  </si>
  <si>
    <t>8215/4,6232/6,8223/4,8218/4)</t>
  </si>
  <si>
    <t>A. HIEU</t>
  </si>
  <si>
    <t xml:space="preserve">CTT---584 QUANG TRUNG P.11 GV---CONG AN QUAN                                                                           </t>
  </si>
  <si>
    <t xml:space="preserve"> BENH VIEN MY DUC PHU NHUAN 43R/2-43R/4 HO VAN HUE P9 PHU NHUAN                                                                                                                   </t>
  </si>
  <si>
    <t xml:space="preserve">CTT- 22/9/12 DUONG 21 P8, QGV                                                                                                              </t>
  </si>
  <si>
    <t xml:space="preserve"> BENH VIEN MY DUC PHU NHUAN  43R/2-43R/4 HO VAN HUE                                                                                                                                 </t>
  </si>
  <si>
    <t xml:space="preserve"> ( CHUYEN KHOAN MOI GIAO )276/131/7 THONG NHAT P16 GV 0989250623  BS DH 112                                                                                                                          </t>
  </si>
  <si>
    <t xml:space="preserve">  59/39/15D DO THUC TINH P12 QGV                                                                                                                                               </t>
  </si>
  <si>
    <t xml:space="preserve">  637/17 QUANG TRUNG                                                                                                                                                         </t>
  </si>
  <si>
    <t xml:space="preserve">  637/17 QUANG TRUNG                                                                                                                                                              </t>
  </si>
  <si>
    <t xml:space="preserve">  637/17 QUANG TRUNG                                                                                                                                                               </t>
  </si>
  <si>
    <t xml:space="preserve">  276/63 THONH NHAT P16 QGV                                                                                                                                                   </t>
  </si>
  <si>
    <t xml:space="preserve">  634/17 QUANG TRUNG                                                                                                                                                        </t>
  </si>
  <si>
    <t xml:space="preserve">  417/23/46C QUANG TRUNG P10 QGV                                                                                                                                         </t>
  </si>
  <si>
    <t xml:space="preserve">  103 BUI QUANG LA P12 QGV                                                                                                                                               </t>
  </si>
  <si>
    <t xml:space="preserve">  110 PHAM VAN DONG P3 QGV                                                                                                                                          </t>
  </si>
  <si>
    <t xml:space="preserve">  297/43/35 PHAN HUY ICH P14 QGV                                                                                                                                           </t>
  </si>
  <si>
    <t xml:space="preserve"> 637/61 QUANG TRUNG P11 GV                                                                                                                              </t>
  </si>
  <si>
    <t xml:space="preserve"> 21B DUONG 21 P8 GV                                                                                                                                                        </t>
  </si>
  <si>
    <t xml:space="preserve">59/39/15D DO THUC HOACH P12 GV                                                                                                                                                     </t>
  </si>
  <si>
    <t xml:space="preserve"> 35 THONG NHAT P11 GV                                                                                                                      </t>
  </si>
  <si>
    <t xml:space="preserve"> 202 NGUYEN THAI SON P4 GV                                                                                                                                                   </t>
  </si>
  <si>
    <t xml:space="preserve"> 202 NGUYEN THAI SON P4 GV                                                                                                                                               </t>
  </si>
  <si>
    <t xml:space="preserve"> TRUONG MAN NON HANH THONG TAY PHIA SAU COOP MART                                                                           </t>
  </si>
  <si>
    <t xml:space="preserve"> 61/22 NGUYEN TU GIAN P12 GV                                                                                                                                                   </t>
  </si>
  <si>
    <t xml:space="preserve">637/17 QUANG TRUNG P11 GV                                                                                                                                                   </t>
  </si>
  <si>
    <t xml:space="preserve">373/1/23 THONG NHATP11GV                                                                                                                 </t>
  </si>
  <si>
    <t xml:space="preserve">27/70/54 DUONG SO9P16GV                                                                                                             </t>
  </si>
  <si>
    <t xml:space="preserve"> LANG SOS SO NHA 20                                                                                                                                                                              </t>
  </si>
  <si>
    <t xml:space="preserve">479 QT P10 GV                                                                                                                                                                 </t>
  </si>
  <si>
    <t xml:space="preserve">637/97 qt p11 gv                                                                                                                                                          </t>
  </si>
  <si>
    <t xml:space="preserve">KHU TAP THE QUAN DOI685/24 QTP8GV                                                                                                                                               </t>
  </si>
  <si>
    <t xml:space="preserve">HEM0637/61/3 QTP11GV                                                                                                                                              </t>
  </si>
  <si>
    <t xml:space="preserve">103 BUI QUANG LA P12 QUAN GO VAP                                                                                                              </t>
  </si>
  <si>
    <t xml:space="preserve">18/33 DUONG SO 3 P9 QUAN GO VAP                                                      </t>
  </si>
  <si>
    <t>972/24/3, QT, P.8, GV</t>
  </si>
  <si>
    <t>133/36/54 QT, P.10, GV</t>
  </si>
  <si>
    <t>637/93A QT, GV</t>
  </si>
  <si>
    <t>492/12 QT</t>
  </si>
  <si>
    <t>637/37/14 QT, P.11, GV</t>
  </si>
  <si>
    <t>637/37/32 CHUYEN KHOAN</t>
  </si>
  <si>
    <t>26/48 DUONG 7, P.3, GV</t>
  </si>
  <si>
    <t>DAY TRO 142 DUONG 17, P.11, GV</t>
  </si>
  <si>
    <t>152/6 NG VAN KHOI, P.9, GV</t>
  </si>
  <si>
    <t>972/24/4 QT, P.8, GV</t>
  </si>
  <si>
    <t>597/1/6 QT, 11, GV</t>
  </si>
  <si>
    <t xml:space="preserve">637/37/4 QUANG TRUNG P11 GV SAU LUNG COOP QUANG TRUNG                                                       </t>
  </si>
  <si>
    <t xml:space="preserve"> 32/32 DUONG SO 9 P9 GV                                                                                                                   </t>
  </si>
  <si>
    <t xml:space="preserve"> 340/24 Q.TRUNG P10 GV                                                                                                                                               </t>
  </si>
  <si>
    <t xml:space="preserve"> 637/61/48 QTRUNG </t>
  </si>
  <si>
    <t xml:space="preserve"> 61/15/7 DUONG SO 19 F8 GV                                                                                                     </t>
  </si>
  <si>
    <t xml:space="preserve"> 197/1C THONG NHAT P11 GV                                                                                                                                                          </t>
  </si>
  <si>
    <t xml:space="preserve">SO 1 DUONG 19 F8 QGV (DOI DIEN MERCEDES)                                                                                                                        </t>
  </si>
  <si>
    <t xml:space="preserve"> LANG SOS NHA SO 18                                                                                                                                                                    </t>
  </si>
  <si>
    <t xml:space="preserve">(CHUYEN KHOAN MOI GIAO )118/11 LE VAN THO P11 GV HEM NHA TUOC BAO VY                                                                                     </t>
  </si>
  <si>
    <t xml:space="preserve"> 1180/67 Q.TRUNG P8 GV                                                                                                                     </t>
  </si>
  <si>
    <t xml:space="preserve"> TUVRHEINLASND VIETNAM TOA NHA SO 10- DUONG SO 4 KHU PMQ.TRUNG - TCH Q12                                                                          </t>
  </si>
  <si>
    <t xml:space="preserve"> 332 Q.TRUNG P10 GV                                                                                                                                                    </t>
  </si>
  <si>
    <t xml:space="preserve"> 418/10/10 LE VAN THO P16 GV                                                                                                                                                  </t>
  </si>
  <si>
    <t xml:space="preserve"> 637/2 Q.TRUNG  P11 GV                                                                                                                                                          </t>
  </si>
  <si>
    <t xml:space="preserve"> 118/10 PHAM VAN DONG P3 GV                                                                                                                                   </t>
  </si>
  <si>
    <t xml:space="preserve"> LANG SOS 697 Q.TRUNG P12 GV                                                                                                                                                               </t>
  </si>
  <si>
    <t xml:space="preserve"> 65/4/18 DUONG SO 2 P16 GV                                                                                                                                                  </t>
  </si>
  <si>
    <t xml:space="preserve"> 202 NGUYEN THAI SON P4                                                                                                                                                             </t>
  </si>
  <si>
    <t xml:space="preserve"> 665 Q.TRUNG P11 GV </t>
  </si>
  <si>
    <t xml:space="preserve"> 58/41 THONG NHAT P10 GV                                                                                                                                                     </t>
  </si>
  <si>
    <t xml:space="preserve"> 527 THONG NHAT P16                                                                                                                                             </t>
  </si>
  <si>
    <t xml:space="preserve"> 379/13 THONG NHAT P11 GV                                                                                                                                   </t>
  </si>
  <si>
    <t>637/37/38 QT, P.11, GV</t>
  </si>
  <si>
    <t xml:space="preserve">637/61/169 QUANG TRUNG P11 GV                                                                                                                             </t>
  </si>
  <si>
    <t xml:space="preserve">379/13 THONG NHAT P11                                                                                                                                          </t>
  </si>
  <si>
    <t xml:space="preserve">131 NGUYEN THAI SON P7 GV  COM KHU CACH LY                                                                                                                  </t>
  </si>
  <si>
    <t xml:space="preserve">312/35 QUANG TRUNG P10 GV                                                                                                                                           </t>
  </si>
  <si>
    <t xml:space="preserve">1020/2 QUANG TRUNG P8 GV                                                                                                                                    </t>
  </si>
  <si>
    <t xml:space="preserve">  276/63 THONG NHAT P16 QGV                                                                                                                                                   </t>
  </si>
  <si>
    <t>THU NGAY 04/06/2021</t>
  </si>
  <si>
    <t>THU 02/06/2021</t>
  </si>
  <si>
    <t xml:space="preserve">CTT DC 2 THONG NHAT P10 QGV DT 0978064292  C.BINH .TOI BAI XE MINH TIEN GOI KH                                                                                                                          </t>
  </si>
  <si>
    <t xml:space="preserve">CTT DC HEM 637 QUANG TRUNG P11 QGV DT 0907494183  C.PHUC  GIAO TRUOC 10H                                                                                                                                </t>
  </si>
  <si>
    <t xml:space="preserve">CTT DC 21/3A1 HEM 71 DUONG TA16 P THOI AN  Q12 DT 0947457955  C.THAM  GIAO TRONG NGAY                                                                                                                   </t>
  </si>
  <si>
    <t xml:space="preserve">CTT DC 1180/6 QUANG TRUNG P8 QGV  DT 0909302274  C.DAI                                                                                                                                                  </t>
  </si>
  <si>
    <t xml:space="preserve">CTT DC TRUONG HOC HUTECH  DOI CK ROI GIAO                                                                                                                                                               </t>
  </si>
  <si>
    <t xml:space="preserve">CTT DC 904/44 NGUYEN KIEM P3 QGV DT 0369841105  NGO NHIEM  GIAO TRUOC 15H                                                                                                                               </t>
  </si>
  <si>
    <t xml:space="preserve">CTT DC 373/1/194 THONG NHAT P11 QGV DT 0934123904  C.ANH                                                                                                                                                </t>
  </si>
  <si>
    <t xml:space="preserve">CTT-DC NGAN HANG DBS TANG 11 SAIGON CENTRE 65 LE LOI Q1--DT 0904.137.173 QUE NHI--SANG THU 2 NGAY 7/2 GIAO -CHUYEN KHOAN MOI GIAO                                                                       </t>
  </si>
  <si>
    <t xml:space="preserve">CTT 637/47/7  Q TRUNG GV 0909155725-C THUY                                                                                                                                                              </t>
  </si>
  <si>
    <t xml:space="preserve">CTT 341/5D CAY TRAM P8 GV 0906485850 CO NAM                                                                                                                                                             </t>
  </si>
  <si>
    <t xml:space="preserve">CTT HEM 637 Q.TRUNG P11 GV 0918763192- KO THE                                                                                                                                                           </t>
  </si>
  <si>
    <t xml:space="preserve">CTT 637 CACH LY 0974013347 C LY DOI CHUYEN KHOAN XONG MOI GIAO                                                                                                                                          </t>
  </si>
  <si>
    <t xml:space="preserve">CTT LANG SOS 0979854618                                                                                                                                                                                 </t>
  </si>
  <si>
    <t xml:space="preserve">CTT 302 LE DUC THO F6 GV 0985197791                                                                                                                                                                     </t>
  </si>
  <si>
    <t xml:space="preserve">CTT 637/47/10 Q.TRUNG P11 GV 0932566980                                                                                                                                                                 </t>
  </si>
  <si>
    <t xml:space="preserve">CTT 64 DUONG SO 1 CITYLAND PHAN VAN TRI P10 GV 0933476876                                                                                                                                               </t>
  </si>
  <si>
    <t xml:space="preserve">CTT 269/18 THONG NHAT P11 GV 0902132027-0905250665 GIAO SOM                                                                                                                                             </t>
  </si>
  <si>
    <t xml:space="preserve">CTT 790/9 Q.TRUNG P8 GV 0938300092 QUYNH ANH GIAO 8H - 10H                                                                                                                                              </t>
  </si>
  <si>
    <t xml:space="preserve">CTT 21A DUONG 21 P8 GV 0986561434 GIAO SOM                                                                                                                                                              </t>
  </si>
  <si>
    <t xml:space="preserve">CTT 353/6/3 Q.TRUNG P10 GV 0913145126                                                                                                                                                                   </t>
  </si>
  <si>
    <t xml:space="preserve">CTT 51/23 THONG NHAT P11 GV 0907278252 CO PHUONG                                                                                                                                                        </t>
  </si>
  <si>
    <t xml:space="preserve">CTT 47/11 DUONG THI MUOI P TCH Q12- 0932657515 KIM BOI                                                                                                                                                  </t>
  </si>
  <si>
    <t xml:space="preserve">CTT 21A DUONG 21 P8 GV 0986561434                                                                                                                                                                       </t>
  </si>
  <si>
    <t xml:space="preserve">CTT BENH VIEN MY DUC 2/10 NUI THANH P13 TAN BINH 0901177653 C VAN GIAO 13H-14H                                                                                                                          </t>
  </si>
  <si>
    <t xml:space="preserve">CTT 537/1/8 PHAM VAN CHIEU P13 GV 0988280741 CO HUONG                                                                                                                                                   </t>
  </si>
  <si>
    <t xml:space="preserve">CTT MY DUC NUI THANH CUA C VAN 0901177653 C VAN                                                                                                                                                         </t>
  </si>
  <si>
    <t xml:space="preserve">CTT { CHUYEN KHOAN XONG MOI GIAO } 32/32 DUONG SO 9 -P9 GV 0786894489-0909379599                                                                                                                        </t>
  </si>
  <si>
    <t xml:space="preserve">CTT 583/19 LE DUC THO P16 GV 0909337732                                                                                                                                                                 </t>
  </si>
  <si>
    <t xml:space="preserve">CTT DC 434/76/175 PHAM VAN CHIEU P9 GV DT 098.996.0186  C NUONG GIAO TRUOC 22H HOM NAY CO HANG TUOI SONG                                                                                                </t>
  </si>
  <si>
    <t xml:space="preserve">CTT---- 637/61/31 QUANG TRUNG P11,QGV---- CHI TAM--- 0903879646                                                                                                                                         </t>
  </si>
  <si>
    <t xml:space="preserve">CTT--- 656/74/95 QUANG TRUNG P11 QGV--- CHI TRANG--- 0909743316                                                                                                                                         </t>
  </si>
  <si>
    <t xml:space="preserve">CTT---499/50 QUANG TRUNG P GV SDT 0769746864                                                                                                                                                            </t>
  </si>
  <si>
    <t xml:space="preserve">CTT---118 NGUYEN THUONG HIEN P.1 GV SDT 38332713 A THANH                                                                                                                                                </t>
  </si>
  <si>
    <t xml:space="preserve">CTT---124 DS.4 P.16 GV SDT 093.6667.441                                                                                                                                                                 </t>
  </si>
  <si>
    <t xml:space="preserve">CTT 540.581 D/C 107/33/17A DUONG SO 11 P11 GV DT 0909110890 GIAO TRUOC 10H SANG NAY                                                                                                                     </t>
  </si>
  <si>
    <t xml:space="preserve">CTT 474.400 D/C 94 DUONG SO 19 P8 GV DT 0933919339 CHI VY GIAO SOM                                                                                                                                      </t>
  </si>
  <si>
    <t xml:space="preserve">CTT 230.175 D/C 519/7/4 NGUYEN VAN KHOI P8 GV DT 0903985160 CHI NHU                                                                                                                                     </t>
  </si>
  <si>
    <t xml:space="preserve">CTT 1.090.548 D/C 440/9 NGUYEN VAN KHOI P9 GV DT 0918023887 CHI THUY                                                                                                                                    </t>
  </si>
  <si>
    <t xml:space="preserve">CTT 123.300 D/C 790/9 QUANG TRUNG P8 GV DT 0938300092 QUYNH ANH                                                                                                                                         </t>
  </si>
  <si>
    <t xml:space="preserve">CTT 924.000 D/C 637/73 QTRUNG P11 GV DT 0982122085                                                                                                                                                      </t>
  </si>
  <si>
    <t xml:space="preserve">CTT...45/12 DUONG SO 18.P8.GV...0918.153.253 A HUY.... NHAN...1.300.000 PMH VA 82.000 TM NHE                                                                                                            </t>
  </si>
  <si>
    <t xml:space="preserve">CTT... CHUNG CU CITYLAND.. DUONG SO 8.P10.GV...0973.946.439. C THAO                                                                                                                                     </t>
  </si>
  <si>
    <t xml:space="preserve">CTT...22/31/16 DUPONG 21.P8.GV.09171.951.45 C TRANG..                                                                                                                                                   </t>
  </si>
  <si>
    <t xml:space="preserve">CTT...637/61/20 QT.P11.GV...0918.903.287. C NGAN                                                                                                                                                        </t>
  </si>
  <si>
    <t xml:space="preserve">CTT...168/9 DUONG SO 4.P16.GV.0932.779.515.                                                                                                                                                             </t>
  </si>
  <si>
    <t xml:space="preserve">CTT...637/61/20. QT.P11.GV                                                                                                                                                                              </t>
  </si>
  <si>
    <t xml:space="preserve">CTT...220/31 NG VAN KHOI.P9.GV...038.615.5195                                                                                                                                                           </t>
  </si>
  <si>
    <t xml:space="preserve">CTT--220/20/24 NGUYEN VAN KHOI, P9,QGV--- CHI THAO   0918733679                                                                                                                                         </t>
  </si>
  <si>
    <t>537/1/8 PHAM VAN CHIEU P13 GV</t>
  </si>
  <si>
    <t>583/19LE DUC THO P16 GV</t>
  </si>
  <si>
    <t xml:space="preserve"> 86 NGUYEN HONG P1 GV</t>
  </si>
  <si>
    <t>171 DS 17 P11 GV</t>
  </si>
  <si>
    <t>579/6 PHAM VAN CHIEU P13 GV</t>
  </si>
  <si>
    <t>160/84/39G PHAN HUY ICH P12 GV</t>
  </si>
  <si>
    <t>29/28 NGUYEN VAN KHOI, P11</t>
  </si>
  <si>
    <t>656/74/11 QTRUNG P11 GV</t>
  </si>
  <si>
    <t>1180/67 QTRUNG P8 GV</t>
  </si>
  <si>
    <t xml:space="preserve">637/27/11 QTRUNG </t>
  </si>
  <si>
    <t>78/20/10 DS 11 P11 GV</t>
  </si>
  <si>
    <t>1396/47 LE DUC THO P13 GV</t>
  </si>
  <si>
    <t>1020/2 QTRUNG P8 GV</t>
  </si>
  <si>
    <t>637/2 QTRUNG P11 GV</t>
  </si>
  <si>
    <t>199 DS1 P11 GV</t>
  </si>
  <si>
    <t>CHUYEN KHOAN----TRUONG HUTECH</t>
  </si>
  <si>
    <t>402/7,439/7,457/7,808/9,810/9,833/9,4319/10,8013/8,8348/4,8403/4)</t>
  </si>
  <si>
    <t>857/9,874/9,6445/6,8507/4,6448/6,6449/6,6467/6,6489/6,8066/8,8424/4,6426/6,8436/4,569/7,976/9,4367/10,556/7,8146/8,964/9)</t>
  </si>
  <si>
    <t>8163/4,867/9,6424/6,6931/29,6939/29,6940/29,4389/10,7007/29,8173/8,6986/29,8152/8,1005/9,571/7,4401/10,7001/29)</t>
  </si>
  <si>
    <t>8203/8,8224/8,8234/8)</t>
  </si>
  <si>
    <t>A KHANH</t>
  </si>
  <si>
    <t>455/7,844/9,6985/29,7006/29,4368/10,583/7,6585/6,574/7,570/7,2914/11,4369/10,8153/8)</t>
  </si>
  <si>
    <t>THU TIEN NGAY 05/06/2021</t>
  </si>
  <si>
    <t>1000T MILO 180ML</t>
  </si>
  <si>
    <t>95/7,132/7,538/9,7844/8,8222/4,8224/4,8632/4,8233/8,602/7,604/7,623/7,7011/29,983/9,6584/6</t>
  </si>
  <si>
    <t xml:space="preserve">CTT DC HEM 637 QUANG TRUNG P11 QGV                                                                                                                                </t>
  </si>
  <si>
    <t xml:space="preserve">CTT 790/9 Q.TRUNG P8 GV                                                                                                                                      </t>
  </si>
  <si>
    <t xml:space="preserve">CTT DC 855/7 QUANG TRUNG P12 GV DT 098.34778.99  C YEN GIAO SOM NHECO HANG TUOI SONG                                                                                                                    </t>
  </si>
  <si>
    <t xml:space="preserve">CTT DT 896/2 QUANG TRUNG P8 GV DT 0918.508.999 C TUYET GIAO 8H -9H HOM NAY                                                                                                                              </t>
  </si>
  <si>
    <t xml:space="preserve">CTT DC 160/84/16F PHAN HUY ICH P12 GV DT 0976.284.535 C KIEU GIAO TRONG NGAY CO HANG TUOI SONG                                                                                                          </t>
  </si>
  <si>
    <t xml:space="preserve">CTT DC 479 QUANG TRUNG P 10 GV DT 0937.007.678B C THANH GIAO LIEN CO HANG TUOI SONG                                                                                                                     </t>
  </si>
  <si>
    <t xml:space="preserve">CTT DC 581 QUANG TRUNG P11 GV DT 0937.995.582 C CUC GIAO SOM HOM NAY                                                                                                                                    </t>
  </si>
  <si>
    <t xml:space="preserve">CTT DC 39/32/3 DUONG SO 19 P8 GV DT 098.884.5730 C THAO GIAO TRONG NGAY co hang dong lanh                                                                                                               </t>
  </si>
  <si>
    <t xml:space="preserve">CTT DC SO 1 DUONG SO 19 P8 GV DOI DIEN CONG MECXIDES DT 028.399.69829 C THUY GIAO SOM HOM NAY                                                                                                           </t>
  </si>
  <si>
    <t xml:space="preserve">CTT DC 14/12/14 DUONG 53 PHAM VAN CHIEU P14 GV DT 0914.820.008 CHI YEN GIAO LIEN HOM NAY                                                                                                                </t>
  </si>
  <si>
    <t xml:space="preserve">CTT DC 110A PHAM VAN DONG P3 GV DT 0908.148783 C HONG CTY SUN NY GIAO SANG NAY                                                                                                                          </t>
  </si>
  <si>
    <t xml:space="preserve">CTT DC QUAN CAFR IS 141 DUONG 17 P11 GV DT 090.682.1209 A DUY GIAO TU 10H TOI 12H HOM NAY SAU THOI GIAN NAY KH KO NHAN HANG                                                                             </t>
  </si>
  <si>
    <t xml:space="preserve">CTT DC 45/5 DUONG 59 P14 GV DT 090.803.745 A VAN GIAO 12H HOM NAY                                                                                                                                       </t>
  </si>
  <si>
    <t xml:space="preserve">CTT DC 1050/4/16 QUANG TRUNG P8 GV DT 0988.186.360 C HA 8935015513189 GIAO GAP HOM NAY                                                                                                                  </t>
  </si>
  <si>
    <t xml:space="preserve">CTT DC 106/7/15 DUONG SO 14 P8 GV DT 0919.152.536 C DUNG GIAO SAU 12H -15H HOM NAY                                                                                                                      </t>
  </si>
  <si>
    <t xml:space="preserve">CTT DC 302/71/11 PHAN HUY ICH P12 GV DT 0908.389.462 C LY GIAO GAP CO HANG TUOI SONG                                                                                                                    </t>
  </si>
  <si>
    <t xml:space="preserve">CTT DC 148/24/1 DUONG SO 1 P 16 GV DT 0963.429.058 C DUNG GIAO 14H -15H HOM NAY                                                                                                                         </t>
  </si>
  <si>
    <t xml:space="preserve">CTT DC 347/10 LE VAN THO P9 GV DT 090.821.1969 C TRANG GIAO SOM CO HANG TUOI SONG                                                                                                                       </t>
  </si>
  <si>
    <t xml:space="preserve">CTT DC 896/2 QUANG TRUNTG P8 GV DT 091.8508999 C TUYET GIAO 8H -9H HOM NAY CO HANG TUOI SONG                                                                                                            </t>
  </si>
  <si>
    <t xml:space="preserve">CTT 579/93/6 Q.TRUNG P11 GV 0774758591                                                                                                                                                                  </t>
  </si>
  <si>
    <t xml:space="preserve">CTT 637/61 Q TRUNG P11 GV 0932101039 C TRANG                                                                                                                                                            </t>
  </si>
  <si>
    <t xml:space="preserve">CTT 15/14/12 DUONG 9 P16 GV 0983834968-0985656651                                                                                                                                                       </t>
  </si>
  <si>
    <t xml:space="preserve">CTT 597/1/6 Q.TRUNG P11 GV 0978358495 GIAO SOM                                                                                                                                                          </t>
  </si>
  <si>
    <t xml:space="preserve">CTT 535/43/5 THONG NHAT P16 GV 0764463883-0362685759                                                                                                                                                    </t>
  </si>
  <si>
    <t xml:space="preserve">CTT 79/7 NGUYEN DUY CUNG P12 GV GIAO SOM 0902332683                                                                                                                                                     </t>
  </si>
  <si>
    <t xml:space="preserve">CTT 152/6NGUYEN VAN KHOI P9 GV 0903156360                                                                                                                                                               </t>
  </si>
  <si>
    <t xml:space="preserve">CTT 972/24/3 Q.TRUNG P8 GV 0931059191 KO THE GIAO SOM                                                                                                                                                   </t>
  </si>
  <si>
    <t xml:space="preserve">CTT 930 Q.TRUNG P8 GV 0908336006                                                                                                                                                                        </t>
  </si>
  <si>
    <t xml:space="preserve">CTT 962 NGUYEN KIEM CH GACH MEN THANH PHUONG - P3 GV 0766997047GIAO 16H KO THE                                                                                                                          </t>
  </si>
  <si>
    <t xml:space="preserve">CTT 50 DUONG 27-P6 GV -0356190191                                                                                                                                                                       </t>
  </si>
  <si>
    <t xml:space="preserve">CTT 191 LE VAN THO P9 GV 0903145458 GIAO 18H                                                                                                                                                            </t>
  </si>
  <si>
    <t xml:space="preserve">CTT--- CHUNG CU IHOME 359 PHAM VAN CHIEU P14 QGV----CHI DIU---0399788599                                                                                                                                </t>
  </si>
  <si>
    <t xml:space="preserve">CTT---361/30/29 PHAN HUY ICH P14 QGV---- CHI TU---0935110329/0906688134                                                                                                                                 </t>
  </si>
  <si>
    <t xml:space="preserve">CTT...HEM..637...039.490.9535                                                                                                                                                                           </t>
  </si>
  <si>
    <t xml:space="preserve">CTT...492/12 QT.P10.GV..0909.994.214. C NHUNG                                                                                                                                                           </t>
  </si>
  <si>
    <t xml:space="preserve">CTT....637/81...P11.GV....0966.812.939                                                                                                                                                                  </t>
  </si>
  <si>
    <t xml:space="preserve">CTT...1358/30/4 QT.P11.GV...0937.125.027                                                                                                                                                                </t>
  </si>
  <si>
    <t xml:space="preserve">CTT..NO100.000...222 DUONG SO9.P9.GV..077.466.4356                                                                                                                                                      </t>
  </si>
  <si>
    <t xml:space="preserve">CTT...KHU CACH LY BV GO VAP. GIAO HANG GUI BAO VE 0931.992.532                                                                                                                                          </t>
  </si>
  <si>
    <t xml:space="preserve">CTT..350/118/18 NG VAN LUONG.P16.GV..037.4589437                                                                                                                                                        </t>
  </si>
  <si>
    <t xml:space="preserve">CTT...55 DUONG SO 6.KDC CITYLAND.P10.GV.0903.876.767...THOI GIAN GIAO 14H                                                                                                                               </t>
  </si>
  <si>
    <t xml:space="preserve">CTT...1163/14/5a LE DUC THO.P13.GV.0399.113.113                                                                                                                                                         </t>
  </si>
  <si>
    <t xml:space="preserve">CTT-DC 440/9 NGUYEN VAN KHOI P9 GV 0918023887 C THUY                                                                                                                                                    </t>
  </si>
  <si>
    <t xml:space="preserve">CTT-110A PHAM VAN DONG P3 GV ( CTY SUNNY) -0908.148.783 CO HONG                                                                                                                                         </t>
  </si>
  <si>
    <t xml:space="preserve">CTT-DC 78/49/3 DS11 P11 GV -0795081081                                                                                                                                                                  </t>
  </si>
  <si>
    <t xml:space="preserve">CTT-DC HEM BEN HONG SIEU THI --0972.006.713 C. TRAN                                                                                                                                                     </t>
  </si>
  <si>
    <t xml:space="preserve">CTT 598.800  D/C 998/21 QUANG TRUNG P8 GV DT 0909803274 CHI NGOC                                                                                                                                        </t>
  </si>
  <si>
    <t xml:space="preserve">CTT LO 40 CVPM QT SDT 0984020298 CHI CHAU---GIAO NGAY 5/6                                                                                                                                               </t>
  </si>
  <si>
    <t xml:space="preserve">CTT--401/34/5 DS.10 P.8 GV SDT 0983124965 A THANH                                                                                                                                                       </t>
  </si>
  <si>
    <t xml:space="preserve">CTT---158/3 PHAM VAN CHIEU P.9 GV SDT 07866.00974 CHI LIEU---GIAO SOM NGAY 5/6                                                                                                                          </t>
  </si>
  <si>
    <t xml:space="preserve">CTT--845/1 THONG NHAT P.15 GV SDT 0908.422.096 CHI NGA---GIAO TRONG NGAY                                                                                                                                </t>
  </si>
  <si>
    <t xml:space="preserve">CTT---637/37/25 QT P.11 GV SDT 0913.724787 A TINH---GIAO SOM                                                                                                                                            </t>
  </si>
  <si>
    <t xml:space="preserve">CTT---688/121 QT P.11 GV SDT 0909.86.3757 CHI THUY---GIOA SOM CO HANG TS                                                                                                                                </t>
  </si>
  <si>
    <t xml:space="preserve">CTT---518 QT P.11 GV SDT 0937.9955.82 CHI TU CUC---GIAO SOM                                                                                                                                             </t>
  </si>
  <si>
    <t xml:space="preserve">CTT---HEM 637 SDT 039490.9535 CHI PHUONG THAO---GIAO SOM 10H                                                                                                                                            </t>
  </si>
  <si>
    <t xml:space="preserve">CTT---266/10 DS.8 P.11 GV SDT 0918376.847 CHI TRUC---KHACH CHUYEN KHOAN---GIAO SOM NGAY 5/6                                                                                                             </t>
  </si>
  <si>
    <t xml:space="preserve">CTT--641/12 QT P.11 GV SDT 09099.38353 CO TAM---GIAO SOM                                                                                                                                                </t>
  </si>
  <si>
    <t xml:space="preserve">CTT---637/37 QT P.11 GV SDT 09088.28529 CHI THUONG---GIAO SOM---KHACH CHUYEN KHOAN                                                                                                                      </t>
  </si>
  <si>
    <t xml:space="preserve">CTT--359 PHAM VAN CHIEU P.14 GV SDT 0938.708382                                                                                                                                                         </t>
  </si>
  <si>
    <t xml:space="preserve">CTT--637/61/93 QT O.11 GV SDT 090.333.6471 C HUE                                                                                                                                                        </t>
  </si>
  <si>
    <t xml:space="preserve">CTT---637/36/4 QT SDT 0919.395097                                                                                                                                                                       </t>
  </si>
  <si>
    <t xml:space="preserve">CTT---B013 CC BASON 2 LE DUC THO P.7 GV SDT 0988.938274 HIEU----GIAO 12H NGAY 5/6                                                                                                                       </t>
  </si>
  <si>
    <t xml:space="preserve">CTT--359 PHAM VAN CHIEU P.14 GV SDT 036740.4590 CHI HANG--GIAO SOM                                                                                                                                      </t>
  </si>
  <si>
    <t xml:space="preserve">CTT---HEM 637 QT CONG SAU S.THI SDT 0933.588.357 C TRAN---GIAO TU 16H-19H NGAY 5/6                                                                                                                      </t>
  </si>
  <si>
    <t xml:space="preserve">CTT---DOI CHUYEN KHOAN GIAO HANG---359 PHAM VAN CHIEU CHUNG CU IHOME(CO CACH LY) SDT 0933.284479                                                                                                        </t>
  </si>
  <si>
    <t xml:space="preserve">CTT---710/1/27 PHAN VAN TRI P.10 SDT 0938.694169 C TRANG--GIAO TRONG NGAY                                                                                                                               </t>
  </si>
  <si>
    <t xml:space="preserve"> CTT---331/38/7 PHAN HUY ICH P.14 GV SDT 0909.6378.29 C NGHI---GOI KHACH TRUOC KHI GIAO                                                                                                                 </t>
  </si>
  <si>
    <t xml:space="preserve">CTT---753/6 THONG NHAT P.13 GV(HEM CANH NHA THO THAI BINH)  SDT 038967.9937 A DU                                                                                                                        </t>
  </si>
  <si>
    <t xml:space="preserve">CTT--32/32 DS.9 P.9 GV SDT 0786.89.4489----CHUYEN KHOAN GIAO HANG                                                                                                                                       </t>
  </si>
  <si>
    <t xml:space="preserve">CTT---637 KHU CACH LY---SDT 090.792.1619 CHI NGAN---GIAO TRONG NGAY                                                                                                                                     </t>
  </si>
  <si>
    <t xml:space="preserve">CTT--- 153/48/45 LE VAN THO QGV---- CHI NGA---- 0972402170                                                                                                                                              </t>
  </si>
  <si>
    <t xml:space="preserve">CTT....HEM 637 QUANG TRUNG GO VAP...SDT 0982777635....CHI VAN                                                                                                                                           </t>
  </si>
  <si>
    <t xml:space="preserve">CTT....HEM 637/61 QUANG TRUNG GO VAP...SDT 0936126460...CHI HANH                                                                                                                                        </t>
  </si>
  <si>
    <t xml:space="preserve">CTT...656/4 QUANG TRUNG P11 QUAN GO VAP....SDT 0902277518....CHI NGAN                                                                                                                                   </t>
  </si>
  <si>
    <t xml:space="preserve">CTT...HEM 637...GIAO TRONG 16H-18H HOM NAY...SDT 0909364615...CHI HUONG                                                                                                                                 </t>
  </si>
  <si>
    <t xml:space="preserve">CTT DC 78/20/10 DUONG SO 11 P11 GV--CHO HEM 78 NGUYEN VAN KHOI HUONG VAO CHUA PHAP BAO--DT 0972.295.159                                                                                                 </t>
  </si>
  <si>
    <t xml:space="preserve">CTT DC 22/31/16 DUONG SO 21 P8 GV--DT 0917.195.145 TRANG --GIAO TRUOC 17G30 CHHIEU NAY                                                                                                                  </t>
  </si>
  <si>
    <t xml:space="preserve">CTT-DC 74/69 BUI QUANG LA P12 GV--DT 0932.789.926 CHUONG ---GIAO 16G NGAY 5/6                                                                                                                           </t>
  </si>
  <si>
    <t xml:space="preserve">CTT...496/63/20 DUONG QUANG HAM.P6.GV.0908.372.065 GIAO 8H SANG NAY                                                                                                                                     </t>
  </si>
  <si>
    <t xml:space="preserve">CTT..637/55 QT.P11.GV...0909.650.033                                                                                                                                                                    </t>
  </si>
  <si>
    <t xml:space="preserve">CTT...23/1 DUONG 51.P14.GV...0908.198.191                                                                                                                                                               </t>
  </si>
  <si>
    <t xml:space="preserve">CTT...379/13 THONG NHAT.P11.GV.0933.737.657                                                                                                                                                             </t>
  </si>
  <si>
    <t xml:space="preserve">CTT...12A DUONG SO 4 P1 6 GV CHUA TT 0902552213 - 09099793837 LAN                                                                                                                                       </t>
  </si>
  <si>
    <t xml:space="preserve">CTT...637/61 QT.P11.GV.0934.016834 ,MUA NUOC LAU SAN                                                                                                                                                    </t>
  </si>
  <si>
    <t xml:space="preserve">CTT...434/76/175 PHAM VAN CHIEU.P9.GV.0905.355.766....02862587657                                                                                                                                       </t>
  </si>
  <si>
    <t xml:space="preserve">CTT 592.533 D/C TT NHAN HOA SO 16 DUONG 18 P8 GV DT 0987174279 CHI THU                                                                                                                                  </t>
  </si>
  <si>
    <t xml:space="preserve">CTT 207.700 D/C 110A PHAM VAN DONG P3GV DT 0899866338 LAN CC SUNNY PLAZA                                                                                                                                </t>
  </si>
  <si>
    <t xml:space="preserve">CTT 2.558.700  D/C 138/61/10 P12 GV DT 0948776755 CHI NHUNG                                                                                                                                             </t>
  </si>
  <si>
    <t xml:space="preserve">CTT 1.637.200 D/C 226/15/4 NGUYEN THAI SON P4 GV DT 0946252171 CHI HANH                                                                                                                                 </t>
  </si>
  <si>
    <t xml:space="preserve">CTT 896.097 D/C 29 DUONG SO 19 P8 GV DT 0908812631 ANH THANH                                                                                                                                            </t>
  </si>
  <si>
    <t xml:space="preserve">CTT 33.400 D/C 226/15/4 NGUYEN THAI SON P4 GV DT 0946252171                                                                                                                                             </t>
  </si>
  <si>
    <t xml:space="preserve">CTT 1.277.184 D/C 65/4/18 DUONG SO 2 P16 GV DT 0916679024 --- 0983332101                                                                                                                                </t>
  </si>
  <si>
    <t xml:space="preserve">CTT 1.595.990 D/C 645/7 QTRUNG P11 GV DT 0909627630 CHI THUAN                                                                                                                                           </t>
  </si>
  <si>
    <t xml:space="preserve">CTT 1.953.400 D/C 146 DUONG SO 2 P16 GV DT 0908272241 CHI QUYEN                                                                                                                                         </t>
  </si>
  <si>
    <t xml:space="preserve">CTT 914.902  D/C 263 LE VAN THO P5 GV DT 0903610617 CHI LE                                                                                                                                              </t>
  </si>
  <si>
    <t xml:space="preserve">CTT 395.722 D/C 21B DUONG 21 P8 GV DT 0987178062 CHI                                                                                                                                                    </t>
  </si>
  <si>
    <t xml:space="preserve">CTT 484.000 D/C 395/18 TTH 21 TAN THOI HIEP Q.12 DT 0909503686 CHI NGA                                                                                                                                  </t>
  </si>
  <si>
    <t xml:space="preserve">CTT 749.788 D/C 538/9/11 P11 QTRUNG GV DT 0915454176 C.THANH                                                                                                                                            </t>
  </si>
  <si>
    <t xml:space="preserve">CTT 1.406.940  D/C CHUNG CU HA DO SO 3 NGUYEN VAN CONG P3 GV DT 0918001083 CHI THAO                                                                                                                     </t>
  </si>
  <si>
    <t xml:space="preserve">CTT 297/6 P17 LE DUC THO GV 0908840635 KO THE                                                                                                                                                           </t>
  </si>
  <si>
    <t xml:space="preserve">CTT ( DOI CHUYEN KHOAN ) 1358/28/97 Q.TRUNG GV 0902331991 KO THE                                                                                                                                        </t>
  </si>
  <si>
    <t xml:space="preserve">CTT 972/24/3 Q.TRUNG P8 GV 0931059191 KO THE                                                                                                                                                            </t>
  </si>
  <si>
    <t xml:space="preserve">CTT 84/47/2 BUI QUANG LA P12 GV 0908161163 DIEM CAU DOI GIAO BUOI CHIEU CHUNG NAO GIAO GOI CHO KHACH                                                                                                    </t>
  </si>
  <si>
    <t xml:space="preserve">CTT-DC 80/5 DS3 P9 GV --0976768434 C HUONG (GIAO SOM CO HANG LANH)                                                                                                                                      </t>
  </si>
  <si>
    <t xml:space="preserve">CTT---30/08/13 THONG NHAT PO10 QGV--- CHI HONG---0906.699.327                                                                                                                                           </t>
  </si>
  <si>
    <t xml:space="preserve">CTT--- 37 THONG TAY HOI P10 QGV--- CHI LOAN--- 0918631827                                                                                                                                               </t>
  </si>
  <si>
    <t xml:space="preserve">CTT 300.000----22/19 DO THUC TINH P12 QGV-- CHI LOAN---0988.58.55.89                                                                                                                                    </t>
  </si>
  <si>
    <t xml:space="preserve">CTT----275/75/53 QUANG TRUNG P10 GV--- CO PHUONG----0772.546.221                                                                                                                                        </t>
  </si>
  <si>
    <t xml:space="preserve">CTT---KHU CACH LY                                                                                                                                                                                       </t>
  </si>
  <si>
    <t xml:space="preserve">CTT--637 QUANG TRUNG SDT 0909.364615---GIAO TU 16H-18H                                                                                                                                                  </t>
  </si>
  <si>
    <t xml:space="preserve">CTT---44/17 PHAM VAN CHIEU P.8 GV SDT 0798101.703 CO SANG ---GIAO NGAY 7/6                                                                                                                              </t>
  </si>
  <si>
    <t xml:space="preserve">CTT/  637/61 QUANG TRUNG P11 GO VAP . 0934016834                                                                                                                                                        </t>
  </si>
  <si>
    <t xml:space="preserve">CTT: 135.900- C DAO (0973732068). DC: 86/53 DUONG 14 F8 GV                                                                                                                                              </t>
  </si>
  <si>
    <t xml:space="preserve">CTT--DC 637/61/3 QUANG TRUNG P11-DT 0909.852.965 CHI LY -GIAO SANG NGAY 6/6                                                                                                                             </t>
  </si>
  <si>
    <t xml:space="preserve">CTT-DC 21/17/5 DO PHUC TINH P12 GV--DT 0933.221.402--CHUYEN KHOAN ROI MOI GIAO                                                                                                                          </t>
  </si>
  <si>
    <t xml:space="preserve">CTT-DC NHA SO 6 LANG SOS --DT 0932.059.202                                                                                                                                                              </t>
  </si>
  <si>
    <t xml:space="preserve">CTT--DC NHA SO 6 LANG SOS -DT 0932.059.202                                                                                                                                                              </t>
  </si>
  <si>
    <t xml:space="preserve">CTT..300.000...16/18/15 DUONG SO 18 P8 QUAN GO VAP...SDT 0384442453 HOAC 0902178476.....ANH LAP HOAC CHI HANH                                                                                           </t>
  </si>
  <si>
    <t xml:space="preserve">CTT DC 86/53 DUONG 14 P8 GV DT 0973.732.068 C DAO GIAO TRONG NGAY CO HANG TUOI SONG                                                                                                                     </t>
  </si>
  <si>
    <t xml:space="preserve">CTTDC 538/9/11 CO THANH P11 GV DT 0915.454.176 GIAO SOM CO HANG TUOI SONG                                                                                                                               </t>
  </si>
  <si>
    <t xml:space="preserve">CTT DC SO 131 HEM 129 NGUYEN VAN CONG P3 GV DT 0932.127.699 C MUOI GIAO HOM NAY                                                                                                                         </t>
  </si>
  <si>
    <t xml:space="preserve">CTT DC 347/64/6 LE VAN THO P9 GV DI VONG KHUC SAU DO DAU HEM BI PHONG TOA HEM NHA KH BT DT 090.203.2195 A NAM GIAO SOM TRONG NGAY HOM NAY6/6/21                                                         </t>
  </si>
  <si>
    <t xml:space="preserve">CTT DC 373/1/190 THONG NHAT P11 GV DT 084.561.6338 C TRAN GIAO 4H 30 CHIEU -5H30 CO HANG TUOI SONG                                                                                                      </t>
  </si>
  <si>
    <t xml:space="preserve">CTT DC 11/70 NGUYEN VAN KHOI P11 GV DT 098.309.7816 C THAI GIAO TRONG NGAY HOM NAY 6/6.21                                                                                                               </t>
  </si>
  <si>
    <t xml:space="preserve">CTT DC 1020/2 QUANG TRUNG P8 GV DT 0939.151.882 C THUONG GIAO TRONG NGAY 6/6/21                                                                                                                         </t>
  </si>
  <si>
    <t>1023/9,8682/4,1014/9,1010/9,662/7,8674/4,6661/6,8656/4,8231/8,7054/29,7053/29,578/7,883/7,8794/4,1081/9,6807/6,828/7,1059/9,8390/8,1053/9,1050/9,1046/9,1047/9,1043/9,8706/4,8704/4,6763/6,784/7)</t>
  </si>
  <si>
    <t>6481/6,6605/6,641/7,614/7,664/7,665/7,608/7,8227/8,8829/4,4501/10,8715/4,802/7,8534/3,1051/9,8393/8,8364/8,6778/6,7095/29,796/7,7152/29,8719/4,2958/11,6858/6,8845/4,1071/9,8821/4,6975/6)</t>
  </si>
  <si>
    <t>A. HAU</t>
  </si>
  <si>
    <t>THU TIEN NGAY 07/06/2021</t>
  </si>
  <si>
    <t>447/7,6427/6,6997/29,975/9,589/7,6643/6,8584/4,986/9,990/9,572/7,8239/8,8223/8,8635/4,6627/6,4359/10,8156/8,8228/8,7075/29,6727/6,615/7,8282/8,967/9,8713/4,1073/9,2963/11,6789/6,1048/9,8707/4,1057/9,1038/9)</t>
  </si>
  <si>
    <t>566/7,581/7,585/7,586/7,984/9,989/9,2913/11,4377/10,6551/6,6987/29,6990/29,7025/29,8149/8,8151/8,8154/8,8155/8,8176/8,8189/8)</t>
  </si>
  <si>
    <t>4434/10,936/7,2964/11,6882/6,6883/6,6900/6)</t>
  </si>
  <si>
    <t>549/85/36 LE VAN THO P14 GV</t>
  </si>
  <si>
    <t>68/20B DUONG TL29, PTHANH LOC Q12</t>
  </si>
  <si>
    <t xml:space="preserve"> CHUYEN KHOAN GIAO HANG---359 PHAM VAN CHIEU CHUNG CU IHOME(CO CACH LY) SDT 0933.284479                                                                                                        </t>
  </si>
  <si>
    <t>347/69/28 LE VAN THO P9 GV</t>
  </si>
  <si>
    <t>895/7,900/7,907/7,919/7,1054/9,4477/10,6794/6,6973/6,7118/29,7196/29,8699/4,8747/4,8808/4,8826/4,8837/4,8841/4,8856/4)</t>
  </si>
  <si>
    <t>474 QTRUNG P10 GV</t>
  </si>
  <si>
    <t>710/1/13 PHAN VAN TRI P10 GV</t>
  </si>
  <si>
    <t>27/11 THONG NHAT P11 GV</t>
  </si>
  <si>
    <t xml:space="preserve"> C.KHOAN THU 2 NGAY 7/6 MOI GIAO} UBND P3 GV  SO 1 NGUYEN THAI SON P3 GV 0908100571                                                                                                                </t>
  </si>
  <si>
    <t xml:space="preserve"> C.KHOAN MOI GIAO} 405 CHU VAN AN P12 BINH THANH -THANH THAT BINH HOA 0908100571 DA CHO BAO                                                                                                        </t>
  </si>
  <si>
    <t xml:space="preserve">CKHOAN THU 2 GIAO NGAY 7/6] SO 15 NGUYEN THAI SON P3 GV 0908100571                                                                                                                                </t>
  </si>
  <si>
    <t>81 DS 44 P14 GV</t>
  </si>
  <si>
    <t>276/27 THONG NHAT P16 GV</t>
  </si>
  <si>
    <t xml:space="preserve">641/12 QTRUNG </t>
  </si>
  <si>
    <t>HEM 61 NGUYEN VAN KHOI P11 GV</t>
  </si>
  <si>
    <t>DON CACH LY</t>
  </si>
  <si>
    <t>114/89 TO NGOC VAN P 15 GV</t>
  </si>
  <si>
    <t>102/110 LE VAN THO P11 GV</t>
  </si>
  <si>
    <t>TRUONG MAM NON HANH THONG TAY</t>
  </si>
  <si>
    <t>854/1 THONG NHAT0</t>
  </si>
  <si>
    <t xml:space="preserve">296 NGUYEN VAN KHOI P9 </t>
  </si>
  <si>
    <t>158/3 PHAM VAN CHIEU P9 GV</t>
  </si>
  <si>
    <t>79/7 NGUYEN DUY CUNG P12 GV</t>
  </si>
  <si>
    <t>417/38 LE VAN THO P9 GV</t>
  </si>
  <si>
    <t>405 CHU VAN AN P12 BTHANH</t>
  </si>
  <si>
    <t>15 NGUYEN THAI SON P3 GV</t>
  </si>
  <si>
    <t>520/15B DS4 P16 GV</t>
  </si>
  <si>
    <t>14/95/30 TO NGOC VAN P15 GV</t>
  </si>
  <si>
    <t>362/25/30H PHAN HUY ICH P12 GV</t>
  </si>
  <si>
    <t>641/12 QTRUNG GV</t>
  </si>
  <si>
    <t>CO BANG TAM</t>
  </si>
  <si>
    <t>146/1 P6 DS30</t>
  </si>
  <si>
    <t xml:space="preserve">637/37 QT P.11 GV SDT 09088.28529 CHI THUONGKHACH CHUYEN KHOAN                                                                                                                      </t>
  </si>
  <si>
    <t>23/1 DUONG 51 P14 GV</t>
  </si>
  <si>
    <t>745/156/27F QTRUNG P12 GV</t>
  </si>
  <si>
    <t>53 THONG TAY HOI P10 GV</t>
  </si>
  <si>
    <t>1358/28/97 QTRUNG P14 GV</t>
  </si>
  <si>
    <t>74/69 BUI QUANG LA P12 GV</t>
  </si>
  <si>
    <t>158/112 PHAM VAN CHIEU P9 GV</t>
  </si>
  <si>
    <t>213/2/9 QTRUNG P10 GV</t>
  </si>
  <si>
    <t>637/37/10 QTRUNG P11 GV</t>
  </si>
  <si>
    <t>564 PHAM VAN CHIEU P16 GV</t>
  </si>
  <si>
    <t>130 AN HOI P13 GV</t>
  </si>
  <si>
    <t>760 QTRUNG P8 GV</t>
  </si>
  <si>
    <t>276/131/7 THONG NHAT P16 GV</t>
  </si>
  <si>
    <t>CC HA DO PHAN VAN TRI P10 GV</t>
  </si>
  <si>
    <t>29 DS19 P8 GV</t>
  </si>
  <si>
    <t>496/63/20 DUONG QUANG HAM P6 GV</t>
  </si>
  <si>
    <t>118/10 PHAM VAN DONG P3 GV</t>
  </si>
  <si>
    <t>688/113/1 QTRUNG P11 GV</t>
  </si>
  <si>
    <t>61/22 NGUYE CU GIAN P12 GV</t>
  </si>
  <si>
    <t>637/61/3 QTRUNG P11 GV</t>
  </si>
  <si>
    <t>18/33 DS3 P9 GV</t>
  </si>
  <si>
    <t>640 NGUYEN VAN P DONG HUNG THUAN Q12</t>
  </si>
  <si>
    <t>359 PHAM VAN CHIEU P14 GV</t>
  </si>
  <si>
    <t>1416/31/34P LE DUC THO P13 GV</t>
  </si>
  <si>
    <t>772/9,8190/4,416/7,797/9,4318/10,787/7,857/7,7136/29,8378/8,8773/4)</t>
  </si>
  <si>
    <t xml:space="preserve"> C.KHOAN  UBND P3 GV  SO 1 NGUYEN THAI SON P3 GV 0908100571                                                                                                                </t>
  </si>
  <si>
    <t xml:space="preserve"> CKHOAN SO 15 NGUYEN THAI SON P3 GV 0908100571                                                                                                                                </t>
  </si>
  <si>
    <t xml:space="preserve">KHU CACH LY BV GO VAP                                                                                                                                  </t>
  </si>
  <si>
    <t xml:space="preserve">CTT....HEM 637/61 QUANG TRUNG GO VAP                                                                                                                                 </t>
  </si>
  <si>
    <t xml:space="preserve">CTT 535/43/5 THONG NHAT P16 GV                                                                                                                                         </t>
  </si>
  <si>
    <t xml:space="preserve"> C.KHOAN MOI GIAO 405 CHU VAN AN P12 BINH THANH -THANH THAT BINH HOA                                                                                                 </t>
  </si>
  <si>
    <t xml:space="preserve">CTT....373/1/190 THONG NHAT P13 GO VAP                                                                                                                             </t>
  </si>
  <si>
    <t>1155/9,1157/9,1097/7,7090/6,8539/8,4549/10,4550/10,994/7,8524/8,9003/4,8526/8)</t>
  </si>
  <si>
    <t>chuyen phuong thuc tu bill no----&gt;tra cham</t>
  </si>
  <si>
    <t>7093/6,997/7,4526/10,1004/7)</t>
  </si>
  <si>
    <t xml:space="preserve">CTT...401/13 DUONG NG VAN KHOI.P8.GV...0908.499.607... GIAO TU 8H DEN 9H                                                                                                                                </t>
  </si>
  <si>
    <t xml:space="preserve">CTT...498/1/8 NG VAN CONG.P3.GV..035.8581505....0933.028.002 C HOAN..NHAN VIEN GIAO DEN GOI KHACH RA NHAN                                                                                               </t>
  </si>
  <si>
    <t xml:space="preserve">CTT...HEM.1074 DUONG QT.P8.GV...070.3383458..0913.138.517                                                                                                                                               </t>
  </si>
  <si>
    <t xml:space="preserve">CTT...204/25 THONG NHAT.P10.GV...0962.388.868 A HIEN                                                                                                                                                    </t>
  </si>
  <si>
    <t xml:space="preserve">CTT... HEM 61 QT. NHA 60/17/5 ...0902.373.410 GOI DIEN BAO SO TIEN TRUOC TOI HEM DIEN THOAI KHACH RA LAY                                                                                                </t>
  </si>
  <si>
    <t xml:space="preserve">CTT...638/36 QT.P11.GV...0908.161.531...0931.176.594 A HOA                                                                                                                                              </t>
  </si>
  <si>
    <t xml:space="preserve">CTT DC 54/6/20 DUONG SO 21 P8 QGV DT 0963700070                                                                                                                                                         </t>
  </si>
  <si>
    <t xml:space="preserve">CTT DC 300/21/15 NGUYEN THAI SON P4 GV DT 090.942.7212 C TRANG GIAO 14H HOM NAY                                                                                                                         </t>
  </si>
  <si>
    <t xml:space="preserve">CTT DC 637 HEM CACH LY DT 0909.364.615 C HUONG GIAO SOM                                                                                                                                                 </t>
  </si>
  <si>
    <t xml:space="preserve">NO DC 1122/23 QUANG TRUNG P8 GV DT 0916.682.022 C BANG                                                                                                                                                  </t>
  </si>
  <si>
    <t xml:space="preserve">CTT DC 576/44 QUANG TRUNG P11 GV DT 0977347967 GIAO GAP                                                                                                                                                 </t>
  </si>
  <si>
    <t xml:space="preserve">CTT SO 294 DUONG QUANG HAM P5 GV 0902954876 GIAO TRE THI 350/18 LE DUC THO KO THE                                                                                                                       </t>
  </si>
  <si>
    <t xml:space="preserve">CTT QUAN CAFEIS 141 DUONG 17 P11 GV 0906821209 GIAO 14H KO THE                                                                                                                                          </t>
  </si>
  <si>
    <t xml:space="preserve">CTT 1050/88/15 Q.TRUNG P8 GV 0906945519 TRUOC 11H                                                                                                                                                       </t>
  </si>
  <si>
    <t>69 BUI QUANG LA , P12 , GV</t>
  </si>
  <si>
    <t>266/10 DS8, P11,GV (CHUYEN KHOAN)</t>
  </si>
  <si>
    <t>637/5/2 QTRUNG P11 GV</t>
  </si>
  <si>
    <t>82 TRUONG DANG QUE P3 GV</t>
  </si>
  <si>
    <t>107/33/22 DS11 P11 GV</t>
  </si>
  <si>
    <t>186/5 DS1 P16 GV</t>
  </si>
  <si>
    <t xml:space="preserve">LANG SOS </t>
  </si>
  <si>
    <t>43 DS9 P9 GV</t>
  </si>
  <si>
    <t>637/93A QTRUNG</t>
  </si>
  <si>
    <t>973/24/3 QTRUNG P8 GV (CHUYEN KHOAN)</t>
  </si>
  <si>
    <t>637/37/28 QTRUNG P11 GV</t>
  </si>
  <si>
    <t>43/19 DS21 P8 GV</t>
  </si>
  <si>
    <t>133/36/14 QTRUNG P10 GV</t>
  </si>
  <si>
    <t>89/57 DS59 P14 GV</t>
  </si>
  <si>
    <t>41/7B PHAM NGU LAO P3 GV (CHUYEN KHOAN)</t>
  </si>
  <si>
    <t>184/23 NGUYEN VAN KHOI P9 GV</t>
  </si>
  <si>
    <t>637/18 QTRUNG P11 GV</t>
  </si>
  <si>
    <t>22/31/16 DS21 P8 GV</t>
  </si>
  <si>
    <t>3/27 NGUYEN THAI SON</t>
  </si>
  <si>
    <t>697 P12 GV NHA SO 16 SOS</t>
  </si>
  <si>
    <t>107CC NGUEN VAN LUONG 2, 4174 THONG NHAT P11 GV</t>
  </si>
  <si>
    <t xml:space="preserve">1050/4/16 QUANG TRUNG, P 8, GV =---SDT 0913636293----ANH SON                                                                                                                                    </t>
  </si>
  <si>
    <t xml:space="preserve">CTT....637/37/7 QUANG TRUNG P11 QUAN GO VAP                                                                                                      </t>
  </si>
  <si>
    <t xml:space="preserve">440/9 NGUYEN VAN KHOI P9 QUAN GO VAP NGAY                                                                                                    </t>
  </si>
  <si>
    <t xml:space="preserve">18/33 DUONG SO 3 P9 QUAN GO VAP....SDT 0962594261...CHUYEN KHOAN                                                                                                              </t>
  </si>
  <si>
    <t xml:space="preserve">C42 KHU TAP THE TT75 NGO 685 QUANG TRUNG QUAN GO VAPOAN                                                                                                                 </t>
  </si>
  <si>
    <t xml:space="preserve">74/10 BUI QUANG LA P12 QGV---- CHI OANH---0936.975.724--- CHUYEN KHOAN                                                                                                          </t>
  </si>
  <si>
    <t xml:space="preserve">338/8/15 DUONG TA28 LE THI RIENG P.THOI AN Q12                                                                                                                      </t>
  </si>
  <si>
    <t xml:space="preserve">CTT DC HEM 637                                                                                                                            </t>
  </si>
  <si>
    <t xml:space="preserve">CTT DC 637/37/5 QUANG TRUNG P11 GV                                                                                                           </t>
  </si>
  <si>
    <t xml:space="preserve">CTT DC 972/24/4 QUANG TRUNG                                                                                                                     </t>
  </si>
  <si>
    <t xml:space="preserve">CTT DC 137 DUONG SO 11 P11 GV                                                                                                                          </t>
  </si>
  <si>
    <t xml:space="preserve">CTT DC 353/6/3 QUANG TRUNG P10 GV                                                                                                                </t>
  </si>
  <si>
    <t xml:space="preserve">CTT DC 637/61/120 P11 QUANG TRUNG GV                                                                                                           </t>
  </si>
  <si>
    <t>75E DS9 P9 GV (CHUYEN KHOAN)</t>
  </si>
  <si>
    <t>736/149/30 LE DUC THO P15 GV</t>
  </si>
  <si>
    <t xml:space="preserve">CTT 1.126.563 D/C 1001/36 NGUYEN KIEM P3 GV                                                                                                                               </t>
  </si>
  <si>
    <t xml:space="preserve"> CHUNG CU HA DO SO 3 NGUYEN VAN CONG P3GV                                                                                                                      </t>
  </si>
  <si>
    <t xml:space="preserve">D/C HEM 637 QUANG TRUNG                                                                                                                     </t>
  </si>
  <si>
    <t xml:space="preserve">D/C 576/44 QUANG TRUNG P11 GV                                                                                                                                  </t>
  </si>
  <si>
    <t xml:space="preserve"> 183/72/3 NGUYEN VAN KHOI P8 GV                                                                                                            </t>
  </si>
  <si>
    <t xml:space="preserve">637/61/31 QUANG TRUNG P11 GV                                                                                                      </t>
  </si>
  <si>
    <t xml:space="preserve"> 146/24/7 DUONG SO 8 P11 GV                                                                                                                                </t>
  </si>
  <si>
    <t xml:space="preserve"> 637/61 QUANG TRUNG P11 GV                                                                                       </t>
  </si>
  <si>
    <t xml:space="preserve"> 640 NGUYEN VAN QUA DONG HUNG THUAN Q12                                                                                                                </t>
  </si>
  <si>
    <t xml:space="preserve">C42 KHU TAP THE TT75 NGO 685 QUANG TRUNG QUAN GO VAP                                                                                                            </t>
  </si>
  <si>
    <t>THU TIEN NGAY 08/06/2021</t>
  </si>
  <si>
    <t>7113/6,7134/6,7135/6,8565/8,8961/4,9091/4,9093/4,9118/4,1240/7,1218/9)</t>
  </si>
  <si>
    <t>95/9 DS8 P11 GV</t>
  </si>
  <si>
    <t>CHU QUAN</t>
  </si>
  <si>
    <t>1158/9,1160/9,1186/9,1205/9,4530/10,4543/10,4545/10,7006/6,8532/8,8555/8,8557/8)</t>
  </si>
  <si>
    <t>1130/7,7111/6,7133/6,7136/6)</t>
  </si>
  <si>
    <t>9051/4,1230/9,1245/7,4571/10,1227/9,8792/4,8793/4,7109/6)</t>
  </si>
  <si>
    <t>4251/10,993/7,1154/9,1162/9,1173/9,1181/9,1192/9,4544/10,8497/8,8538/8)</t>
  </si>
  <si>
    <t>A.THANH BV</t>
  </si>
  <si>
    <t>7137/6,7140/6,8574/8,8635/8,1267/7,1241/9,1270/7)</t>
  </si>
  <si>
    <t>A. HOA</t>
  </si>
  <si>
    <t>266/7,702/9,1286/7,1285/7,1255/9,1281/7,1282/7)</t>
  </si>
  <si>
    <t>6003/6,6005/6,991/7,4528/10,4531/10,8960/4,8990/4,9251/4,9248/4,1274/7)</t>
  </si>
  <si>
    <t xml:space="preserve">CTT--- 86/23/2A DUONG SO 14 P8 QGV--- CHI THAO---0906818631                                                                                                                                             </t>
  </si>
  <si>
    <t xml:space="preserve">CTT--  27/70/61 DUONG SO 9 P16 QGV--- NGUYEN LAM---0902393980---KT                                                                                                                                      </t>
  </si>
  <si>
    <t xml:space="preserve">CTT--- SOS LANG TRE EM TPHCM NHA SO 9---- XHI RE 0917515796---XUAT HDD                                                                                                                                  </t>
  </si>
  <si>
    <t xml:space="preserve">CTT---NHA SO 7 LANG SOS ----CHI VAN---0901.672.571--- XUAT VAT                                                                                                                                          </t>
  </si>
  <si>
    <t xml:space="preserve">CTT---637/61/1100 QUANG TRUNGP11 GV---CHI LINH 0909248919---NHAN HANG CHOT BAO VE                                                                                                                       </t>
  </si>
  <si>
    <t xml:space="preserve">CTT--- UY BAN NHAN DAN P3 Q.GV---- CHI THUY 0936297747 HOAC CHI NHI 0906760157--- CHUYEN KHOAN MOI GIAO HANG                                                                                            </t>
  </si>
  <si>
    <t xml:space="preserve">CTT---275/111/28 QUANG TRUNG P10 QGV--- CO NGA--- 0908352138                                                                                                                                            </t>
  </si>
  <si>
    <t xml:space="preserve">CTT--- 637/37/31 QUANG TRUNG P11 GV--- CHI PHUNG---0932.001.743                                                                                                                                         </t>
  </si>
  <si>
    <t xml:space="preserve">CTT DC LANG SOS NHA SO 8 DT 0333.572.073 C NHUNG GIAO SOM CO HANG TUOI SONG                                                                                                                             </t>
  </si>
  <si>
    <t xml:space="preserve">CTT-- SOS NHA SO 16---- CHI TRINH---0772029485                                                                                                                                                          </t>
  </si>
  <si>
    <t xml:space="preserve">CTT DC TUV RHEINLAND VIET NAM TOA NHA SO 10 DUONG SO 4 KPM QUANG TRUNG P TAN CHANH HIEP Q12 DT 0981555933 C MIEN 0354232829 A VINH GIAO GIO HANH CHINH NGAY 9/6/21                                      </t>
  </si>
  <si>
    <t xml:space="preserve">CTT DC TUV RHEINLAND VIET NAM TOA NHA SO 10 DUONG SO 4 KPM QUANG TRUNG P TAN CHANH HIEP Q12 DT 0981555933 C MIEN 0354232829 A VINH GIAO GIO HANH CHINH NGAY 9/6/21 DON 3                                </t>
  </si>
  <si>
    <t xml:space="preserve">CTT DC TUV RHEINLAND VIET NAM TOA NHA SO 10 DUONG SO 4 KPM QUANG TRUNG P TAN CHANH HIEP Q12 DT 0981555933 C MIEN 0354232829 A VINH GIAO GIOHANHCHINH9/6/21 DON3                                         </t>
  </si>
  <si>
    <t xml:space="preserve">CTT DC LANG SOS NHA SO 5 DT 038.697.3537 C TIEN GIAO SOM HOM NAY                                                                                                                                        </t>
  </si>
  <si>
    <t xml:space="preserve">CTT DC 318/3/6 THONG NHAT P16 GV DT 0906.789.459 C TUYET GIAO SOM HOM NAY                                                                                                                               </t>
  </si>
  <si>
    <t xml:space="preserve">CTT DC HEM 637 QUANG TRUNG P11 GV KH O KHU CACH LY GIAO GOI KH RA DT 0978.138.181 C NHUNG GIAO HOM NAY CO HANG TUOI SONG                                                                                </t>
  </si>
  <si>
    <t xml:space="preserve">CTT DC 723 THONG NHAT P13 GV DT 0846.828.680 C ANH GIAO 14H HOM NAY                                                                                                                                     </t>
  </si>
  <si>
    <t xml:space="preserve">CTT DC 47/48/14 NGUYEN TU GIAN P12 GV DT 0937.679.538  A VUONG GIAO SOM CHO KHACH                                                                                                                       </t>
  </si>
  <si>
    <t xml:space="preserve">CTT DC 124 DUONG SO 4 P16 GV DT 093.666.7441 C PHUONG GIAO SOM HOM NAY                                                                                                                                  </t>
  </si>
  <si>
    <t xml:space="preserve">CTT DC 538/9/11 QUANG TRUNG P11 GV DT 091.5454.176 C THANH GIAO GAP CO HANG TUOI SONG                                                                                                                   </t>
  </si>
  <si>
    <t xml:space="preserve">CTT DC 1050/3 QUANG TRUNG P8 GV DT 090.330.8735 C NU GIAO HOM NAY                                                                                                                                       </t>
  </si>
  <si>
    <t xml:space="preserve">CTT DC 54/6/20DUONG 21 P8 GV DT 0963.700.070 C QUYEN GIAO SOM CO HANG TUOI SONG                                                                                                                         </t>
  </si>
  <si>
    <t xml:space="preserve">CTT DC 302/71/11 PHAN HUY ICH P12 GV DT 090.838.9462 A LY GIAO SOM CO HANG TUOI SONG                                                                                                                    </t>
  </si>
  <si>
    <t xml:space="preserve">CTT DC 637/61/93 QUANG TRUNG P11 GV HEM DANG PHONG TOA GOI DT CHO KHACH RA LAY DT 0909.264.811 A PHUONG GIAO TRONG NGAY                                                                                 </t>
  </si>
  <si>
    <t xml:space="preserve">CTT 383.056 D/C 637/37/12 QT P11 GV DT 0982788393 CHI TUYEN GIAO 16H CHIEU NAY                                                                                                                          </t>
  </si>
  <si>
    <t xml:space="preserve">CTT 62.500 D/C 637/37/12 QT P11 GV DT 0982788393 CHI TUYEN GIAO 16H CHIEU NAY                                                                                                                           </t>
  </si>
  <si>
    <t xml:space="preserve">CTT 840.196 D/C 340/24 QTRUNG P10 GV DT 0903011810 CO THUY  GIAO SOM                                                                                                                                    </t>
  </si>
  <si>
    <t xml:space="preserve">CTT 22.500 D/C 448/62 PHAN HUY ICH P12 GV DT 0907269109 CHI HANG                                                                                                                                        </t>
  </si>
  <si>
    <t xml:space="preserve">CTT--DC 637/47/7 QUANG TRUNG GV--DT 0909.155.725 CHI THUY--GIAO SANG 8/6                                                                                                                                </t>
  </si>
  <si>
    <t xml:space="preserve">CTT-DC 641/2/17 QUANG TRUNG P11-DT 0934.1344.47                                                                                                                                                         </t>
  </si>
  <si>
    <t xml:space="preserve">CTT--DC 248/19/12 CAY TRAM P9-DT 0903.901.256-GIAO 10G NGAY 8/6                                                                                                                                         </t>
  </si>
  <si>
    <t xml:space="preserve">CTT-DC TRUNG TAM NHAN HOA SO 16 DUONG SO 18 P8 GV-DT 0987.174.279 --GIAO SANG NAY                                                                                                                       </t>
  </si>
  <si>
    <t xml:space="preserve">CTT--DC DAU HEM 637 QUANG TRUNG -NGAY CONG PHONG TOA  GIAO TU 11G DEN 12G TRUA NAY -DT 098.277.7635                                                                                                     </t>
  </si>
  <si>
    <t xml:space="preserve">CTT--DC 637/61/93 QUANG TRUNG --DT 090.333.6471 GIAO SOM                                                                                                                                                </t>
  </si>
  <si>
    <t xml:space="preserve">CTT--DC 637/61/102 QUANG TRUNG P11 GV--DT 0903.788.593 CHI LAN ---077.973.1179                                                                                                                          </t>
  </si>
  <si>
    <t xml:space="preserve">CTT--DC 27/11 THONG NHAT P11 GV--DT 034.877.8730 CHI HANG                                                                                                                                               </t>
  </si>
  <si>
    <t xml:space="preserve">CTT--HEM 637/27 KE SIEU THI COOP MART --0775718119 ( GIAO TRUOC 8H NGAY 8/6)                                                                                                                            </t>
  </si>
  <si>
    <t xml:space="preserve">CTT-DC 637/17 QUANG TRUNG P11 GV                                                                                                                                                                        </t>
  </si>
  <si>
    <t xml:space="preserve">CTT-DC 633 QUANG TRUNG P11 GV - 0943978897 C. THUY                                                                                                                                                      </t>
  </si>
  <si>
    <t xml:space="preserve">CTT- DC 633 QUANG TRUNG P11 GV --0943978897 C. THUY                                                                                                                                                     </t>
  </si>
  <si>
    <t xml:space="preserve">CTT-DC 82 TRUONG DANG QUE P3 GV --0888099822 C.NGA                                                                                                                                                      </t>
  </si>
  <si>
    <t xml:space="preserve">CTT- COM CACH LY                                                                                                                                                                                        </t>
  </si>
  <si>
    <t xml:space="preserve">CTT-DC 527 THONG NHAT P16 GV --0908271705 C. VAN( GIAO TRUOC 16H NGAY 8/6)                                                                                                                              </t>
  </si>
  <si>
    <t xml:space="preserve">CTT...641/16A QT.P11.GV...0983.559.345                                                                                                                                                                  </t>
  </si>
  <si>
    <t xml:space="preserve">TRUONG MAM NON HANH THONG TAY - CHUYEN KHOAN                                                                                           </t>
  </si>
  <si>
    <t xml:space="preserve">637/61 QUANG TRUNG P11 GV DT 0936.126.460 C HANH CHUYEN KHOAN                                                                                                             </t>
  </si>
  <si>
    <t>695 QTRUNG P8 GV----CHUYEN KHOAN</t>
  </si>
  <si>
    <t>HEM 637 QTRUNG P11 GV</t>
  </si>
  <si>
    <t>380/37/1 PHAM VAN CHIEU  P9 GV</t>
  </si>
  <si>
    <t>656/74/104 QTRUNG P11 GV</t>
  </si>
  <si>
    <t>HEM 637 QTRUNG GV</t>
  </si>
  <si>
    <t>637/12B QTRUNG P11 GV</t>
  </si>
  <si>
    <t xml:space="preserve">61/1 QTRUNG </t>
  </si>
  <si>
    <t>448/62 PHAN HUY ICH P12 GV</t>
  </si>
  <si>
    <t>1001/12 LE DUC THO P16 GV</t>
  </si>
  <si>
    <t>395/18 TAN THOI HIEP 21 P TAN THOI HIEP Q12</t>
  </si>
  <si>
    <t>380/33/1B NGUYEN VAN KHOI P9 GV</t>
  </si>
  <si>
    <t>637/37/2 QTRUNG GV ( CHUYEN KHOAN)</t>
  </si>
  <si>
    <t>TOA NHAT SO 10 DS4 KHU PMQTRUNG, P TAN CHANH HIEP</t>
  </si>
  <si>
    <t xml:space="preserve"> DAU HEM 637 QUANG TRUNG -NGAY CONG PHONG TOA                                                                                                </t>
  </si>
  <si>
    <t xml:space="preserve">CTT-DC TRUNG TAM NHAN HOA SO 16 DUONG SO 18 P8 GV                                                                                                            </t>
  </si>
  <si>
    <t xml:space="preserve">CTT--DC 637/47/7 QUANG TRUNG GV--DT 0909.155.725 CHI THUY                                                                                                                          </t>
  </si>
  <si>
    <t xml:space="preserve">CTT--DC 637/61/102 QUANG TRUNG P11 GV--DT 0903.788.593 CHI LAN                                                                                                                       </t>
  </si>
  <si>
    <t xml:space="preserve">CTT DC 302/71/11 PHAN HUY ICH P12 GV DT 090.838.9462 A LY                                                                                                                  </t>
  </si>
  <si>
    <t xml:space="preserve">637/61/93 QUANG TRUNG P11 GV HEM DANG PHONG TOA DT 0909.264.811 A PHUONG                                                                             </t>
  </si>
  <si>
    <t xml:space="preserve">CTT DC 538/9/11 QUANG TRUNG P11 GV DT 091.5454.176 C THANH                                                                                                              </t>
  </si>
  <si>
    <t xml:space="preserve">CTT 62.500 D/C 637/37/12 QT P11 GV DT 0982788393 CHI TUYEN                                                                                                                   </t>
  </si>
  <si>
    <t xml:space="preserve">CTT 383.056 D/C 637/37/12 QT P11 GV DT 0982788393 CHI TUYEN                                                                                                                  </t>
  </si>
  <si>
    <t xml:space="preserve"> TUV RHEINLAND VIET NAM TOA NHA SO 10 DUONG SO 4 KPM QUANG TRUNG P TAN CHANH HIEP Q12 </t>
  </si>
  <si>
    <t xml:space="preserve">TUV RHEINLAND VIET NAM TOA NHA SO 10 DUONG SO 4 KPM QUANG TRUNG P TAN CHANH HIEP Q12 CHINH NGAY 9/6/21                                      </t>
  </si>
  <si>
    <t xml:space="preserve">TUV RHEINLAND VIET NAM TOA NHA SO 10 DUONG SO 4 KPM QUANG TRUNG P TAN CHANH HIEP Q12CHINH NGAY 9/6/21 DON 3                                </t>
  </si>
  <si>
    <t xml:space="preserve">CTT---637/61/1100 QUANG TRUNGP11 GV---CHI LINH 0909248919                                                                                                            </t>
  </si>
  <si>
    <t xml:space="preserve"> UY BAN NHAN DAN P3 Q.GV- CHUYEN KHOAN                                                                                        </t>
  </si>
  <si>
    <t xml:space="preserve">27/70/61 DUONG SO 9 P16 QGV--- NGUYEN LAM---0902393980                                                                                                                                 </t>
  </si>
  <si>
    <t>DA THU TIEN NGAY 09/06/2021</t>
  </si>
  <si>
    <t>1221/9,1263/7,4570/10,4576/10,7233/6,7234/6,7550/6,8637/8,8642/8,9151/4)</t>
  </si>
  <si>
    <t>7199/6,1223/9,1284/7,4577/10,7239/6,8654/8,9220/4,9222/4)</t>
  </si>
  <si>
    <t>2908/11,1310/9,1471/7)</t>
  </si>
  <si>
    <t>1298/7,1309/7,1310/7,1322/7,1438/7,1444/7,1314/9,1464/7,1456/7,9421/4)</t>
  </si>
  <si>
    <t>1256/7,1258/7,1259/7,1292/7,1382/7,8627/8,8722/8,1451/7,1452/7)</t>
  </si>
  <si>
    <t xml:space="preserve">HEM 637 QUANG TRUNG P11 GV KH O KHU CACH LY                                                                        </t>
  </si>
  <si>
    <t>1244/9,1273/7,4572/10,7258/6,7307/6,9204/4)</t>
  </si>
  <si>
    <t>1554/7,7529/6,7569/6,1388/9,1565/7,7555/6,7556/6,9485/4,7570/6)</t>
  </si>
  <si>
    <t xml:space="preserve"> 695 QUANG TRUNG P8 GV DT 0979.681.849 CHUYEN KHOAN                                                                                                            </t>
  </si>
  <si>
    <t xml:space="preserve"> 637/61/169 QUANG TRUNH P11 QGV                                                                                                                                                        </t>
  </si>
  <si>
    <t xml:space="preserve">  211/1  PHAN HUY ICH P14 QGV                                                                                                                                    </t>
  </si>
  <si>
    <t xml:space="preserve">  502/24/3 THONG NHAT P16 QGV                                                                                                                                      </t>
  </si>
  <si>
    <t xml:space="preserve">  597/1/6 QUANG TRUNG P11 QGV                                                                                                                                                  </t>
  </si>
  <si>
    <t xml:space="preserve">  186/5 DUONG SO 1 O16 QGV                                                                                                                                                 </t>
  </si>
  <si>
    <t xml:space="preserve">   CH 1 CC CITYLAND PARK HILL DUONG SO 10 P10 QGV                                                                                                                                                  </t>
  </si>
  <si>
    <t xml:space="preserve">  1 DUONG 19 P8 QGV DT 02839969829  C.THUY DOI DIEN XE HOI MES                                                                                                                                     </t>
  </si>
  <si>
    <t xml:space="preserve">  COM CACH LY  C.TRAM TPTS                                                                                                                                                                         </t>
  </si>
  <si>
    <t>440/13/182 THONG NHAT GO VAP</t>
  </si>
  <si>
    <t>23/1 DUONG SO 51 P14 GO VAP</t>
  </si>
  <si>
    <t>HUY 504.500</t>
  </si>
  <si>
    <t>637/47/10 QUANG TRUNG P11 GO VAP</t>
  </si>
  <si>
    <t xml:space="preserve">679/2 QUANG TRUNG P11 GO VAP </t>
  </si>
  <si>
    <t>637/2 QUANG TRUNG GO VAP</t>
  </si>
  <si>
    <t>107/33/22 DUONG SO 11 P11 GO VAP</t>
  </si>
  <si>
    <t>LANG SOS . 0984770427 CHI THUY</t>
  </si>
  <si>
    <t>65/4/18 DUONG SO 2 P16 GO VAP</t>
  </si>
  <si>
    <t xml:space="preserve">479 QUANG TRUNG P10 GO VAP </t>
  </si>
  <si>
    <t>29/28 NGUYEN VAN KHOI P11 GO VAP</t>
  </si>
  <si>
    <t>29/28 MGUYEN VAN KHOI . P11 GV</t>
  </si>
  <si>
    <t>204/25 THONG NHAT P10 GO VAP</t>
  </si>
  <si>
    <t>637/37 quang trung p11 go vap</t>
  </si>
  <si>
    <t xml:space="preserve">174/31 NGUYEN CU GIAN P12 GO VAP </t>
  </si>
  <si>
    <t>641/12 QUANG TRUNG P11 GO VAP</t>
  </si>
  <si>
    <t>1180/23 QUANG TRUNG P8 GO VAP</t>
  </si>
  <si>
    <t>434/76/175 PHAM VAN CHIEU P9 GO VAP</t>
  </si>
  <si>
    <t xml:space="preserve">HEM 637/61/30/2 QT P11 QUAN GO VAP                                                                                             </t>
  </si>
  <si>
    <t xml:space="preserve">1050/88/15 QUANG TRUNG P8 QUAN GO VAP                                                </t>
  </si>
  <si>
    <t xml:space="preserve">247/47/35/42 THANH LOC 08 P THANH LOC Q12 TRONG KDL BEN XUA                          </t>
  </si>
  <si>
    <t xml:space="preserve">104/1 DUONG SO 9 P16 QUAN GO VAP                                                                                                       </t>
  </si>
  <si>
    <t xml:space="preserve">25/33/23 BUI QUANG LA P12 QUAN GO VAP                                                                </t>
  </si>
  <si>
    <t xml:space="preserve">86/53 DUONG SO 14 P8 QUAN GO VAP                                                                                              </t>
  </si>
  <si>
    <t xml:space="preserve">904/44 NGUYEN KIEM P3 QUAN GO VAP                                                                                                                           </t>
  </si>
  <si>
    <t>SUA ONG THO CK NGAY 08.06.2021</t>
  </si>
  <si>
    <t>SUA ONG THO CK THANG 05.21</t>
  </si>
  <si>
    <t xml:space="preserve">SUA ONG THO </t>
  </si>
  <si>
    <t xml:space="preserve">  681/49 QUANG TRUNG P11 DT 093.701.4447 C CHI GIAO SOM CO HANG TUOI SONG DE BE                                                                                                                    </t>
  </si>
  <si>
    <t xml:space="preserve">  18/33 DUONG SO 3 P9 GV DT 0962.594.261 C YEN GIAO SOM CO HANG TUOI SONG                                                                                                                          </t>
  </si>
  <si>
    <t xml:space="preserve">  637/73/7 QUANG TRUNG P11 GV DT 098.212.2085 CHUYEN KHOANG XONG MOI GIAO                                                                                                                          </t>
  </si>
  <si>
    <t xml:space="preserve">  32/2 THONG NHAT P10 GV DT 099.547.281 C NGAN GIAO TRUOC 16H HOM NAY CO TUOI SONG                                                                                                                 </t>
  </si>
  <si>
    <t xml:space="preserve">  14/12/14 DUONG 53 PHAM VAN CHIEU P14 GV DT 091.482.0008 C YEN GIAO SOM                                                                                                                           </t>
  </si>
  <si>
    <t xml:space="preserve"> D637/97 QUANG TRUNG GV DT 0944911215 CUONG Giao som                                                                                                                                                 </t>
  </si>
  <si>
    <t xml:space="preserve">  847 THONG NHAT P13 GV DT 0378.109.209 C XUYEN                                                                                                                                                    </t>
  </si>
  <si>
    <t xml:space="preserve">  399/4 THONG NHAT P11 GV DT 0977.081.280 C NGUYET GIAO GAP                                                                                                                                        </t>
  </si>
  <si>
    <t xml:space="preserve">  26/22/23 NGUYEN VAN KHOI P11 GV DT 0937.845.664 A DAT GIAO SOM NHE                                                                                                                               </t>
  </si>
  <si>
    <t xml:space="preserve">  688/121 QUANG TRUNG P11 GV DT 0909.863.757 C THUY GIAO SOM NHAT                                                                                                                                  </t>
  </si>
  <si>
    <t xml:space="preserve">  638/36 QUANG TRUNG P11 GV DT 093.117.6594 HOA GIAO TRONG NGAY                                                                                                                                    </t>
  </si>
  <si>
    <t xml:space="preserve">637/61/31 QUANG TRUNG P11 GV                                                                                                                                               </t>
  </si>
  <si>
    <t xml:space="preserve"> HEM 637----- CHI HUONG ---0909364615                                                                                                                                                               </t>
  </si>
  <si>
    <t>579/67 QT, P.11, GV</t>
  </si>
  <si>
    <t xml:space="preserve">353/6/3 QUANG TRUNG  P.10 GV                                                                                                                        </t>
  </si>
  <si>
    <t xml:space="preserve">130/14 DS.9 P.9 GV                                                                                                                                               </t>
  </si>
  <si>
    <t xml:space="preserve">61/22 NGUYEN TU GIAN P.12 GV </t>
  </si>
  <si>
    <t xml:space="preserve">HEM 61 QUANG TRUNG P.10 GV </t>
  </si>
  <si>
    <t xml:space="preserve">39/38 DS.19 P.8 GV                                                                                       </t>
  </si>
  <si>
    <t>HEM 637 SDT 0283.9967.109 CHI HONG</t>
  </si>
  <si>
    <t xml:space="preserve">532/19 LE VAN THO P.16 GV </t>
  </si>
  <si>
    <t xml:space="preserve">440/9 NGUYEN VAN KHOI P9 GV                                                                                                                             </t>
  </si>
  <si>
    <t xml:space="preserve">637/2 QUANG TRUNG P11                                                                                                </t>
  </si>
  <si>
    <t xml:space="preserve">41/72 PHAM NGU LAO P3 GV                                                                                                                                                 </t>
  </si>
  <si>
    <t xml:space="preserve">CTT-DC 972/24/4 QUANG TRUNG P8 GV -0918.411.453 C. ANH                                                                                                                                                  </t>
  </si>
  <si>
    <t xml:space="preserve">CTT-DC 645/7 QUANG TRUNG P11 GV --0909.627.630 A. LAI                                                                                                                                                   </t>
  </si>
  <si>
    <t xml:space="preserve">CTT-DC 855/7 QUANG TRUNG P12 GV -0893.477.899 C. YEN                                                                                                                                                    </t>
  </si>
  <si>
    <t xml:space="preserve">CTT- BO SUNG DON HANG 138/61/10 P12 GV -0948776755                                                                                                                                                      </t>
  </si>
  <si>
    <t xml:space="preserve">CTT--DC 745/62/16 QUANG TRUNG P12 GV -0903413726                                                                                                                                                        </t>
  </si>
  <si>
    <t xml:space="preserve">CTT-DC 118/10 PHAM VAN DONG  P3 GV -0986.749.424 C HANH                                                                                                                                                 </t>
  </si>
  <si>
    <t xml:space="preserve">CTT-DC 160/84/39G PHAN HUY ICH P12 GV -0987.506.610 C TU                                                                                                                                                </t>
  </si>
  <si>
    <t xml:space="preserve">CTT-DC 637/47/7 QUANG TRUNG P11 GV -0909.155.725 THUY                                                                                                                                                   </t>
  </si>
  <si>
    <t xml:space="preserve">CTT-DC 656/4 QUANG TRUNG P11 GV -0902.277.518 C NGAN GIAO LIEN CO HANG TUOI SONG                                                                                                                        </t>
  </si>
  <si>
    <t xml:space="preserve">CTT-DC 22/56 DS 21 P8 GV -0903.927.743 C KIM GIAO SOM CO HANG TS                                                                                                                                        </t>
  </si>
  <si>
    <t xml:space="preserve">CTT-DC CHUNG CU HA DO PHAN VAN TRI P 1A--0907.576.976 CO HANG TS                                                                                                                                        </t>
  </si>
  <si>
    <t xml:space="preserve">CTT 1.583.302 + THU 4 PMH 200.000-DC 920/11 QUNG TRUNG P8 GV GIAO TRUOC 17H NGAY 10/6 -0903.604.546 C NGUYET                                                                                            </t>
  </si>
  <si>
    <t xml:space="preserve">CTT-DC 160/6 PHAM VAN DONG P3 GV --0908315649 C QUYNH -GIAO GIO HC NGAY 10 HOAC 11/6                                                                                                                    </t>
  </si>
  <si>
    <t xml:space="preserve">CTT-DC 637/61/48 QUANG TRUNG GV -0983.222.500 NHI CO HNG TS                                                                                                                                             </t>
  </si>
  <si>
    <t xml:space="preserve">CTT-DC 340/79 QUANG TRUNG P11 GV -0909.938.353 C TAM GIAO SOM CHO KHACH                                                                                                                                 </t>
  </si>
  <si>
    <t xml:space="preserve">CTT DC 330/56/33 NGUYEN VAN LUONG P16 GV --0907.164.999 C LOAN                                                                                                                                          </t>
  </si>
  <si>
    <t xml:space="preserve">CTT DC 637/55 QUANG TRUNG P11-DT 0909.6500.33 CHI THANH                                                                                                                                                 </t>
  </si>
  <si>
    <t xml:space="preserve">CTT-DC NHA SO 20 LANG SOS -DT 033.292.5343                                                                                                                                                              </t>
  </si>
  <si>
    <t xml:space="preserve">CTT--DC 576/44 QUANG TRUNG P11 --DT 097.734.7967  CHI NGA -HEM DOI DIEN COOPMART                                                                                                                        </t>
  </si>
  <si>
    <t xml:space="preserve">CTT DC 338/8/15 DUONG TA28 PHUONG THOI AN Q12 -DT 0903.975.389                                                                                                                                          </t>
  </si>
  <si>
    <t xml:space="preserve">CTT DC 637/11 QUANG TRUNG --DT 0902.323.701                                                                                                                                                             </t>
  </si>
  <si>
    <t xml:space="preserve">CTT--DC 753/6 THONG NHAT P13 GV-HEM CANH NHA THO THAI BINH --DT 038.967.9937                                                                                                                            </t>
  </si>
  <si>
    <t xml:space="preserve">CTT DC 16/18/4 DUONG SO 18 P8--DT 0933.570.168                                                                                                                                                          </t>
  </si>
  <si>
    <t xml:space="preserve">CTT DC 19A DUONG SO 8 P11 --DT 0918.427.971                                                                                                                                                             </t>
  </si>
  <si>
    <t xml:space="preserve">CTT DC 58/55/4 THONG NHAT P10 GV--SAU BV HONG DUC --DT 0903.648.259 CHI DUYEN--GOI BAO KHACH THOI GIAN GIAO                                                                                             </t>
  </si>
  <si>
    <t xml:space="preserve">CTT-DC TUV RHEINLAND --TOA NHA SO 10 DUONG SO 4 KHU PHAN MEM QUANG TRUNG -Q12--DT 079.933.2995 ---0902.107.507 -GIAO TRUOC 16G30 NGAY 11/6                                                              </t>
  </si>
  <si>
    <t xml:space="preserve">CTT-DC 61/1 QUANG TRUNG P10 GV-DT 0906.006.006 --CHUYEN KHOAN ROI MOI GIAO                                                                                                                              </t>
  </si>
  <si>
    <t xml:space="preserve">CTT----637/37/33 QUANG TRUNG ---- ANH LUC- 0979969469                                                                                                                                                   </t>
  </si>
  <si>
    <t xml:space="preserve">CTT   ..... 380/37/1 PHAM VAN CHIEU P.9 Q.GV --- 0946 963 993 ---- CO THANG                                                                                                                             </t>
  </si>
  <si>
    <t xml:space="preserve">CTT/..... 502/24/3 THONG NHAT P.16 Q.GV --- CO OANH --- 0916061048                                                                                                                                      </t>
  </si>
  <si>
    <t xml:space="preserve">CTT... 61/15/7 DUONG SO 19 , P8, Q.GV --- 0937 240 302                                                                                                                                                  </t>
  </si>
  <si>
    <t xml:space="preserve">CTT 341/5D CAY TRAM P8 GV 0916617917- 0906485850                                                                                                                                                        </t>
  </si>
  <si>
    <t xml:space="preserve">CTT 117/21 Q.TRUNG P11 GV 0792231296-0789903375                                                                                                                                                         </t>
  </si>
  <si>
    <t xml:space="preserve">CTT 492/12 Q.TRUNG P10 GV 0909994214                                                                                                                                                                    </t>
  </si>
  <si>
    <t xml:space="preserve">CTT 152/6 NGUYEN VAN KHOI P9 GV 0938778956 C THAO                                                                                                                                                       </t>
  </si>
  <si>
    <t xml:space="preserve">CTT 152/6 NGUYEN VAN KHOI P9 GV 0938778956 NHO GIAO HANG THU LAI 4 PHIEU DAT HANG CUA KHACH                                                                                                             </t>
  </si>
  <si>
    <t xml:space="preserve">CTT--29 DS.19 P.8 GV SDT 09088.12631                                                                                                                                                                    </t>
  </si>
  <si>
    <t xml:space="preserve">CTT---656/30/8 QUANG TRUNG  SDT 0908.197979 C LILAS---GIAO 18H                                                                                                                                          </t>
  </si>
  <si>
    <t xml:space="preserve">CTT---29 DS.19 P.8 GV SDT 09088.12631                                                                                                                                                                   </t>
  </si>
  <si>
    <t xml:space="preserve">CTT--45/12/4 DS.14 P.8 GV SDT 0909.455547 ANH HOANG                                                                                                                                                     </t>
  </si>
  <si>
    <t xml:space="preserve">CTT---80 DS.1 KDC CITY LAND P.10 GV SDT 0915.719.798 A NHAT---GIAO SANG 11/6                                                                                                                            </t>
  </si>
  <si>
    <t xml:space="preserve">CTT DC 497/123/12 THONG NHAT P16 QGV   DT 0984186749   C.HANG                                                                                                                                           </t>
  </si>
  <si>
    <t xml:space="preserve">CTT DC 418/10/10 LE VAN THO P16 QGV DT 0938072688                                                                                                                                                       </t>
  </si>
  <si>
    <t xml:space="preserve">CTT DC SO 512 (SO CU 748)  LE THI RIENG P THOI AN Q12  DT 0938463885   C.TRAN GIAO TU 10H DEN 12H                                                                                                       </t>
  </si>
  <si>
    <t xml:space="preserve">CTT DC 237/22/17 PHAM VAN CHIEU P14 QGV DT 0346829673  C.THU                                                                                                                                            </t>
  </si>
  <si>
    <t xml:space="preserve">CTT DC 43/19 DUONG 21 P8 QGV DT 0976544544  C.YEN GIAO GAP                                                                                                                                              </t>
  </si>
  <si>
    <t xml:space="preserve">CTT-DC 296 NGUYEN VAN KHOI P9-DT 0704.181.314 CHI MAN --GIAO TRUOC 16G NGAY 10/6                                                                                                                        </t>
  </si>
  <si>
    <t xml:space="preserve">CTT DC 359 PHAM VAN CHIEU P14 QGV DT 0938708382  C.LINH                                                                                                                                                 </t>
  </si>
  <si>
    <t xml:space="preserve">CTT....138/61/10 P12 QUAN GO VAP....SDT 0948776755....CHI NHUNG...GIAO TRONG 10H NGAY HOM NAY 10/6/2021                                                                                                 </t>
  </si>
  <si>
    <t xml:space="preserve">CTT.....538/9/11 QUANG TRUNG P11 QUAN GO VAP...SDT 0915454176....CHI THANH                                                                                                                              </t>
  </si>
  <si>
    <t xml:space="preserve">CTT...656/27 DUONG QUANG TRUNG Q GO VAP...SDT 0962491174...CHI LINH                                                                                                                                     </t>
  </si>
  <si>
    <t xml:space="preserve">CTT.....637/61/85 QUANG TRUNG......SDT 0396399146....CHI THUY..GIAO SOM...KHACH KHONG THE                                                                                                               </t>
  </si>
  <si>
    <t xml:space="preserve">CTT....637/61823 QUANG TRUNG P11 QUAN GO VAP...SDT 02839212964...CO HUE ...GIAO TRONG HOM NAY 10/6/2021                                                                                                 </t>
  </si>
  <si>
    <t xml:space="preserve">CTT....114/89 TO NGOC VAN P15 QUAN GO VAP...SDT 0907632517....CO SAU....GIAO TRONG HOM NAY 10/6/2021                                                                                                    </t>
  </si>
  <si>
    <t xml:space="preserve">CTT...31/47 LE LAI P3 QUAN GO VAP...SDT 0977988379...CHI YEN...GIAO TRONG NGAY 10/6/2021                                                                                                                </t>
  </si>
  <si>
    <t xml:space="preserve">CTT 7.440.000 ----- COM CACH LY                                                                                                                                                                         </t>
  </si>
  <si>
    <t>158/112 PHAM VAN CHIEU P9 GV (CHUYEN KHOAN)</t>
  </si>
  <si>
    <t>637 QTRUNG  (CHUYEN KHOAN)</t>
  </si>
  <si>
    <t>448/65/44 PHAN HUY ICH P12 GV</t>
  </si>
  <si>
    <t>74/10 BUI QUANG LA P12 GV</t>
  </si>
  <si>
    <t>DA THU NGAY 11/06/2021</t>
  </si>
  <si>
    <t>1946/7,7897/6,9887/4,9026/8)</t>
  </si>
  <si>
    <t>LECH</t>
  </si>
  <si>
    <t>7776/6,7778/6,7807/6,8970/8,9030/8,9028/8,7916/6,7906/6)</t>
  </si>
  <si>
    <t>QUANG</t>
  </si>
  <si>
    <t>1411/9,1460/9,1748/7,4614/10,7686/6,7687/6,7698/6,7699/6,8919/8,8920/8,9722/4)</t>
  </si>
  <si>
    <t>chuyen phuong thuc tt NH</t>
  </si>
  <si>
    <t>1490/9,1780/7,9756/4,1581/9)</t>
  </si>
  <si>
    <t>1849/7,7904/6,9024/8,1970/7,1548/9,9025/8)</t>
  </si>
  <si>
    <t xml:space="preserve">29 DS.19 P.8 GV SDT 09088.12631                                                                                                                                                                   </t>
  </si>
  <si>
    <t xml:space="preserve">80 DS.1 KDC CITY LAND P.10 GV SDT 0915.719.798 A NHAT---GIAO SANG 11/6                                                                                                                            </t>
  </si>
  <si>
    <t xml:space="preserve">  18/33 DUONG SO 3 P9 GV DT 0962.594.261 C YEN                                                                                                                         </t>
  </si>
  <si>
    <t xml:space="preserve">  637/73/7 QUANG TRUNG P11 GV DT 098.212.2085 CHUYEN KHOAN                                                                                                                        </t>
  </si>
  <si>
    <t xml:space="preserve"> 340/79 QUANG TRUNG P11 GV -0909.938.353 C TAM                                                                                                                              </t>
  </si>
  <si>
    <t xml:space="preserve"> 637/61/93 QUANG TRUNG --DT 090.333.6471                                                                                                                                          </t>
  </si>
  <si>
    <t>9135/8,2051/7,9130/8)</t>
  </si>
  <si>
    <t>7008/29,2038/29)</t>
  </si>
  <si>
    <t xml:space="preserve">CTT---15/30/28 DS.59 P.14 GV SDT 0908.234213 CO NGUYET---GIAO SOM                                                                                                                                       </t>
  </si>
  <si>
    <t xml:space="preserve">CTT---21/17/5 DO THUC TINH P.12 GV SDT 093322.1402 C LINH---CHUYEN KHOAN                                                                                                                                </t>
  </si>
  <si>
    <t xml:space="preserve">CTT--317/44 THONG NHAT P.11 GV SDT 09811.97263 DAO                                                                                                                                                      </t>
  </si>
  <si>
    <t xml:space="preserve">CTT---641/12 QUANG TRUNG P.11 GV SDT 09099.38353 CO BANG TAM--GIAO SOM                                                                                                                                  </t>
  </si>
  <si>
    <t xml:space="preserve">CTT---499/6/117V QUANG TRUNG P.10 GV SDT 0909.162142 CHI MAI---GIAO TRUOC 22H NGAY 11/6                                                                                                                 </t>
  </si>
  <si>
    <t xml:space="preserve">CTT 637/61/81 Q.TRUNG P11 GV 0983796207                                                                                                                                                                 </t>
  </si>
  <si>
    <t xml:space="preserve">CTT ( DOI CHUYEN KHOAN ) TOA NHA HOA LAM SO 2 THI SACH P BEN GHE Q12- 0961827819 GIAO HANG 14/6 KO THE                                                                                                  </t>
  </si>
  <si>
    <t xml:space="preserve">CTT 637/18 Q.TRUNG F11 GV 0969378988 GIAO TU 10-12H                                                                                                                                                     </t>
  </si>
  <si>
    <t xml:space="preserve">CTT ( CHUYEN KHOAN MOI GIAO ) 637/13/4 QUANG TRUNG P11 GV 0907555347                                                                                                                                    </t>
  </si>
  <si>
    <t xml:space="preserve">CTT 340/18 Q.TRUNG P10 GV 02838943748 C TRAN                                                                                                                                                            </t>
  </si>
  <si>
    <t xml:space="preserve">CTT 114/95/30 TO NGOC VAN F15 GV 0989369281                                                                                                                                                             </t>
  </si>
  <si>
    <t xml:space="preserve">CTT 656/74/11 Q.TRUNG F11 - 0909239060                                                                                                                                                                  </t>
  </si>
  <si>
    <t xml:space="preserve">CTT  ( CHUYEN KHOAN ) 18/33 DSO 3 P9 GV 0962594261-0903164229                                                                                                                                           </t>
  </si>
  <si>
    <t xml:space="preserve">CTT 74/69 BUI VAN LA P12 GV 0907667086 C CHUONG                                                                                                                                                         </t>
  </si>
  <si>
    <t xml:space="preserve">CTT 7.680.000 ------ COM CACH LY                                                                                                                                                                        </t>
  </si>
  <si>
    <t xml:space="preserve">CTT 210.000 D/C 796/90 LE DUC THO P15 GV DT 0969160654 CHI VAN GIAO TRONG TOI NAY                                                                                                                       </t>
  </si>
  <si>
    <t xml:space="preserve">CTT...637/27/11/2 QT.P11.GV...0989.001.198                                                                                                                                                              </t>
  </si>
  <si>
    <t xml:space="preserve">CTT....972/24/3 QT.P8.GV.0931.059.191                                                                                                                                                                   </t>
  </si>
  <si>
    <t xml:space="preserve">CTT...79/2/13 DUONG SO 2.P3.GV...0703.409.760                                                                                                                                                           </t>
  </si>
  <si>
    <t xml:space="preserve">CTT...61 NG VAN KHOI.P11.GV.0902.904258                                                                                                                                                                 </t>
  </si>
  <si>
    <t xml:space="preserve">CTT...627 THONG NHAT.P16.GV..0908.271.705                                                                                                                                                               </t>
  </si>
  <si>
    <t xml:space="preserve">CTT....276/131/7 THONG NHAT.P16.GV0989.250.623.. CHO CK MOI GIAO HANH CHO KHACH...DON 1                                                                                                                 </t>
  </si>
  <si>
    <t xml:space="preserve">CTT...276/131/7 THONG NHAT.P16.GV...0989.250.623 CHO CK MOI GIAO HANG...DON 2                                                                                                                           </t>
  </si>
  <si>
    <t xml:space="preserve">CTT...525/9/51 QT.P10.GV.0934.592.427                                                                                                                                                                   </t>
  </si>
  <si>
    <t xml:space="preserve">CTT....713/70 LE DUC THO.P16.GV.0922.547.544 GIAO CHIEU.5H HOM NAY                                                                                                                                      </t>
  </si>
  <si>
    <t xml:space="preserve">CTT DC 130/7 DUONG SO 9 P9 GV--DT 0908.131.527 CHI THU                                                                                                                                                  </t>
  </si>
  <si>
    <t xml:space="preserve">CTT-DC 68/8 HEM 426 NGUYEN VAN KHOI P9 GV---DT 0903.871.878 CHI MAI                                                                                                                                     </t>
  </si>
  <si>
    <t xml:space="preserve">CTT DC 76/4 TRAN BA GIAO P5 GV DT 093.219.6260 C UYEN GIAO TRONG NGAY HOM NAY                                                                                                                           </t>
  </si>
  <si>
    <t xml:space="preserve">CTT DC 637/61/31 QUANG TRUNG P11 GV DT 090.387.9646 C TAM GIAO TRONG NGAY HOM NAY                                                                                                                       </t>
  </si>
  <si>
    <t xml:space="preserve">CTT DC 972/24/3 QUANG TRUNG DT 0931.059.191 A TRI GIAO 8H SANG HOM NAY  CHI MAI CN DI DON                                                                                                               </t>
  </si>
  <si>
    <t xml:space="preserve">CTT DC 53THONG TAY HOI P10 GV DT 093.883.2990... 0909.705.448 C DIEP GIAO TRONG NGAY                                                                                                                    </t>
  </si>
  <si>
    <t xml:space="preserve">CTT DC QUAN CAFE IS 141 DUONG SO 17 P11 GV DT 0906.821.209 A DUY GIAO 14H HOM NAY CO HANG TUOI SONG                                                                                                     </t>
  </si>
  <si>
    <t xml:space="preserve">CTT DC 138/61/10 P12 GV DT 0948.776.755 C NHUNG GIAO 8H SANG HOM NAY                                                                                                                                    </t>
  </si>
  <si>
    <t xml:space="preserve">CTT DC 197/1C THONG NHAT P11 GV DT 090.765.5222 C NI GIAO SOM HET HANG RAU CAU                                                                                                                          </t>
  </si>
  <si>
    <t xml:space="preserve">CTT  CHUIYEN KHOANG MOI GIAO 18/33 D SO 3 P9 GV DT 0962.594.261...0903164.229                                                                                                                           </t>
  </si>
  <si>
    <t xml:space="preserve">CTT DC 904/44 NGUYEN KIEM P3 GV DT 0369.841.105 C NHIEM CHUYEN KHOANG MOI GIAO HANG                                                                                                                     </t>
  </si>
  <si>
    <t xml:space="preserve">CTT DC HEM 130 AN HOI P13 GV DT 0377.184.205 C VAN GIAO SOM CO HANG TUOI SONG                                                                                                                           </t>
  </si>
  <si>
    <t xml:space="preserve">CTT DC 965/22/20 QUANG TRUNG P14 GV DT 093.792.7610 C LOAN GIAO SOM HOM NAY                                                                                                                             </t>
  </si>
  <si>
    <t xml:space="preserve">NO LAI 999.000 - GIAO HANG 50/4 THONG NHAT 2. TAN TOHI NHI - HOC MON - 0938.733.317. A MINH VT                                                                                                          </t>
  </si>
  <si>
    <t xml:space="preserve">CTT DC 637/27/6/6  QUANG TRUNG P11 QGV DT 0774758591                                                                                                                                                    </t>
  </si>
  <si>
    <t xml:space="preserve">CTT DC 1C NGUYEN VAN LUONG P6 QGV HOI LHPN QGV   DT 0903664656  CHUYEN KHOAN XONG GIAO LIEN  C.TRINH                                                                                                    </t>
  </si>
  <si>
    <t xml:space="preserve">CTT DC 302/71/11 PHAN HUY ICH P12 QGV DT 0908389462   C.MINH LY                                                                                                                                         </t>
  </si>
  <si>
    <t>417/49/45A QTRUNG P11 GV</t>
  </si>
  <si>
    <t>BV MY DUC 2/10 NUI THANH P13 TAN BINH</t>
  </si>
  <si>
    <t>502/41/1 THONG NHAT P16 GV (CHUYEN KHOAN)</t>
  </si>
  <si>
    <t>1409/9 PHAN VAN TRI P10 GV</t>
  </si>
  <si>
    <t>130/7 DS9 P9 GV</t>
  </si>
  <si>
    <t>266/10 DS8 P11 GV0</t>
  </si>
  <si>
    <t>68/8 HEM 426 NGUYEN VAN KHOI P9 GV</t>
  </si>
  <si>
    <t>631/7 LE DUC THO P16 GV</t>
  </si>
  <si>
    <t>THU TIEN NGAY 12/06/2021</t>
  </si>
  <si>
    <t>2091/7,9156/8,9161/8,9163/8,8169/6)</t>
  </si>
  <si>
    <t xml:space="preserve">637/18 Q.TRUNG F11 GV 0969378988 GIAO TU 10-12H                                                                                                                                                     </t>
  </si>
  <si>
    <t xml:space="preserve">641/12 QUANG TRUNG P.11 GV SDT 09099.38353 CO BANG TAM--GIAO SOM                                                                                                                                  </t>
  </si>
  <si>
    <t xml:space="preserve">317/44 THONG NHAT P.11 GV SDT 09811.97263 DAO                                                                                                                                                      </t>
  </si>
  <si>
    <t xml:space="preserve"> 340/18 Q.TRUNG P10 GV 02838943748 C TRAN                                                                                                                                                            </t>
  </si>
  <si>
    <t xml:space="preserve">74/69 BUI VAN LA P12 GV 0907667086 C CHUONG                                                                                                                                                         </t>
  </si>
  <si>
    <t xml:space="preserve">972/24/3 QT.P8.GV.0931.059.191                                                                                                                                                                   </t>
  </si>
  <si>
    <t xml:space="preserve">525/9/51 QT.P10.GV.0934.592.427                                                                                                                                                                   </t>
  </si>
  <si>
    <t xml:space="preserve">130/7 DUONG SO 9 P9 GV--DT 0908.131.527 CHI THU                                                                                                                                                  </t>
  </si>
  <si>
    <t xml:space="preserve"> 68/8 HEM 426 NGUYEN VAN KHOI P9 GV---DT 0903.871.878 CHI MAI                                                                                                                                     </t>
  </si>
  <si>
    <t xml:space="preserve">138/61/10 P12 GV DT 0948.776.755 C NHUNG GIAO 8H SANG HOM NAY                                                                                                                                    </t>
  </si>
  <si>
    <t xml:space="preserve">50/4 THONG NHAT 2. TAN TOHI NHI - HOC MON - 0938.733.317. A MINH VT                                                                                                          </t>
  </si>
  <si>
    <t xml:space="preserve">197/1C THONG NHAT P11 GV DT 090.765.5222 C NI                                                                                                                           </t>
  </si>
  <si>
    <t>9152/8,9154/8)</t>
  </si>
  <si>
    <t xml:space="preserve"> 637/13/4 QUANG TRUNG P11 GV 0907555347                                                                                                                                    </t>
  </si>
  <si>
    <t>1498/9,7818/6,1576/9,1953/7,1957/7,1958/7,1992/7,7898/6,9033/8)</t>
  </si>
  <si>
    <t xml:space="preserve">302/71/11 PHAN HUY ICH P12 QGV DT 0908389462   C.MINH LY                                                                                                                                         </t>
  </si>
  <si>
    <t xml:space="preserve">713/70 LE DUC THO.P16.GV.0922.547.544                                                                                                                                </t>
  </si>
  <si>
    <t xml:space="preserve">972/24/3 QUANG TRUNG DT 0931.059.191 A TRI                                                                                                                </t>
  </si>
  <si>
    <t>VIETTIN</t>
  </si>
  <si>
    <t>BIDV</t>
  </si>
  <si>
    <t>VCB</t>
  </si>
  <si>
    <t>8010/6,8024/6,8050/6,9144/8,9153/8,130/4,1621/9,128/4,3001/11,2994/11,9223/8,8194/6)</t>
  </si>
  <si>
    <t>thu ngay 4/6/21</t>
  </si>
  <si>
    <t>4708/10, 181/4, 8268/6)</t>
  </si>
  <si>
    <t xml:space="preserve">CTT--440/9 NGUYEN VAN KHOI P.9 GV---HEM CAFE HOA SU SDT 0918.023.887 CHI THUY                                                                                                                           </t>
  </si>
  <si>
    <t xml:space="preserve">CTT---89 LE VAN THO P.8 GV SDT 0908.616.983 CHI THUY---BAO TIEN TRUOC CHO KHACH                                                                                                                         </t>
  </si>
  <si>
    <t xml:space="preserve">CTT---379/13 THONG NHAT P.11 GV SDT 093373.7657  NGUYET MINH---GIAO LIEN                                                                                                                                </t>
  </si>
  <si>
    <t xml:space="preserve">CTT---538/9/11 QUANG TRUNG GV SDT 0915454.176 CHI THANH                                                                                                                                                 </t>
  </si>
  <si>
    <t xml:space="preserve">CTT, DC NHA SO 7, LANG SOS---- DT 0901672571---CHI VAN                                                                                                                                                  </t>
  </si>
  <si>
    <t xml:space="preserve">CTT---713/70LE DUC THO P.16 GV SDT 0922.547544 C MI                                                                                                                                                     </t>
  </si>
  <si>
    <t xml:space="preserve">CTT---252/60/20 PHAM VAN CHIEU P.9 GV SDT 0968.254.189C HONG---GIAO SAU 16H NGAY 12/6                                                                                                                   </t>
  </si>
  <si>
    <t xml:space="preserve">CTT---256/26/40 PHAN HUY ICH P.12 GV SDT 0989.679.281 CHI THIEN---GIAO SOM                                                                                                                              </t>
  </si>
  <si>
    <t xml:space="preserve">CTT---116/4C HT.35 KP.1 P. THANH LOC Q.12 SDT 0932.406.940 CO PHUONG---GIAO TRONG NGAY                                                                                                                  </t>
  </si>
  <si>
    <t xml:space="preserve">CTT---134/10 DS.8 P.11 GV SDT 096258.4088 C MUOI'                                                                                                                                                       </t>
  </si>
  <si>
    <t xml:space="preserve">CTT---256/26/40 PHAN HU ICH P.12 GV SDT 0989.679.281 CHI THIEN---GIAO SOM                                                                                                                               </t>
  </si>
  <si>
    <t xml:space="preserve">CTT---29/28 NGUYEN VAN KHOI P.11 GV SDT 033855.8193 THANH HUONG                                                                                                                                         </t>
  </si>
  <si>
    <t xml:space="preserve">CTT---65/4/16 DS.2 P.16 GV SDT 098333.2101                                                                                                                                                              </t>
  </si>
  <si>
    <t xml:space="preserve">CTT--51/18/29 PHAM VAN CHIEU SDT 0918.156.587 CHI TO---GIAO SOM                                                                                                                                         </t>
  </si>
  <si>
    <t xml:space="preserve">CTT 1.230.300  D/C 54/15/13 DUONG 21 P8 GV DT 0815093566 CHI HOA                                                                                                                                        </t>
  </si>
  <si>
    <t xml:space="preserve">CTT 7.120.000 ---- COM CACH LY                                                                                                                                                                          </t>
  </si>
  <si>
    <t xml:space="preserve">CTT 637.093 D/C 25 DUONG SO 21 P8 GV DT 0907166877 CHI PHUONG  GIAO SOM CO HANG TUOI SONG                                                                                                               </t>
  </si>
  <si>
    <t xml:space="preserve">CTT...23/30/15G. DUONG 21.P8.GV...0906.371.781 CHO CK MOI GIAO HANG                                                                                                                                     </t>
  </si>
  <si>
    <t xml:space="preserve">CTT....637/61/109 QT.P11.GV...0982.777.635                                                                                                                                                              </t>
  </si>
  <si>
    <t xml:space="preserve">CTT... SO 16.DUONG 18.P8.GV.0987.522.077...0987.174.279                                                                                                                                                 </t>
  </si>
  <si>
    <t xml:space="preserve">CTT..110 PHAM VAN DONG....0908148783                                                                                                                                                                    </t>
  </si>
  <si>
    <t xml:space="preserve">CTT- DC 23/1 DS 51 P14 GV --0908.198.191 HIEN CO HANG TUOI SONG                                                                                                                                         </t>
  </si>
  <si>
    <t xml:space="preserve">CTT- DC 535/43/5 THONG NHAT P16 GV -0764463883 HOAC 0362685759 NHI ( DON CHUYEN KHOAN)                                                                                                                  </t>
  </si>
  <si>
    <t xml:space="preserve">CTT DC 77/10A DUONG SO 8 P11 QGV DT 0932737578C.HIEN NGOC                                                                                                                                               </t>
  </si>
  <si>
    <t xml:space="preserve">CTT DC 77/10A DUONG SO 8 P11 QGV DT 0932737578   C.NGOC HIEN                                                                                                                                            </t>
  </si>
  <si>
    <t xml:space="preserve">CTT DC 380/81/11 PHAM VAN CHIEU  P9 QGV DT 0354139645  GIAO SOM C.DUNG                                                                                                                                  </t>
  </si>
  <si>
    <t xml:space="preserve">CTT 641/12 Q.TRUNG F11 GV 0909938353 GIAO SOM                                                                                                                                                           </t>
  </si>
  <si>
    <t xml:space="preserve">CTT ( DOI CHUYEN KHOAN) 47/2 TRUONG MINH KY P13 GV GIAO 14H- 0908085600                                                                                                                                 </t>
  </si>
  <si>
    <t xml:space="preserve">CTT 9/24 TO 77 THONG NHAT P15 GV 0849719988                                                                                                                                                             </t>
  </si>
  <si>
    <t xml:space="preserve">CTT 380/81/34 PHAM VAN CHIEU P9 GV GIAO HANG 12H GOI TRUOC KHI GIAO 0774970174                                                                                                                          </t>
  </si>
  <si>
    <t xml:space="preserve">CTT 1050/4/16 Q.TRUNG P8 GV 0988186360                                                                                                                                                                  </t>
  </si>
  <si>
    <t xml:space="preserve">CTT 854/40 THONG NHAT P15 GV 0816939377   PHUONG MAR                                                                                                                                                    </t>
  </si>
  <si>
    <t xml:space="preserve">CTT 656/68/108 HEM 33 DUONG SO 8 P11 GV 0908048277                                                                                                                                                      </t>
  </si>
  <si>
    <t xml:space="preserve">CTT...362/25/6L PHAN HUY ICH P12 QUAN GO VAP...SDT 0792077789....CHI LAN....GIAO TRONG HOM NAY 12/6/2021                                                                                                </t>
  </si>
  <si>
    <t xml:space="preserve">CTT...479 QUANG TRUNG P10 QUAN GO VAP...SDT 0937007678....CHI THANH                                                                                                                                     </t>
  </si>
  <si>
    <t xml:space="preserve">CTT...21B DUONG 21 P8 QUAN GO VAP...SDT 0987178062....A TRI                                                                                                                                             </t>
  </si>
  <si>
    <t xml:space="preserve">CTT...252/60/20 PHAM VAN CHIEU P9 QUAN GO VAP...SDT 0968254189...CHI HONG                                                                                                                               </t>
  </si>
  <si>
    <t xml:space="preserve">CTT....896/2 QUANG TRUNG P8 QUAN GO VAP...SDT 0918508999...CHI TUYET....GIAO HANG TRONG HOM NAY 12/6/2021                                                                                               </t>
  </si>
  <si>
    <t xml:space="preserve">CTT....417/23/46C QUANG TRUNG P10 QUAN GO VAP....SDT 0986098688....CHI YEN                                                                                                                              </t>
  </si>
  <si>
    <t xml:space="preserve">CTT..CITY LAND CH3 DUONG SO 8 P10 QUAN GO VAP....SDT 0778080280 HIAC 0909410819....CHI LAN...GIAO TRUOC 22H HOM NAY 12/6/2021                                                                           </t>
  </si>
  <si>
    <t xml:space="preserve">CTT....904/44 NGUYEN KIEM P3 QUAN GO VAP....SDT 0369841105....ANH NHIEM                                                                                                                                 </t>
  </si>
  <si>
    <t xml:space="preserve">CTT DC 656/25 QUANG TRUNG P11 GV DT 028.38940148 C MAI  GIAO TRONG NGAY                                                                                                                                 </t>
  </si>
  <si>
    <t xml:space="preserve">CTT DC HEM 78/16/4B DUONG SO 11 P11 GV GAN CHUA PHAP BAO DT 0938.700.562 A DUNG GIAO TRUOC 17H  HOM NAY                                                                                                 </t>
  </si>
  <si>
    <t xml:space="preserve">CTT DC 497/5C NGUYEN VAN KHOI P8 GV DT 0908.3251.886 C HOA GIAO SOM CO TUOI SONG                                                                                                                        </t>
  </si>
  <si>
    <t xml:space="preserve">CTTT--- 95/9 DUONG SO 8 P11 QGV---- CHI LIEN--- 0908166253                                                                                                                                              </t>
  </si>
  <si>
    <t xml:space="preserve">CTT--- 641/12 QUANG TRUNG P11 QGV--- CO BAY TAM---0909938353                                                                                                                                            </t>
  </si>
  <si>
    <t xml:space="preserve">CTT--- 362/25/6L PHAN HUY ICH P12 QGV--- CHI LAN---0792077789--- GIAO HANG LAY LAI HANG HD 8160 THU THEM 779.000                                                                                        </t>
  </si>
  <si>
    <t xml:space="preserve">CTT--- 600+/1/3 QUANG TRUNG P11 GV--- 0913802662                                                                                                                                                        </t>
  </si>
  <si>
    <t xml:space="preserve">CTT....340/24 QUANG TRUNG P10 QUAN GO VAP....SDT 0903011810....CHI THUY...GIAO TRONG HOM NAY CANG SOM CANG TOT                                                                                          </t>
  </si>
  <si>
    <t xml:space="preserve">CTT....638/16/18 QUANG TRUNG QUAN GO VAP....SDT 0984109100....CHI LINH...GIAO TRONG HOM NAY LUC 18H00 13/6/2021                                                                                         </t>
  </si>
  <si>
    <t xml:space="preserve">CTT.....79/7 NGUYEN DUY CUNG P12 QUAN GO VAP...SDT0902332683....CHI THUY                                                                                                                                </t>
  </si>
  <si>
    <t xml:space="preserve">CTT...697 QUANG TRUNG P12 QUAN GO VAP....SDT 0932059202.....CHI LOAN                                                                                                                                    </t>
  </si>
  <si>
    <t xml:space="preserve">CTT....341/44/2 DUONG SO 10 P8 QUAN GO VAP...SDT 0906818631....CHI THAO                                                                                                                                 </t>
  </si>
  <si>
    <t xml:space="preserve">CTT DC 842/1/7 NGUYEN KHIEM P3 QGV  DT 0938610807   C.CHAU                                                                                                                                              </t>
  </si>
  <si>
    <t xml:space="preserve">CTT DC 525/9/2 QUANG TRUNG  P10 QGV DT 0933686785  C.LANH                                                                                                                                               </t>
  </si>
  <si>
    <t xml:space="preserve">CTT DC 827/25/24 QUANG TRUNG P8 QGV DT 0364313638  HUONG NGUYEN                                                                                                                                         </t>
  </si>
  <si>
    <t xml:space="preserve">CTT--- 516 LE VAN THO P16 QGV--- CHI HAN---0975269710                                                                                                                                                   </t>
  </si>
  <si>
    <t xml:space="preserve">CTT----20/37 DUONG9 P16 GV---CHI MAI---0976807697                                                                                                                                                       </t>
  </si>
  <si>
    <t xml:space="preserve">CTT--347/24/16 LE VAN THO P.9 GV DAU HEM GOI KHACH RA LAY--SDT 09033.06787---GIAO TRONG NGAY--BAO TIEN CHO KHACH                                                                                        </t>
  </si>
  <si>
    <t xml:space="preserve">CTT KHU CACH LY                                                                                                                                                                                         </t>
  </si>
  <si>
    <t xml:space="preserve">CTT--322 NG VAN LUONG VAO HEM 340 P.16 GV SDT 0983.638226---CK XONG GIAO HANG                                                                                                                           </t>
  </si>
  <si>
    <t xml:space="preserve">CTT 477/28 THONG NHAT P16 GV- 0933705656-02838949094                                                                                                                                                    </t>
  </si>
  <si>
    <t xml:space="preserve">CTT CHUNG CU HA DO PHAN VAN TRI P10 GV 0907576976                                                                                                                                                       </t>
  </si>
  <si>
    <t xml:space="preserve">CTT 440/13/18 DUONG THONG NHAT P16 GV 0902749665                                                                                                                                                        </t>
  </si>
  <si>
    <t xml:space="preserve">CTT 597/1/6 Q.TRUNG P11 GV 0978358495                                                                                                                                                                   </t>
  </si>
  <si>
    <t xml:space="preserve">CTT 1358/28/97 Q.TRUNG P14 GV 0902331991                                                                                                                                                                </t>
  </si>
  <si>
    <t xml:space="preserve">CTT 638/36 Q.TRUNG P11 GV 0931176594-0908161531                                                                                                                                                         </t>
  </si>
  <si>
    <t xml:space="preserve">CTT 186/5 DUONG SO 1 P16 GV 0903770978                                                                                                                                                                  </t>
  </si>
  <si>
    <t xml:space="preserve">CTT 641/16A Q.TRUNG P11 GV 0983559345                                                                                                                                                                   </t>
  </si>
  <si>
    <t xml:space="preserve">CTT LO A CHUNG CU KHANG GIA P14 GV 0373933189                                                                                                                                                           </t>
  </si>
  <si>
    <t xml:space="preserve">CTT 637/111 Q.TRUNG P11 GV 0919690572                                                                                                                                                                   </t>
  </si>
  <si>
    <t xml:space="preserve">CTT--CHUNG CU HA DO--PHAN VAN TRI--F.10--GV-0907576976                                                                                                                                                  </t>
  </si>
  <si>
    <t xml:space="preserve">CTT 252/60/9 PHAM VAN CHIEU P9 GV 0836220707                                                                                                                                                            </t>
  </si>
  <si>
    <t xml:space="preserve">CTT- DC 688/113/1 QUANG TRUNG P11 GV 0909.098.720 C THAO                                                                                                                                                </t>
  </si>
  <si>
    <t xml:space="preserve">CTT DC 204/25 THONG NHAT P10 GV DT 0962.388868 A HIEN GIAO SANG NAY                                                                                                                                     </t>
  </si>
  <si>
    <t xml:space="preserve">CTT DC 199 DUONG SO 1 P11 GV DT 0988.609569 C THAM GIAO 8H SANG NAY                                                                                                                                     </t>
  </si>
  <si>
    <t xml:space="preserve">CTT DC 385/40/1 LE VAN THO P9 GV DT 0902.628.079 C QUYNH GIAO 10H HOM NAY                                                                                                                               </t>
  </si>
  <si>
    <t xml:space="preserve">CTT DC 477/28 THONG NHAT P16 GV DT 0933.705.656 C THUY GIAO TRONG NGAY NAY                                                                                                                              </t>
  </si>
  <si>
    <t xml:space="preserve">CTT DC 20/37 DUONG SO 9 P16 GV DT 097.680.7697 C MAI GIAO TRONG NGAY NAY CO TUOI SONG                                                                                                                   </t>
  </si>
  <si>
    <t xml:space="preserve">CTT DC 254/20/1 LE VAN THO P11 GV DT 079.3188.166 C SAU 0913.657.443 GIAO TRUOC 9H SANG NAY                                                                                                             </t>
  </si>
  <si>
    <t xml:space="preserve">CTT DC 1050/4/16 QUANG TRUNG P8 GV DT 0988.186.360 C HA GIAO TRONG NGAY                                                                                                                                 </t>
  </si>
  <si>
    <t xml:space="preserve">CTT DC DON MUA HANG NHA SO 1 SOS DT 079.581.6439 C LINH GIAO TRONG NGAY                                                                                                                                 </t>
  </si>
  <si>
    <t xml:space="preserve">CTT DC 296 NGUYEN VAN KHOI P9 GV DT 070.418.1314 C MAN GIAO TRONG NGAY NAY                                                                                                                              </t>
  </si>
  <si>
    <t xml:space="preserve">CTT DC 656/74/104 QUANG TRUNG P11 GV DT 0918.870.021 C HOA GIAO SOM                                                                                                                                     </t>
  </si>
  <si>
    <t xml:space="preserve">CTT DC119/11 NGUYEN HONG  P1 GV DT 0937.659.054 C MY GIAO TRUOC 9H HOM NAY                                                                                                                              </t>
  </si>
  <si>
    <t xml:space="preserve">CTT DC 39/32/3 DUONG 19 P8 GV DT 090.884.5730 C THAO GIAO TRONG NGAY                                                                                                                                    </t>
  </si>
  <si>
    <t xml:space="preserve">CTT DC 347/3 LE VAN THO P9 GV DT 0909046.698 C VI TOI DAU HEM DT KH RA LAY GIOA TRONG NGAY                                                                                                              </t>
  </si>
  <si>
    <t xml:space="preserve">CTT DC 9/24 TO 77 THONG NHAT P15 GV DT 0849.719988 C LIEU GIAO TRONG NGAY                                                                                                                               </t>
  </si>
  <si>
    <t xml:space="preserve">CTT DC 538/18 QUANG TRUNG P11 GV DT 0906.390.766 C THOA  GIAO TRONG NGAY                                                                                                                                </t>
  </si>
  <si>
    <t xml:space="preserve">CTT DC 269/18 THONG NHAT P11 GV DT 090.525.0665 C DIEP GIAO TRONG NGAY NAY                                                                                                                              </t>
  </si>
  <si>
    <t xml:space="preserve">CTT DC 373/1/190 THONG NHAT P11 GV DT 0845.616.338 C KATHY GIAO TRONG NGAY                                                                                                                              </t>
  </si>
  <si>
    <t xml:space="preserve">CTT DC 79/52/20 THONG NHAT P11 GV DT 0908.409.468 C HOA GIAO TRONG NGAY                                                                                                                                 </t>
  </si>
  <si>
    <t xml:space="preserve">CTT DC 143/5 DUONG SO 8 P11 GV DT 0916.589.977 C HIEN GIAO SOM HOM NAY                                                                                                                                  </t>
  </si>
  <si>
    <t xml:space="preserve">CTT DC 998/42/11F QUANG TRUNG P8 GV DT 098.470.9249 C MAI GIAO TRONG NGAY NAY                                                                                                                           </t>
  </si>
  <si>
    <t xml:space="preserve">CTT DC 107/33/22 DUONG SO 11 P11 GV DT 098.667.7790 C HA GIAO TRONG NGAY CO HANG TUOI SONG                                                                                                              </t>
  </si>
  <si>
    <t xml:space="preserve">CTT 317.405 D/C 27 NGUYEN VAN DUNG P6 GV DT 0979428468 ANH DAU                                                                                                                                          </t>
  </si>
  <si>
    <t xml:space="preserve">CTT 322.500 D/C 1144/35 LE DUC THO P13 GV DT 0778735668 CHI TU                                                                                                                                          </t>
  </si>
  <si>
    <t xml:space="preserve">CTT 254.940 D/C 697 QT P12 GV DT 0932059202 CHI LOAN                                                                                                                                                    </t>
  </si>
  <si>
    <t xml:space="preserve">CTT 206.850 D/C 697 QT P12 GV DT 0932059202 CHI LOAN                                                                                                                                                    </t>
  </si>
  <si>
    <t xml:space="preserve">CTT.NO.274.000....79/83/16X BUI QUANG LA.P12.GV.0916.033.066                                                                                                                                            </t>
  </si>
  <si>
    <t xml:space="preserve">CTT...637/2 QT.P11.GV...0928.900.993                                                                                                                                                                    </t>
  </si>
  <si>
    <t xml:space="preserve">CTT...106/7/15 DUONG SO14.P8.GV..0919.152.536.KT                                                                                                                                                        </t>
  </si>
  <si>
    <t>1658/9,2155/7,4699/10,8177/6,491/4,511/4,547/4,1785/9,1791/9,1807/9,2461/7,2519/7,3069/11,8427/6,8430/6,8471/6,8475/6,8476/6,8531/6,8547/6,8600/6)</t>
  </si>
  <si>
    <t>251/4, 3042/11, 8429/6)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</si>
</sst>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_);_(* \(#,##0\);_(* &quot;-&quot;??_);_(@_)"/>
    <numFmt numFmtId="165" formatCode="mm/dd/yy;@"/>
    <numFmt numFmtId="166" formatCode="_(* #,##0.0_);_(* \(#,##0.0\);_(* &quot;-&quot;??_);_(@_)"/>
    <numFmt numFmtId="167" formatCode="_(* #,##0.0000_);_(* \(#,##0.0000\);_(* &quot;-&quot;??_);_(@_)"/>
  </numFmts>
  <fonts count="40">
    <font>
      <sz val="11"/>
      <color theme="1"/>
      <name val="VNI-Times"/>
      <family val="2"/>
    </font>
    <font>
      <sz val="11"/>
      <color theme="1"/>
      <name val="VNI-Times"/>
      <family val="2"/>
    </font>
    <font>
      <sz val="13"/>
      <color theme="1"/>
      <name val="VNI-Times"/>
      <family val="2"/>
    </font>
    <font>
      <b/>
      <sz val="13"/>
      <color theme="1"/>
      <name val="VNI-Times"/>
    </font>
    <font>
      <b/>
      <sz val="13"/>
      <color theme="1"/>
      <name val="VNI-Times"/>
      <family val="2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3"/>
      <color rgb="FFFF0000"/>
      <name val="VNI-Times"/>
      <family val="2"/>
    </font>
    <font>
      <sz val="13"/>
      <color theme="1"/>
      <name val="Calibri"/>
      <family val="2"/>
      <scheme val="minor"/>
    </font>
    <font>
      <sz val="13"/>
      <name val="Calibri"/>
      <family val="2"/>
      <scheme val="minor"/>
    </font>
    <font>
      <b/>
      <sz val="13"/>
      <color rgb="FFFF0000"/>
      <name val="VNI-Times"/>
    </font>
    <font>
      <sz val="13"/>
      <color rgb="FF00B050"/>
      <name val="VNI-Times"/>
      <family val="2"/>
    </font>
    <font>
      <sz val="13"/>
      <name val="VNI-Times"/>
      <family val="2"/>
    </font>
    <font>
      <b/>
      <sz val="13"/>
      <color rgb="FFFF0000"/>
      <name val="Times New Roman"/>
      <family val="1"/>
    </font>
    <font>
      <b/>
      <sz val="13"/>
      <name val="Times New Roman"/>
      <family val="1"/>
    </font>
    <font>
      <sz val="13"/>
      <color theme="1"/>
      <name val="VNI-Times"/>
    </font>
    <font>
      <sz val="13"/>
      <color rgb="FFFF0000"/>
      <name val="VNI-Times"/>
    </font>
    <font>
      <b/>
      <sz val="11"/>
      <color theme="1"/>
      <name val="VNI-Times"/>
    </font>
    <font>
      <b/>
      <sz val="13"/>
      <color rgb="FF00B0F0"/>
      <name val="VNI-Times"/>
    </font>
    <font>
      <sz val="13"/>
      <color rgb="FF00B0F0"/>
      <name val="VNI-Times"/>
      <family val="2"/>
    </font>
    <font>
      <b/>
      <sz val="13"/>
      <color rgb="FFFF0000"/>
      <name val="VNI-Times"/>
      <family val="2"/>
    </font>
    <font>
      <sz val="11"/>
      <color theme="1"/>
      <name val="Arial Unicode MS"/>
      <family val="2"/>
    </font>
    <font>
      <b/>
      <sz val="11"/>
      <color theme="1"/>
      <name val="Arial Unicode MS"/>
      <family val="2"/>
    </font>
    <font>
      <b/>
      <sz val="13"/>
      <color rgb="FF00B050"/>
      <name val="VNI-Times"/>
      <family val="2"/>
    </font>
    <font>
      <b/>
      <sz val="13"/>
      <name val="VNI-Times"/>
      <family val="2"/>
    </font>
    <font>
      <sz val="11"/>
      <color rgb="FFFF0000"/>
      <name val="VNI-Times"/>
      <family val="2"/>
    </font>
    <font>
      <sz val="11"/>
      <color rgb="FF00B050"/>
      <name val="VNI-Times"/>
      <family val="2"/>
    </font>
    <font>
      <sz val="11"/>
      <name val="VNI-Times"/>
    </font>
    <font>
      <b/>
      <sz val="9"/>
      <name val="Arial"/>
      <family val="2"/>
    </font>
    <font>
      <sz val="12"/>
      <color theme="1"/>
      <name val="VNI-Times"/>
      <family val="2"/>
    </font>
    <font>
      <sz val="12"/>
      <color rgb="FFFF0000"/>
      <name val="VNI-Times"/>
      <family val="2"/>
    </font>
    <font>
      <b/>
      <sz val="14"/>
      <color theme="1"/>
      <name val="VNI-Times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theme="1"/>
      <name val="VNI-Times"/>
      <family val="2"/>
    </font>
    <font>
      <sz val="16"/>
      <color rgb="FFFF0000"/>
      <name val="VNI-Times"/>
      <family val="2"/>
    </font>
    <font>
      <sz val="16"/>
      <color rgb="FF00B050"/>
      <name val="VNI-Times"/>
      <family val="2"/>
    </font>
    <font>
      <sz val="16"/>
      <color rgb="FF0070C0"/>
      <name val="VNI-Times"/>
      <family val="2"/>
    </font>
    <font>
      <sz val="16"/>
      <color theme="5"/>
      <name val="VNI-Times"/>
      <family val="2"/>
    </font>
    <font>
      <sz val="18"/>
      <color theme="1"/>
      <name val="VNI-Times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FFFFFF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</cellStyleXfs>
  <cellXfs count="550">
    <xf numFmtId="0" fontId="0" fillId="0" borderId="0" xfId="0"/>
    <xf numFmtId="14" fontId="2" fillId="0" borderId="0" xfId="0" applyNumberFormat="1" applyFont="1"/>
    <xf numFmtId="0" fontId="2" fillId="0" borderId="0" xfId="0" applyFont="1"/>
    <xf numFmtId="164" fontId="2" fillId="0" borderId="0" xfId="1" applyNumberFormat="1" applyFont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1" xfId="0" applyFont="1" applyBorder="1"/>
    <xf numFmtId="14" fontId="2" fillId="0" borderId="1" xfId="0" applyNumberFormat="1" applyFont="1" applyBorder="1"/>
    <xf numFmtId="164" fontId="2" fillId="0" borderId="1" xfId="1" applyNumberFormat="1" applyFont="1" applyBorder="1"/>
    <xf numFmtId="164" fontId="2" fillId="0" borderId="1" xfId="0" applyNumberFormat="1" applyFont="1" applyBorder="1"/>
    <xf numFmtId="164" fontId="2" fillId="2" borderId="1" xfId="0" applyNumberFormat="1" applyFont="1" applyFill="1" applyBorder="1"/>
    <xf numFmtId="0" fontId="4" fillId="0" borderId="1" xfId="0" applyFont="1" applyBorder="1" applyAlignment="1">
      <alignment horizontal="center"/>
    </xf>
    <xf numFmtId="164" fontId="2" fillId="2" borderId="1" xfId="1" applyNumberFormat="1" applyFont="1" applyFill="1" applyBorder="1"/>
    <xf numFmtId="0" fontId="6" fillId="0" borderId="0" xfId="0" applyFont="1"/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5" fillId="0" borderId="1" xfId="0" quotePrefix="1" applyFont="1" applyBorder="1" applyAlignment="1">
      <alignment horizontal="center"/>
    </xf>
    <xf numFmtId="0" fontId="5" fillId="4" borderId="1" xfId="0" quotePrefix="1" applyFont="1" applyFill="1" applyBorder="1" applyAlignment="1">
      <alignment horizontal="center"/>
    </xf>
    <xf numFmtId="0" fontId="5" fillId="0" borderId="1" xfId="0" applyFont="1" applyBorder="1"/>
    <xf numFmtId="0" fontId="6" fillId="0" borderId="0" xfId="0" applyFont="1" applyAlignment="1">
      <alignment horizontal="center"/>
    </xf>
    <xf numFmtId="14" fontId="7" fillId="0" borderId="0" xfId="0" applyNumberFormat="1" applyFont="1"/>
    <xf numFmtId="0" fontId="7" fillId="0" borderId="0" xfId="0" applyFont="1"/>
    <xf numFmtId="14" fontId="2" fillId="5" borderId="0" xfId="0" applyNumberFormat="1" applyFont="1" applyFill="1"/>
    <xf numFmtId="0" fontId="2" fillId="5" borderId="0" xfId="0" applyFont="1" applyFill="1"/>
    <xf numFmtId="164" fontId="2" fillId="5" borderId="0" xfId="1" applyNumberFormat="1" applyFont="1" applyFill="1"/>
    <xf numFmtId="165" fontId="8" fillId="0" borderId="0" xfId="0" applyNumberFormat="1" applyFont="1"/>
    <xf numFmtId="0" fontId="8" fillId="0" borderId="0" xfId="0" applyFont="1"/>
    <xf numFmtId="0" fontId="9" fillId="0" borderId="0" xfId="0" applyFont="1"/>
    <xf numFmtId="164" fontId="8" fillId="0" borderId="0" xfId="1" applyNumberFormat="1" applyFont="1"/>
    <xf numFmtId="14" fontId="7" fillId="0" borderId="1" xfId="0" applyNumberFormat="1" applyFont="1" applyBorder="1"/>
    <xf numFmtId="0" fontId="7" fillId="0" borderId="1" xfId="0" applyFont="1" applyBorder="1"/>
    <xf numFmtId="164" fontId="7" fillId="0" borderId="1" xfId="1" applyNumberFormat="1" applyFont="1" applyBorder="1"/>
    <xf numFmtId="164" fontId="3" fillId="0" borderId="1" xfId="1" applyNumberFormat="1" applyFont="1" applyBorder="1"/>
    <xf numFmtId="164" fontId="4" fillId="0" borderId="1" xfId="1" applyNumberFormat="1" applyFont="1" applyBorder="1" applyAlignment="1">
      <alignment horizontal="center"/>
    </xf>
    <xf numFmtId="164" fontId="2" fillId="2" borderId="0" xfId="1" applyNumberFormat="1" applyFont="1" applyFill="1"/>
    <xf numFmtId="14" fontId="11" fillId="0" borderId="0" xfId="0" applyNumberFormat="1" applyFont="1"/>
    <xf numFmtId="0" fontId="11" fillId="0" borderId="0" xfId="0" applyFont="1"/>
    <xf numFmtId="0" fontId="10" fillId="0" borderId="0" xfId="0" applyFont="1"/>
    <xf numFmtId="0" fontId="2" fillId="0" borderId="0" xfId="0" applyFont="1" applyAlignment="1">
      <alignment horizontal="center"/>
    </xf>
    <xf numFmtId="14" fontId="12" fillId="0" borderId="1" xfId="0" applyNumberFormat="1" applyFont="1" applyBorder="1"/>
    <xf numFmtId="0" fontId="12" fillId="0" borderId="1" xfId="0" applyFont="1" applyBorder="1"/>
    <xf numFmtId="164" fontId="12" fillId="0" borderId="1" xfId="1" applyNumberFormat="1" applyFont="1" applyBorder="1"/>
    <xf numFmtId="164" fontId="12" fillId="4" borderId="1" xfId="1" applyNumberFormat="1" applyFont="1" applyFill="1" applyBorder="1"/>
    <xf numFmtId="0" fontId="8" fillId="4" borderId="1" xfId="0" applyFont="1" applyFill="1" applyBorder="1" applyProtection="1">
      <protection locked="0"/>
    </xf>
    <xf numFmtId="0" fontId="8" fillId="4" borderId="1" xfId="0" applyFont="1" applyFill="1" applyBorder="1" applyAlignment="1">
      <alignment horizontal="right"/>
    </xf>
    <xf numFmtId="0" fontId="6" fillId="4" borderId="0" xfId="0" applyFont="1" applyFill="1" applyProtection="1">
      <protection locked="0"/>
    </xf>
    <xf numFmtId="164" fontId="7" fillId="4" borderId="1" xfId="1" applyNumberFormat="1" applyFont="1" applyFill="1" applyBorder="1"/>
    <xf numFmtId="0" fontId="2" fillId="0" borderId="0" xfId="0" applyFont="1" applyBorder="1"/>
    <xf numFmtId="164" fontId="2" fillId="0" borderId="0" xfId="0" applyNumberFormat="1" applyFont="1"/>
    <xf numFmtId="164" fontId="2" fillId="2" borderId="0" xfId="0" applyNumberFormat="1" applyFont="1" applyFill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4" borderId="0" xfId="0" applyFont="1" applyFill="1"/>
    <xf numFmtId="0" fontId="2" fillId="4" borderId="1" xfId="0" applyFont="1" applyFill="1" applyBorder="1" applyAlignment="1" applyProtection="1">
      <alignment horizontal="left"/>
      <protection locked="0"/>
    </xf>
    <xf numFmtId="164" fontId="2" fillId="4" borderId="1" xfId="1" applyNumberFormat="1" applyFont="1" applyFill="1" applyBorder="1" applyProtection="1"/>
    <xf numFmtId="164" fontId="2" fillId="4" borderId="1" xfId="1" applyNumberFormat="1" applyFont="1" applyFill="1" applyBorder="1"/>
    <xf numFmtId="0" fontId="2" fillId="4" borderId="1" xfId="0" applyFont="1" applyFill="1" applyBorder="1" applyAlignment="1">
      <alignment horizontal="center"/>
    </xf>
    <xf numFmtId="14" fontId="7" fillId="4" borderId="0" xfId="0" applyNumberFormat="1" applyFont="1" applyFill="1"/>
    <xf numFmtId="0" fontId="7" fillId="4" borderId="0" xfId="0" applyFont="1" applyFill="1"/>
    <xf numFmtId="164" fontId="7" fillId="4" borderId="0" xfId="1" applyNumberFormat="1" applyFont="1" applyFill="1"/>
    <xf numFmtId="164" fontId="2" fillId="4" borderId="0" xfId="1" applyNumberFormat="1" applyFont="1" applyFill="1"/>
    <xf numFmtId="164" fontId="11" fillId="4" borderId="0" xfId="1" applyNumberFormat="1" applyFont="1" applyFill="1"/>
    <xf numFmtId="14" fontId="11" fillId="0" borderId="1" xfId="0" applyNumberFormat="1" applyFont="1" applyBorder="1"/>
    <xf numFmtId="0" fontId="11" fillId="0" borderId="1" xfId="0" applyFont="1" applyBorder="1"/>
    <xf numFmtId="164" fontId="11" fillId="0" borderId="1" xfId="1" applyNumberFormat="1" applyFont="1" applyBorder="1"/>
    <xf numFmtId="164" fontId="5" fillId="0" borderId="1" xfId="1" applyNumberFormat="1" applyFont="1" applyBorder="1" applyAlignment="1">
      <alignment horizontal="center"/>
    </xf>
    <xf numFmtId="14" fontId="13" fillId="0" borderId="1" xfId="1" applyNumberFormat="1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4" fontId="5" fillId="0" borderId="1" xfId="0" applyNumberFormat="1" applyFont="1" applyBorder="1" applyAlignment="1">
      <alignment horizontal="left" wrapText="1"/>
    </xf>
    <xf numFmtId="0" fontId="2" fillId="4" borderId="1" xfId="0" applyFont="1" applyFill="1" applyBorder="1"/>
    <xf numFmtId="164" fontId="2" fillId="7" borderId="0" xfId="1" applyNumberFormat="1" applyFont="1" applyFill="1"/>
    <xf numFmtId="164" fontId="3" fillId="0" borderId="0" xfId="0" applyNumberFormat="1" applyFont="1"/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2" fillId="2" borderId="0" xfId="0" applyFont="1" applyFill="1"/>
    <xf numFmtId="0" fontId="2" fillId="0" borderId="0" xfId="0" applyFont="1" applyFill="1"/>
    <xf numFmtId="0" fontId="2" fillId="0" borderId="1" xfId="0" applyFont="1" applyBorder="1" applyAlignment="1">
      <alignment horizontal="left"/>
    </xf>
    <xf numFmtId="164" fontId="2" fillId="0" borderId="0" xfId="1" applyNumberFormat="1" applyFont="1" applyFill="1"/>
    <xf numFmtId="0" fontId="11" fillId="0" borderId="0" xfId="0" applyFont="1" applyFill="1"/>
    <xf numFmtId="164" fontId="7" fillId="0" borderId="0" xfId="1" applyNumberFormat="1" applyFont="1"/>
    <xf numFmtId="14" fontId="2" fillId="7" borderId="0" xfId="0" applyNumberFormat="1" applyFont="1" applyFill="1"/>
    <xf numFmtId="0" fontId="2" fillId="7" borderId="0" xfId="0" applyFont="1" applyFill="1"/>
    <xf numFmtId="0" fontId="2" fillId="7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164" fontId="12" fillId="0" borderId="1" xfId="0" applyNumberFormat="1" applyFont="1" applyBorder="1"/>
    <xf numFmtId="0" fontId="12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3" xfId="0" applyFont="1" applyBorder="1"/>
    <xf numFmtId="14" fontId="12" fillId="0" borderId="0" xfId="0" applyNumberFormat="1" applyFont="1"/>
    <xf numFmtId="0" fontId="12" fillId="0" borderId="0" xfId="0" applyFont="1"/>
    <xf numFmtId="164" fontId="12" fillId="0" borderId="0" xfId="1" applyNumberFormat="1" applyFont="1"/>
    <xf numFmtId="14" fontId="12" fillId="7" borderId="0" xfId="0" applyNumberFormat="1" applyFont="1" applyFill="1"/>
    <xf numFmtId="0" fontId="12" fillId="7" borderId="0" xfId="0" applyFont="1" applyFill="1"/>
    <xf numFmtId="164" fontId="12" fillId="7" borderId="0" xfId="1" applyNumberFormat="1" applyFont="1" applyFill="1"/>
    <xf numFmtId="14" fontId="2" fillId="2" borderId="1" xfId="0" applyNumberFormat="1" applyFont="1" applyFill="1" applyBorder="1"/>
    <xf numFmtId="0" fontId="2" fillId="2" borderId="1" xfId="0" applyFont="1" applyFill="1" applyBorder="1"/>
    <xf numFmtId="0" fontId="12" fillId="0" borderId="1" xfId="0" applyFont="1" applyBorder="1" applyAlignment="1">
      <alignment wrapText="1"/>
    </xf>
    <xf numFmtId="0" fontId="7" fillId="0" borderId="0" xfId="0" applyFont="1" applyFill="1"/>
    <xf numFmtId="14" fontId="2" fillId="0" borderId="0" xfId="0" applyNumberFormat="1" applyFont="1" applyFill="1"/>
    <xf numFmtId="0" fontId="2" fillId="0" borderId="0" xfId="0" applyFont="1" applyFill="1" applyAlignment="1">
      <alignment horizontal="left"/>
    </xf>
    <xf numFmtId="14" fontId="2" fillId="2" borderId="0" xfId="0" applyNumberFormat="1" applyFont="1" applyFill="1"/>
    <xf numFmtId="0" fontId="7" fillId="2" borderId="0" xfId="0" applyFont="1" applyFill="1"/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14" fontId="2" fillId="8" borderId="0" xfId="0" applyNumberFormat="1" applyFont="1" applyFill="1"/>
    <xf numFmtId="0" fontId="2" fillId="8" borderId="0" xfId="0" applyFont="1" applyFill="1"/>
    <xf numFmtId="0" fontId="7" fillId="8" borderId="0" xfId="0" applyFont="1" applyFill="1"/>
    <xf numFmtId="164" fontId="2" fillId="8" borderId="0" xfId="1" applyNumberFormat="1" applyFont="1" applyFill="1"/>
    <xf numFmtId="0" fontId="2" fillId="8" borderId="0" xfId="0" applyFont="1" applyFill="1" applyAlignment="1">
      <alignment horizontal="left"/>
    </xf>
    <xf numFmtId="0" fontId="2" fillId="8" borderId="0" xfId="0" applyFont="1" applyFill="1" applyAlignment="1"/>
    <xf numFmtId="0" fontId="7" fillId="7" borderId="0" xfId="0" applyFont="1" applyFill="1"/>
    <xf numFmtId="0" fontId="7" fillId="0" borderId="0" xfId="0" applyFont="1" applyAlignment="1">
      <alignment horizontal="left"/>
    </xf>
    <xf numFmtId="14" fontId="2" fillId="9" borderId="0" xfId="0" applyNumberFormat="1" applyFont="1" applyFill="1"/>
    <xf numFmtId="0" fontId="2" fillId="9" borderId="0" xfId="0" applyFont="1" applyFill="1"/>
    <xf numFmtId="164" fontId="2" fillId="9" borderId="0" xfId="1" applyNumberFormat="1" applyFont="1" applyFill="1"/>
    <xf numFmtId="0" fontId="2" fillId="9" borderId="0" xfId="0" applyFont="1" applyFill="1" applyAlignment="1">
      <alignment horizontal="left"/>
    </xf>
    <xf numFmtId="164" fontId="4" fillId="0" borderId="1" xfId="1" applyNumberFormat="1" applyFont="1" applyBorder="1"/>
    <xf numFmtId="164" fontId="4" fillId="2" borderId="1" xfId="1" applyNumberFormat="1" applyFont="1" applyFill="1" applyBorder="1"/>
    <xf numFmtId="164" fontId="3" fillId="2" borderId="0" xfId="1" applyNumberFormat="1" applyFont="1" applyFill="1"/>
    <xf numFmtId="164" fontId="3" fillId="2" borderId="0" xfId="0" applyNumberFormat="1" applyFont="1" applyFill="1"/>
    <xf numFmtId="14" fontId="2" fillId="4" borderId="0" xfId="0" applyNumberFormat="1" applyFont="1" applyFill="1"/>
    <xf numFmtId="14" fontId="2" fillId="4" borderId="1" xfId="0" applyNumberFormat="1" applyFont="1" applyFill="1" applyBorder="1"/>
    <xf numFmtId="0" fontId="10" fillId="4" borderId="1" xfId="0" applyFont="1" applyFill="1" applyBorder="1"/>
    <xf numFmtId="0" fontId="2" fillId="0" borderId="0" xfId="0" applyFont="1" applyAlignment="1">
      <alignment wrapText="1"/>
    </xf>
    <xf numFmtId="0" fontId="2" fillId="0" borderId="1" xfId="0" applyFont="1" applyBorder="1" applyAlignment="1">
      <alignment wrapText="1"/>
    </xf>
    <xf numFmtId="14" fontId="12" fillId="4" borderId="1" xfId="0" applyNumberFormat="1" applyFont="1" applyFill="1" applyBorder="1"/>
    <xf numFmtId="0" fontId="12" fillId="4" borderId="1" xfId="0" applyFont="1" applyFill="1" applyBorder="1"/>
    <xf numFmtId="164" fontId="12" fillId="4" borderId="1" xfId="0" applyNumberFormat="1" applyFont="1" applyFill="1" applyBorder="1"/>
    <xf numFmtId="0" fontId="15" fillId="0" borderId="0" xfId="0" applyFont="1"/>
    <xf numFmtId="14" fontId="2" fillId="0" borderId="3" xfId="0" applyNumberFormat="1" applyFont="1" applyBorder="1"/>
    <xf numFmtId="164" fontId="11" fillId="0" borderId="0" xfId="1" applyNumberFormat="1" applyFont="1" applyFill="1"/>
    <xf numFmtId="164" fontId="10" fillId="0" borderId="0" xfId="1" applyNumberFormat="1" applyFont="1" applyFill="1"/>
    <xf numFmtId="164" fontId="7" fillId="0" borderId="0" xfId="1" applyNumberFormat="1" applyFont="1" applyFill="1"/>
    <xf numFmtId="164" fontId="11" fillId="0" borderId="0" xfId="1" applyNumberFormat="1" applyFont="1"/>
    <xf numFmtId="0" fontId="3" fillId="0" borderId="1" xfId="0" applyFont="1" applyBorder="1"/>
    <xf numFmtId="14" fontId="7" fillId="4" borderId="1" xfId="0" applyNumberFormat="1" applyFont="1" applyFill="1" applyBorder="1" applyAlignment="1">
      <alignment horizontal="center"/>
    </xf>
    <xf numFmtId="0" fontId="4" fillId="0" borderId="0" xfId="0" applyFont="1"/>
    <xf numFmtId="0" fontId="15" fillId="0" borderId="1" xfId="0" applyFont="1" applyBorder="1"/>
    <xf numFmtId="0" fontId="10" fillId="0" borderId="1" xfId="0" applyFont="1" applyBorder="1"/>
    <xf numFmtId="164" fontId="2" fillId="0" borderId="3" xfId="1" applyNumberFormat="1" applyFont="1" applyBorder="1"/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3" fillId="4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3" fillId="0" borderId="0" xfId="0" applyFont="1"/>
    <xf numFmtId="0" fontId="2" fillId="10" borderId="1" xfId="0" applyFont="1" applyFill="1" applyBorder="1"/>
    <xf numFmtId="0" fontId="2" fillId="10" borderId="1" xfId="0" applyFont="1" applyFill="1" applyBorder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0" fontId="17" fillId="0" borderId="0" xfId="0" applyFont="1"/>
    <xf numFmtId="0" fontId="4" fillId="0" borderId="1" xfId="0" applyFont="1" applyBorder="1"/>
    <xf numFmtId="0" fontId="10" fillId="4" borderId="0" xfId="0" applyFont="1" applyFill="1"/>
    <xf numFmtId="0" fontId="15" fillId="4" borderId="1" xfId="0" applyFont="1" applyFill="1" applyBorder="1"/>
    <xf numFmtId="0" fontId="15" fillId="4" borderId="0" xfId="0" applyFont="1" applyFill="1"/>
    <xf numFmtId="164" fontId="3" fillId="4" borderId="1" xfId="1" applyNumberFormat="1" applyFont="1" applyFill="1" applyBorder="1"/>
    <xf numFmtId="0" fontId="2" fillId="4" borderId="2" xfId="0" applyFont="1" applyFill="1" applyBorder="1" applyAlignment="1">
      <alignment horizontal="center" vertical="center"/>
    </xf>
    <xf numFmtId="164" fontId="2" fillId="4" borderId="2" xfId="1" applyNumberFormat="1" applyFont="1" applyFill="1" applyBorder="1" applyAlignment="1">
      <alignment horizontal="center" vertical="center"/>
    </xf>
    <xf numFmtId="164" fontId="2" fillId="4" borderId="3" xfId="1" applyNumberFormat="1" applyFont="1" applyFill="1" applyBorder="1"/>
    <xf numFmtId="14" fontId="2" fillId="4" borderId="2" xfId="0" applyNumberFormat="1" applyFont="1" applyFill="1" applyBorder="1" applyAlignment="1">
      <alignment horizontal="center" vertical="center"/>
    </xf>
    <xf numFmtId="14" fontId="10" fillId="4" borderId="1" xfId="0" applyNumberFormat="1" applyFont="1" applyFill="1" applyBorder="1" applyAlignment="1">
      <alignment horizontal="center"/>
    </xf>
    <xf numFmtId="164" fontId="2" fillId="4" borderId="5" xfId="1" applyNumberFormat="1" applyFont="1" applyFill="1" applyBorder="1" applyAlignment="1">
      <alignment horizontal="center" vertical="center"/>
    </xf>
    <xf numFmtId="14" fontId="2" fillId="4" borderId="5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64" fontId="3" fillId="4" borderId="0" xfId="0" applyNumberFormat="1" applyFont="1" applyFill="1"/>
    <xf numFmtId="164" fontId="19" fillId="4" borderId="0" xfId="1" applyNumberFormat="1" applyFont="1" applyFill="1"/>
    <xf numFmtId="0" fontId="20" fillId="0" borderId="0" xfId="0" applyFont="1"/>
    <xf numFmtId="164" fontId="7" fillId="4" borderId="1" xfId="0" applyNumberFormat="1" applyFont="1" applyFill="1" applyBorder="1"/>
    <xf numFmtId="164" fontId="3" fillId="4" borderId="0" xfId="1" applyNumberFormat="1" applyFont="1" applyFill="1"/>
    <xf numFmtId="14" fontId="10" fillId="0" borderId="1" xfId="0" applyNumberFormat="1" applyFont="1" applyBorder="1"/>
    <xf numFmtId="164" fontId="10" fillId="0" borderId="0" xfId="1" applyNumberFormat="1" applyFont="1"/>
    <xf numFmtId="164" fontId="15" fillId="4" borderId="1" xfId="1" applyNumberFormat="1" applyFont="1" applyFill="1" applyBorder="1"/>
    <xf numFmtId="164" fontId="10" fillId="4" borderId="0" xfId="1" applyNumberFormat="1" applyFont="1" applyFill="1"/>
    <xf numFmtId="164" fontId="3" fillId="2" borderId="1" xfId="1" applyNumberFormat="1" applyFont="1" applyFill="1" applyBorder="1"/>
    <xf numFmtId="0" fontId="7" fillId="2" borderId="1" xfId="0" applyFont="1" applyFill="1" applyBorder="1" applyAlignment="1">
      <alignment horizontal="center"/>
    </xf>
    <xf numFmtId="166" fontId="3" fillId="2" borderId="1" xfId="1" applyNumberFormat="1" applyFont="1" applyFill="1" applyBorder="1"/>
    <xf numFmtId="0" fontId="4" fillId="2" borderId="1" xfId="0" applyFont="1" applyFill="1" applyBorder="1"/>
    <xf numFmtId="164" fontId="10" fillId="4" borderId="1" xfId="1" applyNumberFormat="1" applyFont="1" applyFill="1" applyBorder="1"/>
    <xf numFmtId="3" fontId="21" fillId="4" borderId="1" xfId="0" applyNumberFormat="1" applyFont="1" applyFill="1" applyBorder="1" applyAlignment="1">
      <alignment horizontal="right" vertical="top" wrapText="1"/>
    </xf>
    <xf numFmtId="0" fontId="2" fillId="4" borderId="4" xfId="0" applyFont="1" applyFill="1" applyBorder="1"/>
    <xf numFmtId="164" fontId="2" fillId="4" borderId="3" xfId="1" applyNumberFormat="1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/>
    </xf>
    <xf numFmtId="0" fontId="4" fillId="4" borderId="1" xfId="0" applyFont="1" applyFill="1" applyBorder="1"/>
    <xf numFmtId="164" fontId="4" fillId="4" borderId="1" xfId="1" applyNumberFormat="1" applyFont="1" applyFill="1" applyBorder="1"/>
    <xf numFmtId="164" fontId="4" fillId="4" borderId="2" xfId="1" applyNumberFormat="1" applyFont="1" applyFill="1" applyBorder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4" fontId="4" fillId="4" borderId="5" xfId="1" applyNumberFormat="1" applyFont="1" applyFill="1" applyBorder="1" applyAlignment="1">
      <alignment horizontal="center"/>
    </xf>
    <xf numFmtId="164" fontId="18" fillId="4" borderId="1" xfId="1" applyNumberFormat="1" applyFont="1" applyFill="1" applyBorder="1" applyAlignment="1">
      <alignment vertical="center"/>
    </xf>
    <xf numFmtId="14" fontId="7" fillId="4" borderId="1" xfId="0" applyNumberFormat="1" applyFont="1" applyFill="1" applyBorder="1"/>
    <xf numFmtId="0" fontId="7" fillId="4" borderId="1" xfId="0" applyFont="1" applyFill="1" applyBorder="1"/>
    <xf numFmtId="49" fontId="2" fillId="4" borderId="1" xfId="0" applyNumberFormat="1" applyFont="1" applyFill="1" applyBorder="1"/>
    <xf numFmtId="0" fontId="4" fillId="4" borderId="0" xfId="0" applyFont="1" applyFill="1"/>
    <xf numFmtId="49" fontId="2" fillId="4" borderId="1" xfId="1" applyNumberFormat="1" applyFont="1" applyFill="1" applyBorder="1"/>
    <xf numFmtId="14" fontId="10" fillId="4" borderId="1" xfId="0" applyNumberFormat="1" applyFont="1" applyFill="1" applyBorder="1"/>
    <xf numFmtId="0" fontId="2" fillId="0" borderId="1" xfId="0" applyFont="1" applyBorder="1"/>
    <xf numFmtId="14" fontId="2" fillId="0" borderId="1" xfId="0" applyNumberFormat="1" applyFont="1" applyBorder="1"/>
    <xf numFmtId="164" fontId="2" fillId="0" borderId="1" xfId="1" applyNumberFormat="1" applyFont="1" applyBorder="1"/>
    <xf numFmtId="0" fontId="2" fillId="0" borderId="1" xfId="0" applyFont="1" applyBorder="1" applyAlignment="1">
      <alignment horizontal="center"/>
    </xf>
    <xf numFmtId="14" fontId="2" fillId="6" borderId="1" xfId="0" applyNumberFormat="1" applyFont="1" applyFill="1" applyBorder="1"/>
    <xf numFmtId="0" fontId="2" fillId="6" borderId="1" xfId="0" applyFont="1" applyFill="1" applyBorder="1"/>
    <xf numFmtId="164" fontId="2" fillId="6" borderId="1" xfId="1" applyNumberFormat="1" applyFont="1" applyFill="1" applyBorder="1"/>
    <xf numFmtId="164" fontId="2" fillId="6" borderId="1" xfId="0" applyNumberFormat="1" applyFont="1" applyFill="1" applyBorder="1"/>
    <xf numFmtId="164" fontId="2" fillId="4" borderId="1" xfId="1" applyNumberFormat="1" applyFont="1" applyFill="1" applyBorder="1"/>
    <xf numFmtId="164" fontId="2" fillId="4" borderId="0" xfId="1" applyNumberFormat="1" applyFont="1" applyFill="1"/>
    <xf numFmtId="0" fontId="2" fillId="4" borderId="1" xfId="0" applyFont="1" applyFill="1" applyBorder="1"/>
    <xf numFmtId="164" fontId="2" fillId="4" borderId="1" xfId="0" applyNumberFormat="1" applyFont="1" applyFill="1" applyBorder="1"/>
    <xf numFmtId="0" fontId="2" fillId="6" borderId="0" xfId="0" applyFont="1" applyFill="1" applyBorder="1"/>
    <xf numFmtId="0" fontId="2" fillId="4" borderId="0" xfId="0" applyFont="1" applyFill="1" applyBorder="1"/>
    <xf numFmtId="14" fontId="10" fillId="0" borderId="1" xfId="0" applyNumberFormat="1" applyFont="1" applyBorder="1" applyAlignment="1">
      <alignment horizontal="center"/>
    </xf>
    <xf numFmtId="164" fontId="2" fillId="4" borderId="4" xfId="1" applyNumberFormat="1" applyFont="1" applyFill="1" applyBorder="1"/>
    <xf numFmtId="43" fontId="2" fillId="0" borderId="0" xfId="1" applyFont="1"/>
    <xf numFmtId="43" fontId="2" fillId="0" borderId="1" xfId="1" applyFont="1" applyBorder="1"/>
    <xf numFmtId="17" fontId="2" fillId="0" borderId="1" xfId="0" applyNumberFormat="1" applyFont="1" applyBorder="1"/>
    <xf numFmtId="3" fontId="2" fillId="0" borderId="0" xfId="0" applyNumberFormat="1" applyFont="1"/>
    <xf numFmtId="0" fontId="3" fillId="6" borderId="1" xfId="0" applyFont="1" applyFill="1" applyBorder="1"/>
    <xf numFmtId="3" fontId="21" fillId="6" borderId="1" xfId="0" applyNumberFormat="1" applyFont="1" applyFill="1" applyBorder="1" applyAlignment="1">
      <alignment horizontal="right" vertical="top" wrapText="1"/>
    </xf>
    <xf numFmtId="164" fontId="2" fillId="6" borderId="4" xfId="1" applyNumberFormat="1" applyFont="1" applyFill="1" applyBorder="1"/>
    <xf numFmtId="14" fontId="7" fillId="6" borderId="1" xfId="0" applyNumberFormat="1" applyFont="1" applyFill="1" applyBorder="1" applyAlignment="1">
      <alignment horizontal="center"/>
    </xf>
    <xf numFmtId="0" fontId="2" fillId="6" borderId="4" xfId="0" applyFont="1" applyFill="1" applyBorder="1"/>
    <xf numFmtId="164" fontId="3" fillId="6" borderId="1" xfId="1" applyNumberFormat="1" applyFont="1" applyFill="1" applyBorder="1"/>
    <xf numFmtId="164" fontId="3" fillId="6" borderId="4" xfId="1" applyNumberFormat="1" applyFont="1" applyFill="1" applyBorder="1"/>
    <xf numFmtId="14" fontId="2" fillId="4" borderId="3" xfId="0" applyNumberFormat="1" applyFont="1" applyFill="1" applyBorder="1"/>
    <xf numFmtId="0" fontId="2" fillId="4" borderId="3" xfId="0" applyFont="1" applyFill="1" applyBorder="1"/>
    <xf numFmtId="3" fontId="22" fillId="6" borderId="1" xfId="0" applyNumberFormat="1" applyFont="1" applyFill="1" applyBorder="1" applyAlignment="1">
      <alignment horizontal="right" vertical="top" wrapText="1"/>
    </xf>
    <xf numFmtId="164" fontId="10" fillId="6" borderId="1" xfId="1" applyNumberFormat="1" applyFont="1" applyFill="1" applyBorder="1"/>
    <xf numFmtId="0" fontId="2" fillId="6" borderId="1" xfId="0" applyFont="1" applyFill="1" applyBorder="1" applyAlignment="1"/>
    <xf numFmtId="0" fontId="2" fillId="0" borderId="3" xfId="0" applyFont="1" applyBorder="1" applyAlignment="1">
      <alignment horizontal="center"/>
    </xf>
    <xf numFmtId="164" fontId="2" fillId="4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164" fontId="2" fillId="6" borderId="3" xfId="1" applyNumberFormat="1" applyFont="1" applyFill="1" applyBorder="1"/>
    <xf numFmtId="164" fontId="2" fillId="6" borderId="3" xfId="0" applyNumberFormat="1" applyFont="1" applyFill="1" applyBorder="1"/>
    <xf numFmtId="14" fontId="2" fillId="0" borderId="5" xfId="0" applyNumberFormat="1" applyFont="1" applyBorder="1"/>
    <xf numFmtId="0" fontId="2" fillId="4" borderId="5" xfId="0" applyFont="1" applyFill="1" applyBorder="1"/>
    <xf numFmtId="0" fontId="2" fillId="0" borderId="5" xfId="0" applyFont="1" applyBorder="1" applyAlignment="1">
      <alignment horizontal="center"/>
    </xf>
    <xf numFmtId="0" fontId="2" fillId="0" borderId="5" xfId="0" applyFont="1" applyBorder="1"/>
    <xf numFmtId="164" fontId="2" fillId="0" borderId="5" xfId="1" applyNumberFormat="1" applyFont="1" applyBorder="1"/>
    <xf numFmtId="164" fontId="2" fillId="4" borderId="5" xfId="0" applyNumberFormat="1" applyFont="1" applyFill="1" applyBorder="1"/>
    <xf numFmtId="164" fontId="2" fillId="4" borderId="5" xfId="1" applyNumberFormat="1" applyFont="1" applyFill="1" applyBorder="1"/>
    <xf numFmtId="164" fontId="4" fillId="2" borderId="0" xfId="1" applyNumberFormat="1" applyFont="1" applyFill="1"/>
    <xf numFmtId="14" fontId="3" fillId="0" borderId="1" xfId="1" applyNumberFormat="1" applyFont="1" applyBorder="1"/>
    <xf numFmtId="0" fontId="2" fillId="4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14" fontId="2" fillId="6" borderId="0" xfId="0" applyNumberFormat="1" applyFont="1" applyFill="1"/>
    <xf numFmtId="3" fontId="21" fillId="4" borderId="3" xfId="0" applyNumberFormat="1" applyFont="1" applyFill="1" applyBorder="1" applyAlignment="1">
      <alignment horizontal="right" vertical="top" wrapText="1"/>
    </xf>
    <xf numFmtId="14" fontId="7" fillId="4" borderId="3" xfId="0" applyNumberFormat="1" applyFont="1" applyFill="1" applyBorder="1" applyAlignment="1">
      <alignment horizontal="center"/>
    </xf>
    <xf numFmtId="14" fontId="7" fillId="4" borderId="5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4" fontId="7" fillId="4" borderId="5" xfId="0" applyNumberFormat="1" applyFont="1" applyFill="1" applyBorder="1" applyAlignment="1">
      <alignment horizontal="center" vertical="center"/>
    </xf>
    <xf numFmtId="164" fontId="19" fillId="0" borderId="0" xfId="1" applyNumberFormat="1" applyFont="1"/>
    <xf numFmtId="3" fontId="21" fillId="4" borderId="5" xfId="0" applyNumberFormat="1" applyFont="1" applyFill="1" applyBorder="1" applyAlignment="1">
      <alignment horizontal="center" vertical="center" wrapText="1"/>
    </xf>
    <xf numFmtId="14" fontId="10" fillId="6" borderId="1" xfId="0" applyNumberFormat="1" applyFont="1" applyFill="1" applyBorder="1" applyAlignment="1">
      <alignment horizontal="center"/>
    </xf>
    <xf numFmtId="3" fontId="2" fillId="6" borderId="1" xfId="0" applyNumberFormat="1" applyFont="1" applyFill="1" applyBorder="1"/>
    <xf numFmtId="164" fontId="7" fillId="6" borderId="1" xfId="1" applyNumberFormat="1" applyFont="1" applyFill="1" applyBorder="1"/>
    <xf numFmtId="49" fontId="2" fillId="6" borderId="1" xfId="1" applyNumberFormat="1" applyFont="1" applyFill="1" applyBorder="1"/>
    <xf numFmtId="164" fontId="20" fillId="0" borderId="0" xfId="1" applyNumberFormat="1" applyFont="1"/>
    <xf numFmtId="164" fontId="4" fillId="0" borderId="0" xfId="1" applyNumberFormat="1" applyFont="1"/>
    <xf numFmtId="0" fontId="15" fillId="0" borderId="1" xfId="0" applyFont="1" applyBorder="1" applyAlignment="1">
      <alignment horizontal="center"/>
    </xf>
    <xf numFmtId="0" fontId="11" fillId="4" borderId="0" xfId="0" applyFont="1" applyFill="1"/>
    <xf numFmtId="14" fontId="11" fillId="4" borderId="0" xfId="0" applyNumberFormat="1" applyFont="1" applyFill="1"/>
    <xf numFmtId="14" fontId="11" fillId="4" borderId="1" xfId="0" applyNumberFormat="1" applyFont="1" applyFill="1" applyBorder="1"/>
    <xf numFmtId="0" fontId="11" fillId="4" borderId="1" xfId="0" applyFont="1" applyFill="1" applyBorder="1"/>
    <xf numFmtId="164" fontId="11" fillId="4" borderId="1" xfId="1" applyNumberFormat="1" applyFont="1" applyFill="1" applyBorder="1"/>
    <xf numFmtId="49" fontId="2" fillId="2" borderId="1" xfId="1" applyNumberFormat="1" applyFont="1" applyFill="1" applyBorder="1"/>
    <xf numFmtId="164" fontId="10" fillId="2" borderId="0" xfId="1" applyNumberFormat="1" applyFont="1" applyFill="1"/>
    <xf numFmtId="0" fontId="2" fillId="4" borderId="2" xfId="0" applyFont="1" applyFill="1" applyBorder="1"/>
    <xf numFmtId="164" fontId="2" fillId="4" borderId="2" xfId="0" applyNumberFormat="1" applyFont="1" applyFill="1" applyBorder="1"/>
    <xf numFmtId="164" fontId="2" fillId="0" borderId="1" xfId="1" applyNumberFormat="1" applyFont="1" applyFill="1" applyBorder="1"/>
    <xf numFmtId="0" fontId="12" fillId="0" borderId="1" xfId="0" applyFont="1" applyBorder="1" applyAlignment="1">
      <alignment horizontal="center"/>
    </xf>
    <xf numFmtId="0" fontId="2" fillId="0" borderId="2" xfId="0" applyFont="1" applyBorder="1"/>
    <xf numFmtId="164" fontId="2" fillId="0" borderId="2" xfId="1" applyNumberFormat="1" applyFont="1" applyBorder="1"/>
    <xf numFmtId="14" fontId="2" fillId="0" borderId="1" xfId="0" applyNumberFormat="1" applyFont="1" applyFill="1" applyBorder="1"/>
    <xf numFmtId="0" fontId="2" fillId="0" borderId="1" xfId="0" applyFont="1" applyFill="1" applyBorder="1"/>
    <xf numFmtId="0" fontId="7" fillId="0" borderId="1" xfId="0" applyFont="1" applyFill="1" applyBorder="1" applyAlignment="1">
      <alignment horizontal="center"/>
    </xf>
    <xf numFmtId="164" fontId="2" fillId="0" borderId="1" xfId="0" applyNumberFormat="1" applyFont="1" applyFill="1" applyBorder="1"/>
    <xf numFmtId="0" fontId="12" fillId="6" borderId="1" xfId="0" applyFont="1" applyFill="1" applyBorder="1" applyAlignment="1">
      <alignment horizontal="center"/>
    </xf>
    <xf numFmtId="164" fontId="2" fillId="6" borderId="0" xfId="1" applyNumberFormat="1" applyFont="1" applyFill="1"/>
    <xf numFmtId="0" fontId="2" fillId="6" borderId="0" xfId="0" applyFont="1" applyFill="1" applyAlignment="1">
      <alignment horizontal="center"/>
    </xf>
    <xf numFmtId="164" fontId="23" fillId="4" borderId="0" xfId="1" applyNumberFormat="1" applyFont="1" applyFill="1"/>
    <xf numFmtId="164" fontId="3" fillId="6" borderId="1" xfId="1" quotePrefix="1" applyNumberFormat="1" applyFont="1" applyFill="1" applyBorder="1"/>
    <xf numFmtId="3" fontId="21" fillId="6" borderId="6" xfId="0" applyNumberFormat="1" applyFont="1" applyFill="1" applyBorder="1" applyAlignment="1">
      <alignment horizontal="right" vertical="top" wrapText="1"/>
    </xf>
    <xf numFmtId="0" fontId="12" fillId="4" borderId="1" xfId="0" applyFont="1" applyFill="1" applyBorder="1" applyAlignment="1">
      <alignment horizontal="center"/>
    </xf>
    <xf numFmtId="0" fontId="12" fillId="4" borderId="1" xfId="0" applyFont="1" applyFill="1" applyBorder="1" applyAlignment="1" applyProtection="1">
      <alignment horizontal="left"/>
      <protection locked="0"/>
    </xf>
    <xf numFmtId="164" fontId="12" fillId="4" borderId="1" xfId="1" applyNumberFormat="1" applyFont="1" applyFill="1" applyBorder="1" applyProtection="1"/>
    <xf numFmtId="0" fontId="12" fillId="0" borderId="0" xfId="0" applyFont="1" applyFill="1" applyBorder="1"/>
    <xf numFmtId="14" fontId="12" fillId="2" borderId="1" xfId="0" applyNumberFormat="1" applyFont="1" applyFill="1" applyBorder="1"/>
    <xf numFmtId="0" fontId="12" fillId="2" borderId="1" xfId="0" applyFont="1" applyFill="1" applyBorder="1" applyAlignment="1" applyProtection="1">
      <alignment horizontal="left"/>
      <protection locked="0"/>
    </xf>
    <xf numFmtId="0" fontId="12" fillId="2" borderId="1" xfId="0" applyFont="1" applyFill="1" applyBorder="1"/>
    <xf numFmtId="164" fontId="12" fillId="2" borderId="1" xfId="1" applyNumberFormat="1" applyFont="1" applyFill="1" applyBorder="1"/>
    <xf numFmtId="164" fontId="12" fillId="2" borderId="1" xfId="1" applyNumberFormat="1" applyFont="1" applyFill="1" applyBorder="1" applyProtection="1"/>
    <xf numFmtId="0" fontId="8" fillId="2" borderId="1" xfId="0" applyFont="1" applyFill="1" applyBorder="1" applyProtection="1">
      <protection locked="0"/>
    </xf>
    <xf numFmtId="0" fontId="8" fillId="2" borderId="1" xfId="0" applyFont="1" applyFill="1" applyBorder="1" applyAlignment="1">
      <alignment horizontal="right"/>
    </xf>
    <xf numFmtId="0" fontId="6" fillId="2" borderId="0" xfId="0" applyFont="1" applyFill="1" applyProtection="1">
      <protection locked="0"/>
    </xf>
    <xf numFmtId="0" fontId="7" fillId="0" borderId="1" xfId="0" applyFont="1" applyFill="1" applyBorder="1"/>
    <xf numFmtId="14" fontId="2" fillId="0" borderId="0" xfId="0" applyNumberFormat="1" applyFont="1" applyBorder="1"/>
    <xf numFmtId="164" fontId="12" fillId="2" borderId="0" xfId="1" applyNumberFormat="1" applyFont="1" applyFill="1" applyBorder="1"/>
    <xf numFmtId="164" fontId="12" fillId="4" borderId="0" xfId="1" applyNumberFormat="1" applyFont="1" applyFill="1" applyBorder="1"/>
    <xf numFmtId="0" fontId="12" fillId="0" borderId="2" xfId="0" applyFont="1" applyFill="1" applyBorder="1"/>
    <xf numFmtId="164" fontId="7" fillId="2" borderId="0" xfId="0" applyNumberFormat="1" applyFont="1" applyFill="1"/>
    <xf numFmtId="0" fontId="7" fillId="2" borderId="1" xfId="0" applyFont="1" applyFill="1" applyBorder="1"/>
    <xf numFmtId="164" fontId="2" fillId="5" borderId="0" xfId="0" applyNumberFormat="1" applyFont="1" applyFill="1"/>
    <xf numFmtId="14" fontId="2" fillId="5" borderId="1" xfId="0" applyNumberFormat="1" applyFont="1" applyFill="1" applyBorder="1"/>
    <xf numFmtId="0" fontId="2" fillId="5" borderId="1" xfId="0" applyFont="1" applyFill="1" applyBorder="1"/>
    <xf numFmtId="164" fontId="2" fillId="5" borderId="1" xfId="1" applyNumberFormat="1" applyFont="1" applyFill="1" applyBorder="1"/>
    <xf numFmtId="16" fontId="2" fillId="0" borderId="1" xfId="0" applyNumberFormat="1" applyFont="1" applyBorder="1"/>
    <xf numFmtId="14" fontId="12" fillId="0" borderId="3" xfId="0" applyNumberFormat="1" applyFont="1" applyBorder="1"/>
    <xf numFmtId="0" fontId="12" fillId="0" borderId="3" xfId="0" applyFont="1" applyBorder="1"/>
    <xf numFmtId="164" fontId="12" fillId="0" borderId="3" xfId="1" applyNumberFormat="1" applyFont="1" applyBorder="1"/>
    <xf numFmtId="164" fontId="12" fillId="0" borderId="3" xfId="0" applyNumberFormat="1" applyFont="1" applyBorder="1"/>
    <xf numFmtId="164" fontId="7" fillId="0" borderId="1" xfId="0" applyNumberFormat="1" applyFont="1" applyBorder="1"/>
    <xf numFmtId="0" fontId="2" fillId="0" borderId="4" xfId="0" applyFont="1" applyBorder="1"/>
    <xf numFmtId="164" fontId="2" fillId="4" borderId="0" xfId="0" applyNumberFormat="1" applyFont="1" applyFill="1"/>
    <xf numFmtId="0" fontId="2" fillId="0" borderId="0" xfId="0" applyFont="1" applyBorder="1" applyAlignment="1">
      <alignment horizontal="center"/>
    </xf>
    <xf numFmtId="164" fontId="2" fillId="0" borderId="0" xfId="1" applyNumberFormat="1" applyFont="1" applyBorder="1"/>
    <xf numFmtId="164" fontId="2" fillId="4" borderId="0" xfId="0" applyNumberFormat="1" applyFont="1" applyFill="1" applyBorder="1"/>
    <xf numFmtId="164" fontId="2" fillId="2" borderId="0" xfId="1" applyNumberFormat="1" applyFont="1" applyFill="1" applyBorder="1"/>
    <xf numFmtId="14" fontId="19" fillId="0" borderId="1" xfId="0" applyNumberFormat="1" applyFont="1" applyBorder="1"/>
    <xf numFmtId="0" fontId="19" fillId="0" borderId="1" xfId="0" applyFont="1" applyBorder="1"/>
    <xf numFmtId="0" fontId="19" fillId="0" borderId="1" xfId="0" applyFont="1" applyBorder="1" applyAlignment="1">
      <alignment horizontal="center"/>
    </xf>
    <xf numFmtId="164" fontId="19" fillId="0" borderId="1" xfId="1" applyNumberFormat="1" applyFont="1" applyBorder="1"/>
    <xf numFmtId="164" fontId="19" fillId="4" borderId="1" xfId="0" applyNumberFormat="1" applyFont="1" applyFill="1" applyBorder="1"/>
    <xf numFmtId="0" fontId="19" fillId="0" borderId="0" xfId="0" applyFont="1"/>
    <xf numFmtId="0" fontId="10" fillId="6" borderId="1" xfId="0" applyFont="1" applyFill="1" applyBorder="1"/>
    <xf numFmtId="0" fontId="7" fillId="4" borderId="1" xfId="0" applyFont="1" applyFill="1" applyBorder="1" applyAlignment="1">
      <alignment horizontal="center"/>
    </xf>
    <xf numFmtId="164" fontId="10" fillId="0" borderId="0" xfId="0" applyNumberFormat="1" applyFont="1"/>
    <xf numFmtId="3" fontId="2" fillId="2" borderId="0" xfId="0" applyNumberFormat="1" applyFont="1" applyFill="1"/>
    <xf numFmtId="14" fontId="2" fillId="4" borderId="0" xfId="0" applyNumberFormat="1" applyFont="1" applyFill="1" applyBorder="1"/>
    <xf numFmtId="0" fontId="2" fillId="4" borderId="0" xfId="0" applyFont="1" applyFill="1" applyBorder="1" applyAlignment="1">
      <alignment horizontal="center"/>
    </xf>
    <xf numFmtId="164" fontId="2" fillId="4" borderId="0" xfId="1" applyNumberFormat="1" applyFont="1" applyFill="1" applyBorder="1"/>
    <xf numFmtId="164" fontId="7" fillId="0" borderId="0" xfId="0" applyNumberFormat="1" applyFont="1"/>
    <xf numFmtId="164" fontId="7" fillId="4" borderId="0" xfId="0" applyNumberFormat="1" applyFont="1" applyFill="1"/>
    <xf numFmtId="164" fontId="2" fillId="2" borderId="5" xfId="1" applyNumberFormat="1" applyFont="1" applyFill="1" applyBorder="1"/>
    <xf numFmtId="0" fontId="2" fillId="0" borderId="0" xfId="0" applyFont="1" applyBorder="1" applyAlignment="1">
      <alignment horizontal="left" vertical="center"/>
    </xf>
    <xf numFmtId="164" fontId="7" fillId="2" borderId="1" xfId="1" applyNumberFormat="1" applyFont="1" applyFill="1" applyBorder="1"/>
    <xf numFmtId="0" fontId="12" fillId="2" borderId="1" xfId="0" applyFont="1" applyFill="1" applyBorder="1" applyAlignment="1">
      <alignment horizontal="center"/>
    </xf>
    <xf numFmtId="164" fontId="7" fillId="0" borderId="1" xfId="1" applyNumberFormat="1" applyFont="1" applyFill="1" applyBorder="1"/>
    <xf numFmtId="14" fontId="10" fillId="0" borderId="0" xfId="0" applyNumberFormat="1" applyFont="1"/>
    <xf numFmtId="0" fontId="2" fillId="0" borderId="1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64" fontId="2" fillId="4" borderId="2" xfId="1" applyNumberFormat="1" applyFont="1" applyFill="1" applyBorder="1"/>
    <xf numFmtId="164" fontId="12" fillId="4" borderId="0" xfId="1" applyNumberFormat="1" applyFont="1" applyFill="1"/>
    <xf numFmtId="0" fontId="12" fillId="0" borderId="1" xfId="0" applyFont="1" applyFill="1" applyBorder="1"/>
    <xf numFmtId="0" fontId="12" fillId="0" borderId="0" xfId="0" applyFont="1" applyBorder="1"/>
    <xf numFmtId="164" fontId="2" fillId="0" borderId="0" xfId="0" applyNumberFormat="1" applyFont="1" applyBorder="1"/>
    <xf numFmtId="164" fontId="2" fillId="2" borderId="0" xfId="0" applyNumberFormat="1" applyFont="1" applyFill="1" applyBorder="1"/>
    <xf numFmtId="0" fontId="12" fillId="0" borderId="4" xfId="0" applyFont="1" applyFill="1" applyBorder="1"/>
    <xf numFmtId="14" fontId="12" fillId="11" borderId="1" xfId="0" applyNumberFormat="1" applyFont="1" applyFill="1" applyBorder="1"/>
    <xf numFmtId="0" fontId="2" fillId="11" borderId="1" xfId="0" applyFont="1" applyFill="1" applyBorder="1"/>
    <xf numFmtId="164" fontId="2" fillId="11" borderId="1" xfId="0" applyNumberFormat="1" applyFont="1" applyFill="1" applyBorder="1"/>
    <xf numFmtId="0" fontId="2" fillId="11" borderId="0" xfId="0" applyFont="1" applyFill="1" applyBorder="1"/>
    <xf numFmtId="14" fontId="12" fillId="6" borderId="1" xfId="0" applyNumberFormat="1" applyFont="1" applyFill="1" applyBorder="1"/>
    <xf numFmtId="164" fontId="2" fillId="11" borderId="1" xfId="1" applyNumberFormat="1" applyFont="1" applyFill="1" applyBorder="1"/>
    <xf numFmtId="0" fontId="12" fillId="0" borderId="0" xfId="0" applyFont="1" applyFill="1"/>
    <xf numFmtId="0" fontId="7" fillId="4" borderId="0" xfId="0" applyFont="1" applyFill="1" applyBorder="1"/>
    <xf numFmtId="0" fontId="7" fillId="4" borderId="3" xfId="0" applyFont="1" applyFill="1" applyBorder="1"/>
    <xf numFmtId="164" fontId="7" fillId="4" borderId="3" xfId="1" applyNumberFormat="1" applyFont="1" applyFill="1" applyBorder="1"/>
    <xf numFmtId="0" fontId="12" fillId="4" borderId="0" xfId="0" applyFont="1" applyFill="1" applyBorder="1"/>
    <xf numFmtId="0" fontId="12" fillId="4" borderId="3" xfId="0" applyFont="1" applyFill="1" applyBorder="1"/>
    <xf numFmtId="0" fontId="12" fillId="4" borderId="3" xfId="0" applyFont="1" applyFill="1" applyBorder="1" applyAlignment="1">
      <alignment horizontal="center"/>
    </xf>
    <xf numFmtId="164" fontId="12" fillId="4" borderId="3" xfId="1" applyNumberFormat="1" applyFont="1" applyFill="1" applyBorder="1"/>
    <xf numFmtId="164" fontId="12" fillId="2" borderId="1" xfId="0" applyNumberFormat="1" applyFont="1" applyFill="1" applyBorder="1"/>
    <xf numFmtId="14" fontId="0" fillId="0" borderId="1" xfId="0" applyNumberFormat="1" applyBorder="1"/>
    <xf numFmtId="0" fontId="0" fillId="0" borderId="1" xfId="0" applyBorder="1"/>
    <xf numFmtId="164" fontId="17" fillId="2" borderId="1" xfId="1" applyNumberFormat="1" applyFont="1" applyFill="1" applyBorder="1"/>
    <xf numFmtId="164" fontId="25" fillId="0" borderId="1" xfId="1" applyNumberFormat="1" applyFont="1" applyBorder="1"/>
    <xf numFmtId="14" fontId="0" fillId="2" borderId="1" xfId="0" applyNumberFormat="1" applyFill="1" applyBorder="1"/>
    <xf numFmtId="0" fontId="0" fillId="2" borderId="1" xfId="0" applyFill="1" applyBorder="1"/>
    <xf numFmtId="164" fontId="0" fillId="2" borderId="1" xfId="1" applyNumberFormat="1" applyFont="1" applyFill="1" applyBorder="1"/>
    <xf numFmtId="164" fontId="12" fillId="2" borderId="0" xfId="1" applyNumberFormat="1" applyFont="1" applyFill="1"/>
    <xf numFmtId="164" fontId="12" fillId="2" borderId="0" xfId="0" applyNumberFormat="1" applyFont="1" applyFill="1"/>
    <xf numFmtId="164" fontId="4" fillId="2" borderId="0" xfId="0" applyNumberFormat="1" applyFont="1" applyFill="1"/>
    <xf numFmtId="0" fontId="2" fillId="6" borderId="3" xfId="0" applyFont="1" applyFill="1" applyBorder="1" applyAlignment="1">
      <alignment horizontal="center"/>
    </xf>
    <xf numFmtId="164" fontId="15" fillId="2" borderId="0" xfId="0" applyNumberFormat="1" applyFont="1" applyFill="1"/>
    <xf numFmtId="14" fontId="12" fillId="6" borderId="3" xfId="0" applyNumberFormat="1" applyFont="1" applyFill="1" applyBorder="1"/>
    <xf numFmtId="164" fontId="7" fillId="4" borderId="1" xfId="1" applyNumberFormat="1" applyFont="1" applyFill="1" applyBorder="1" applyAlignment="1">
      <alignment vertical="center"/>
    </xf>
    <xf numFmtId="164" fontId="2" fillId="2" borderId="2" xfId="1" applyNumberFormat="1" applyFont="1" applyFill="1" applyBorder="1"/>
    <xf numFmtId="0" fontId="2" fillId="6" borderId="3" xfId="0" applyFont="1" applyFill="1" applyBorder="1" applyAlignment="1">
      <alignment horizontal="center"/>
    </xf>
    <xf numFmtId="0" fontId="26" fillId="0" borderId="0" xfId="0" applyFont="1"/>
    <xf numFmtId="0" fontId="2" fillId="0" borderId="1" xfId="0" applyFont="1" applyBorder="1" applyAlignment="1">
      <alignment horizontal="center"/>
    </xf>
    <xf numFmtId="14" fontId="2" fillId="0" borderId="9" xfId="0" applyNumberFormat="1" applyFont="1" applyBorder="1"/>
    <xf numFmtId="14" fontId="12" fillId="0" borderId="2" xfId="0" applyNumberFormat="1" applyFont="1" applyBorder="1"/>
    <xf numFmtId="0" fontId="3" fillId="4" borderId="3" xfId="0" applyFont="1" applyFill="1" applyBorder="1"/>
    <xf numFmtId="3" fontId="28" fillId="0" borderId="1" xfId="3" applyNumberFormat="1" applyFont="1" applyBorder="1"/>
    <xf numFmtId="164" fontId="7" fillId="2" borderId="0" xfId="1" applyNumberFormat="1" applyFont="1" applyFill="1"/>
    <xf numFmtId="0" fontId="29" fillId="0" borderId="0" xfId="0" applyFont="1" applyFill="1"/>
    <xf numFmtId="0" fontId="30" fillId="0" borderId="0" xfId="0" applyFont="1" applyFill="1"/>
    <xf numFmtId="14" fontId="7" fillId="0" borderId="0" xfId="0" applyNumberFormat="1" applyFont="1" applyFill="1"/>
    <xf numFmtId="164" fontId="15" fillId="6" borderId="1" xfId="0" applyNumberFormat="1" applyFont="1" applyFill="1" applyBorder="1"/>
    <xf numFmtId="0" fontId="3" fillId="0" borderId="0" xfId="0" applyFont="1" applyFill="1"/>
    <xf numFmtId="164" fontId="3" fillId="2" borderId="1" xfId="0" applyNumberFormat="1" applyFont="1" applyFill="1" applyBorder="1"/>
    <xf numFmtId="164" fontId="15" fillId="2" borderId="1" xfId="1" applyNumberFormat="1" applyFont="1" applyFill="1" applyBorder="1"/>
    <xf numFmtId="164" fontId="15" fillId="2" borderId="0" xfId="1" applyNumberFormat="1" applyFont="1" applyFill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2" borderId="0" xfId="0" applyFont="1" applyFill="1" applyBorder="1"/>
    <xf numFmtId="14" fontId="12" fillId="4" borderId="0" xfId="0" applyNumberFormat="1" applyFont="1" applyFill="1"/>
    <xf numFmtId="0" fontId="12" fillId="4" borderId="0" xfId="0" applyFont="1" applyFill="1"/>
    <xf numFmtId="167" fontId="12" fillId="4" borderId="0" xfId="1" applyNumberFormat="1" applyFont="1" applyFill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3" fillId="0" borderId="0" xfId="1" applyNumberFormat="1" applyFont="1"/>
    <xf numFmtId="0" fontId="2" fillId="0" borderId="1" xfId="0" applyFont="1" applyBorder="1" applyAlignment="1">
      <alignment horizontal="center"/>
    </xf>
    <xf numFmtId="0" fontId="3" fillId="2" borderId="0" xfId="0" applyFont="1" applyFill="1"/>
    <xf numFmtId="0" fontId="2" fillId="0" borderId="1" xfId="0" applyFont="1" applyBorder="1" applyAlignment="1">
      <alignment horizontal="center"/>
    </xf>
    <xf numFmtId="14" fontId="2" fillId="0" borderId="7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0" fontId="2" fillId="2" borderId="3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15" fillId="0" borderId="0" xfId="1" applyNumberFormat="1" applyFont="1"/>
    <xf numFmtId="0" fontId="2" fillId="0" borderId="1" xfId="0" applyFont="1" applyBorder="1" applyAlignment="1">
      <alignment horizontal="center"/>
    </xf>
    <xf numFmtId="14" fontId="10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3" fillId="4" borderId="4" xfId="1" applyNumberFormat="1" applyFont="1" applyFill="1" applyBorder="1"/>
    <xf numFmtId="3" fontId="22" fillId="2" borderId="1" xfId="0" applyNumberFormat="1" applyFont="1" applyFill="1" applyBorder="1" applyAlignment="1">
      <alignment horizontal="right" vertical="top" wrapText="1"/>
    </xf>
    <xf numFmtId="0" fontId="12" fillId="0" borderId="1" xfId="0" applyFont="1" applyBorder="1" applyAlignment="1"/>
    <xf numFmtId="0" fontId="2" fillId="0" borderId="1" xfId="0" applyFont="1" applyBorder="1" applyAlignment="1"/>
    <xf numFmtId="0" fontId="2" fillId="0" borderId="1" xfId="0" applyFont="1" applyBorder="1" applyAlignment="1">
      <alignment horizontal="center"/>
    </xf>
    <xf numFmtId="0" fontId="12" fillId="6" borderId="1" xfId="0" applyFont="1" applyFill="1" applyBorder="1"/>
    <xf numFmtId="0" fontId="10" fillId="2" borderId="0" xfId="0" applyFont="1" applyFill="1"/>
    <xf numFmtId="164" fontId="12" fillId="6" borderId="1" xfId="1" applyNumberFormat="1" applyFont="1" applyFill="1" applyBorder="1"/>
    <xf numFmtId="0" fontId="2" fillId="0" borderId="1" xfId="0" applyFont="1" applyBorder="1" applyAlignment="1">
      <alignment horizontal="center"/>
    </xf>
    <xf numFmtId="164" fontId="10" fillId="2" borderId="1" xfId="1" applyNumberFormat="1" applyFont="1" applyFill="1" applyBorder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4" xfId="0" applyFont="1" applyBorder="1" applyAlignment="1"/>
    <xf numFmtId="0" fontId="2" fillId="0" borderId="1" xfId="0" applyFont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164" fontId="10" fillId="2" borderId="0" xfId="0" applyNumberFormat="1" applyFont="1" applyFill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7" fillId="4" borderId="4" xfId="1" applyNumberFormat="1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4" fillId="0" borderId="0" xfId="0" applyFont="1"/>
    <xf numFmtId="14" fontId="0" fillId="0" borderId="0" xfId="0" applyNumberFormat="1"/>
    <xf numFmtId="14" fontId="34" fillId="0" borderId="0" xfId="0" applyNumberFormat="1" applyFont="1"/>
    <xf numFmtId="164" fontId="34" fillId="0" borderId="0" xfId="1" applyNumberFormat="1" applyFont="1"/>
    <xf numFmtId="164" fontId="34" fillId="2" borderId="0" xfId="1" applyNumberFormat="1" applyFont="1" applyFill="1"/>
    <xf numFmtId="164" fontId="35" fillId="2" borderId="0" xfId="1" applyNumberFormat="1" applyFont="1" applyFill="1"/>
    <xf numFmtId="164" fontId="36" fillId="2" borderId="0" xfId="1" applyNumberFormat="1" applyFont="1" applyFill="1"/>
    <xf numFmtId="164" fontId="37" fillId="2" borderId="0" xfId="1" applyNumberFormat="1" applyFont="1" applyFill="1"/>
    <xf numFmtId="164" fontId="34" fillId="7" borderId="0" xfId="1" applyNumberFormat="1" applyFont="1" applyFill="1"/>
    <xf numFmtId="164" fontId="38" fillId="2" borderId="0" xfId="1" applyNumberFormat="1" applyFont="1" applyFill="1"/>
    <xf numFmtId="0" fontId="2" fillId="0" borderId="1" xfId="0" applyFont="1" applyBorder="1" applyAlignment="1">
      <alignment horizontal="center"/>
    </xf>
    <xf numFmtId="0" fontId="2" fillId="4" borderId="5" xfId="0" applyFont="1" applyFill="1" applyBorder="1" applyAlignment="1">
      <alignment horizontal="center" vertical="center"/>
    </xf>
    <xf numFmtId="14" fontId="10" fillId="4" borderId="5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4" borderId="5" xfId="0" applyFont="1" applyFill="1" applyBorder="1" applyAlignment="1">
      <alignment horizontal="center" vertical="center"/>
    </xf>
    <xf numFmtId="14" fontId="10" fillId="4" borderId="5" xfId="0" applyNumberFormat="1" applyFont="1" applyFill="1" applyBorder="1" applyAlignment="1">
      <alignment horizontal="center" vertical="center"/>
    </xf>
    <xf numFmtId="14" fontId="2" fillId="4" borderId="5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/>
    </xf>
    <xf numFmtId="14" fontId="10" fillId="4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39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4" fillId="2" borderId="0" xfId="1" applyNumberFormat="1" applyFont="1" applyFill="1" applyBorder="1"/>
    <xf numFmtId="164" fontId="24" fillId="2" borderId="1" xfId="1" applyNumberFormat="1" applyFont="1" applyFill="1" applyBorder="1"/>
    <xf numFmtId="164" fontId="31" fillId="2" borderId="1" xfId="1" applyNumberFormat="1" applyFont="1" applyFill="1" applyBorder="1"/>
    <xf numFmtId="164" fontId="10" fillId="0" borderId="0" xfId="0" applyNumberFormat="1" applyFont="1" applyAlignment="1">
      <alignment horizontal="center" vertical="center"/>
    </xf>
    <xf numFmtId="164" fontId="10" fillId="4" borderId="0" xfId="1" applyNumberFormat="1" applyFont="1" applyFill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4" fontId="2" fillId="4" borderId="3" xfId="0" applyNumberFormat="1" applyFont="1" applyFill="1" applyBorder="1" applyAlignment="1">
      <alignment vertical="center"/>
    </xf>
    <xf numFmtId="14" fontId="2" fillId="4" borderId="5" xfId="0" applyNumberFormat="1" applyFont="1" applyFill="1" applyBorder="1" applyAlignment="1">
      <alignment vertical="center"/>
    </xf>
    <xf numFmtId="0" fontId="2" fillId="6" borderId="3" xfId="0" applyFont="1" applyFill="1" applyBorder="1" applyAlignment="1">
      <alignment horizontal="left" vertical="center"/>
    </xf>
    <xf numFmtId="0" fontId="2" fillId="6" borderId="5" xfId="0" applyFont="1" applyFill="1" applyBorder="1" applyAlignment="1">
      <alignment horizontal="left" vertical="center"/>
    </xf>
    <xf numFmtId="14" fontId="2" fillId="6" borderId="3" xfId="0" applyNumberFormat="1" applyFont="1" applyFill="1" applyBorder="1" applyAlignment="1">
      <alignment vertical="center"/>
    </xf>
    <xf numFmtId="14" fontId="2" fillId="6" borderId="5" xfId="0" applyNumberFormat="1" applyFont="1" applyFill="1" applyBorder="1" applyAlignment="1">
      <alignment vertical="center"/>
    </xf>
    <xf numFmtId="0" fontId="2" fillId="6" borderId="3" xfId="0" applyFont="1" applyFill="1" applyBorder="1" applyAlignment="1">
      <alignment vertical="center"/>
    </xf>
    <xf numFmtId="0" fontId="2" fillId="6" borderId="5" xfId="0" applyFont="1" applyFill="1" applyBorder="1" applyAlignment="1">
      <alignment vertical="center"/>
    </xf>
    <xf numFmtId="164" fontId="2" fillId="6" borderId="3" xfId="1" applyNumberFormat="1" applyFont="1" applyFill="1" applyBorder="1" applyAlignment="1">
      <alignment horizontal="center" vertical="center"/>
    </xf>
    <xf numFmtId="164" fontId="2" fillId="6" borderId="5" xfId="1" applyNumberFormat="1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/>
    </xf>
    <xf numFmtId="0" fontId="2" fillId="4" borderId="5" xfId="0" applyFont="1" applyFill="1" applyBorder="1" applyAlignment="1">
      <alignment horizontal="left" vertical="center"/>
    </xf>
    <xf numFmtId="14" fontId="10" fillId="6" borderId="3" xfId="0" applyNumberFormat="1" applyFont="1" applyFill="1" applyBorder="1" applyAlignment="1">
      <alignment horizontal="center" vertical="center"/>
    </xf>
    <xf numFmtId="14" fontId="10" fillId="6" borderId="5" xfId="0" applyNumberFormat="1" applyFont="1" applyFill="1" applyBorder="1" applyAlignment="1">
      <alignment horizontal="center" vertical="center"/>
    </xf>
    <xf numFmtId="164" fontId="2" fillId="4" borderId="3" xfId="1" applyNumberFormat="1" applyFont="1" applyFill="1" applyBorder="1" applyAlignment="1">
      <alignment horizontal="center" vertical="center"/>
    </xf>
    <xf numFmtId="164" fontId="2" fillId="4" borderId="5" xfId="1" applyNumberFormat="1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64" fontId="2" fillId="4" borderId="2" xfId="1" applyNumberFormat="1" applyFont="1" applyFill="1" applyBorder="1" applyAlignment="1">
      <alignment horizontal="center" vertical="center"/>
    </xf>
    <xf numFmtId="14" fontId="2" fillId="4" borderId="3" xfId="0" applyNumberFormat="1" applyFont="1" applyFill="1" applyBorder="1" applyAlignment="1">
      <alignment horizontal="center" vertical="center"/>
    </xf>
    <xf numFmtId="14" fontId="2" fillId="4" borderId="5" xfId="0" applyNumberFormat="1" applyFont="1" applyFill="1" applyBorder="1" applyAlignment="1">
      <alignment horizontal="center" vertical="center"/>
    </xf>
    <xf numFmtId="14" fontId="7" fillId="4" borderId="3" xfId="0" applyNumberFormat="1" applyFont="1" applyFill="1" applyBorder="1" applyAlignment="1">
      <alignment horizontal="center" vertical="center"/>
    </xf>
    <xf numFmtId="14" fontId="7" fillId="4" borderId="2" xfId="0" applyNumberFormat="1" applyFont="1" applyFill="1" applyBorder="1" applyAlignment="1">
      <alignment horizontal="center" vertical="center"/>
    </xf>
    <xf numFmtId="14" fontId="7" fillId="4" borderId="5" xfId="0" applyNumberFormat="1" applyFont="1" applyFill="1" applyBorder="1" applyAlignment="1">
      <alignment horizontal="center" vertical="center"/>
    </xf>
    <xf numFmtId="164" fontId="3" fillId="4" borderId="3" xfId="1" applyNumberFormat="1" applyFont="1" applyFill="1" applyBorder="1" applyAlignment="1">
      <alignment horizontal="center" vertical="center"/>
    </xf>
    <xf numFmtId="164" fontId="3" fillId="4" borderId="5" xfId="1" applyNumberFormat="1" applyFont="1" applyFill="1" applyBorder="1" applyAlignment="1">
      <alignment horizontal="center" vertical="center"/>
    </xf>
    <xf numFmtId="14" fontId="2" fillId="4" borderId="2" xfId="0" applyNumberFormat="1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7" fillId="0" borderId="3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14" fontId="10" fillId="0" borderId="3" xfId="0" applyNumberFormat="1" applyFont="1" applyBorder="1" applyAlignment="1">
      <alignment horizontal="center" vertical="center"/>
    </xf>
    <xf numFmtId="14" fontId="10" fillId="0" borderId="2" xfId="0" applyNumberFormat="1" applyFont="1" applyBorder="1" applyAlignment="1">
      <alignment horizontal="center" vertical="center"/>
    </xf>
    <xf numFmtId="14" fontId="10" fillId="0" borderId="5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14" fontId="10" fillId="4" borderId="3" xfId="0" applyNumberFormat="1" applyFont="1" applyFill="1" applyBorder="1" applyAlignment="1">
      <alignment horizontal="center" vertical="center"/>
    </xf>
    <xf numFmtId="14" fontId="10" fillId="4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3" fontId="21" fillId="6" borderId="3" xfId="0" applyNumberFormat="1" applyFont="1" applyFill="1" applyBorder="1" applyAlignment="1">
      <alignment horizontal="center" vertical="center" wrapText="1"/>
    </xf>
    <xf numFmtId="3" fontId="21" fillId="6" borderId="5" xfId="0" applyNumberFormat="1" applyFont="1" applyFill="1" applyBorder="1" applyAlignment="1">
      <alignment horizontal="center" vertical="center" wrapText="1"/>
    </xf>
    <xf numFmtId="14" fontId="7" fillId="6" borderId="3" xfId="0" applyNumberFormat="1" applyFont="1" applyFill="1" applyBorder="1" applyAlignment="1">
      <alignment horizontal="center" vertical="center"/>
    </xf>
    <xf numFmtId="14" fontId="7" fillId="6" borderId="5" xfId="0" applyNumberFormat="1" applyFont="1" applyFill="1" applyBorder="1" applyAlignment="1">
      <alignment horizontal="center" vertical="center"/>
    </xf>
    <xf numFmtId="164" fontId="2" fillId="6" borderId="2" xfId="1" applyNumberFormat="1" applyFont="1" applyFill="1" applyBorder="1" applyAlignment="1">
      <alignment horizontal="center" vertical="center"/>
    </xf>
    <xf numFmtId="164" fontId="10" fillId="4" borderId="3" xfId="1" applyNumberFormat="1" applyFont="1" applyFill="1" applyBorder="1" applyAlignment="1">
      <alignment horizontal="center" vertical="center"/>
    </xf>
    <xf numFmtId="164" fontId="10" fillId="4" borderId="2" xfId="1" applyNumberFormat="1" applyFont="1" applyFill="1" applyBorder="1" applyAlignment="1">
      <alignment horizontal="center" vertical="center"/>
    </xf>
    <xf numFmtId="164" fontId="10" fillId="4" borderId="5" xfId="1" applyNumberFormat="1" applyFont="1" applyFill="1" applyBorder="1" applyAlignment="1">
      <alignment horizontal="center" vertical="center"/>
    </xf>
    <xf numFmtId="14" fontId="2" fillId="0" borderId="7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14" fontId="2" fillId="0" borderId="10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</cellXfs>
  <cellStyles count="4">
    <cellStyle name="Comma" xfId="1" builtinId="3"/>
    <cellStyle name="Comma 2" xfId="3"/>
    <cellStyle name="Normal" xfId="0" builtinId="0"/>
    <cellStyle name="Normal 2" xfId="2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T6537"/>
  <sheetViews>
    <sheetView tabSelected="1" topLeftCell="A5575" workbookViewId="0">
      <selection activeCell="E5587" sqref="E5587"/>
    </sheetView>
  </sheetViews>
  <sheetFormatPr defaultRowHeight="18"/>
  <cols>
    <col min="1" max="1" width="12.75" style="2" bestFit="1" customWidth="1"/>
    <col min="2" max="3" width="9.375" style="2" bestFit="1" customWidth="1"/>
    <col min="4" max="4" width="9.875" style="2" bestFit="1" customWidth="1"/>
    <col min="5" max="5" width="15.625" style="2" bestFit="1" customWidth="1"/>
    <col min="6" max="6" width="65.875" style="2" customWidth="1"/>
    <col min="7" max="7" width="27.875" style="79" customWidth="1"/>
    <col min="8" max="8" width="17.875" style="77" customWidth="1"/>
    <col min="9" max="9" width="15.5" style="77" bestFit="1" customWidth="1"/>
    <col min="10" max="72" width="9" style="77"/>
    <col min="73" max="16384" width="9" style="2"/>
  </cols>
  <sheetData>
    <row r="2" spans="1:72" ht="19.5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43</v>
      </c>
    </row>
    <row r="4" spans="1:72">
      <c r="A4" s="21">
        <v>44197</v>
      </c>
      <c r="B4" s="22">
        <v>19444</v>
      </c>
      <c r="C4" s="22">
        <v>1904</v>
      </c>
      <c r="D4" s="22">
        <v>29</v>
      </c>
      <c r="E4" s="60">
        <v>999000</v>
      </c>
      <c r="F4" s="22" t="s">
        <v>45</v>
      </c>
    </row>
    <row r="5" spans="1:72">
      <c r="A5" s="21">
        <v>44197</v>
      </c>
      <c r="B5" s="22">
        <v>7773</v>
      </c>
      <c r="C5" s="22">
        <v>1939</v>
      </c>
      <c r="D5" s="22">
        <v>29</v>
      </c>
      <c r="E5" s="60">
        <v>1164000</v>
      </c>
      <c r="F5" s="22" t="s">
        <v>46</v>
      </c>
    </row>
    <row r="6" spans="1:72">
      <c r="A6" s="21">
        <v>44197</v>
      </c>
      <c r="B6" s="22">
        <v>32397</v>
      </c>
      <c r="C6" s="22">
        <v>2484</v>
      </c>
      <c r="D6" s="22">
        <v>6</v>
      </c>
      <c r="E6" s="60">
        <v>1000000</v>
      </c>
      <c r="F6" s="22" t="s">
        <v>47</v>
      </c>
    </row>
    <row r="7" spans="1:72">
      <c r="A7" s="21">
        <v>44197</v>
      </c>
      <c r="B7" s="22">
        <v>32397</v>
      </c>
      <c r="C7" s="22">
        <v>2504</v>
      </c>
      <c r="D7" s="22">
        <v>6</v>
      </c>
      <c r="E7" s="60">
        <v>1980856</v>
      </c>
      <c r="F7" s="22" t="s">
        <v>48</v>
      </c>
    </row>
    <row r="8" spans="1:72">
      <c r="A8" s="21">
        <v>44197</v>
      </c>
      <c r="B8" s="22">
        <v>32397</v>
      </c>
      <c r="C8" s="22">
        <v>2518</v>
      </c>
      <c r="D8" s="22">
        <v>6</v>
      </c>
      <c r="E8" s="60">
        <v>2000000</v>
      </c>
      <c r="F8" s="22" t="s">
        <v>49</v>
      </c>
    </row>
    <row r="9" spans="1:72">
      <c r="A9" s="21">
        <v>44197</v>
      </c>
      <c r="B9" s="22">
        <v>32397</v>
      </c>
      <c r="C9" s="22">
        <v>2535</v>
      </c>
      <c r="D9" s="22">
        <v>6</v>
      </c>
      <c r="E9" s="60">
        <v>341838</v>
      </c>
      <c r="F9" s="22" t="s">
        <v>50</v>
      </c>
    </row>
    <row r="10" spans="1:72">
      <c r="A10" s="21">
        <v>44197</v>
      </c>
      <c r="B10" s="22">
        <v>32397</v>
      </c>
      <c r="C10" s="22">
        <v>2536</v>
      </c>
      <c r="D10" s="22">
        <v>6</v>
      </c>
      <c r="E10" s="60">
        <v>521932</v>
      </c>
      <c r="F10" s="22" t="s">
        <v>51</v>
      </c>
    </row>
    <row r="11" spans="1:72">
      <c r="A11" s="21">
        <v>44197</v>
      </c>
      <c r="B11" s="22">
        <v>32397</v>
      </c>
      <c r="C11" s="22">
        <v>2537</v>
      </c>
      <c r="D11" s="22">
        <v>6</v>
      </c>
      <c r="E11" s="60">
        <v>202853</v>
      </c>
      <c r="F11" s="22" t="s">
        <v>52</v>
      </c>
    </row>
    <row r="12" spans="1:72">
      <c r="A12" s="21">
        <v>44197</v>
      </c>
      <c r="B12" s="22">
        <v>32397</v>
      </c>
      <c r="C12" s="22">
        <v>2538</v>
      </c>
      <c r="D12" s="22">
        <v>6</v>
      </c>
      <c r="E12" s="60">
        <v>174657</v>
      </c>
      <c r="F12" s="22" t="s">
        <v>53</v>
      </c>
    </row>
    <row r="13" spans="1:72">
      <c r="A13" s="21">
        <v>44197</v>
      </c>
      <c r="B13" s="22">
        <v>32397</v>
      </c>
      <c r="C13" s="22">
        <v>2539</v>
      </c>
      <c r="D13" s="22">
        <v>6</v>
      </c>
      <c r="E13" s="60">
        <v>173637</v>
      </c>
      <c r="F13" s="22" t="s">
        <v>54</v>
      </c>
    </row>
    <row r="14" spans="1:72">
      <c r="A14" s="21">
        <v>44197</v>
      </c>
      <c r="B14" s="22">
        <v>25758</v>
      </c>
      <c r="C14" s="22">
        <v>4361</v>
      </c>
      <c r="D14" s="22">
        <v>2</v>
      </c>
      <c r="E14" s="60">
        <v>1177384</v>
      </c>
      <c r="F14" s="22" t="s">
        <v>55</v>
      </c>
    </row>
    <row r="15" spans="1:72" ht="18.75" customHeight="1">
      <c r="A15" s="21">
        <v>44197</v>
      </c>
      <c r="B15" s="22">
        <v>99916</v>
      </c>
      <c r="C15" s="22">
        <v>6818</v>
      </c>
      <c r="D15" s="22">
        <v>9</v>
      </c>
      <c r="E15" s="60">
        <v>253500</v>
      </c>
      <c r="F15" s="22" t="s">
        <v>56</v>
      </c>
    </row>
    <row r="16" spans="1:72" s="53" customFormat="1">
      <c r="A16" s="58">
        <v>44197</v>
      </c>
      <c r="B16" s="59">
        <v>99916</v>
      </c>
      <c r="C16" s="59">
        <v>6936</v>
      </c>
      <c r="D16" s="59">
        <v>9</v>
      </c>
      <c r="E16" s="60">
        <v>1667000</v>
      </c>
      <c r="F16" s="59" t="s">
        <v>57</v>
      </c>
      <c r="G16" s="79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</row>
    <row r="17" spans="1:72">
      <c r="A17" s="21">
        <v>44197</v>
      </c>
      <c r="B17" s="22">
        <v>19440</v>
      </c>
      <c r="C17" s="22">
        <v>9122</v>
      </c>
      <c r="D17" s="22">
        <v>8</v>
      </c>
      <c r="E17" s="60">
        <v>1467900</v>
      </c>
      <c r="F17" s="22" t="s">
        <v>58</v>
      </c>
    </row>
    <row r="18" spans="1:72" s="24" customFormat="1">
      <c r="A18" s="23">
        <v>44197</v>
      </c>
      <c r="B18" s="24">
        <v>99903</v>
      </c>
      <c r="C18" s="24">
        <v>8477</v>
      </c>
      <c r="D18" s="24">
        <v>99</v>
      </c>
      <c r="E18" s="25">
        <v>2121000</v>
      </c>
      <c r="F18" s="24" t="s">
        <v>59</v>
      </c>
      <c r="G18" s="79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</row>
    <row r="19" spans="1:72" s="24" customFormat="1">
      <c r="A19" s="23">
        <v>44197</v>
      </c>
      <c r="B19" s="24">
        <v>99903</v>
      </c>
      <c r="C19" s="24">
        <v>8478</v>
      </c>
      <c r="D19" s="24">
        <v>99</v>
      </c>
      <c r="E19" s="25">
        <v>2121000</v>
      </c>
      <c r="F19" s="24" t="s">
        <v>59</v>
      </c>
      <c r="G19" s="79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</row>
    <row r="20" spans="1:72" s="24" customFormat="1">
      <c r="A20" s="23">
        <v>44197</v>
      </c>
      <c r="B20" s="24">
        <v>99903</v>
      </c>
      <c r="C20" s="24">
        <v>8479</v>
      </c>
      <c r="D20" s="24">
        <v>99</v>
      </c>
      <c r="E20" s="25">
        <v>2121000</v>
      </c>
      <c r="F20" s="24" t="s">
        <v>59</v>
      </c>
      <c r="G20" s="79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</row>
    <row r="21" spans="1:72" s="24" customFormat="1">
      <c r="A21" s="23">
        <v>44197</v>
      </c>
      <c r="B21" s="24">
        <v>99903</v>
      </c>
      <c r="C21" s="24">
        <v>8480</v>
      </c>
      <c r="D21" s="24">
        <v>99</v>
      </c>
      <c r="E21" s="25">
        <v>2121000</v>
      </c>
      <c r="F21" s="24" t="s">
        <v>59</v>
      </c>
      <c r="G21" s="79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</row>
    <row r="22" spans="1:72" s="24" customFormat="1">
      <c r="A22" s="23">
        <v>44197</v>
      </c>
      <c r="B22" s="24">
        <v>99903</v>
      </c>
      <c r="C22" s="24">
        <v>8481</v>
      </c>
      <c r="D22" s="24">
        <v>99</v>
      </c>
      <c r="E22" s="25">
        <v>2121000</v>
      </c>
      <c r="F22" s="24" t="s">
        <v>59</v>
      </c>
      <c r="G22" s="79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</row>
    <row r="23" spans="1:72" s="24" customFormat="1">
      <c r="A23" s="23">
        <v>44197</v>
      </c>
      <c r="B23" s="24">
        <v>99903</v>
      </c>
      <c r="C23" s="24">
        <v>8482</v>
      </c>
      <c r="D23" s="24">
        <v>99</v>
      </c>
      <c r="E23" s="25">
        <v>2121000</v>
      </c>
      <c r="F23" s="24" t="s">
        <v>59</v>
      </c>
      <c r="G23" s="79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</row>
    <row r="24" spans="1:72" s="24" customFormat="1">
      <c r="A24" s="23">
        <v>44197</v>
      </c>
      <c r="B24" s="24">
        <v>99903</v>
      </c>
      <c r="C24" s="24">
        <v>8483</v>
      </c>
      <c r="D24" s="24">
        <v>99</v>
      </c>
      <c r="E24" s="25">
        <v>2121000</v>
      </c>
      <c r="F24" s="24" t="s">
        <v>59</v>
      </c>
      <c r="G24" s="79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</row>
    <row r="25" spans="1:72" s="24" customFormat="1">
      <c r="A25" s="23">
        <v>44197</v>
      </c>
      <c r="B25" s="24">
        <v>99903</v>
      </c>
      <c r="C25" s="24">
        <v>8484</v>
      </c>
      <c r="D25" s="24">
        <v>99</v>
      </c>
      <c r="E25" s="25">
        <v>2121000</v>
      </c>
      <c r="F25" s="24" t="s">
        <v>59</v>
      </c>
      <c r="G25" s="79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</row>
    <row r="26" spans="1:72" s="24" customFormat="1">
      <c r="A26" s="23">
        <v>44197</v>
      </c>
      <c r="B26" s="24">
        <v>99903</v>
      </c>
      <c r="C26" s="24">
        <v>8485</v>
      </c>
      <c r="D26" s="24">
        <v>99</v>
      </c>
      <c r="E26" s="25">
        <v>2121000</v>
      </c>
      <c r="F26" s="24" t="s">
        <v>59</v>
      </c>
      <c r="G26" s="79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</row>
    <row r="27" spans="1:72" s="24" customFormat="1">
      <c r="A27" s="23">
        <v>44197</v>
      </c>
      <c r="B27" s="24">
        <v>99903</v>
      </c>
      <c r="C27" s="24">
        <v>8486</v>
      </c>
      <c r="D27" s="24">
        <v>99</v>
      </c>
      <c r="E27" s="25">
        <v>2121000</v>
      </c>
      <c r="F27" s="24" t="s">
        <v>59</v>
      </c>
      <c r="G27" s="79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</row>
    <row r="28" spans="1:72" s="24" customFormat="1">
      <c r="A28" s="23">
        <v>44197</v>
      </c>
      <c r="B28" s="24">
        <v>99903</v>
      </c>
      <c r="C28" s="24">
        <v>8487</v>
      </c>
      <c r="D28" s="24">
        <v>99</v>
      </c>
      <c r="E28" s="25">
        <v>2121000</v>
      </c>
      <c r="F28" s="24" t="s">
        <v>59</v>
      </c>
      <c r="G28" s="79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</row>
    <row r="29" spans="1:72" s="24" customFormat="1">
      <c r="A29" s="23">
        <v>44197</v>
      </c>
      <c r="B29" s="24">
        <v>99903</v>
      </c>
      <c r="C29" s="24">
        <v>8488</v>
      </c>
      <c r="D29" s="24">
        <v>99</v>
      </c>
      <c r="E29" s="25">
        <v>2121000</v>
      </c>
      <c r="F29" s="24" t="s">
        <v>59</v>
      </c>
      <c r="G29" s="79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</row>
    <row r="30" spans="1:72">
      <c r="A30" s="26"/>
      <c r="B30" s="27"/>
      <c r="C30" s="28"/>
      <c r="D30" s="27"/>
      <c r="E30" s="29">
        <f>SUM(E4:E29)</f>
        <v>38576557</v>
      </c>
      <c r="F30" s="29"/>
    </row>
    <row r="31" spans="1:72">
      <c r="A31" s="26"/>
      <c r="B31" s="27"/>
      <c r="C31" s="28"/>
      <c r="D31" s="27"/>
      <c r="E31" s="29"/>
      <c r="F31" s="29"/>
    </row>
    <row r="32" spans="1:72">
      <c r="A32" s="1">
        <v>44198</v>
      </c>
      <c r="B32" s="2">
        <v>99916</v>
      </c>
      <c r="C32" s="22">
        <v>8542</v>
      </c>
      <c r="D32" s="2">
        <v>99</v>
      </c>
      <c r="E32" s="204">
        <v>2121000</v>
      </c>
      <c r="F32" s="22" t="s">
        <v>82</v>
      </c>
    </row>
    <row r="33" spans="1:6">
      <c r="A33" s="1">
        <v>44198</v>
      </c>
      <c r="B33" s="2">
        <v>99916</v>
      </c>
      <c r="C33" s="22">
        <v>8543</v>
      </c>
      <c r="D33" s="2">
        <v>99</v>
      </c>
      <c r="E33" s="204">
        <v>521000</v>
      </c>
      <c r="F33" s="22" t="s">
        <v>82</v>
      </c>
    </row>
    <row r="34" spans="1:6">
      <c r="A34" s="1">
        <v>44198</v>
      </c>
      <c r="B34" s="2">
        <v>99916</v>
      </c>
      <c r="C34" s="22">
        <v>8544</v>
      </c>
      <c r="D34" s="2">
        <v>99</v>
      </c>
      <c r="E34" s="204">
        <v>21000</v>
      </c>
      <c r="F34" s="22" t="s">
        <v>82</v>
      </c>
    </row>
    <row r="35" spans="1:6">
      <c r="A35" s="1">
        <v>44198</v>
      </c>
      <c r="B35" s="2">
        <v>99916</v>
      </c>
      <c r="C35" s="22">
        <v>8545</v>
      </c>
      <c r="D35" s="2">
        <v>99</v>
      </c>
      <c r="E35" s="204">
        <v>21000</v>
      </c>
      <c r="F35" s="22" t="s">
        <v>82</v>
      </c>
    </row>
    <row r="36" spans="1:6">
      <c r="A36" s="1">
        <v>44198</v>
      </c>
      <c r="B36" s="2">
        <v>99916</v>
      </c>
      <c r="C36" s="22">
        <v>8546</v>
      </c>
      <c r="D36" s="2">
        <v>99</v>
      </c>
      <c r="E36" s="204">
        <v>21000</v>
      </c>
      <c r="F36" s="22" t="s">
        <v>82</v>
      </c>
    </row>
    <row r="37" spans="1:6">
      <c r="A37" s="1">
        <v>44198</v>
      </c>
      <c r="B37" s="2">
        <v>99916</v>
      </c>
      <c r="C37" s="22">
        <v>8547</v>
      </c>
      <c r="D37" s="2">
        <v>99</v>
      </c>
      <c r="E37" s="204">
        <v>21000</v>
      </c>
      <c r="F37" s="22" t="s">
        <v>82</v>
      </c>
    </row>
    <row r="38" spans="1:6">
      <c r="A38" s="1">
        <v>44198</v>
      </c>
      <c r="B38" s="2">
        <v>99916</v>
      </c>
      <c r="C38" s="22">
        <v>8548</v>
      </c>
      <c r="D38" s="2">
        <v>99</v>
      </c>
      <c r="E38" s="204">
        <v>21000</v>
      </c>
      <c r="F38" s="22" t="s">
        <v>82</v>
      </c>
    </row>
    <row r="39" spans="1:6">
      <c r="A39" s="1">
        <v>44198</v>
      </c>
      <c r="B39" s="2">
        <v>99916</v>
      </c>
      <c r="C39" s="22">
        <v>8549</v>
      </c>
      <c r="D39" s="2">
        <v>99</v>
      </c>
      <c r="E39" s="204">
        <v>21000</v>
      </c>
      <c r="F39" s="22" t="s">
        <v>82</v>
      </c>
    </row>
    <row r="40" spans="1:6">
      <c r="A40" s="1">
        <v>44198</v>
      </c>
      <c r="B40" s="2">
        <v>99916</v>
      </c>
      <c r="C40" s="22">
        <v>8550</v>
      </c>
      <c r="D40" s="2">
        <v>99</v>
      </c>
      <c r="E40" s="204">
        <v>21000</v>
      </c>
      <c r="F40" s="22" t="s">
        <v>82</v>
      </c>
    </row>
    <row r="41" spans="1:6">
      <c r="A41" s="1">
        <v>44198</v>
      </c>
      <c r="B41" s="2">
        <v>99916</v>
      </c>
      <c r="C41" s="22">
        <v>8551</v>
      </c>
      <c r="D41" s="2">
        <v>99</v>
      </c>
      <c r="E41" s="204">
        <v>21000</v>
      </c>
      <c r="F41" s="22" t="s">
        <v>82</v>
      </c>
    </row>
    <row r="42" spans="1:6">
      <c r="A42" s="1">
        <v>44198</v>
      </c>
      <c r="B42" s="2">
        <v>99916</v>
      </c>
      <c r="C42" s="22">
        <v>8552</v>
      </c>
      <c r="D42" s="2">
        <v>99</v>
      </c>
      <c r="E42" s="204">
        <v>21000</v>
      </c>
      <c r="F42" s="22" t="s">
        <v>82</v>
      </c>
    </row>
    <row r="43" spans="1:6">
      <c r="A43" s="1">
        <v>44198</v>
      </c>
      <c r="B43" s="2">
        <v>99916</v>
      </c>
      <c r="C43" s="22">
        <v>8553</v>
      </c>
      <c r="D43" s="2">
        <v>99</v>
      </c>
      <c r="E43" s="204">
        <v>21000</v>
      </c>
      <c r="F43" s="22" t="s">
        <v>82</v>
      </c>
    </row>
    <row r="44" spans="1:6">
      <c r="A44" s="1">
        <v>44198</v>
      </c>
      <c r="B44" s="2">
        <v>99916</v>
      </c>
      <c r="C44" s="22">
        <v>8554</v>
      </c>
      <c r="D44" s="2">
        <v>99</v>
      </c>
      <c r="E44" s="204">
        <v>21000</v>
      </c>
      <c r="F44" s="22" t="s">
        <v>82</v>
      </c>
    </row>
    <row r="45" spans="1:6">
      <c r="A45" s="1">
        <v>44198</v>
      </c>
      <c r="B45" s="2">
        <v>99916</v>
      </c>
      <c r="C45" s="22">
        <v>8555</v>
      </c>
      <c r="D45" s="2">
        <v>99</v>
      </c>
      <c r="E45" s="204">
        <v>21000</v>
      </c>
      <c r="F45" s="22" t="s">
        <v>82</v>
      </c>
    </row>
    <row r="46" spans="1:6">
      <c r="A46" s="1">
        <v>44198</v>
      </c>
      <c r="B46" s="2">
        <v>99916</v>
      </c>
      <c r="C46" s="22">
        <v>8556</v>
      </c>
      <c r="D46" s="2">
        <v>99</v>
      </c>
      <c r="E46" s="204">
        <v>21000</v>
      </c>
      <c r="F46" s="22" t="s">
        <v>82</v>
      </c>
    </row>
    <row r="47" spans="1:6">
      <c r="A47" s="1">
        <v>44198</v>
      </c>
      <c r="B47" s="2">
        <v>99910</v>
      </c>
      <c r="C47" s="22">
        <v>2111</v>
      </c>
      <c r="D47" s="2">
        <v>29</v>
      </c>
      <c r="E47" s="204">
        <v>1239000</v>
      </c>
      <c r="F47" s="2" t="s">
        <v>70</v>
      </c>
    </row>
    <row r="48" spans="1:6">
      <c r="A48" s="1">
        <v>44198</v>
      </c>
      <c r="B48" s="2">
        <v>12508</v>
      </c>
      <c r="C48" s="22">
        <v>2697</v>
      </c>
      <c r="D48" s="2">
        <v>6</v>
      </c>
      <c r="E48" s="204">
        <v>608400</v>
      </c>
      <c r="F48" s="2" t="s">
        <v>71</v>
      </c>
    </row>
    <row r="49" spans="1:72">
      <c r="A49" s="1">
        <v>44198</v>
      </c>
      <c r="B49" s="2">
        <v>99966</v>
      </c>
      <c r="C49" s="22">
        <v>2886</v>
      </c>
      <c r="D49" s="2">
        <v>6</v>
      </c>
      <c r="E49" s="204">
        <v>1001000</v>
      </c>
      <c r="F49" s="2" t="s">
        <v>85</v>
      </c>
    </row>
    <row r="50" spans="1:72">
      <c r="A50" s="1">
        <v>44198</v>
      </c>
      <c r="B50" s="2">
        <v>25758</v>
      </c>
      <c r="C50" s="22">
        <v>4448</v>
      </c>
      <c r="D50" s="2">
        <v>2</v>
      </c>
      <c r="E50" s="204">
        <v>917806</v>
      </c>
      <c r="F50" s="2" t="s">
        <v>72</v>
      </c>
    </row>
    <row r="51" spans="1:72">
      <c r="A51" s="1">
        <v>44198</v>
      </c>
      <c r="B51" s="2">
        <v>14202</v>
      </c>
      <c r="C51" s="22">
        <v>4982</v>
      </c>
      <c r="D51" s="2">
        <v>3</v>
      </c>
      <c r="E51" s="204">
        <v>329782</v>
      </c>
      <c r="F51" s="2" t="s">
        <v>73</v>
      </c>
    </row>
    <row r="52" spans="1:72">
      <c r="A52" s="1">
        <v>44198</v>
      </c>
      <c r="B52" s="2">
        <v>19440</v>
      </c>
      <c r="C52" s="22">
        <v>7074</v>
      </c>
      <c r="D52" s="2">
        <v>9</v>
      </c>
      <c r="E52" s="204">
        <v>612000</v>
      </c>
      <c r="F52" s="2" t="s">
        <v>74</v>
      </c>
    </row>
    <row r="53" spans="1:72">
      <c r="A53" s="1">
        <v>44198</v>
      </c>
      <c r="B53" s="2">
        <v>99955</v>
      </c>
      <c r="C53" s="22">
        <v>9510</v>
      </c>
      <c r="D53" s="2">
        <v>8</v>
      </c>
      <c r="E53" s="204">
        <v>562300</v>
      </c>
      <c r="F53" s="2" t="s">
        <v>75</v>
      </c>
    </row>
    <row r="54" spans="1:72">
      <c r="A54" s="1">
        <v>44198</v>
      </c>
      <c r="B54" s="2">
        <v>99955</v>
      </c>
      <c r="C54" s="22">
        <v>9512</v>
      </c>
      <c r="D54" s="2">
        <v>8</v>
      </c>
      <c r="E54" s="204">
        <v>999000</v>
      </c>
      <c r="F54" s="2" t="s">
        <v>75</v>
      </c>
    </row>
    <row r="55" spans="1:72">
      <c r="A55" s="1">
        <v>44198</v>
      </c>
      <c r="B55" s="2">
        <v>99955</v>
      </c>
      <c r="C55" s="22">
        <v>9530</v>
      </c>
      <c r="D55" s="2">
        <v>8</v>
      </c>
      <c r="E55" s="204">
        <v>857400</v>
      </c>
      <c r="F55" s="2" t="s">
        <v>76</v>
      </c>
    </row>
    <row r="56" spans="1:72" s="37" customFormat="1">
      <c r="A56" s="36">
        <v>44198</v>
      </c>
      <c r="B56" s="37">
        <v>99955</v>
      </c>
      <c r="C56" s="37">
        <v>9511</v>
      </c>
      <c r="D56" s="37">
        <v>8</v>
      </c>
      <c r="E56" s="62">
        <v>0</v>
      </c>
      <c r="F56" s="37" t="s">
        <v>88</v>
      </c>
      <c r="G56" s="132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</row>
    <row r="57" spans="1:72" s="37" customFormat="1">
      <c r="A57" s="36">
        <v>44198</v>
      </c>
      <c r="B57" s="37">
        <v>19440</v>
      </c>
      <c r="C57" s="37">
        <v>7073</v>
      </c>
      <c r="D57" s="37">
        <v>9</v>
      </c>
      <c r="E57" s="62">
        <v>0</v>
      </c>
      <c r="F57" s="37" t="s">
        <v>87</v>
      </c>
      <c r="G57" s="132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</row>
    <row r="58" spans="1:72" s="37" customFormat="1">
      <c r="A58" s="36">
        <v>44198</v>
      </c>
      <c r="B58" s="37">
        <v>99966</v>
      </c>
      <c r="C58" s="37">
        <v>2817</v>
      </c>
      <c r="D58" s="37">
        <v>6</v>
      </c>
      <c r="E58" s="62">
        <v>0</v>
      </c>
      <c r="F58" s="37" t="s">
        <v>86</v>
      </c>
      <c r="G58" s="132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</row>
    <row r="59" spans="1:72">
      <c r="E59" s="35">
        <f>SUM(E32:E58)</f>
        <v>10041688</v>
      </c>
    </row>
    <row r="60" spans="1:72">
      <c r="E60" s="3"/>
    </row>
    <row r="61" spans="1:72">
      <c r="A61" s="1">
        <v>44199</v>
      </c>
      <c r="B61" s="2">
        <v>99903</v>
      </c>
      <c r="C61" s="22">
        <v>8620</v>
      </c>
      <c r="D61" s="2">
        <v>99</v>
      </c>
      <c r="E61" s="204">
        <v>21000</v>
      </c>
      <c r="F61" s="22" t="s">
        <v>82</v>
      </c>
    </row>
    <row r="62" spans="1:72">
      <c r="A62" s="1">
        <v>44199</v>
      </c>
      <c r="B62" s="2">
        <v>99903</v>
      </c>
      <c r="C62" s="22">
        <v>8621</v>
      </c>
      <c r="D62" s="2">
        <v>99</v>
      </c>
      <c r="E62" s="204">
        <v>21000</v>
      </c>
      <c r="F62" s="22" t="s">
        <v>82</v>
      </c>
    </row>
    <row r="63" spans="1:72">
      <c r="A63" s="1">
        <v>44199</v>
      </c>
      <c r="B63" s="2">
        <v>99903</v>
      </c>
      <c r="C63" s="22">
        <v>8622</v>
      </c>
      <c r="D63" s="2">
        <v>99</v>
      </c>
      <c r="E63" s="204">
        <v>21000</v>
      </c>
      <c r="F63" s="22" t="s">
        <v>82</v>
      </c>
    </row>
    <row r="64" spans="1:72">
      <c r="A64" s="1">
        <v>44199</v>
      </c>
      <c r="B64" s="2">
        <v>99903</v>
      </c>
      <c r="C64" s="22">
        <v>8623</v>
      </c>
      <c r="D64" s="2">
        <v>99</v>
      </c>
      <c r="E64" s="204">
        <v>21000</v>
      </c>
      <c r="F64" s="22" t="s">
        <v>82</v>
      </c>
    </row>
    <row r="65" spans="1:6">
      <c r="A65" s="1">
        <v>44199</v>
      </c>
      <c r="B65" s="2">
        <v>99903</v>
      </c>
      <c r="C65" s="22">
        <v>8624</v>
      </c>
      <c r="D65" s="2">
        <v>99</v>
      </c>
      <c r="E65" s="204">
        <v>21000</v>
      </c>
      <c r="F65" s="22" t="s">
        <v>82</v>
      </c>
    </row>
    <row r="66" spans="1:6">
      <c r="A66" s="1">
        <v>44199</v>
      </c>
      <c r="B66" s="2">
        <v>99903</v>
      </c>
      <c r="C66" s="22">
        <v>8625</v>
      </c>
      <c r="D66" s="2">
        <v>99</v>
      </c>
      <c r="E66" s="204">
        <v>21000</v>
      </c>
      <c r="F66" s="22" t="s">
        <v>82</v>
      </c>
    </row>
    <row r="67" spans="1:6">
      <c r="A67" s="1">
        <v>44199</v>
      </c>
      <c r="B67" s="2">
        <v>99903</v>
      </c>
      <c r="C67" s="22">
        <v>8626</v>
      </c>
      <c r="D67" s="2">
        <v>99</v>
      </c>
      <c r="E67" s="204">
        <v>21000</v>
      </c>
      <c r="F67" s="22" t="s">
        <v>82</v>
      </c>
    </row>
    <row r="68" spans="1:6">
      <c r="A68" s="1">
        <v>44199</v>
      </c>
      <c r="B68" s="2">
        <v>99903</v>
      </c>
      <c r="C68" s="22">
        <v>8627</v>
      </c>
      <c r="D68" s="2">
        <v>99</v>
      </c>
      <c r="E68" s="204">
        <v>21000</v>
      </c>
      <c r="F68" s="22" t="s">
        <v>82</v>
      </c>
    </row>
    <row r="69" spans="1:6">
      <c r="A69" s="1">
        <v>44199</v>
      </c>
      <c r="B69" s="2">
        <v>99903</v>
      </c>
      <c r="C69" s="22">
        <v>8628</v>
      </c>
      <c r="D69" s="2">
        <v>99</v>
      </c>
      <c r="E69" s="204">
        <v>21000</v>
      </c>
      <c r="F69" s="22" t="s">
        <v>82</v>
      </c>
    </row>
    <row r="70" spans="1:6">
      <c r="A70" s="1">
        <v>44199</v>
      </c>
      <c r="B70" s="2">
        <v>99903</v>
      </c>
      <c r="C70" s="22">
        <v>8629</v>
      </c>
      <c r="D70" s="2">
        <v>99</v>
      </c>
      <c r="E70" s="204">
        <v>21000</v>
      </c>
      <c r="F70" s="22" t="s">
        <v>82</v>
      </c>
    </row>
    <row r="71" spans="1:6">
      <c r="A71" s="1">
        <v>44199</v>
      </c>
      <c r="B71" s="2">
        <v>99903</v>
      </c>
      <c r="C71" s="22">
        <v>8630</v>
      </c>
      <c r="D71" s="2">
        <v>99</v>
      </c>
      <c r="E71" s="204">
        <v>21000</v>
      </c>
      <c r="F71" s="22" t="s">
        <v>82</v>
      </c>
    </row>
    <row r="72" spans="1:6">
      <c r="A72" s="1">
        <v>44199</v>
      </c>
      <c r="B72" s="2">
        <v>99903</v>
      </c>
      <c r="C72" s="22">
        <v>8631</v>
      </c>
      <c r="D72" s="2">
        <v>99</v>
      </c>
      <c r="E72" s="204">
        <v>21000</v>
      </c>
      <c r="F72" s="22" t="s">
        <v>82</v>
      </c>
    </row>
    <row r="73" spans="1:6">
      <c r="A73" s="1">
        <v>44199</v>
      </c>
      <c r="B73" s="2">
        <v>99903</v>
      </c>
      <c r="C73" s="22">
        <v>8632</v>
      </c>
      <c r="D73" s="2">
        <v>99</v>
      </c>
      <c r="E73" s="204">
        <v>21000</v>
      </c>
      <c r="F73" s="22" t="s">
        <v>82</v>
      </c>
    </row>
    <row r="74" spans="1:6">
      <c r="A74" s="1">
        <v>44199</v>
      </c>
      <c r="B74" s="2">
        <v>99903</v>
      </c>
      <c r="C74" s="22">
        <v>8633</v>
      </c>
      <c r="D74" s="2">
        <v>99</v>
      </c>
      <c r="E74" s="204">
        <v>21000</v>
      </c>
      <c r="F74" s="22" t="s">
        <v>82</v>
      </c>
    </row>
    <row r="75" spans="1:6">
      <c r="A75" s="1">
        <v>44199</v>
      </c>
      <c r="B75" s="2">
        <v>99903</v>
      </c>
      <c r="C75" s="22">
        <v>8634</v>
      </c>
      <c r="D75" s="2">
        <v>99</v>
      </c>
      <c r="E75" s="204">
        <v>21000</v>
      </c>
      <c r="F75" s="22" t="s">
        <v>82</v>
      </c>
    </row>
    <row r="76" spans="1:6">
      <c r="A76" s="1">
        <v>44199</v>
      </c>
      <c r="B76" s="2">
        <v>99910</v>
      </c>
      <c r="C76" s="22">
        <v>2259</v>
      </c>
      <c r="D76" s="2">
        <v>29</v>
      </c>
      <c r="E76" s="204">
        <v>399000</v>
      </c>
      <c r="F76" s="2" t="s">
        <v>89</v>
      </c>
    </row>
    <row r="77" spans="1:6">
      <c r="A77" s="1">
        <v>44199</v>
      </c>
      <c r="B77" s="2">
        <v>99903</v>
      </c>
      <c r="C77" s="22">
        <v>2439</v>
      </c>
      <c r="D77" s="2">
        <v>29</v>
      </c>
      <c r="E77" s="204">
        <v>1238000</v>
      </c>
      <c r="F77" s="2" t="s">
        <v>77</v>
      </c>
    </row>
    <row r="78" spans="1:6">
      <c r="A78" s="1">
        <v>44199</v>
      </c>
      <c r="B78" s="2">
        <v>99945</v>
      </c>
      <c r="C78" s="22">
        <v>2621</v>
      </c>
      <c r="D78" s="2">
        <v>18</v>
      </c>
      <c r="E78" s="204">
        <v>460800</v>
      </c>
      <c r="F78" s="2" t="s">
        <v>90</v>
      </c>
    </row>
    <row r="79" spans="1:6">
      <c r="A79" s="1">
        <v>44199</v>
      </c>
      <c r="B79" s="2">
        <v>19440</v>
      </c>
      <c r="C79" s="22">
        <v>3052</v>
      </c>
      <c r="D79" s="2">
        <v>6</v>
      </c>
      <c r="E79" s="204">
        <v>258042</v>
      </c>
      <c r="F79" s="2" t="s">
        <v>78</v>
      </c>
    </row>
    <row r="80" spans="1:6">
      <c r="A80" s="1">
        <v>44199</v>
      </c>
      <c r="B80" s="2">
        <v>99969</v>
      </c>
      <c r="C80" s="22">
        <v>6843</v>
      </c>
      <c r="D80" s="2">
        <v>4</v>
      </c>
      <c r="E80" s="204">
        <v>263600</v>
      </c>
      <c r="F80" s="2" t="s">
        <v>99</v>
      </c>
    </row>
    <row r="81" spans="1:7">
      <c r="A81" s="1">
        <v>44199</v>
      </c>
      <c r="B81" s="2">
        <v>99969</v>
      </c>
      <c r="C81" s="22">
        <v>6847</v>
      </c>
      <c r="D81" s="2">
        <v>4</v>
      </c>
      <c r="E81" s="204">
        <v>1000000</v>
      </c>
      <c r="F81" s="2" t="s">
        <v>98</v>
      </c>
    </row>
    <row r="82" spans="1:7" ht="19.5">
      <c r="A82" s="1">
        <v>44199</v>
      </c>
      <c r="B82" s="2">
        <v>99970</v>
      </c>
      <c r="C82" s="22">
        <v>7190</v>
      </c>
      <c r="D82" s="2">
        <v>9</v>
      </c>
      <c r="E82" s="204">
        <v>500112</v>
      </c>
      <c r="F82" s="2" t="s">
        <v>96</v>
      </c>
      <c r="G82" s="133" t="s">
        <v>95</v>
      </c>
    </row>
    <row r="83" spans="1:7">
      <c r="A83" s="1">
        <v>44199</v>
      </c>
      <c r="B83" s="2">
        <v>99970</v>
      </c>
      <c r="C83" s="22">
        <v>7210</v>
      </c>
      <c r="D83" s="2">
        <v>9</v>
      </c>
      <c r="E83" s="204">
        <v>130245</v>
      </c>
      <c r="F83" s="2" t="s">
        <v>97</v>
      </c>
    </row>
    <row r="84" spans="1:7">
      <c r="A84" s="1">
        <v>44199</v>
      </c>
      <c r="B84" s="2">
        <v>99955</v>
      </c>
      <c r="C84" s="22">
        <v>8166</v>
      </c>
      <c r="D84" s="2">
        <v>7</v>
      </c>
      <c r="E84" s="204">
        <v>1530000</v>
      </c>
      <c r="F84" s="2" t="s">
        <v>79</v>
      </c>
    </row>
    <row r="85" spans="1:7">
      <c r="A85" s="1">
        <v>44199</v>
      </c>
      <c r="B85" s="2">
        <v>99955</v>
      </c>
      <c r="C85" s="22">
        <v>8246</v>
      </c>
      <c r="D85" s="2">
        <v>7</v>
      </c>
      <c r="E85" s="204">
        <v>335400</v>
      </c>
      <c r="F85" s="2" t="s">
        <v>91</v>
      </c>
    </row>
    <row r="86" spans="1:7">
      <c r="A86" s="1">
        <v>44199</v>
      </c>
      <c r="B86" s="2">
        <v>28262</v>
      </c>
      <c r="C86" s="22">
        <v>8259</v>
      </c>
      <c r="D86" s="2">
        <v>7</v>
      </c>
      <c r="E86" s="204">
        <v>614400</v>
      </c>
      <c r="F86" s="2" t="s">
        <v>80</v>
      </c>
    </row>
    <row r="87" spans="1:7">
      <c r="A87" s="1">
        <v>44199</v>
      </c>
      <c r="B87" s="2">
        <v>28262</v>
      </c>
      <c r="C87" s="22">
        <v>8295</v>
      </c>
      <c r="D87" s="2">
        <v>7</v>
      </c>
      <c r="E87" s="204">
        <v>200000</v>
      </c>
      <c r="F87" s="2" t="s">
        <v>81</v>
      </c>
    </row>
    <row r="88" spans="1:7">
      <c r="A88" s="1">
        <v>44199</v>
      </c>
      <c r="B88" s="2">
        <v>99966</v>
      </c>
      <c r="C88" s="22">
        <v>9626</v>
      </c>
      <c r="D88" s="2">
        <v>8</v>
      </c>
      <c r="E88" s="204">
        <v>186000</v>
      </c>
      <c r="F88" s="2" t="s">
        <v>92</v>
      </c>
    </row>
    <row r="89" spans="1:7">
      <c r="A89" s="1">
        <v>44199</v>
      </c>
      <c r="B89" s="2">
        <v>99966</v>
      </c>
      <c r="C89" s="22">
        <v>9630</v>
      </c>
      <c r="D89" s="2">
        <v>8</v>
      </c>
      <c r="E89" s="204">
        <v>2903000</v>
      </c>
      <c r="F89" s="2" t="s">
        <v>93</v>
      </c>
    </row>
    <row r="90" spans="1:7">
      <c r="A90" s="1">
        <v>44199</v>
      </c>
      <c r="B90" s="2">
        <v>99966</v>
      </c>
      <c r="C90" s="22">
        <v>9682</v>
      </c>
      <c r="D90" s="2">
        <v>8</v>
      </c>
      <c r="E90" s="204">
        <v>709800</v>
      </c>
      <c r="F90" s="2" t="s">
        <v>94</v>
      </c>
    </row>
    <row r="91" spans="1:7">
      <c r="E91" s="35">
        <f>SUM(E61:E90)</f>
        <v>11043399</v>
      </c>
    </row>
    <row r="93" spans="1:7">
      <c r="A93" s="1">
        <v>44200</v>
      </c>
      <c r="B93" s="2">
        <v>19440</v>
      </c>
      <c r="C93" s="22">
        <v>7093</v>
      </c>
      <c r="D93" s="2">
        <v>4</v>
      </c>
      <c r="E93" s="204">
        <v>2121000</v>
      </c>
      <c r="F93" s="22" t="s">
        <v>82</v>
      </c>
    </row>
    <row r="94" spans="1:7">
      <c r="A94" s="1">
        <v>44200</v>
      </c>
      <c r="B94" s="2">
        <v>19440</v>
      </c>
      <c r="C94" s="22">
        <v>7094</v>
      </c>
      <c r="D94" s="2">
        <v>4</v>
      </c>
      <c r="E94" s="204">
        <v>2121000</v>
      </c>
      <c r="F94" s="22" t="s">
        <v>82</v>
      </c>
    </row>
    <row r="95" spans="1:7">
      <c r="A95" s="1">
        <v>44200</v>
      </c>
      <c r="B95" s="2">
        <v>19440</v>
      </c>
      <c r="C95" s="22">
        <v>7095</v>
      </c>
      <c r="D95" s="2">
        <v>4</v>
      </c>
      <c r="E95" s="204">
        <v>2121000</v>
      </c>
      <c r="F95" s="22" t="s">
        <v>82</v>
      </c>
    </row>
    <row r="96" spans="1:7">
      <c r="A96" s="1">
        <v>44200</v>
      </c>
      <c r="B96" s="2">
        <v>19440</v>
      </c>
      <c r="C96" s="22">
        <v>7096</v>
      </c>
      <c r="D96" s="2">
        <v>4</v>
      </c>
      <c r="E96" s="204">
        <v>2121000</v>
      </c>
      <c r="F96" s="22" t="s">
        <v>82</v>
      </c>
    </row>
    <row r="97" spans="1:6">
      <c r="A97" s="1">
        <v>44200</v>
      </c>
      <c r="B97" s="2">
        <v>19440</v>
      </c>
      <c r="C97" s="22">
        <v>7097</v>
      </c>
      <c r="D97" s="2">
        <v>4</v>
      </c>
      <c r="E97" s="204">
        <v>2121000</v>
      </c>
      <c r="F97" s="22" t="s">
        <v>82</v>
      </c>
    </row>
    <row r="98" spans="1:6">
      <c r="A98" s="1">
        <v>44200</v>
      </c>
      <c r="B98" s="2">
        <v>19440</v>
      </c>
      <c r="C98" s="22">
        <v>7098</v>
      </c>
      <c r="D98" s="2">
        <v>4</v>
      </c>
      <c r="E98" s="204">
        <v>2121000</v>
      </c>
      <c r="F98" s="22" t="s">
        <v>82</v>
      </c>
    </row>
    <row r="99" spans="1:6">
      <c r="A99" s="1">
        <v>44200</v>
      </c>
      <c r="B99" s="2">
        <v>99969</v>
      </c>
      <c r="C99" s="22">
        <v>11</v>
      </c>
      <c r="D99" s="2">
        <v>8</v>
      </c>
      <c r="E99" s="204">
        <v>5857800</v>
      </c>
      <c r="F99" s="2" t="s">
        <v>132</v>
      </c>
    </row>
    <row r="100" spans="1:6">
      <c r="A100" s="1">
        <v>44200</v>
      </c>
      <c r="B100" s="2">
        <v>12508</v>
      </c>
      <c r="C100" s="22">
        <v>3220</v>
      </c>
      <c r="D100" s="2">
        <v>6</v>
      </c>
      <c r="E100" s="204">
        <v>1384600</v>
      </c>
      <c r="F100" s="2" t="s">
        <v>108</v>
      </c>
    </row>
    <row r="101" spans="1:6">
      <c r="A101" s="1">
        <v>44200</v>
      </c>
      <c r="B101" s="2">
        <v>12508</v>
      </c>
      <c r="C101" s="22">
        <v>3363</v>
      </c>
      <c r="D101" s="2">
        <v>6</v>
      </c>
      <c r="E101" s="204">
        <v>2178300</v>
      </c>
      <c r="F101" s="2" t="s">
        <v>109</v>
      </c>
    </row>
    <row r="102" spans="1:6">
      <c r="A102" s="1">
        <v>44200</v>
      </c>
      <c r="B102" s="2">
        <v>19440</v>
      </c>
      <c r="C102" s="22">
        <v>7061</v>
      </c>
      <c r="D102" s="2">
        <v>4</v>
      </c>
      <c r="E102" s="204">
        <v>115961</v>
      </c>
      <c r="F102" s="2" t="s">
        <v>110</v>
      </c>
    </row>
    <row r="103" spans="1:6">
      <c r="A103" s="1">
        <v>44200</v>
      </c>
      <c r="B103" s="2">
        <v>25758</v>
      </c>
      <c r="C103" s="22">
        <v>7111</v>
      </c>
      <c r="D103" s="2">
        <v>4</v>
      </c>
      <c r="E103" s="204">
        <v>1177500</v>
      </c>
      <c r="F103" s="2" t="s">
        <v>111</v>
      </c>
    </row>
    <row r="104" spans="1:6">
      <c r="A104" s="1">
        <v>44200</v>
      </c>
      <c r="B104" s="2">
        <v>25758</v>
      </c>
      <c r="C104" s="22">
        <v>7112</v>
      </c>
      <c r="D104" s="2">
        <v>4</v>
      </c>
      <c r="E104" s="204">
        <v>3215400</v>
      </c>
      <c r="F104" s="2" t="s">
        <v>112</v>
      </c>
    </row>
    <row r="105" spans="1:6">
      <c r="A105" s="1">
        <v>44200</v>
      </c>
      <c r="B105" s="2">
        <v>25758</v>
      </c>
      <c r="C105" s="22">
        <v>7113</v>
      </c>
      <c r="D105" s="2">
        <v>4</v>
      </c>
      <c r="E105" s="204">
        <v>4499000</v>
      </c>
      <c r="F105" s="2" t="s">
        <v>113</v>
      </c>
    </row>
    <row r="106" spans="1:6">
      <c r="A106" s="1">
        <v>44200</v>
      </c>
      <c r="B106" s="2">
        <v>25758</v>
      </c>
      <c r="C106" s="22">
        <v>7123</v>
      </c>
      <c r="D106" s="2">
        <v>4</v>
      </c>
      <c r="E106" s="204">
        <v>2293000</v>
      </c>
      <c r="F106" s="2" t="s">
        <v>114</v>
      </c>
    </row>
    <row r="107" spans="1:6">
      <c r="A107" s="1">
        <v>44200</v>
      </c>
      <c r="B107" s="2">
        <v>25758</v>
      </c>
      <c r="C107" s="22">
        <v>7182</v>
      </c>
      <c r="D107" s="2">
        <v>4</v>
      </c>
      <c r="E107" s="204">
        <v>2293100</v>
      </c>
      <c r="F107" s="2" t="s">
        <v>115</v>
      </c>
    </row>
    <row r="108" spans="1:6">
      <c r="A108" s="1">
        <v>44200</v>
      </c>
      <c r="B108" s="2">
        <v>25758</v>
      </c>
      <c r="C108" s="22">
        <v>7213</v>
      </c>
      <c r="D108" s="2">
        <v>4</v>
      </c>
      <c r="E108" s="204">
        <v>14128700</v>
      </c>
      <c r="F108" s="2" t="s">
        <v>116</v>
      </c>
    </row>
    <row r="109" spans="1:6">
      <c r="A109" s="1">
        <v>44200</v>
      </c>
      <c r="B109" s="2">
        <v>25758</v>
      </c>
      <c r="C109" s="22">
        <v>7235</v>
      </c>
      <c r="D109" s="2">
        <v>4</v>
      </c>
      <c r="E109" s="204">
        <v>1000000</v>
      </c>
      <c r="F109" s="2" t="s">
        <v>117</v>
      </c>
    </row>
    <row r="110" spans="1:6">
      <c r="A110" s="1">
        <v>44200</v>
      </c>
      <c r="B110" s="2">
        <v>25758</v>
      </c>
      <c r="C110" s="22">
        <v>7236</v>
      </c>
      <c r="D110" s="2">
        <v>4</v>
      </c>
      <c r="E110" s="204">
        <v>440500</v>
      </c>
      <c r="F110" s="2" t="s">
        <v>118</v>
      </c>
    </row>
    <row r="111" spans="1:6">
      <c r="A111" s="1">
        <v>44200</v>
      </c>
      <c r="B111" s="2">
        <v>14202</v>
      </c>
      <c r="C111" s="22">
        <v>8436</v>
      </c>
      <c r="D111" s="2">
        <v>7</v>
      </c>
      <c r="E111" s="204">
        <v>7808000</v>
      </c>
      <c r="F111" s="2" t="s">
        <v>119</v>
      </c>
    </row>
    <row r="112" spans="1:6">
      <c r="A112" s="1">
        <v>44200</v>
      </c>
      <c r="B112" s="2">
        <v>14202</v>
      </c>
      <c r="C112" s="22">
        <v>8442</v>
      </c>
      <c r="D112" s="2">
        <v>7</v>
      </c>
      <c r="E112" s="204">
        <v>8600000</v>
      </c>
      <c r="F112" s="2" t="s">
        <v>120</v>
      </c>
    </row>
    <row r="113" spans="1:72">
      <c r="A113" s="1">
        <v>44200</v>
      </c>
      <c r="B113" s="2">
        <v>14202</v>
      </c>
      <c r="C113" s="22">
        <v>8443</v>
      </c>
      <c r="D113" s="2">
        <v>7</v>
      </c>
      <c r="E113" s="204">
        <v>580500</v>
      </c>
      <c r="F113" s="2" t="s">
        <v>121</v>
      </c>
    </row>
    <row r="114" spans="1:72">
      <c r="A114" s="1">
        <v>44200</v>
      </c>
      <c r="B114" s="2">
        <v>99967</v>
      </c>
      <c r="C114" s="22">
        <v>8552</v>
      </c>
      <c r="D114" s="2">
        <v>7</v>
      </c>
      <c r="E114" s="204">
        <v>2954300</v>
      </c>
      <c r="F114" s="2" t="s">
        <v>122</v>
      </c>
    </row>
    <row r="115" spans="1:72">
      <c r="A115" s="1">
        <v>44200</v>
      </c>
      <c r="B115" s="2">
        <v>99967</v>
      </c>
      <c r="C115" s="22">
        <v>8603</v>
      </c>
      <c r="D115" s="2">
        <v>7</v>
      </c>
      <c r="E115" s="204">
        <v>687200</v>
      </c>
      <c r="F115" s="2" t="s">
        <v>123</v>
      </c>
    </row>
    <row r="116" spans="1:72">
      <c r="A116" s="1">
        <v>44200</v>
      </c>
      <c r="B116" s="2">
        <v>20894</v>
      </c>
      <c r="C116" s="22">
        <v>9841</v>
      </c>
      <c r="D116" s="2">
        <v>8</v>
      </c>
      <c r="E116" s="204">
        <v>4080000</v>
      </c>
      <c r="F116" s="2" t="s">
        <v>124</v>
      </c>
    </row>
    <row r="117" spans="1:72">
      <c r="A117" s="1">
        <v>44200</v>
      </c>
      <c r="B117" s="2">
        <v>20894</v>
      </c>
      <c r="C117" s="22">
        <v>9842</v>
      </c>
      <c r="D117" s="2">
        <v>8</v>
      </c>
      <c r="E117" s="204">
        <v>720000</v>
      </c>
      <c r="F117" s="2" t="s">
        <v>125</v>
      </c>
    </row>
    <row r="118" spans="1:72">
      <c r="A118" s="1">
        <v>44200</v>
      </c>
      <c r="B118" s="2">
        <v>20894</v>
      </c>
      <c r="C118" s="22">
        <v>9853</v>
      </c>
      <c r="D118" s="2">
        <v>8</v>
      </c>
      <c r="E118" s="204">
        <v>353700</v>
      </c>
      <c r="F118" s="2" t="s">
        <v>126</v>
      </c>
    </row>
    <row r="119" spans="1:72">
      <c r="A119" s="1">
        <v>44200</v>
      </c>
      <c r="B119" s="2">
        <v>20894</v>
      </c>
      <c r="C119" s="22">
        <v>9870</v>
      </c>
      <c r="D119" s="2">
        <v>8</v>
      </c>
      <c r="E119" s="204">
        <v>2040000</v>
      </c>
      <c r="F119" s="2" t="s">
        <v>127</v>
      </c>
    </row>
    <row r="120" spans="1:72">
      <c r="A120" s="1">
        <v>44200</v>
      </c>
      <c r="B120" s="2">
        <v>20894</v>
      </c>
      <c r="C120" s="22">
        <v>9872</v>
      </c>
      <c r="D120" s="2">
        <v>8</v>
      </c>
      <c r="E120" s="204">
        <v>936000</v>
      </c>
      <c r="F120" s="2" t="s">
        <v>128</v>
      </c>
    </row>
    <row r="121" spans="1:72">
      <c r="A121" s="1">
        <v>44200</v>
      </c>
      <c r="B121" s="2">
        <v>20894</v>
      </c>
      <c r="C121" s="22">
        <v>9874</v>
      </c>
      <c r="D121" s="2">
        <v>8</v>
      </c>
      <c r="E121" s="204">
        <v>7400000</v>
      </c>
      <c r="F121" s="2" t="s">
        <v>127</v>
      </c>
    </row>
    <row r="122" spans="1:72">
      <c r="A122" s="1">
        <v>44200</v>
      </c>
      <c r="B122" s="2">
        <v>20894</v>
      </c>
      <c r="C122" s="22">
        <v>9875</v>
      </c>
      <c r="D122" s="2">
        <v>8</v>
      </c>
      <c r="E122" s="204">
        <v>296000</v>
      </c>
      <c r="F122" s="2" t="s">
        <v>129</v>
      </c>
    </row>
    <row r="123" spans="1:72">
      <c r="A123" s="1">
        <v>44200</v>
      </c>
      <c r="B123" s="2">
        <v>99969</v>
      </c>
      <c r="C123" s="22">
        <v>9962</v>
      </c>
      <c r="D123" s="2">
        <v>8</v>
      </c>
      <c r="E123" s="204">
        <v>3990000</v>
      </c>
      <c r="F123" s="2" t="s">
        <v>133</v>
      </c>
    </row>
    <row r="124" spans="1:72" s="37" customFormat="1">
      <c r="A124" s="36">
        <v>44200</v>
      </c>
      <c r="B124" s="37">
        <v>19440</v>
      </c>
      <c r="C124" s="37">
        <v>7092</v>
      </c>
      <c r="D124" s="37">
        <v>4</v>
      </c>
      <c r="E124" s="62">
        <v>0</v>
      </c>
      <c r="F124" s="37" t="s">
        <v>135</v>
      </c>
      <c r="G124" s="132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80"/>
    </row>
    <row r="125" spans="1:72">
      <c r="E125" s="35">
        <f>SUM(E93:E124)</f>
        <v>91755561</v>
      </c>
    </row>
    <row r="127" spans="1:72">
      <c r="A127" s="1">
        <v>44201</v>
      </c>
      <c r="B127" s="2">
        <v>19444</v>
      </c>
      <c r="C127" s="22">
        <v>2547</v>
      </c>
      <c r="D127" s="2">
        <v>29</v>
      </c>
      <c r="E127" s="204">
        <v>2121000</v>
      </c>
      <c r="F127" s="22" t="s">
        <v>82</v>
      </c>
    </row>
    <row r="128" spans="1:72">
      <c r="A128" s="1">
        <v>44201</v>
      </c>
      <c r="B128" s="2">
        <v>19444</v>
      </c>
      <c r="C128" s="22">
        <v>2548</v>
      </c>
      <c r="D128" s="2">
        <v>29</v>
      </c>
      <c r="E128" s="204">
        <v>2121000</v>
      </c>
      <c r="F128" s="22" t="s">
        <v>82</v>
      </c>
    </row>
    <row r="129" spans="1:6">
      <c r="A129" s="1">
        <v>44201</v>
      </c>
      <c r="B129" s="2">
        <v>19444</v>
      </c>
      <c r="C129" s="22">
        <v>2549</v>
      </c>
      <c r="D129" s="2">
        <v>29</v>
      </c>
      <c r="E129" s="204">
        <v>2121000</v>
      </c>
      <c r="F129" s="22" t="s">
        <v>82</v>
      </c>
    </row>
    <row r="130" spans="1:6">
      <c r="A130" s="1">
        <v>44201</v>
      </c>
      <c r="B130" s="2">
        <v>19444</v>
      </c>
      <c r="C130" s="22">
        <v>2550</v>
      </c>
      <c r="D130" s="2">
        <v>29</v>
      </c>
      <c r="E130" s="204">
        <v>2121000</v>
      </c>
      <c r="F130" s="22" t="s">
        <v>82</v>
      </c>
    </row>
    <row r="131" spans="1:6">
      <c r="A131" s="1">
        <v>44201</v>
      </c>
      <c r="B131" s="2">
        <v>19444</v>
      </c>
      <c r="C131" s="22">
        <v>2551</v>
      </c>
      <c r="D131" s="2">
        <v>29</v>
      </c>
      <c r="E131" s="204">
        <v>2121000</v>
      </c>
      <c r="F131" s="22" t="s">
        <v>82</v>
      </c>
    </row>
    <row r="132" spans="1:6">
      <c r="A132" s="1">
        <v>44201</v>
      </c>
      <c r="B132" s="2">
        <v>19444</v>
      </c>
      <c r="C132" s="22">
        <v>2552</v>
      </c>
      <c r="D132" s="2">
        <v>29</v>
      </c>
      <c r="E132" s="204">
        <v>2424000</v>
      </c>
      <c r="F132" s="22" t="s">
        <v>82</v>
      </c>
    </row>
    <row r="133" spans="1:6">
      <c r="A133" s="1">
        <v>44201</v>
      </c>
      <c r="B133" s="2">
        <v>19444</v>
      </c>
      <c r="C133" s="22">
        <v>2553</v>
      </c>
      <c r="D133" s="2">
        <v>29</v>
      </c>
      <c r="E133" s="204">
        <v>2575500</v>
      </c>
      <c r="F133" s="22" t="s">
        <v>82</v>
      </c>
    </row>
    <row r="134" spans="1:6">
      <c r="A134" s="1">
        <v>44201</v>
      </c>
      <c r="B134" s="2">
        <v>19440</v>
      </c>
      <c r="C134" s="22">
        <v>304</v>
      </c>
      <c r="D134" s="2">
        <v>8</v>
      </c>
      <c r="E134" s="204">
        <v>1000000</v>
      </c>
      <c r="F134" s="2" t="s">
        <v>138</v>
      </c>
    </row>
    <row r="135" spans="1:6">
      <c r="A135" s="1">
        <v>44201</v>
      </c>
      <c r="B135" s="2">
        <v>32397</v>
      </c>
      <c r="C135" s="22">
        <v>3165</v>
      </c>
      <c r="D135" s="2">
        <v>18</v>
      </c>
      <c r="E135" s="204">
        <v>378215</v>
      </c>
      <c r="F135" s="2" t="s">
        <v>139</v>
      </c>
    </row>
    <row r="136" spans="1:6">
      <c r="A136" s="1">
        <v>44201</v>
      </c>
      <c r="B136" s="2">
        <v>28262</v>
      </c>
      <c r="C136" s="22">
        <v>3633</v>
      </c>
      <c r="D136" s="2">
        <v>6</v>
      </c>
      <c r="E136" s="204">
        <v>1516100</v>
      </c>
      <c r="F136" s="2" t="s">
        <v>140</v>
      </c>
    </row>
    <row r="137" spans="1:6">
      <c r="A137" s="1">
        <v>44201</v>
      </c>
      <c r="B137" s="2">
        <v>28262</v>
      </c>
      <c r="C137" s="22">
        <v>3634</v>
      </c>
      <c r="D137" s="2">
        <v>6</v>
      </c>
      <c r="E137" s="204">
        <v>1285500</v>
      </c>
      <c r="F137" s="2" t="s">
        <v>141</v>
      </c>
    </row>
    <row r="138" spans="1:6">
      <c r="A138" s="1">
        <v>44201</v>
      </c>
      <c r="B138" s="2">
        <v>28262</v>
      </c>
      <c r="C138" s="22">
        <v>3636</v>
      </c>
      <c r="D138" s="2">
        <v>6</v>
      </c>
      <c r="E138" s="204">
        <v>5567000</v>
      </c>
      <c r="F138" s="2" t="s">
        <v>142</v>
      </c>
    </row>
    <row r="139" spans="1:6">
      <c r="A139" s="1">
        <v>44201</v>
      </c>
      <c r="B139" s="2">
        <v>28262</v>
      </c>
      <c r="C139" s="22">
        <v>3637</v>
      </c>
      <c r="D139" s="2">
        <v>6</v>
      </c>
      <c r="E139" s="204">
        <v>995000</v>
      </c>
      <c r="F139" s="2" t="s">
        <v>143</v>
      </c>
    </row>
    <row r="140" spans="1:6">
      <c r="A140" s="1">
        <v>44201</v>
      </c>
      <c r="B140" s="2">
        <v>28262</v>
      </c>
      <c r="C140" s="22">
        <v>3638</v>
      </c>
      <c r="D140" s="2">
        <v>6</v>
      </c>
      <c r="E140" s="204">
        <v>159000</v>
      </c>
      <c r="F140" s="2" t="s">
        <v>144</v>
      </c>
    </row>
    <row r="141" spans="1:6">
      <c r="A141" s="1">
        <v>44201</v>
      </c>
      <c r="B141" s="2">
        <v>28262</v>
      </c>
      <c r="C141" s="22">
        <v>3639</v>
      </c>
      <c r="D141" s="2">
        <v>6</v>
      </c>
      <c r="E141" s="204">
        <v>845000</v>
      </c>
      <c r="F141" s="2" t="s">
        <v>145</v>
      </c>
    </row>
    <row r="142" spans="1:6">
      <c r="A142" s="1">
        <v>44201</v>
      </c>
      <c r="B142" s="2">
        <v>28262</v>
      </c>
      <c r="C142" s="22">
        <v>3643</v>
      </c>
      <c r="D142" s="2">
        <v>6</v>
      </c>
      <c r="E142" s="204">
        <v>1129460</v>
      </c>
      <c r="F142" s="2" t="s">
        <v>146</v>
      </c>
    </row>
    <row r="143" spans="1:6">
      <c r="A143" s="1">
        <v>44201</v>
      </c>
      <c r="B143" s="2">
        <v>28262</v>
      </c>
      <c r="C143" s="22">
        <v>3646</v>
      </c>
      <c r="D143" s="2">
        <v>6</v>
      </c>
      <c r="E143" s="204">
        <v>5607500</v>
      </c>
      <c r="F143" s="2" t="s">
        <v>147</v>
      </c>
    </row>
    <row r="144" spans="1:6">
      <c r="A144" s="1">
        <v>44201</v>
      </c>
      <c r="B144" s="2">
        <v>28262</v>
      </c>
      <c r="C144" s="22">
        <v>3683</v>
      </c>
      <c r="D144" s="2">
        <v>6</v>
      </c>
      <c r="E144" s="204">
        <v>200000</v>
      </c>
      <c r="F144" s="2" t="s">
        <v>148</v>
      </c>
    </row>
    <row r="145" spans="1:7">
      <c r="A145" s="1">
        <v>44201</v>
      </c>
      <c r="B145" s="2">
        <v>28262</v>
      </c>
      <c r="C145" s="22">
        <v>3689</v>
      </c>
      <c r="D145" s="2">
        <v>6</v>
      </c>
      <c r="E145" s="204">
        <v>67500</v>
      </c>
      <c r="F145" s="2" t="s">
        <v>140</v>
      </c>
    </row>
    <row r="146" spans="1:7">
      <c r="A146" s="1">
        <v>44201</v>
      </c>
      <c r="B146" s="2">
        <v>28262</v>
      </c>
      <c r="C146" s="22">
        <v>3690</v>
      </c>
      <c r="D146" s="2">
        <v>6</v>
      </c>
      <c r="E146" s="204">
        <v>314000</v>
      </c>
      <c r="F146" s="2" t="s">
        <v>141</v>
      </c>
    </row>
    <row r="147" spans="1:7">
      <c r="A147" s="1">
        <v>44201</v>
      </c>
      <c r="B147" s="2">
        <v>28262</v>
      </c>
      <c r="C147" s="22">
        <v>3700</v>
      </c>
      <c r="D147" s="2">
        <v>6</v>
      </c>
      <c r="E147" s="204">
        <v>247500</v>
      </c>
      <c r="F147" s="2" t="s">
        <v>149</v>
      </c>
    </row>
    <row r="148" spans="1:7" ht="19.5">
      <c r="A148" s="1">
        <v>44201</v>
      </c>
      <c r="B148" s="2">
        <v>99945</v>
      </c>
      <c r="C148" s="22">
        <v>3709</v>
      </c>
      <c r="D148" s="2">
        <v>6</v>
      </c>
      <c r="E148" s="204">
        <v>700000</v>
      </c>
      <c r="F148" s="2" t="s">
        <v>150</v>
      </c>
      <c r="G148" s="133" t="s">
        <v>161</v>
      </c>
    </row>
    <row r="149" spans="1:7">
      <c r="A149" s="1">
        <v>44201</v>
      </c>
      <c r="B149" s="2">
        <v>13276</v>
      </c>
      <c r="C149" s="22">
        <v>7316</v>
      </c>
      <c r="D149" s="2">
        <v>4</v>
      </c>
      <c r="E149" s="204">
        <v>284400</v>
      </c>
      <c r="F149" s="2" t="s">
        <v>151</v>
      </c>
    </row>
    <row r="150" spans="1:7">
      <c r="A150" s="1">
        <v>44201</v>
      </c>
      <c r="B150" s="2">
        <v>99967</v>
      </c>
      <c r="C150" s="22">
        <v>7347</v>
      </c>
      <c r="D150" s="2">
        <v>4</v>
      </c>
      <c r="E150" s="204">
        <v>458000</v>
      </c>
      <c r="F150" s="2" t="s">
        <v>152</v>
      </c>
    </row>
    <row r="151" spans="1:7">
      <c r="A151" s="1">
        <v>44201</v>
      </c>
      <c r="B151" s="2">
        <v>99967</v>
      </c>
      <c r="C151" s="22">
        <v>7357</v>
      </c>
      <c r="D151" s="2">
        <v>4</v>
      </c>
      <c r="E151" s="204">
        <v>1000000</v>
      </c>
      <c r="F151" s="2" t="s">
        <v>153</v>
      </c>
    </row>
    <row r="152" spans="1:7">
      <c r="A152" s="1">
        <v>44201</v>
      </c>
      <c r="B152" s="2">
        <v>25758</v>
      </c>
      <c r="C152" s="22">
        <v>7724</v>
      </c>
      <c r="D152" s="2">
        <v>9</v>
      </c>
      <c r="E152" s="204">
        <v>12532000</v>
      </c>
      <c r="F152" s="2" t="s">
        <v>160</v>
      </c>
    </row>
    <row r="153" spans="1:7">
      <c r="A153" s="1">
        <v>44201</v>
      </c>
      <c r="B153" s="2">
        <v>25758</v>
      </c>
      <c r="C153" s="22">
        <v>7739</v>
      </c>
      <c r="D153" s="2">
        <v>9</v>
      </c>
      <c r="E153" s="204">
        <v>160400</v>
      </c>
      <c r="F153" s="2" t="s">
        <v>154</v>
      </c>
    </row>
    <row r="154" spans="1:7">
      <c r="A154" s="1">
        <v>44201</v>
      </c>
      <c r="B154" s="2">
        <v>25758</v>
      </c>
      <c r="C154" s="22">
        <v>7759</v>
      </c>
      <c r="D154" s="2">
        <v>9</v>
      </c>
      <c r="E154" s="204">
        <v>392400</v>
      </c>
      <c r="F154" s="2" t="s">
        <v>155</v>
      </c>
    </row>
    <row r="155" spans="1:7">
      <c r="A155" s="1">
        <v>44201</v>
      </c>
      <c r="B155" s="2">
        <v>25758</v>
      </c>
      <c r="C155" s="22">
        <v>7777</v>
      </c>
      <c r="D155" s="2">
        <v>9</v>
      </c>
      <c r="E155" s="204">
        <v>958900</v>
      </c>
      <c r="F155" s="2" t="s">
        <v>156</v>
      </c>
    </row>
    <row r="156" spans="1:7">
      <c r="A156" s="1">
        <v>44201</v>
      </c>
      <c r="B156" s="2">
        <v>99947</v>
      </c>
      <c r="C156" s="22">
        <v>8740</v>
      </c>
      <c r="D156" s="2">
        <v>7</v>
      </c>
      <c r="E156" s="204">
        <v>880000</v>
      </c>
      <c r="F156" s="2" t="s">
        <v>159</v>
      </c>
    </row>
    <row r="157" spans="1:7">
      <c r="A157" s="1">
        <v>44201</v>
      </c>
      <c r="B157" s="2">
        <v>20894</v>
      </c>
      <c r="C157" s="22">
        <v>8811</v>
      </c>
      <c r="D157" s="2">
        <v>7</v>
      </c>
      <c r="E157" s="204">
        <v>15762000</v>
      </c>
      <c r="F157" s="2" t="s">
        <v>157</v>
      </c>
    </row>
    <row r="158" spans="1:7">
      <c r="A158" s="1">
        <v>44201</v>
      </c>
      <c r="B158" s="2">
        <v>20894</v>
      </c>
      <c r="C158" s="22">
        <v>8885</v>
      </c>
      <c r="D158" s="2">
        <v>7</v>
      </c>
      <c r="E158" s="204">
        <v>6504300</v>
      </c>
      <c r="F158" s="2" t="s">
        <v>158</v>
      </c>
    </row>
    <row r="159" spans="1:7">
      <c r="E159" s="50">
        <f>SUM(E127:E158)</f>
        <v>74548675</v>
      </c>
    </row>
    <row r="161" spans="1:6">
      <c r="A161" s="1">
        <v>44202</v>
      </c>
      <c r="B161" s="2">
        <v>99910</v>
      </c>
      <c r="C161" s="22">
        <v>8755</v>
      </c>
      <c r="D161" s="2">
        <v>99</v>
      </c>
      <c r="E161" s="72">
        <v>114695000</v>
      </c>
      <c r="F161" s="2" t="s">
        <v>176</v>
      </c>
    </row>
    <row r="162" spans="1:6">
      <c r="A162" s="1">
        <v>44202</v>
      </c>
      <c r="B162" s="2">
        <v>99910</v>
      </c>
      <c r="C162" s="22">
        <v>2964</v>
      </c>
      <c r="D162" s="2">
        <v>10</v>
      </c>
      <c r="E162" s="204">
        <v>1060500</v>
      </c>
      <c r="F162" s="22" t="s">
        <v>82</v>
      </c>
    </row>
    <row r="163" spans="1:6">
      <c r="A163" s="1">
        <v>44202</v>
      </c>
      <c r="B163" s="2">
        <v>99910</v>
      </c>
      <c r="C163" s="22">
        <v>2965</v>
      </c>
      <c r="D163" s="2">
        <v>10</v>
      </c>
      <c r="E163" s="204">
        <v>1060500</v>
      </c>
      <c r="F163" s="22" t="s">
        <v>82</v>
      </c>
    </row>
    <row r="164" spans="1:6">
      <c r="A164" s="1">
        <v>44202</v>
      </c>
      <c r="B164" s="2">
        <v>99910</v>
      </c>
      <c r="C164" s="22">
        <v>2966</v>
      </c>
      <c r="D164" s="2">
        <v>10</v>
      </c>
      <c r="E164" s="204">
        <v>1060500</v>
      </c>
      <c r="F164" s="22" t="s">
        <v>82</v>
      </c>
    </row>
    <row r="165" spans="1:6">
      <c r="A165" s="1">
        <v>44202</v>
      </c>
      <c r="B165" s="2">
        <v>99910</v>
      </c>
      <c r="C165" s="22">
        <v>2967</v>
      </c>
      <c r="D165" s="2">
        <v>10</v>
      </c>
      <c r="E165" s="204">
        <v>1060500</v>
      </c>
      <c r="F165" s="22" t="s">
        <v>82</v>
      </c>
    </row>
    <row r="166" spans="1:6">
      <c r="A166" s="1">
        <v>44202</v>
      </c>
      <c r="B166" s="2">
        <v>99910</v>
      </c>
      <c r="C166" s="22">
        <v>2968</v>
      </c>
      <c r="D166" s="2">
        <v>10</v>
      </c>
      <c r="E166" s="204">
        <v>1060500</v>
      </c>
      <c r="F166" s="22" t="s">
        <v>82</v>
      </c>
    </row>
    <row r="167" spans="1:6">
      <c r="A167" s="1">
        <v>44202</v>
      </c>
      <c r="B167" s="2">
        <v>99910</v>
      </c>
      <c r="C167" s="22">
        <v>2969</v>
      </c>
      <c r="D167" s="2">
        <v>10</v>
      </c>
      <c r="E167" s="204">
        <v>1060500</v>
      </c>
      <c r="F167" s="22" t="s">
        <v>82</v>
      </c>
    </row>
    <row r="168" spans="1:6">
      <c r="A168" s="1">
        <v>44202</v>
      </c>
      <c r="B168" s="2">
        <v>99910</v>
      </c>
      <c r="C168" s="22">
        <v>2970</v>
      </c>
      <c r="D168" s="2">
        <v>10</v>
      </c>
      <c r="E168" s="204">
        <v>1060500</v>
      </c>
      <c r="F168" s="22" t="s">
        <v>82</v>
      </c>
    </row>
    <row r="169" spans="1:6">
      <c r="A169" s="1">
        <v>44202</v>
      </c>
      <c r="B169" s="2">
        <v>99910</v>
      </c>
      <c r="C169" s="22">
        <v>2971</v>
      </c>
      <c r="D169" s="2">
        <v>10</v>
      </c>
      <c r="E169" s="204">
        <v>1060500</v>
      </c>
      <c r="F169" s="22" t="s">
        <v>82</v>
      </c>
    </row>
    <row r="170" spans="1:6">
      <c r="A170" s="1">
        <v>44202</v>
      </c>
      <c r="B170" s="2">
        <v>99910</v>
      </c>
      <c r="C170" s="22">
        <v>2972</v>
      </c>
      <c r="D170" s="2">
        <v>10</v>
      </c>
      <c r="E170" s="204">
        <v>1060500</v>
      </c>
      <c r="F170" s="22" t="s">
        <v>82</v>
      </c>
    </row>
    <row r="171" spans="1:6">
      <c r="A171" s="1">
        <v>44202</v>
      </c>
      <c r="B171" s="2">
        <v>99910</v>
      </c>
      <c r="C171" s="22">
        <v>2973</v>
      </c>
      <c r="D171" s="2">
        <v>10</v>
      </c>
      <c r="E171" s="204">
        <v>1060500</v>
      </c>
      <c r="F171" s="22" t="s">
        <v>82</v>
      </c>
    </row>
    <row r="172" spans="1:6">
      <c r="A172" s="1">
        <v>44202</v>
      </c>
      <c r="B172" s="2">
        <v>99910</v>
      </c>
      <c r="C172" s="22">
        <v>2974</v>
      </c>
      <c r="D172" s="2">
        <v>10</v>
      </c>
      <c r="E172" s="204">
        <v>1060500</v>
      </c>
      <c r="F172" s="22" t="s">
        <v>82</v>
      </c>
    </row>
    <row r="173" spans="1:6">
      <c r="A173" s="1">
        <v>44202</v>
      </c>
      <c r="B173" s="2">
        <v>99910</v>
      </c>
      <c r="C173" s="22">
        <v>2975</v>
      </c>
      <c r="D173" s="2">
        <v>10</v>
      </c>
      <c r="E173" s="204">
        <v>1060500</v>
      </c>
      <c r="F173" s="22" t="s">
        <v>82</v>
      </c>
    </row>
    <row r="174" spans="1:6">
      <c r="A174" s="1">
        <v>44202</v>
      </c>
      <c r="B174" s="2">
        <v>99910</v>
      </c>
      <c r="C174" s="22">
        <v>2976</v>
      </c>
      <c r="D174" s="2">
        <v>10</v>
      </c>
      <c r="E174" s="204">
        <v>1113300</v>
      </c>
      <c r="F174" s="22" t="s">
        <v>82</v>
      </c>
    </row>
    <row r="175" spans="1:6">
      <c r="A175" s="1">
        <v>44202</v>
      </c>
      <c r="B175" s="2">
        <v>99910</v>
      </c>
      <c r="C175" s="22">
        <v>2977</v>
      </c>
      <c r="D175" s="2">
        <v>10</v>
      </c>
      <c r="E175" s="204">
        <v>1113300</v>
      </c>
      <c r="F175" s="22" t="s">
        <v>82</v>
      </c>
    </row>
    <row r="176" spans="1:6">
      <c r="A176" s="1">
        <v>44202</v>
      </c>
      <c r="B176" s="2">
        <v>99910</v>
      </c>
      <c r="C176" s="22">
        <v>2978</v>
      </c>
      <c r="D176" s="2">
        <v>10</v>
      </c>
      <c r="E176" s="204">
        <v>1113300</v>
      </c>
      <c r="F176" s="22" t="s">
        <v>82</v>
      </c>
    </row>
    <row r="177" spans="1:6">
      <c r="A177" s="1">
        <v>44202</v>
      </c>
      <c r="B177" s="2">
        <v>99910</v>
      </c>
      <c r="C177" s="22">
        <v>2979</v>
      </c>
      <c r="D177" s="2">
        <v>10</v>
      </c>
      <c r="E177" s="204">
        <v>1113300</v>
      </c>
      <c r="F177" s="22" t="s">
        <v>82</v>
      </c>
    </row>
    <row r="178" spans="1:6">
      <c r="A178" s="1">
        <v>44202</v>
      </c>
      <c r="B178" s="2">
        <v>99910</v>
      </c>
      <c r="C178" s="22">
        <v>2980</v>
      </c>
      <c r="D178" s="2">
        <v>10</v>
      </c>
      <c r="E178" s="204">
        <v>1113300</v>
      </c>
      <c r="F178" s="22" t="s">
        <v>82</v>
      </c>
    </row>
    <row r="179" spans="1:6">
      <c r="A179" s="1">
        <v>44202</v>
      </c>
      <c r="B179" s="2">
        <v>99910</v>
      </c>
      <c r="C179" s="22">
        <v>2981</v>
      </c>
      <c r="D179" s="2">
        <v>10</v>
      </c>
      <c r="E179" s="204">
        <v>1113300</v>
      </c>
      <c r="F179" s="22" t="s">
        <v>82</v>
      </c>
    </row>
    <row r="180" spans="1:6">
      <c r="A180" s="1">
        <v>44202</v>
      </c>
      <c r="B180" s="2">
        <v>99910</v>
      </c>
      <c r="C180" s="22">
        <v>2982</v>
      </c>
      <c r="D180" s="2">
        <v>10</v>
      </c>
      <c r="E180" s="204">
        <v>1113300</v>
      </c>
      <c r="F180" s="22" t="s">
        <v>82</v>
      </c>
    </row>
    <row r="181" spans="1:6">
      <c r="A181" s="1">
        <v>44202</v>
      </c>
      <c r="B181" s="2">
        <v>99910</v>
      </c>
      <c r="C181" s="22">
        <v>2983</v>
      </c>
      <c r="D181" s="2">
        <v>10</v>
      </c>
      <c r="E181" s="204">
        <v>1113300</v>
      </c>
      <c r="F181" s="22" t="s">
        <v>82</v>
      </c>
    </row>
    <row r="182" spans="1:6">
      <c r="A182" s="1">
        <v>44202</v>
      </c>
      <c r="B182" s="2">
        <v>99910</v>
      </c>
      <c r="C182" s="22">
        <v>2984</v>
      </c>
      <c r="D182" s="2">
        <v>10</v>
      </c>
      <c r="E182" s="204">
        <v>1113300</v>
      </c>
      <c r="F182" s="22" t="s">
        <v>82</v>
      </c>
    </row>
    <row r="183" spans="1:6">
      <c r="A183" s="1">
        <v>44202</v>
      </c>
      <c r="B183" s="2">
        <v>99910</v>
      </c>
      <c r="C183" s="22">
        <v>2985</v>
      </c>
      <c r="D183" s="2">
        <v>10</v>
      </c>
      <c r="E183" s="204">
        <v>1113300</v>
      </c>
      <c r="F183" s="22" t="s">
        <v>82</v>
      </c>
    </row>
    <row r="184" spans="1:6">
      <c r="A184" s="1">
        <v>44202</v>
      </c>
      <c r="B184" s="2">
        <v>99910</v>
      </c>
      <c r="C184" s="22">
        <v>2986</v>
      </c>
      <c r="D184" s="2">
        <v>10</v>
      </c>
      <c r="E184" s="204">
        <v>1113300</v>
      </c>
      <c r="F184" s="22" t="s">
        <v>82</v>
      </c>
    </row>
    <row r="185" spans="1:6">
      <c r="A185" s="1">
        <v>44202</v>
      </c>
      <c r="B185" s="2">
        <v>99910</v>
      </c>
      <c r="C185" s="22">
        <v>2987</v>
      </c>
      <c r="D185" s="2">
        <v>10</v>
      </c>
      <c r="E185" s="204">
        <v>1113300</v>
      </c>
      <c r="F185" s="22" t="s">
        <v>82</v>
      </c>
    </row>
    <row r="186" spans="1:6">
      <c r="A186" s="1">
        <v>44202</v>
      </c>
      <c r="B186" s="2">
        <v>20894</v>
      </c>
      <c r="C186" s="22">
        <v>391</v>
      </c>
      <c r="D186" s="2">
        <v>8</v>
      </c>
      <c r="E186" s="204">
        <v>1716000</v>
      </c>
      <c r="F186" s="2" t="s">
        <v>163</v>
      </c>
    </row>
    <row r="187" spans="1:6">
      <c r="A187" s="1">
        <v>44202</v>
      </c>
      <c r="B187" s="2">
        <v>20894</v>
      </c>
      <c r="C187" s="22">
        <v>392</v>
      </c>
      <c r="D187" s="2">
        <v>8</v>
      </c>
      <c r="E187" s="204">
        <v>1734500</v>
      </c>
      <c r="F187" s="2" t="s">
        <v>163</v>
      </c>
    </row>
    <row r="188" spans="1:6">
      <c r="A188" s="1">
        <v>44202</v>
      </c>
      <c r="B188" s="2">
        <v>20894</v>
      </c>
      <c r="C188" s="22">
        <v>401</v>
      </c>
      <c r="D188" s="2">
        <v>8</v>
      </c>
      <c r="E188" s="204">
        <v>847300</v>
      </c>
      <c r="F188" s="2" t="s">
        <v>164</v>
      </c>
    </row>
    <row r="189" spans="1:6">
      <c r="A189" s="1">
        <v>44202</v>
      </c>
      <c r="B189" s="2">
        <v>20894</v>
      </c>
      <c r="C189" s="22">
        <v>441</v>
      </c>
      <c r="D189" s="2">
        <v>8</v>
      </c>
      <c r="E189" s="204">
        <v>215000</v>
      </c>
      <c r="F189" s="2" t="s">
        <v>165</v>
      </c>
    </row>
    <row r="190" spans="1:6">
      <c r="A190" s="1">
        <v>44202</v>
      </c>
      <c r="B190" s="2">
        <v>99947</v>
      </c>
      <c r="C190" s="22">
        <v>579</v>
      </c>
      <c r="D190" s="2">
        <v>8</v>
      </c>
      <c r="E190" s="204">
        <v>400000</v>
      </c>
      <c r="F190" s="2" t="s">
        <v>187</v>
      </c>
    </row>
    <row r="191" spans="1:6">
      <c r="A191" s="1">
        <v>44202</v>
      </c>
      <c r="B191" s="2">
        <v>99916</v>
      </c>
      <c r="C191" s="22">
        <v>3008</v>
      </c>
      <c r="D191" s="2">
        <v>10</v>
      </c>
      <c r="E191" s="204">
        <v>1528800</v>
      </c>
      <c r="F191" s="2" t="s">
        <v>182</v>
      </c>
    </row>
    <row r="192" spans="1:6">
      <c r="A192" s="1">
        <v>44202</v>
      </c>
      <c r="B192" s="2">
        <v>12508</v>
      </c>
      <c r="C192" s="22">
        <v>3392</v>
      </c>
      <c r="D192" s="2">
        <v>18</v>
      </c>
      <c r="E192" s="204">
        <v>201000</v>
      </c>
      <c r="F192" s="2" t="s">
        <v>183</v>
      </c>
    </row>
    <row r="193" spans="1:6">
      <c r="A193" s="1">
        <v>44202</v>
      </c>
      <c r="B193" s="2">
        <v>99967</v>
      </c>
      <c r="C193" s="22">
        <v>3501</v>
      </c>
      <c r="D193" s="2">
        <v>18</v>
      </c>
      <c r="E193" s="204">
        <v>563500</v>
      </c>
      <c r="F193" s="2" t="s">
        <v>166</v>
      </c>
    </row>
    <row r="194" spans="1:6">
      <c r="A194" s="1">
        <v>44202</v>
      </c>
      <c r="B194" s="2">
        <v>99968</v>
      </c>
      <c r="C194" s="22">
        <v>4030</v>
      </c>
      <c r="D194" s="2">
        <v>6</v>
      </c>
      <c r="E194" s="204">
        <v>666000</v>
      </c>
      <c r="F194" s="2" t="s">
        <v>167</v>
      </c>
    </row>
    <row r="195" spans="1:6">
      <c r="A195" s="1">
        <v>44202</v>
      </c>
      <c r="B195" s="2">
        <v>99945</v>
      </c>
      <c r="C195" s="22">
        <v>7470</v>
      </c>
      <c r="D195" s="2">
        <v>4</v>
      </c>
      <c r="E195" s="204">
        <v>2854000</v>
      </c>
      <c r="F195" s="2" t="s">
        <v>180</v>
      </c>
    </row>
    <row r="196" spans="1:6">
      <c r="A196" s="1">
        <v>44202</v>
      </c>
      <c r="B196" s="2">
        <v>99945</v>
      </c>
      <c r="C196" s="22">
        <v>7480</v>
      </c>
      <c r="D196" s="2">
        <v>4</v>
      </c>
      <c r="E196" s="204">
        <v>608400</v>
      </c>
      <c r="F196" s="2" t="s">
        <v>179</v>
      </c>
    </row>
    <row r="197" spans="1:6">
      <c r="A197" s="1">
        <v>44202</v>
      </c>
      <c r="B197" s="2">
        <v>99945</v>
      </c>
      <c r="C197" s="22">
        <v>7487</v>
      </c>
      <c r="D197" s="2">
        <v>4</v>
      </c>
      <c r="E197" s="204">
        <v>460022</v>
      </c>
      <c r="F197" s="2" t="s">
        <v>181</v>
      </c>
    </row>
    <row r="198" spans="1:6">
      <c r="A198" s="1">
        <v>44202</v>
      </c>
      <c r="B198" s="2">
        <v>28262</v>
      </c>
      <c r="C198" s="22">
        <v>7664</v>
      </c>
      <c r="D198" s="2">
        <v>4</v>
      </c>
      <c r="E198" s="204">
        <v>1000000</v>
      </c>
      <c r="F198" s="2" t="s">
        <v>168</v>
      </c>
    </row>
    <row r="199" spans="1:6">
      <c r="A199" s="1">
        <v>44202</v>
      </c>
      <c r="B199" s="2">
        <v>28262</v>
      </c>
      <c r="C199" s="22">
        <v>7683</v>
      </c>
      <c r="D199" s="2">
        <v>4</v>
      </c>
      <c r="E199" s="204">
        <v>318000</v>
      </c>
      <c r="F199" s="2" t="s">
        <v>169</v>
      </c>
    </row>
    <row r="200" spans="1:6">
      <c r="A200" s="1">
        <v>44202</v>
      </c>
      <c r="B200" s="2">
        <v>99970</v>
      </c>
      <c r="C200" s="22">
        <v>7896</v>
      </c>
      <c r="D200" s="2">
        <v>9</v>
      </c>
      <c r="E200" s="204">
        <v>92000</v>
      </c>
      <c r="F200" s="2" t="s">
        <v>170</v>
      </c>
    </row>
    <row r="201" spans="1:6">
      <c r="A201" s="1">
        <v>44202</v>
      </c>
      <c r="B201" s="2">
        <v>99966</v>
      </c>
      <c r="C201" s="22">
        <v>7942</v>
      </c>
      <c r="D201" s="2">
        <v>9</v>
      </c>
      <c r="E201" s="204">
        <v>1407500</v>
      </c>
      <c r="F201" s="2" t="s">
        <v>186</v>
      </c>
    </row>
    <row r="202" spans="1:6">
      <c r="E202" s="50">
        <f>SUM(E161:E201)</f>
        <v>155392622</v>
      </c>
    </row>
    <row r="204" spans="1:6">
      <c r="A204" s="1">
        <v>44203</v>
      </c>
      <c r="B204" s="2">
        <v>99916</v>
      </c>
      <c r="C204" s="22">
        <v>8805</v>
      </c>
      <c r="D204" s="2">
        <v>99</v>
      </c>
      <c r="E204" s="204">
        <v>1060500</v>
      </c>
      <c r="F204" s="22" t="s">
        <v>82</v>
      </c>
    </row>
    <row r="205" spans="1:6">
      <c r="A205" s="1">
        <v>44203</v>
      </c>
      <c r="B205" s="2">
        <v>99916</v>
      </c>
      <c r="C205" s="22">
        <v>8806</v>
      </c>
      <c r="D205" s="2">
        <v>99</v>
      </c>
      <c r="E205" s="204">
        <v>1060500</v>
      </c>
      <c r="F205" s="22" t="s">
        <v>82</v>
      </c>
    </row>
    <row r="206" spans="1:6">
      <c r="A206" s="1">
        <v>44203</v>
      </c>
      <c r="B206" s="2">
        <v>99916</v>
      </c>
      <c r="C206" s="22">
        <v>8807</v>
      </c>
      <c r="D206" s="2">
        <v>99</v>
      </c>
      <c r="E206" s="204">
        <v>1060500</v>
      </c>
      <c r="F206" s="22" t="s">
        <v>82</v>
      </c>
    </row>
    <row r="207" spans="1:6">
      <c r="A207" s="1">
        <v>44203</v>
      </c>
      <c r="B207" s="2">
        <v>99916</v>
      </c>
      <c r="C207" s="22">
        <v>8808</v>
      </c>
      <c r="D207" s="2">
        <v>99</v>
      </c>
      <c r="E207" s="204">
        <v>1060500</v>
      </c>
      <c r="F207" s="22" t="s">
        <v>82</v>
      </c>
    </row>
    <row r="208" spans="1:6">
      <c r="A208" s="1">
        <v>44203</v>
      </c>
      <c r="B208" s="2">
        <v>99916</v>
      </c>
      <c r="C208" s="22">
        <v>8809</v>
      </c>
      <c r="D208" s="2">
        <v>99</v>
      </c>
      <c r="E208" s="204">
        <v>1060500</v>
      </c>
      <c r="F208" s="22" t="s">
        <v>82</v>
      </c>
    </row>
    <row r="209" spans="1:6">
      <c r="A209" s="1">
        <v>44203</v>
      </c>
      <c r="B209" s="2">
        <v>99916</v>
      </c>
      <c r="C209" s="22">
        <v>8810</v>
      </c>
      <c r="D209" s="2">
        <v>99</v>
      </c>
      <c r="E209" s="204">
        <v>1060500</v>
      </c>
      <c r="F209" s="22" t="s">
        <v>82</v>
      </c>
    </row>
    <row r="210" spans="1:6">
      <c r="A210" s="1">
        <v>44203</v>
      </c>
      <c r="B210" s="2">
        <v>99916</v>
      </c>
      <c r="C210" s="22">
        <v>8811</v>
      </c>
      <c r="D210" s="2">
        <v>99</v>
      </c>
      <c r="E210" s="204">
        <v>1060500</v>
      </c>
      <c r="F210" s="22" t="s">
        <v>82</v>
      </c>
    </row>
    <row r="211" spans="1:6">
      <c r="A211" s="1">
        <v>44203</v>
      </c>
      <c r="B211" s="2">
        <v>99916</v>
      </c>
      <c r="C211" s="22">
        <v>8812</v>
      </c>
      <c r="D211" s="2">
        <v>99</v>
      </c>
      <c r="E211" s="204">
        <v>1060500</v>
      </c>
      <c r="F211" s="22" t="s">
        <v>82</v>
      </c>
    </row>
    <row r="212" spans="1:6">
      <c r="A212" s="1">
        <v>44203</v>
      </c>
      <c r="B212" s="2">
        <v>99916</v>
      </c>
      <c r="C212" s="22">
        <v>8813</v>
      </c>
      <c r="D212" s="2">
        <v>99</v>
      </c>
      <c r="E212" s="204">
        <v>1060500</v>
      </c>
      <c r="F212" s="22" t="s">
        <v>82</v>
      </c>
    </row>
    <row r="213" spans="1:6">
      <c r="A213" s="1">
        <v>44203</v>
      </c>
      <c r="B213" s="2">
        <v>99916</v>
      </c>
      <c r="C213" s="22">
        <v>8814</v>
      </c>
      <c r="D213" s="2">
        <v>99</v>
      </c>
      <c r="E213" s="204">
        <v>1060500</v>
      </c>
      <c r="F213" s="22" t="s">
        <v>82</v>
      </c>
    </row>
    <row r="214" spans="1:6">
      <c r="A214" s="1">
        <v>44203</v>
      </c>
      <c r="B214" s="2">
        <v>99916</v>
      </c>
      <c r="C214" s="22">
        <v>8815</v>
      </c>
      <c r="D214" s="2">
        <v>99</v>
      </c>
      <c r="E214" s="204">
        <v>1060500</v>
      </c>
      <c r="F214" s="22" t="s">
        <v>82</v>
      </c>
    </row>
    <row r="215" spans="1:6">
      <c r="A215" s="1">
        <v>44203</v>
      </c>
      <c r="B215" s="2">
        <v>99916</v>
      </c>
      <c r="C215" s="22">
        <v>8816</v>
      </c>
      <c r="D215" s="2">
        <v>99</v>
      </c>
      <c r="E215" s="204">
        <v>1060500</v>
      </c>
      <c r="F215" s="22" t="s">
        <v>82</v>
      </c>
    </row>
    <row r="216" spans="1:6">
      <c r="A216" s="1">
        <v>44203</v>
      </c>
      <c r="B216" s="2">
        <v>99916</v>
      </c>
      <c r="C216" s="22">
        <v>8817</v>
      </c>
      <c r="D216" s="2">
        <v>99</v>
      </c>
      <c r="E216" s="204">
        <v>1113300</v>
      </c>
      <c r="F216" s="22" t="s">
        <v>82</v>
      </c>
    </row>
    <row r="217" spans="1:6">
      <c r="A217" s="1">
        <v>44203</v>
      </c>
      <c r="B217" s="2">
        <v>99916</v>
      </c>
      <c r="C217" s="22">
        <v>8818</v>
      </c>
      <c r="D217" s="2">
        <v>99</v>
      </c>
      <c r="E217" s="204">
        <v>1113300</v>
      </c>
      <c r="F217" s="22" t="s">
        <v>82</v>
      </c>
    </row>
    <row r="218" spans="1:6">
      <c r="A218" s="1">
        <v>44203</v>
      </c>
      <c r="B218" s="2">
        <v>99916</v>
      </c>
      <c r="C218" s="22">
        <v>8819</v>
      </c>
      <c r="D218" s="2">
        <v>99</v>
      </c>
      <c r="E218" s="204">
        <v>1113300</v>
      </c>
      <c r="F218" s="22" t="s">
        <v>82</v>
      </c>
    </row>
    <row r="219" spans="1:6">
      <c r="A219" s="1">
        <v>44203</v>
      </c>
      <c r="B219" s="2">
        <v>99916</v>
      </c>
      <c r="C219" s="22">
        <v>8820</v>
      </c>
      <c r="D219" s="2">
        <v>99</v>
      </c>
      <c r="E219" s="204">
        <v>1113300</v>
      </c>
      <c r="F219" s="22" t="s">
        <v>82</v>
      </c>
    </row>
    <row r="220" spans="1:6">
      <c r="A220" s="1">
        <v>44203</v>
      </c>
      <c r="B220" s="2">
        <v>99916</v>
      </c>
      <c r="C220" s="22">
        <v>8821</v>
      </c>
      <c r="D220" s="2">
        <v>99</v>
      </c>
      <c r="E220" s="204">
        <v>1113300</v>
      </c>
      <c r="F220" s="22" t="s">
        <v>82</v>
      </c>
    </row>
    <row r="221" spans="1:6">
      <c r="A221" s="1">
        <v>44203</v>
      </c>
      <c r="B221" s="2">
        <v>99916</v>
      </c>
      <c r="C221" s="22">
        <v>8822</v>
      </c>
      <c r="D221" s="2">
        <v>99</v>
      </c>
      <c r="E221" s="204">
        <v>1113300</v>
      </c>
      <c r="F221" s="22" t="s">
        <v>82</v>
      </c>
    </row>
    <row r="222" spans="1:6">
      <c r="A222" s="1">
        <v>44203</v>
      </c>
      <c r="B222" s="2">
        <v>99916</v>
      </c>
      <c r="C222" s="22">
        <v>8823</v>
      </c>
      <c r="D222" s="2">
        <v>99</v>
      </c>
      <c r="E222" s="204">
        <v>1113300</v>
      </c>
      <c r="F222" s="22" t="s">
        <v>82</v>
      </c>
    </row>
    <row r="223" spans="1:6">
      <c r="A223" s="1">
        <v>44203</v>
      </c>
      <c r="B223" s="2">
        <v>99916</v>
      </c>
      <c r="C223" s="22">
        <v>8824</v>
      </c>
      <c r="D223" s="2">
        <v>99</v>
      </c>
      <c r="E223" s="204">
        <v>1113300</v>
      </c>
      <c r="F223" s="22" t="s">
        <v>82</v>
      </c>
    </row>
    <row r="224" spans="1:6">
      <c r="A224" s="1">
        <v>44203</v>
      </c>
      <c r="B224" s="2">
        <v>99916</v>
      </c>
      <c r="C224" s="22">
        <v>8825</v>
      </c>
      <c r="D224" s="2">
        <v>99</v>
      </c>
      <c r="E224" s="204">
        <v>1113300</v>
      </c>
      <c r="F224" s="22" t="s">
        <v>82</v>
      </c>
    </row>
    <row r="225" spans="1:6">
      <c r="A225" s="1">
        <v>44203</v>
      </c>
      <c r="B225" s="2">
        <v>99916</v>
      </c>
      <c r="C225" s="22">
        <v>8826</v>
      </c>
      <c r="D225" s="2">
        <v>99</v>
      </c>
      <c r="E225" s="204">
        <v>1113300</v>
      </c>
      <c r="F225" s="22" t="s">
        <v>82</v>
      </c>
    </row>
    <row r="226" spans="1:6">
      <c r="A226" s="1">
        <v>44203</v>
      </c>
      <c r="B226" s="2">
        <v>99916</v>
      </c>
      <c r="C226" s="22">
        <v>8827</v>
      </c>
      <c r="D226" s="2">
        <v>99</v>
      </c>
      <c r="E226" s="204">
        <v>1113300</v>
      </c>
      <c r="F226" s="22" t="s">
        <v>82</v>
      </c>
    </row>
    <row r="227" spans="1:6">
      <c r="A227" s="1">
        <v>44203</v>
      </c>
      <c r="B227" s="2">
        <v>99916</v>
      </c>
      <c r="C227" s="22">
        <v>8828</v>
      </c>
      <c r="D227" s="2">
        <v>99</v>
      </c>
      <c r="E227" s="204">
        <v>1113300</v>
      </c>
      <c r="F227" s="22" t="s">
        <v>82</v>
      </c>
    </row>
    <row r="228" spans="1:6">
      <c r="A228" s="1">
        <v>44203</v>
      </c>
      <c r="B228" s="2">
        <v>99968</v>
      </c>
      <c r="C228" s="22">
        <v>694</v>
      </c>
      <c r="D228" s="2">
        <v>8</v>
      </c>
      <c r="E228" s="204">
        <v>87000</v>
      </c>
      <c r="F228" s="2" t="s">
        <v>191</v>
      </c>
    </row>
    <row r="229" spans="1:6">
      <c r="A229" s="1">
        <v>44203</v>
      </c>
      <c r="B229" s="2">
        <v>99968</v>
      </c>
      <c r="C229" s="22">
        <v>703</v>
      </c>
      <c r="D229" s="2">
        <v>8</v>
      </c>
      <c r="E229" s="204">
        <v>643300</v>
      </c>
      <c r="F229" s="2" t="s">
        <v>192</v>
      </c>
    </row>
    <row r="230" spans="1:6">
      <c r="A230" s="1">
        <v>44203</v>
      </c>
      <c r="B230" s="2">
        <v>99967</v>
      </c>
      <c r="C230" s="22">
        <v>768</v>
      </c>
      <c r="D230" s="2">
        <v>8</v>
      </c>
      <c r="E230" s="204">
        <v>1843200</v>
      </c>
      <c r="F230" s="2" t="s">
        <v>193</v>
      </c>
    </row>
    <row r="231" spans="1:6">
      <c r="A231" s="1">
        <v>44203</v>
      </c>
      <c r="B231" s="2">
        <v>99967</v>
      </c>
      <c r="C231" s="22">
        <v>798</v>
      </c>
      <c r="D231" s="2">
        <v>8</v>
      </c>
      <c r="E231" s="204">
        <v>1000000</v>
      </c>
      <c r="F231" s="2" t="s">
        <v>194</v>
      </c>
    </row>
    <row r="232" spans="1:6">
      <c r="A232" s="1">
        <v>44203</v>
      </c>
      <c r="B232" s="2">
        <v>12508</v>
      </c>
      <c r="C232" s="22">
        <v>3128</v>
      </c>
      <c r="D232" s="2">
        <v>10</v>
      </c>
      <c r="E232" s="204">
        <v>1897076</v>
      </c>
      <c r="F232" s="2" t="s">
        <v>195</v>
      </c>
    </row>
    <row r="233" spans="1:6">
      <c r="A233" s="1">
        <v>44203</v>
      </c>
      <c r="B233" s="2">
        <v>12508</v>
      </c>
      <c r="C233" s="22">
        <v>3129</v>
      </c>
      <c r="D233" s="2">
        <v>10</v>
      </c>
      <c r="E233" s="204">
        <v>68000</v>
      </c>
      <c r="F233" s="2" t="s">
        <v>196</v>
      </c>
    </row>
    <row r="234" spans="1:6">
      <c r="A234" s="1">
        <v>44203</v>
      </c>
      <c r="B234" s="2">
        <v>99966</v>
      </c>
      <c r="C234" s="22">
        <v>4161</v>
      </c>
      <c r="D234" s="2">
        <v>6</v>
      </c>
      <c r="E234" s="204">
        <v>280803</v>
      </c>
      <c r="F234" s="2" t="s">
        <v>203</v>
      </c>
    </row>
    <row r="235" spans="1:6">
      <c r="A235" s="1">
        <v>44203</v>
      </c>
      <c r="B235" s="2">
        <v>14202</v>
      </c>
      <c r="C235" s="22">
        <v>7796</v>
      </c>
      <c r="D235" s="2">
        <v>4</v>
      </c>
      <c r="E235" s="204">
        <v>13774200</v>
      </c>
      <c r="F235" s="2" t="s">
        <v>197</v>
      </c>
    </row>
    <row r="236" spans="1:6">
      <c r="A236" s="1">
        <v>44203</v>
      </c>
      <c r="B236" s="2">
        <v>14202</v>
      </c>
      <c r="C236" s="22">
        <v>7815</v>
      </c>
      <c r="D236" s="2">
        <v>4</v>
      </c>
      <c r="E236" s="204">
        <v>418300</v>
      </c>
      <c r="F236" s="2" t="s">
        <v>198</v>
      </c>
    </row>
    <row r="237" spans="1:6">
      <c r="A237" s="1">
        <v>44203</v>
      </c>
      <c r="B237" s="2">
        <v>20894</v>
      </c>
      <c r="C237" s="22">
        <v>7835</v>
      </c>
      <c r="D237" s="2">
        <v>4</v>
      </c>
      <c r="E237" s="204">
        <v>360000</v>
      </c>
      <c r="F237" s="2" t="s">
        <v>199</v>
      </c>
    </row>
    <row r="238" spans="1:6">
      <c r="A238" s="1">
        <v>44203</v>
      </c>
      <c r="B238" s="2">
        <v>20894</v>
      </c>
      <c r="C238" s="22">
        <v>7850</v>
      </c>
      <c r="D238" s="2">
        <v>4</v>
      </c>
      <c r="E238" s="204">
        <v>755200</v>
      </c>
      <c r="F238" s="2" t="s">
        <v>200</v>
      </c>
    </row>
    <row r="239" spans="1:6">
      <c r="A239" s="1">
        <v>44203</v>
      </c>
      <c r="B239" s="2">
        <v>20894</v>
      </c>
      <c r="C239" s="22">
        <v>7893</v>
      </c>
      <c r="D239" s="2">
        <v>4</v>
      </c>
      <c r="E239" s="204">
        <v>963400</v>
      </c>
      <c r="F239" s="2" t="s">
        <v>201</v>
      </c>
    </row>
    <row r="240" spans="1:6">
      <c r="A240" s="1">
        <v>44203</v>
      </c>
      <c r="B240" s="2">
        <v>20894</v>
      </c>
      <c r="C240" s="22">
        <v>7900</v>
      </c>
      <c r="D240" s="2">
        <v>4</v>
      </c>
      <c r="E240" s="204">
        <v>1200000</v>
      </c>
      <c r="F240" s="2" t="s">
        <v>202</v>
      </c>
    </row>
    <row r="241" spans="1:72">
      <c r="A241" s="1">
        <v>44203</v>
      </c>
      <c r="B241" s="2">
        <v>99955</v>
      </c>
      <c r="C241" s="22">
        <v>8064</v>
      </c>
      <c r="D241" s="2">
        <v>9</v>
      </c>
      <c r="E241" s="204">
        <v>495600</v>
      </c>
      <c r="F241" s="2" t="s">
        <v>204</v>
      </c>
    </row>
    <row r="242" spans="1:72">
      <c r="E242" s="35">
        <f>SUM(E204:E241)</f>
        <v>49871679</v>
      </c>
    </row>
    <row r="243" spans="1:72" s="53" customFormat="1">
      <c r="E243" s="204"/>
      <c r="G243" s="204"/>
    </row>
    <row r="245" spans="1:72" s="77" customFormat="1">
      <c r="A245" s="100">
        <v>44204</v>
      </c>
      <c r="B245" s="77">
        <v>32397</v>
      </c>
      <c r="C245" s="99">
        <v>923</v>
      </c>
      <c r="D245" s="77">
        <v>8</v>
      </c>
      <c r="E245" s="79">
        <v>622500</v>
      </c>
      <c r="F245" s="101" t="s">
        <v>209</v>
      </c>
      <c r="G245" s="79"/>
    </row>
    <row r="246" spans="1:72" s="77" customFormat="1">
      <c r="A246" s="100">
        <v>44204</v>
      </c>
      <c r="B246" s="77">
        <v>32397</v>
      </c>
      <c r="C246" s="99">
        <v>969</v>
      </c>
      <c r="D246" s="77">
        <v>8</v>
      </c>
      <c r="E246" s="79">
        <v>835000</v>
      </c>
      <c r="F246" s="101" t="s">
        <v>210</v>
      </c>
      <c r="G246" s="79"/>
    </row>
    <row r="247" spans="1:72" s="77" customFormat="1">
      <c r="A247" s="100">
        <v>44204</v>
      </c>
      <c r="B247" s="77">
        <v>99947</v>
      </c>
      <c r="C247" s="99">
        <v>1112</v>
      </c>
      <c r="D247" s="77">
        <v>8</v>
      </c>
      <c r="E247" s="79">
        <v>2249100</v>
      </c>
      <c r="F247" s="101" t="s">
        <v>211</v>
      </c>
      <c r="G247" s="79"/>
    </row>
    <row r="248" spans="1:72" s="77" customFormat="1">
      <c r="A248" s="100">
        <v>44204</v>
      </c>
      <c r="B248" s="77">
        <v>99947</v>
      </c>
      <c r="C248" s="99">
        <v>1138</v>
      </c>
      <c r="D248" s="77">
        <v>8</v>
      </c>
      <c r="E248" s="79">
        <v>215500</v>
      </c>
      <c r="F248" s="101" t="s">
        <v>212</v>
      </c>
      <c r="G248" s="79"/>
    </row>
    <row r="249" spans="1:72" s="77" customFormat="1">
      <c r="A249" s="100">
        <v>44204</v>
      </c>
      <c r="B249" s="77">
        <v>99910</v>
      </c>
      <c r="C249" s="99">
        <v>2701</v>
      </c>
      <c r="D249" s="77">
        <v>29</v>
      </c>
      <c r="E249" s="79">
        <v>799000</v>
      </c>
      <c r="F249" s="101" t="s">
        <v>213</v>
      </c>
      <c r="G249" s="79"/>
    </row>
    <row r="250" spans="1:72" s="77" customFormat="1">
      <c r="A250" s="100">
        <v>44204</v>
      </c>
      <c r="B250" s="77">
        <v>99910</v>
      </c>
      <c r="C250" s="99">
        <v>2717</v>
      </c>
      <c r="D250" s="77">
        <v>29</v>
      </c>
      <c r="E250" s="79">
        <v>725000</v>
      </c>
      <c r="F250" s="101" t="s">
        <v>214</v>
      </c>
      <c r="G250" s="79"/>
    </row>
    <row r="251" spans="1:72" s="77" customFormat="1">
      <c r="A251" s="100">
        <v>44204</v>
      </c>
      <c r="B251" s="77">
        <v>99910</v>
      </c>
      <c r="C251" s="99">
        <v>2737</v>
      </c>
      <c r="D251" s="77">
        <v>29</v>
      </c>
      <c r="E251" s="79">
        <v>258000</v>
      </c>
      <c r="F251" s="101" t="s">
        <v>210</v>
      </c>
      <c r="G251" s="79"/>
    </row>
    <row r="252" spans="1:72" s="76" customFormat="1">
      <c r="A252" s="102">
        <v>44204</v>
      </c>
      <c r="B252" s="76">
        <v>99910</v>
      </c>
      <c r="C252" s="103">
        <v>2749</v>
      </c>
      <c r="D252" s="76">
        <v>29</v>
      </c>
      <c r="E252" s="35">
        <v>272916000</v>
      </c>
      <c r="F252" s="104" t="s">
        <v>215</v>
      </c>
      <c r="G252" s="79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77"/>
      <c r="BR252" s="77"/>
      <c r="BS252" s="77"/>
      <c r="BT252" s="77"/>
    </row>
    <row r="253" spans="1:72" s="76" customFormat="1">
      <c r="A253" s="102">
        <v>44204</v>
      </c>
      <c r="B253" s="76">
        <v>99910</v>
      </c>
      <c r="C253" s="103">
        <v>2750</v>
      </c>
      <c r="D253" s="76">
        <v>29</v>
      </c>
      <c r="E253" s="35">
        <v>198600000</v>
      </c>
      <c r="F253" s="104" t="s">
        <v>216</v>
      </c>
      <c r="G253" s="79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77"/>
      <c r="BR253" s="77"/>
      <c r="BS253" s="77"/>
      <c r="BT253" s="77"/>
    </row>
    <row r="254" spans="1:72" s="77" customFormat="1">
      <c r="A254" s="100">
        <v>44204</v>
      </c>
      <c r="B254" s="77">
        <v>99910</v>
      </c>
      <c r="C254" s="99">
        <v>2763</v>
      </c>
      <c r="D254" s="77">
        <v>29</v>
      </c>
      <c r="E254" s="79">
        <v>94000</v>
      </c>
      <c r="F254" s="101" t="s">
        <v>217</v>
      </c>
      <c r="G254" s="79"/>
    </row>
    <row r="255" spans="1:72" s="76" customFormat="1">
      <c r="A255" s="102">
        <v>44204</v>
      </c>
      <c r="B255" s="76">
        <v>99916</v>
      </c>
      <c r="C255" s="103">
        <v>2840</v>
      </c>
      <c r="D255" s="76">
        <v>29</v>
      </c>
      <c r="E255" s="35">
        <v>387000</v>
      </c>
      <c r="F255" s="104" t="s">
        <v>218</v>
      </c>
      <c r="G255" s="79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7"/>
      <c r="BR255" s="77"/>
      <c r="BS255" s="77"/>
      <c r="BT255" s="77"/>
    </row>
    <row r="256" spans="1:72">
      <c r="A256" s="1">
        <v>44204</v>
      </c>
      <c r="B256" s="2">
        <v>12508</v>
      </c>
      <c r="C256" s="22">
        <v>4444</v>
      </c>
      <c r="D256" s="2">
        <v>6</v>
      </c>
      <c r="E256" s="3">
        <v>13176400</v>
      </c>
      <c r="F256" s="105" t="s">
        <v>219</v>
      </c>
    </row>
    <row r="257" spans="1:7" s="77" customFormat="1">
      <c r="A257" s="100">
        <v>44204</v>
      </c>
      <c r="B257" s="77">
        <v>12508</v>
      </c>
      <c r="C257" s="99">
        <v>4453</v>
      </c>
      <c r="D257" s="77">
        <v>6</v>
      </c>
      <c r="E257" s="79">
        <v>360589</v>
      </c>
      <c r="F257" s="101" t="s">
        <v>220</v>
      </c>
      <c r="G257" s="79"/>
    </row>
    <row r="258" spans="1:7" s="77" customFormat="1">
      <c r="A258" s="100">
        <v>44204</v>
      </c>
      <c r="B258" s="77">
        <v>12508</v>
      </c>
      <c r="C258" s="99">
        <v>4466</v>
      </c>
      <c r="D258" s="77">
        <v>6</v>
      </c>
      <c r="E258" s="79">
        <v>2225000</v>
      </c>
      <c r="F258" s="101" t="s">
        <v>221</v>
      </c>
      <c r="G258" s="79"/>
    </row>
    <row r="259" spans="1:7">
      <c r="A259" s="1">
        <v>44204</v>
      </c>
      <c r="B259" s="2">
        <v>19440</v>
      </c>
      <c r="C259" s="22">
        <v>8051</v>
      </c>
      <c r="D259" s="2">
        <v>4</v>
      </c>
      <c r="E259" s="3">
        <v>1495000</v>
      </c>
      <c r="F259" s="105" t="s">
        <v>222</v>
      </c>
    </row>
    <row r="260" spans="1:7" s="77" customFormat="1">
      <c r="A260" s="100">
        <v>44204</v>
      </c>
      <c r="B260" s="77">
        <v>99956</v>
      </c>
      <c r="C260" s="99">
        <v>8142</v>
      </c>
      <c r="D260" s="77">
        <v>4</v>
      </c>
      <c r="E260" s="79">
        <v>235500</v>
      </c>
      <c r="F260" s="101" t="s">
        <v>223</v>
      </c>
      <c r="G260" s="79"/>
    </row>
    <row r="261" spans="1:7">
      <c r="A261" s="1">
        <v>44204</v>
      </c>
      <c r="B261" s="2">
        <v>99956</v>
      </c>
      <c r="C261" s="22">
        <v>8213</v>
      </c>
      <c r="D261" s="2">
        <v>4</v>
      </c>
      <c r="E261" s="3">
        <v>1790500</v>
      </c>
      <c r="F261" s="105" t="s">
        <v>224</v>
      </c>
    </row>
    <row r="262" spans="1:7">
      <c r="A262" s="1">
        <v>44204</v>
      </c>
      <c r="B262" s="2">
        <v>99969</v>
      </c>
      <c r="C262" s="22">
        <v>9199</v>
      </c>
      <c r="D262" s="2">
        <v>19</v>
      </c>
      <c r="E262" s="3">
        <v>6100</v>
      </c>
      <c r="F262" s="105" t="s">
        <v>225</v>
      </c>
    </row>
    <row r="263" spans="1:7" s="77" customFormat="1">
      <c r="A263" s="100">
        <v>44204</v>
      </c>
      <c r="B263" s="77">
        <v>99966</v>
      </c>
      <c r="C263" s="99">
        <v>9580</v>
      </c>
      <c r="D263" s="77">
        <v>7</v>
      </c>
      <c r="E263" s="79">
        <v>467933</v>
      </c>
      <c r="F263" s="101" t="s">
        <v>226</v>
      </c>
      <c r="G263" s="79"/>
    </row>
    <row r="264" spans="1:7" s="77" customFormat="1">
      <c r="A264" s="100">
        <v>44204</v>
      </c>
      <c r="B264" s="77">
        <v>99966</v>
      </c>
      <c r="C264" s="99">
        <v>9599</v>
      </c>
      <c r="D264" s="77">
        <v>7</v>
      </c>
      <c r="E264" s="79">
        <v>2063492</v>
      </c>
      <c r="F264" s="101" t="s">
        <v>214</v>
      </c>
      <c r="G264" s="79"/>
    </row>
    <row r="265" spans="1:7" s="77" customFormat="1">
      <c r="A265" s="100">
        <v>44204</v>
      </c>
      <c r="B265" s="77">
        <v>28262</v>
      </c>
      <c r="C265" s="99">
        <v>9701</v>
      </c>
      <c r="D265" s="77">
        <v>7</v>
      </c>
      <c r="E265" s="79">
        <v>2000000</v>
      </c>
      <c r="F265" s="101" t="s">
        <v>227</v>
      </c>
      <c r="G265" s="79"/>
    </row>
    <row r="266" spans="1:7">
      <c r="A266" s="1">
        <v>44204</v>
      </c>
      <c r="B266" s="2">
        <v>28262</v>
      </c>
      <c r="C266" s="22">
        <v>9730</v>
      </c>
      <c r="D266" s="2">
        <v>7</v>
      </c>
      <c r="E266" s="3">
        <v>643600</v>
      </c>
      <c r="F266" s="105" t="s">
        <v>228</v>
      </c>
    </row>
    <row r="267" spans="1:7">
      <c r="A267" s="1">
        <v>44204</v>
      </c>
      <c r="B267" s="2">
        <v>28262</v>
      </c>
      <c r="C267" s="22">
        <v>9747</v>
      </c>
      <c r="D267" s="2">
        <v>7</v>
      </c>
      <c r="E267" s="3">
        <v>520000</v>
      </c>
      <c r="F267" s="105" t="s">
        <v>229</v>
      </c>
    </row>
    <row r="268" spans="1:7">
      <c r="A268" s="106">
        <v>44204</v>
      </c>
      <c r="B268" s="107">
        <v>99910</v>
      </c>
      <c r="C268" s="108">
        <v>8879</v>
      </c>
      <c r="D268" s="107">
        <v>99</v>
      </c>
      <c r="E268" s="109">
        <v>1060500</v>
      </c>
      <c r="F268" s="110" t="s">
        <v>230</v>
      </c>
    </row>
    <row r="269" spans="1:7">
      <c r="A269" s="106">
        <v>44204</v>
      </c>
      <c r="B269" s="107">
        <v>99910</v>
      </c>
      <c r="C269" s="108">
        <v>8880</v>
      </c>
      <c r="D269" s="107">
        <v>99</v>
      </c>
      <c r="E269" s="109">
        <v>1060500</v>
      </c>
      <c r="F269" s="110" t="s">
        <v>230</v>
      </c>
    </row>
    <row r="270" spans="1:7">
      <c r="A270" s="106">
        <v>44204</v>
      </c>
      <c r="B270" s="107">
        <v>99910</v>
      </c>
      <c r="C270" s="108">
        <v>8881</v>
      </c>
      <c r="D270" s="107">
        <v>99</v>
      </c>
      <c r="E270" s="109">
        <v>1060500</v>
      </c>
      <c r="F270" s="110" t="s">
        <v>230</v>
      </c>
    </row>
    <row r="271" spans="1:7">
      <c r="A271" s="106">
        <v>44204</v>
      </c>
      <c r="B271" s="107">
        <v>99910</v>
      </c>
      <c r="C271" s="108">
        <v>8882</v>
      </c>
      <c r="D271" s="107">
        <v>99</v>
      </c>
      <c r="E271" s="109">
        <v>1060500</v>
      </c>
      <c r="F271" s="110" t="s">
        <v>230</v>
      </c>
    </row>
    <row r="272" spans="1:7">
      <c r="A272" s="106">
        <v>44204</v>
      </c>
      <c r="B272" s="107">
        <v>99910</v>
      </c>
      <c r="C272" s="108">
        <v>8883</v>
      </c>
      <c r="D272" s="107">
        <v>99</v>
      </c>
      <c r="E272" s="109">
        <v>1060500</v>
      </c>
      <c r="F272" s="110" t="s">
        <v>230</v>
      </c>
    </row>
    <row r="273" spans="1:6">
      <c r="A273" s="106">
        <v>44204</v>
      </c>
      <c r="B273" s="107">
        <v>99910</v>
      </c>
      <c r="C273" s="108">
        <v>8884</v>
      </c>
      <c r="D273" s="107">
        <v>99</v>
      </c>
      <c r="E273" s="109">
        <v>1060500</v>
      </c>
      <c r="F273" s="110" t="s">
        <v>230</v>
      </c>
    </row>
    <row r="274" spans="1:6">
      <c r="A274" s="106">
        <v>44204</v>
      </c>
      <c r="B274" s="107">
        <v>99910</v>
      </c>
      <c r="C274" s="108">
        <v>8885</v>
      </c>
      <c r="D274" s="107">
        <v>99</v>
      </c>
      <c r="E274" s="109">
        <v>1060500</v>
      </c>
      <c r="F274" s="110" t="s">
        <v>230</v>
      </c>
    </row>
    <row r="275" spans="1:6">
      <c r="A275" s="106">
        <v>44204</v>
      </c>
      <c r="B275" s="107">
        <v>99910</v>
      </c>
      <c r="C275" s="108">
        <v>8886</v>
      </c>
      <c r="D275" s="107">
        <v>99</v>
      </c>
      <c r="E275" s="109">
        <v>1060500</v>
      </c>
      <c r="F275" s="110" t="s">
        <v>230</v>
      </c>
    </row>
    <row r="276" spans="1:6">
      <c r="A276" s="106">
        <v>44204</v>
      </c>
      <c r="B276" s="107">
        <v>99910</v>
      </c>
      <c r="C276" s="108">
        <v>8887</v>
      </c>
      <c r="D276" s="107">
        <v>99</v>
      </c>
      <c r="E276" s="109">
        <v>1060500</v>
      </c>
      <c r="F276" s="110" t="s">
        <v>230</v>
      </c>
    </row>
    <row r="277" spans="1:6">
      <c r="A277" s="106">
        <v>44204</v>
      </c>
      <c r="B277" s="107">
        <v>99910</v>
      </c>
      <c r="C277" s="108">
        <v>8888</v>
      </c>
      <c r="D277" s="107">
        <v>99</v>
      </c>
      <c r="E277" s="109">
        <v>1060500</v>
      </c>
      <c r="F277" s="110" t="s">
        <v>230</v>
      </c>
    </row>
    <row r="278" spans="1:6">
      <c r="A278" s="106">
        <v>44204</v>
      </c>
      <c r="B278" s="107">
        <v>99910</v>
      </c>
      <c r="C278" s="108">
        <v>8889</v>
      </c>
      <c r="D278" s="107">
        <v>99</v>
      </c>
      <c r="E278" s="109">
        <v>1060500</v>
      </c>
      <c r="F278" s="110" t="s">
        <v>230</v>
      </c>
    </row>
    <row r="279" spans="1:6">
      <c r="A279" s="106">
        <v>44204</v>
      </c>
      <c r="B279" s="107">
        <v>99910</v>
      </c>
      <c r="C279" s="108">
        <v>8890</v>
      </c>
      <c r="D279" s="107">
        <v>99</v>
      </c>
      <c r="E279" s="109">
        <v>1060500</v>
      </c>
      <c r="F279" s="110" t="s">
        <v>230</v>
      </c>
    </row>
    <row r="280" spans="1:6">
      <c r="A280" s="106">
        <v>44204</v>
      </c>
      <c r="B280" s="107">
        <v>99910</v>
      </c>
      <c r="C280" s="108">
        <v>8891</v>
      </c>
      <c r="D280" s="107">
        <v>99</v>
      </c>
      <c r="E280" s="109">
        <v>1060500</v>
      </c>
      <c r="F280" s="110" t="s">
        <v>230</v>
      </c>
    </row>
    <row r="281" spans="1:6">
      <c r="A281" s="106">
        <v>44204</v>
      </c>
      <c r="B281" s="107">
        <v>99910</v>
      </c>
      <c r="C281" s="108">
        <v>8892</v>
      </c>
      <c r="D281" s="107">
        <v>99</v>
      </c>
      <c r="E281" s="109">
        <v>1060500</v>
      </c>
      <c r="F281" s="110" t="s">
        <v>230</v>
      </c>
    </row>
    <row r="282" spans="1:6">
      <c r="A282" s="106">
        <v>44204</v>
      </c>
      <c r="B282" s="107">
        <v>99910</v>
      </c>
      <c r="C282" s="108">
        <v>8893</v>
      </c>
      <c r="D282" s="107">
        <v>99</v>
      </c>
      <c r="E282" s="109">
        <v>1060500</v>
      </c>
      <c r="F282" s="110" t="s">
        <v>230</v>
      </c>
    </row>
    <row r="283" spans="1:6">
      <c r="A283" s="106">
        <v>44204</v>
      </c>
      <c r="B283" s="107">
        <v>99910</v>
      </c>
      <c r="C283" s="108">
        <v>8894</v>
      </c>
      <c r="D283" s="107">
        <v>99</v>
      </c>
      <c r="E283" s="109">
        <v>1113300</v>
      </c>
      <c r="F283" s="111" t="s">
        <v>231</v>
      </c>
    </row>
    <row r="284" spans="1:6">
      <c r="A284" s="106">
        <v>44204</v>
      </c>
      <c r="B284" s="107">
        <v>99910</v>
      </c>
      <c r="C284" s="108">
        <v>8895</v>
      </c>
      <c r="D284" s="107">
        <v>99</v>
      </c>
      <c r="E284" s="109">
        <v>1113300</v>
      </c>
      <c r="F284" s="111" t="s">
        <v>231</v>
      </c>
    </row>
    <row r="285" spans="1:6">
      <c r="A285" s="106">
        <v>44204</v>
      </c>
      <c r="B285" s="107">
        <v>99910</v>
      </c>
      <c r="C285" s="108">
        <v>8896</v>
      </c>
      <c r="D285" s="107">
        <v>99</v>
      </c>
      <c r="E285" s="109">
        <v>1113300</v>
      </c>
      <c r="F285" s="111" t="s">
        <v>231</v>
      </c>
    </row>
    <row r="286" spans="1:6">
      <c r="A286" s="106">
        <v>44204</v>
      </c>
      <c r="B286" s="107">
        <v>99910</v>
      </c>
      <c r="C286" s="108">
        <v>8897</v>
      </c>
      <c r="D286" s="107">
        <v>99</v>
      </c>
      <c r="E286" s="109">
        <v>1113300</v>
      </c>
      <c r="F286" s="111" t="s">
        <v>231</v>
      </c>
    </row>
    <row r="287" spans="1:6">
      <c r="A287" s="106">
        <v>44204</v>
      </c>
      <c r="B287" s="107">
        <v>99910</v>
      </c>
      <c r="C287" s="108">
        <v>8898</v>
      </c>
      <c r="D287" s="107">
        <v>99</v>
      </c>
      <c r="E287" s="109">
        <v>1113300</v>
      </c>
      <c r="F287" s="111" t="s">
        <v>231</v>
      </c>
    </row>
    <row r="288" spans="1:6">
      <c r="A288" s="106">
        <v>44204</v>
      </c>
      <c r="B288" s="107">
        <v>99910</v>
      </c>
      <c r="C288" s="108">
        <v>8899</v>
      </c>
      <c r="D288" s="107">
        <v>99</v>
      </c>
      <c r="E288" s="109">
        <v>1113300</v>
      </c>
      <c r="F288" s="111" t="s">
        <v>231</v>
      </c>
    </row>
    <row r="289" spans="1:6">
      <c r="A289" s="106">
        <v>44204</v>
      </c>
      <c r="B289" s="107">
        <v>99910</v>
      </c>
      <c r="C289" s="108">
        <v>8900</v>
      </c>
      <c r="D289" s="107">
        <v>99</v>
      </c>
      <c r="E289" s="109">
        <v>1113300</v>
      </c>
      <c r="F289" s="111" t="s">
        <v>231</v>
      </c>
    </row>
    <row r="290" spans="1:6">
      <c r="A290" s="106">
        <v>44204</v>
      </c>
      <c r="B290" s="107">
        <v>99910</v>
      </c>
      <c r="C290" s="108">
        <v>8901</v>
      </c>
      <c r="D290" s="107">
        <v>99</v>
      </c>
      <c r="E290" s="109">
        <v>1113300</v>
      </c>
      <c r="F290" s="111" t="s">
        <v>231</v>
      </c>
    </row>
    <row r="291" spans="1:6">
      <c r="A291" s="106">
        <v>44204</v>
      </c>
      <c r="B291" s="107">
        <v>99910</v>
      </c>
      <c r="C291" s="108">
        <v>8902</v>
      </c>
      <c r="D291" s="107">
        <v>99</v>
      </c>
      <c r="E291" s="109">
        <v>1113300</v>
      </c>
      <c r="F291" s="111" t="s">
        <v>231</v>
      </c>
    </row>
    <row r="292" spans="1:6">
      <c r="A292" s="106">
        <v>44204</v>
      </c>
      <c r="B292" s="107">
        <v>99910</v>
      </c>
      <c r="C292" s="108">
        <v>8903</v>
      </c>
      <c r="D292" s="107">
        <v>99</v>
      </c>
      <c r="E292" s="109">
        <v>1113300</v>
      </c>
      <c r="F292" s="111" t="s">
        <v>231</v>
      </c>
    </row>
    <row r="293" spans="1:6">
      <c r="A293" s="106">
        <v>44204</v>
      </c>
      <c r="B293" s="107">
        <v>99910</v>
      </c>
      <c r="C293" s="108">
        <v>8904</v>
      </c>
      <c r="D293" s="107">
        <v>99</v>
      </c>
      <c r="E293" s="109">
        <v>1113300</v>
      </c>
      <c r="F293" s="111" t="s">
        <v>231</v>
      </c>
    </row>
    <row r="294" spans="1:6">
      <c r="A294" s="106">
        <v>44204</v>
      </c>
      <c r="B294" s="107">
        <v>99910</v>
      </c>
      <c r="C294" s="108">
        <v>8905</v>
      </c>
      <c r="D294" s="107">
        <v>99</v>
      </c>
      <c r="E294" s="109">
        <v>1113300</v>
      </c>
      <c r="F294" s="111" t="s">
        <v>231</v>
      </c>
    </row>
    <row r="295" spans="1:6">
      <c r="A295" s="106">
        <v>44204</v>
      </c>
      <c r="B295" s="107">
        <v>99910</v>
      </c>
      <c r="C295" s="108">
        <v>8906</v>
      </c>
      <c r="D295" s="107">
        <v>99</v>
      </c>
      <c r="E295" s="109">
        <v>1113300</v>
      </c>
      <c r="F295" s="111" t="s">
        <v>231</v>
      </c>
    </row>
    <row r="296" spans="1:6">
      <c r="A296" s="106">
        <v>44204</v>
      </c>
      <c r="B296" s="107">
        <v>99910</v>
      </c>
      <c r="C296" s="108">
        <v>8907</v>
      </c>
      <c r="D296" s="107">
        <v>99</v>
      </c>
      <c r="E296" s="109">
        <v>1113300</v>
      </c>
      <c r="F296" s="111" t="s">
        <v>231</v>
      </c>
    </row>
    <row r="297" spans="1:6">
      <c r="A297" s="106">
        <v>44204</v>
      </c>
      <c r="B297" s="107">
        <v>99910</v>
      </c>
      <c r="C297" s="108">
        <v>8908</v>
      </c>
      <c r="D297" s="107">
        <v>99</v>
      </c>
      <c r="E297" s="109">
        <v>1113300</v>
      </c>
      <c r="F297" s="111" t="s">
        <v>231</v>
      </c>
    </row>
    <row r="298" spans="1:6">
      <c r="A298" s="82">
        <v>44204</v>
      </c>
      <c r="B298" s="83">
        <v>99916</v>
      </c>
      <c r="C298" s="112">
        <v>8921</v>
      </c>
      <c r="D298" s="83">
        <v>99</v>
      </c>
      <c r="E298" s="72">
        <v>267000</v>
      </c>
      <c r="F298" s="84" t="s">
        <v>232</v>
      </c>
    </row>
    <row r="299" spans="1:6">
      <c r="A299" s="82">
        <v>44204</v>
      </c>
      <c r="B299" s="83">
        <v>99916</v>
      </c>
      <c r="C299" s="112">
        <v>8922</v>
      </c>
      <c r="D299" s="83">
        <v>99</v>
      </c>
      <c r="E299" s="72">
        <v>267000</v>
      </c>
      <c r="F299" s="84" t="s">
        <v>233</v>
      </c>
    </row>
    <row r="300" spans="1:6">
      <c r="A300" s="82">
        <v>44204</v>
      </c>
      <c r="B300" s="83">
        <v>99916</v>
      </c>
      <c r="C300" s="112">
        <v>8923</v>
      </c>
      <c r="D300" s="83">
        <v>99</v>
      </c>
      <c r="E300" s="72">
        <v>187000000</v>
      </c>
      <c r="F300" s="84" t="s">
        <v>233</v>
      </c>
    </row>
    <row r="301" spans="1:6">
      <c r="A301" s="82">
        <v>44204</v>
      </c>
      <c r="B301" s="83">
        <v>99916</v>
      </c>
      <c r="C301" s="112">
        <v>8924</v>
      </c>
      <c r="D301" s="83">
        <v>99</v>
      </c>
      <c r="E301" s="72">
        <v>267000</v>
      </c>
      <c r="F301" s="84" t="s">
        <v>234</v>
      </c>
    </row>
    <row r="302" spans="1:6">
      <c r="A302" s="82">
        <v>44204</v>
      </c>
      <c r="B302" s="83">
        <v>99916</v>
      </c>
      <c r="C302" s="112">
        <v>8925</v>
      </c>
      <c r="D302" s="83">
        <v>99</v>
      </c>
      <c r="E302" s="72">
        <v>267000</v>
      </c>
      <c r="F302" s="84" t="s">
        <v>234</v>
      </c>
    </row>
    <row r="303" spans="1:6">
      <c r="A303" s="82">
        <v>44204</v>
      </c>
      <c r="B303" s="83">
        <v>99916</v>
      </c>
      <c r="C303" s="112">
        <v>8931</v>
      </c>
      <c r="D303" s="83">
        <v>99</v>
      </c>
      <c r="E303" s="72">
        <v>267000</v>
      </c>
      <c r="F303" s="84" t="s">
        <v>234</v>
      </c>
    </row>
    <row r="304" spans="1:6">
      <c r="A304" s="82">
        <v>44204</v>
      </c>
      <c r="B304" s="83">
        <v>99916</v>
      </c>
      <c r="C304" s="112">
        <v>8932</v>
      </c>
      <c r="D304" s="83">
        <v>99</v>
      </c>
      <c r="E304" s="72">
        <v>267000</v>
      </c>
      <c r="F304" s="84" t="s">
        <v>234</v>
      </c>
    </row>
    <row r="305" spans="1:6">
      <c r="A305" s="82">
        <v>44204</v>
      </c>
      <c r="B305" s="83">
        <v>99916</v>
      </c>
      <c r="C305" s="112">
        <v>8933</v>
      </c>
      <c r="D305" s="83">
        <v>99</v>
      </c>
      <c r="E305" s="72">
        <v>267000</v>
      </c>
      <c r="F305" s="84" t="s">
        <v>234</v>
      </c>
    </row>
    <row r="306" spans="1:6">
      <c r="A306" s="82">
        <v>44204</v>
      </c>
      <c r="B306" s="83">
        <v>99916</v>
      </c>
      <c r="C306" s="112">
        <v>8934</v>
      </c>
      <c r="D306" s="83">
        <v>99</v>
      </c>
      <c r="E306" s="72">
        <v>267000</v>
      </c>
      <c r="F306" s="84" t="s">
        <v>234</v>
      </c>
    </row>
    <row r="307" spans="1:6">
      <c r="A307" s="82">
        <v>44204</v>
      </c>
      <c r="B307" s="83">
        <v>99916</v>
      </c>
      <c r="C307" s="112">
        <v>8935</v>
      </c>
      <c r="D307" s="83">
        <v>99</v>
      </c>
      <c r="E307" s="72">
        <v>267000</v>
      </c>
      <c r="F307" s="84" t="s">
        <v>234</v>
      </c>
    </row>
    <row r="308" spans="1:6">
      <c r="A308" s="82">
        <v>44204</v>
      </c>
      <c r="B308" s="83">
        <v>99916</v>
      </c>
      <c r="C308" s="112">
        <v>8936</v>
      </c>
      <c r="D308" s="83">
        <v>99</v>
      </c>
      <c r="E308" s="72">
        <v>267000</v>
      </c>
      <c r="F308" s="84" t="s">
        <v>234</v>
      </c>
    </row>
    <row r="309" spans="1:6">
      <c r="A309" s="82">
        <v>44204</v>
      </c>
      <c r="B309" s="83">
        <v>99916</v>
      </c>
      <c r="C309" s="112">
        <v>8937</v>
      </c>
      <c r="D309" s="83">
        <v>99</v>
      </c>
      <c r="E309" s="72">
        <v>267000</v>
      </c>
      <c r="F309" s="84" t="s">
        <v>235</v>
      </c>
    </row>
    <row r="310" spans="1:6">
      <c r="A310" s="82">
        <v>44204</v>
      </c>
      <c r="B310" s="83">
        <v>99916</v>
      </c>
      <c r="C310" s="112">
        <v>8938</v>
      </c>
      <c r="D310" s="83">
        <v>99</v>
      </c>
      <c r="E310" s="72">
        <v>267000</v>
      </c>
      <c r="F310" s="84" t="s">
        <v>235</v>
      </c>
    </row>
    <row r="311" spans="1:6">
      <c r="A311" s="82">
        <v>44204</v>
      </c>
      <c r="B311" s="83">
        <v>99916</v>
      </c>
      <c r="C311" s="112">
        <v>8939</v>
      </c>
      <c r="D311" s="83">
        <v>99</v>
      </c>
      <c r="E311" s="72">
        <v>267000</v>
      </c>
      <c r="F311" s="84" t="s">
        <v>235</v>
      </c>
    </row>
    <row r="312" spans="1:6">
      <c r="A312" s="82">
        <v>44204</v>
      </c>
      <c r="B312" s="83">
        <v>99916</v>
      </c>
      <c r="C312" s="112">
        <v>8940</v>
      </c>
      <c r="D312" s="83">
        <v>99</v>
      </c>
      <c r="E312" s="72">
        <v>267000</v>
      </c>
      <c r="F312" s="84" t="s">
        <v>235</v>
      </c>
    </row>
    <row r="313" spans="1:6">
      <c r="A313" s="82">
        <v>44204</v>
      </c>
      <c r="B313" s="83">
        <v>99916</v>
      </c>
      <c r="C313" s="112">
        <v>8941</v>
      </c>
      <c r="D313" s="83">
        <v>99</v>
      </c>
      <c r="E313" s="72">
        <v>267000</v>
      </c>
      <c r="F313" s="84" t="s">
        <v>235</v>
      </c>
    </row>
    <row r="314" spans="1:6">
      <c r="A314" s="82">
        <v>44204</v>
      </c>
      <c r="B314" s="83">
        <v>99916</v>
      </c>
      <c r="C314" s="112">
        <v>8942</v>
      </c>
      <c r="D314" s="83">
        <v>99</v>
      </c>
      <c r="E314" s="72">
        <v>267000</v>
      </c>
      <c r="F314" s="84" t="s">
        <v>235</v>
      </c>
    </row>
    <row r="315" spans="1:6">
      <c r="A315" s="82">
        <v>44204</v>
      </c>
      <c r="B315" s="83">
        <v>99916</v>
      </c>
      <c r="C315" s="112">
        <v>8943</v>
      </c>
      <c r="D315" s="83">
        <v>99</v>
      </c>
      <c r="E315" s="72">
        <v>267000</v>
      </c>
      <c r="F315" s="84" t="s">
        <v>235</v>
      </c>
    </row>
    <row r="316" spans="1:6">
      <c r="A316" s="82">
        <v>44204</v>
      </c>
      <c r="B316" s="83">
        <v>99916</v>
      </c>
      <c r="C316" s="112">
        <v>8944</v>
      </c>
      <c r="D316" s="83">
        <v>99</v>
      </c>
      <c r="E316" s="72">
        <v>267000</v>
      </c>
      <c r="F316" s="84" t="s">
        <v>235</v>
      </c>
    </row>
    <row r="317" spans="1:6">
      <c r="A317" s="82">
        <v>44204</v>
      </c>
      <c r="B317" s="83">
        <v>99916</v>
      </c>
      <c r="C317" s="112">
        <v>8945</v>
      </c>
      <c r="D317" s="83">
        <v>99</v>
      </c>
      <c r="E317" s="72">
        <v>267000</v>
      </c>
      <c r="F317" s="84" t="s">
        <v>235</v>
      </c>
    </row>
    <row r="318" spans="1:6">
      <c r="A318" s="82">
        <v>44204</v>
      </c>
      <c r="B318" s="83">
        <v>99916</v>
      </c>
      <c r="C318" s="112">
        <v>8946</v>
      </c>
      <c r="D318" s="83">
        <v>99</v>
      </c>
      <c r="E318" s="72">
        <v>267000</v>
      </c>
      <c r="F318" s="84" t="s">
        <v>235</v>
      </c>
    </row>
    <row r="319" spans="1:6">
      <c r="A319" s="82">
        <v>44204</v>
      </c>
      <c r="B319" s="83">
        <v>99916</v>
      </c>
      <c r="C319" s="112">
        <v>8947</v>
      </c>
      <c r="D319" s="83">
        <v>99</v>
      </c>
      <c r="E319" s="72">
        <v>267000</v>
      </c>
      <c r="F319" s="84" t="s">
        <v>236</v>
      </c>
    </row>
    <row r="320" spans="1:6">
      <c r="A320" s="82">
        <v>44204</v>
      </c>
      <c r="B320" s="83">
        <v>99916</v>
      </c>
      <c r="C320" s="112">
        <v>8948</v>
      </c>
      <c r="D320" s="83">
        <v>99</v>
      </c>
      <c r="E320" s="72">
        <v>267000</v>
      </c>
      <c r="F320" s="84" t="s">
        <v>236</v>
      </c>
    </row>
    <row r="321" spans="1:6">
      <c r="A321" s="82">
        <v>44204</v>
      </c>
      <c r="B321" s="83">
        <v>99916</v>
      </c>
      <c r="C321" s="112">
        <v>8949</v>
      </c>
      <c r="D321" s="83">
        <v>99</v>
      </c>
      <c r="E321" s="72">
        <v>267000</v>
      </c>
      <c r="F321" s="84" t="s">
        <v>236</v>
      </c>
    </row>
    <row r="322" spans="1:6">
      <c r="A322" s="82">
        <v>44204</v>
      </c>
      <c r="B322" s="83">
        <v>99916</v>
      </c>
      <c r="C322" s="112">
        <v>8950</v>
      </c>
      <c r="D322" s="83">
        <v>99</v>
      </c>
      <c r="E322" s="72">
        <v>267000</v>
      </c>
      <c r="F322" s="84" t="s">
        <v>236</v>
      </c>
    </row>
    <row r="323" spans="1:6">
      <c r="A323" s="82">
        <v>44204</v>
      </c>
      <c r="B323" s="83">
        <v>99916</v>
      </c>
      <c r="C323" s="112">
        <v>8951</v>
      </c>
      <c r="D323" s="83">
        <v>99</v>
      </c>
      <c r="E323" s="72">
        <v>267000</v>
      </c>
      <c r="F323" s="84" t="s">
        <v>236</v>
      </c>
    </row>
    <row r="324" spans="1:6">
      <c r="A324" s="82">
        <v>44204</v>
      </c>
      <c r="B324" s="83">
        <v>99916</v>
      </c>
      <c r="C324" s="112">
        <v>8952</v>
      </c>
      <c r="D324" s="83">
        <v>99</v>
      </c>
      <c r="E324" s="72">
        <v>267000</v>
      </c>
      <c r="F324" s="84" t="s">
        <v>236</v>
      </c>
    </row>
    <row r="325" spans="1:6">
      <c r="A325" s="82">
        <v>44204</v>
      </c>
      <c r="B325" s="83">
        <v>99916</v>
      </c>
      <c r="C325" s="112">
        <v>8953</v>
      </c>
      <c r="D325" s="83">
        <v>99</v>
      </c>
      <c r="E325" s="72">
        <v>267000</v>
      </c>
      <c r="F325" s="84" t="s">
        <v>236</v>
      </c>
    </row>
    <row r="326" spans="1:6">
      <c r="A326" s="82">
        <v>44204</v>
      </c>
      <c r="B326" s="83">
        <v>99916</v>
      </c>
      <c r="C326" s="112">
        <v>8954</v>
      </c>
      <c r="D326" s="83">
        <v>99</v>
      </c>
      <c r="E326" s="72">
        <v>267000</v>
      </c>
      <c r="F326" s="84" t="s">
        <v>236</v>
      </c>
    </row>
    <row r="327" spans="1:6">
      <c r="A327" s="82">
        <v>44204</v>
      </c>
      <c r="B327" s="83">
        <v>99916</v>
      </c>
      <c r="C327" s="112">
        <v>8955</v>
      </c>
      <c r="D327" s="83">
        <v>99</v>
      </c>
      <c r="E327" s="72">
        <v>267000</v>
      </c>
      <c r="F327" s="84" t="s">
        <v>236</v>
      </c>
    </row>
    <row r="328" spans="1:6">
      <c r="A328" s="82">
        <v>44204</v>
      </c>
      <c r="B328" s="83">
        <v>99916</v>
      </c>
      <c r="C328" s="112">
        <v>8956</v>
      </c>
      <c r="D328" s="83">
        <v>99</v>
      </c>
      <c r="E328" s="72">
        <v>267000</v>
      </c>
      <c r="F328" s="84" t="s">
        <v>236</v>
      </c>
    </row>
    <row r="329" spans="1:6">
      <c r="A329" s="82">
        <v>44204</v>
      </c>
      <c r="B329" s="83">
        <v>99916</v>
      </c>
      <c r="C329" s="112">
        <v>8957</v>
      </c>
      <c r="D329" s="83">
        <v>99</v>
      </c>
      <c r="E329" s="72">
        <v>267000</v>
      </c>
      <c r="F329" s="84" t="s">
        <v>237</v>
      </c>
    </row>
    <row r="330" spans="1:6">
      <c r="A330" s="82">
        <v>44204</v>
      </c>
      <c r="B330" s="83">
        <v>99916</v>
      </c>
      <c r="C330" s="112">
        <v>8958</v>
      </c>
      <c r="D330" s="83">
        <v>99</v>
      </c>
      <c r="E330" s="72">
        <v>267000</v>
      </c>
      <c r="F330" s="84" t="s">
        <v>237</v>
      </c>
    </row>
    <row r="331" spans="1:6">
      <c r="A331" s="82">
        <v>44204</v>
      </c>
      <c r="B331" s="83">
        <v>99916</v>
      </c>
      <c r="C331" s="112">
        <v>8959</v>
      </c>
      <c r="D331" s="83">
        <v>99</v>
      </c>
      <c r="E331" s="72">
        <v>267000</v>
      </c>
      <c r="F331" s="84" t="s">
        <v>237</v>
      </c>
    </row>
    <row r="332" spans="1:6">
      <c r="A332" s="82">
        <v>44204</v>
      </c>
      <c r="B332" s="83">
        <v>99916</v>
      </c>
      <c r="C332" s="112">
        <v>8960</v>
      </c>
      <c r="D332" s="83">
        <v>99</v>
      </c>
      <c r="E332" s="72">
        <v>267000</v>
      </c>
      <c r="F332" s="84" t="s">
        <v>237</v>
      </c>
    </row>
    <row r="333" spans="1:6">
      <c r="A333" s="82">
        <v>44204</v>
      </c>
      <c r="B333" s="83">
        <v>99916</v>
      </c>
      <c r="C333" s="112">
        <v>8961</v>
      </c>
      <c r="D333" s="83">
        <v>99</v>
      </c>
      <c r="E333" s="72">
        <v>267000</v>
      </c>
      <c r="F333" s="84" t="s">
        <v>237</v>
      </c>
    </row>
    <row r="334" spans="1:6">
      <c r="A334" s="82">
        <v>44204</v>
      </c>
      <c r="B334" s="83">
        <v>99916</v>
      </c>
      <c r="C334" s="112">
        <v>8962</v>
      </c>
      <c r="D334" s="83">
        <v>99</v>
      </c>
      <c r="E334" s="72">
        <v>267000</v>
      </c>
      <c r="F334" s="84" t="s">
        <v>237</v>
      </c>
    </row>
    <row r="335" spans="1:6">
      <c r="A335" s="82">
        <v>44204</v>
      </c>
      <c r="B335" s="83">
        <v>99916</v>
      </c>
      <c r="C335" s="112">
        <v>8963</v>
      </c>
      <c r="D335" s="83">
        <v>99</v>
      </c>
      <c r="E335" s="72">
        <v>267000</v>
      </c>
      <c r="F335" s="84" t="s">
        <v>237</v>
      </c>
    </row>
    <row r="336" spans="1:6">
      <c r="A336" s="82">
        <v>44204</v>
      </c>
      <c r="B336" s="83">
        <v>99916</v>
      </c>
      <c r="C336" s="112">
        <v>8964</v>
      </c>
      <c r="D336" s="83">
        <v>99</v>
      </c>
      <c r="E336" s="72">
        <v>267000</v>
      </c>
      <c r="F336" s="84" t="s">
        <v>237</v>
      </c>
    </row>
    <row r="337" spans="1:6">
      <c r="A337" s="82">
        <v>44204</v>
      </c>
      <c r="B337" s="83">
        <v>99916</v>
      </c>
      <c r="C337" s="112">
        <v>8965</v>
      </c>
      <c r="D337" s="83">
        <v>99</v>
      </c>
      <c r="E337" s="72">
        <v>267000</v>
      </c>
      <c r="F337" s="84" t="s">
        <v>237</v>
      </c>
    </row>
    <row r="338" spans="1:6">
      <c r="A338" s="82">
        <v>44204</v>
      </c>
      <c r="B338" s="83">
        <v>99916</v>
      </c>
      <c r="C338" s="112">
        <v>8966</v>
      </c>
      <c r="D338" s="83">
        <v>99</v>
      </c>
      <c r="E338" s="72">
        <v>267000</v>
      </c>
      <c r="F338" s="84" t="s">
        <v>237</v>
      </c>
    </row>
    <row r="339" spans="1:6">
      <c r="A339" s="82">
        <v>44204</v>
      </c>
      <c r="B339" s="83">
        <v>99916</v>
      </c>
      <c r="C339" s="112">
        <v>8967</v>
      </c>
      <c r="D339" s="83">
        <v>99</v>
      </c>
      <c r="E339" s="72">
        <v>267000</v>
      </c>
      <c r="F339" s="84" t="s">
        <v>238</v>
      </c>
    </row>
    <row r="340" spans="1:6">
      <c r="A340" s="82">
        <v>44204</v>
      </c>
      <c r="B340" s="83">
        <v>99916</v>
      </c>
      <c r="C340" s="112">
        <v>8968</v>
      </c>
      <c r="D340" s="83">
        <v>99</v>
      </c>
      <c r="E340" s="72">
        <v>267000</v>
      </c>
      <c r="F340" s="84" t="s">
        <v>238</v>
      </c>
    </row>
    <row r="341" spans="1:6">
      <c r="A341" s="82">
        <v>44204</v>
      </c>
      <c r="B341" s="83">
        <v>99916</v>
      </c>
      <c r="C341" s="112">
        <v>8969</v>
      </c>
      <c r="D341" s="83">
        <v>99</v>
      </c>
      <c r="E341" s="72">
        <v>267000</v>
      </c>
      <c r="F341" s="84" t="s">
        <v>238</v>
      </c>
    </row>
    <row r="342" spans="1:6">
      <c r="A342" s="82">
        <v>44204</v>
      </c>
      <c r="B342" s="83">
        <v>99916</v>
      </c>
      <c r="C342" s="112">
        <v>8970</v>
      </c>
      <c r="D342" s="83">
        <v>99</v>
      </c>
      <c r="E342" s="72">
        <v>267000</v>
      </c>
      <c r="F342" s="84" t="s">
        <v>238</v>
      </c>
    </row>
    <row r="343" spans="1:6">
      <c r="A343" s="82">
        <v>44204</v>
      </c>
      <c r="B343" s="83">
        <v>99916</v>
      </c>
      <c r="C343" s="112">
        <v>8971</v>
      </c>
      <c r="D343" s="83">
        <v>99</v>
      </c>
      <c r="E343" s="72">
        <v>267000</v>
      </c>
      <c r="F343" s="84" t="s">
        <v>238</v>
      </c>
    </row>
    <row r="344" spans="1:6">
      <c r="A344" s="82">
        <v>44204</v>
      </c>
      <c r="B344" s="83">
        <v>99916</v>
      </c>
      <c r="C344" s="112">
        <v>8972</v>
      </c>
      <c r="D344" s="83">
        <v>99</v>
      </c>
      <c r="E344" s="72">
        <v>267000</v>
      </c>
      <c r="F344" s="84" t="s">
        <v>238</v>
      </c>
    </row>
    <row r="345" spans="1:6">
      <c r="A345" s="82">
        <v>44204</v>
      </c>
      <c r="B345" s="83">
        <v>99916</v>
      </c>
      <c r="C345" s="112">
        <v>8973</v>
      </c>
      <c r="D345" s="83">
        <v>99</v>
      </c>
      <c r="E345" s="72">
        <v>267000</v>
      </c>
      <c r="F345" s="84" t="s">
        <v>238</v>
      </c>
    </row>
    <row r="346" spans="1:6">
      <c r="A346" s="82">
        <v>44204</v>
      </c>
      <c r="B346" s="83">
        <v>99916</v>
      </c>
      <c r="C346" s="112">
        <v>8974</v>
      </c>
      <c r="D346" s="83">
        <v>99</v>
      </c>
      <c r="E346" s="72">
        <v>267000</v>
      </c>
      <c r="F346" s="84" t="s">
        <v>238</v>
      </c>
    </row>
    <row r="347" spans="1:6">
      <c r="A347" s="82">
        <v>44204</v>
      </c>
      <c r="B347" s="83">
        <v>99916</v>
      </c>
      <c r="C347" s="112">
        <v>8975</v>
      </c>
      <c r="D347" s="83">
        <v>99</v>
      </c>
      <c r="E347" s="72">
        <v>267000</v>
      </c>
      <c r="F347" s="84" t="s">
        <v>238</v>
      </c>
    </row>
    <row r="348" spans="1:6">
      <c r="A348" s="82">
        <v>44204</v>
      </c>
      <c r="B348" s="83">
        <v>99916</v>
      </c>
      <c r="C348" s="112">
        <v>8976</v>
      </c>
      <c r="D348" s="83">
        <v>99</v>
      </c>
      <c r="E348" s="72">
        <v>267000</v>
      </c>
      <c r="F348" s="84" t="s">
        <v>238</v>
      </c>
    </row>
    <row r="349" spans="1:6">
      <c r="A349" s="82">
        <v>44204</v>
      </c>
      <c r="B349" s="83">
        <v>99916</v>
      </c>
      <c r="C349" s="112">
        <v>8977</v>
      </c>
      <c r="D349" s="83">
        <v>99</v>
      </c>
      <c r="E349" s="72">
        <v>267000</v>
      </c>
      <c r="F349" s="84" t="s">
        <v>239</v>
      </c>
    </row>
    <row r="350" spans="1:6">
      <c r="A350" s="82">
        <v>44204</v>
      </c>
      <c r="B350" s="83">
        <v>99916</v>
      </c>
      <c r="C350" s="112">
        <v>8978</v>
      </c>
      <c r="D350" s="83">
        <v>99</v>
      </c>
      <c r="E350" s="72">
        <v>267000</v>
      </c>
      <c r="F350" s="84" t="s">
        <v>239</v>
      </c>
    </row>
    <row r="351" spans="1:6">
      <c r="A351" s="82">
        <v>44204</v>
      </c>
      <c r="B351" s="83">
        <v>99916</v>
      </c>
      <c r="C351" s="112">
        <v>8979</v>
      </c>
      <c r="D351" s="83">
        <v>99</v>
      </c>
      <c r="E351" s="72">
        <v>267000</v>
      </c>
      <c r="F351" s="84" t="s">
        <v>239</v>
      </c>
    </row>
    <row r="352" spans="1:6">
      <c r="A352" s="82">
        <v>44204</v>
      </c>
      <c r="B352" s="83">
        <v>99916</v>
      </c>
      <c r="C352" s="112">
        <v>8980</v>
      </c>
      <c r="D352" s="83">
        <v>99</v>
      </c>
      <c r="E352" s="72">
        <v>267000</v>
      </c>
      <c r="F352" s="84" t="s">
        <v>239</v>
      </c>
    </row>
    <row r="353" spans="1:6">
      <c r="A353" s="82">
        <v>44204</v>
      </c>
      <c r="B353" s="83">
        <v>99916</v>
      </c>
      <c r="C353" s="112">
        <v>8981</v>
      </c>
      <c r="D353" s="83">
        <v>99</v>
      </c>
      <c r="E353" s="72">
        <v>267000</v>
      </c>
      <c r="F353" s="84" t="s">
        <v>239</v>
      </c>
    </row>
    <row r="354" spans="1:6">
      <c r="A354" s="82">
        <v>44204</v>
      </c>
      <c r="B354" s="83">
        <v>99916</v>
      </c>
      <c r="C354" s="112">
        <v>8982</v>
      </c>
      <c r="D354" s="83">
        <v>99</v>
      </c>
      <c r="E354" s="72">
        <v>267000</v>
      </c>
      <c r="F354" s="84" t="s">
        <v>239</v>
      </c>
    </row>
    <row r="355" spans="1:6">
      <c r="A355" s="82">
        <v>44204</v>
      </c>
      <c r="B355" s="83">
        <v>99916</v>
      </c>
      <c r="C355" s="112">
        <v>8983</v>
      </c>
      <c r="D355" s="83">
        <v>99</v>
      </c>
      <c r="E355" s="72">
        <v>267000</v>
      </c>
      <c r="F355" s="84" t="s">
        <v>239</v>
      </c>
    </row>
    <row r="356" spans="1:6">
      <c r="A356" s="82">
        <v>44204</v>
      </c>
      <c r="B356" s="83">
        <v>99916</v>
      </c>
      <c r="C356" s="112">
        <v>8984</v>
      </c>
      <c r="D356" s="83">
        <v>99</v>
      </c>
      <c r="E356" s="72">
        <v>267000</v>
      </c>
      <c r="F356" s="84" t="s">
        <v>239</v>
      </c>
    </row>
    <row r="357" spans="1:6">
      <c r="A357" s="82">
        <v>44204</v>
      </c>
      <c r="B357" s="83">
        <v>99916</v>
      </c>
      <c r="C357" s="112">
        <v>8985</v>
      </c>
      <c r="D357" s="83">
        <v>99</v>
      </c>
      <c r="E357" s="72">
        <v>267000</v>
      </c>
      <c r="F357" s="84" t="s">
        <v>239</v>
      </c>
    </row>
    <row r="358" spans="1:6">
      <c r="A358" s="82">
        <v>44204</v>
      </c>
      <c r="B358" s="83">
        <v>99916</v>
      </c>
      <c r="C358" s="112">
        <v>8986</v>
      </c>
      <c r="D358" s="83">
        <v>99</v>
      </c>
      <c r="E358" s="72">
        <v>267000</v>
      </c>
      <c r="F358" s="84" t="s">
        <v>239</v>
      </c>
    </row>
    <row r="359" spans="1:6">
      <c r="A359" s="82">
        <v>44204</v>
      </c>
      <c r="B359" s="83">
        <v>99916</v>
      </c>
      <c r="C359" s="112">
        <v>8987</v>
      </c>
      <c r="D359" s="83">
        <v>99</v>
      </c>
      <c r="E359" s="72">
        <v>267000</v>
      </c>
      <c r="F359" s="84" t="s">
        <v>240</v>
      </c>
    </row>
    <row r="360" spans="1:6">
      <c r="A360" s="82">
        <v>44204</v>
      </c>
      <c r="B360" s="83">
        <v>99916</v>
      </c>
      <c r="C360" s="112">
        <v>8988</v>
      </c>
      <c r="D360" s="83">
        <v>99</v>
      </c>
      <c r="E360" s="72">
        <v>267000</v>
      </c>
      <c r="F360" s="84" t="s">
        <v>240</v>
      </c>
    </row>
    <row r="361" spans="1:6">
      <c r="A361" s="82">
        <v>44204</v>
      </c>
      <c r="B361" s="83">
        <v>99916</v>
      </c>
      <c r="C361" s="112">
        <v>8989</v>
      </c>
      <c r="D361" s="83">
        <v>99</v>
      </c>
      <c r="E361" s="72">
        <v>267000</v>
      </c>
      <c r="F361" s="84" t="s">
        <v>240</v>
      </c>
    </row>
    <row r="362" spans="1:6">
      <c r="A362" s="82">
        <v>44204</v>
      </c>
      <c r="B362" s="83">
        <v>99916</v>
      </c>
      <c r="C362" s="112">
        <v>8990</v>
      </c>
      <c r="D362" s="83">
        <v>99</v>
      </c>
      <c r="E362" s="72">
        <v>267000</v>
      </c>
      <c r="F362" s="84" t="s">
        <v>240</v>
      </c>
    </row>
    <row r="363" spans="1:6">
      <c r="A363" s="82">
        <v>44204</v>
      </c>
      <c r="B363" s="83">
        <v>99916</v>
      </c>
      <c r="C363" s="112">
        <v>8991</v>
      </c>
      <c r="D363" s="83">
        <v>99</v>
      </c>
      <c r="E363" s="72">
        <v>267000</v>
      </c>
      <c r="F363" s="84" t="s">
        <v>240</v>
      </c>
    </row>
    <row r="364" spans="1:6">
      <c r="A364" s="82">
        <v>44204</v>
      </c>
      <c r="B364" s="83">
        <v>99916</v>
      </c>
      <c r="C364" s="112">
        <v>8992</v>
      </c>
      <c r="D364" s="83">
        <v>99</v>
      </c>
      <c r="E364" s="72">
        <v>267000</v>
      </c>
      <c r="F364" s="84" t="s">
        <v>240</v>
      </c>
    </row>
    <row r="365" spans="1:6">
      <c r="A365" s="82">
        <v>44204</v>
      </c>
      <c r="B365" s="83">
        <v>99916</v>
      </c>
      <c r="C365" s="112">
        <v>8993</v>
      </c>
      <c r="D365" s="83">
        <v>99</v>
      </c>
      <c r="E365" s="72">
        <v>267000</v>
      </c>
      <c r="F365" s="84" t="s">
        <v>240</v>
      </c>
    </row>
    <row r="366" spans="1:6">
      <c r="A366" s="82">
        <v>44204</v>
      </c>
      <c r="B366" s="83">
        <v>99916</v>
      </c>
      <c r="C366" s="112">
        <v>8994</v>
      </c>
      <c r="D366" s="83">
        <v>99</v>
      </c>
      <c r="E366" s="72">
        <v>267000</v>
      </c>
      <c r="F366" s="84" t="s">
        <v>240</v>
      </c>
    </row>
    <row r="367" spans="1:6">
      <c r="A367" s="82">
        <v>44204</v>
      </c>
      <c r="B367" s="83">
        <v>99916</v>
      </c>
      <c r="C367" s="112">
        <v>8995</v>
      </c>
      <c r="D367" s="83">
        <v>99</v>
      </c>
      <c r="E367" s="72">
        <v>267000</v>
      </c>
      <c r="F367" s="84" t="s">
        <v>240</v>
      </c>
    </row>
    <row r="368" spans="1:6">
      <c r="A368" s="82">
        <v>44204</v>
      </c>
      <c r="B368" s="83">
        <v>99916</v>
      </c>
      <c r="C368" s="112">
        <v>8996</v>
      </c>
      <c r="D368" s="83">
        <v>99</v>
      </c>
      <c r="E368" s="72">
        <v>267000</v>
      </c>
      <c r="F368" s="84" t="s">
        <v>240</v>
      </c>
    </row>
    <row r="369" spans="1:6">
      <c r="A369" s="82">
        <v>44204</v>
      </c>
      <c r="B369" s="83">
        <v>99916</v>
      </c>
      <c r="C369" s="112">
        <v>8997</v>
      </c>
      <c r="D369" s="83">
        <v>99</v>
      </c>
      <c r="E369" s="72">
        <v>267000</v>
      </c>
      <c r="F369" s="84" t="s">
        <v>241</v>
      </c>
    </row>
    <row r="370" spans="1:6">
      <c r="A370" s="82">
        <v>44204</v>
      </c>
      <c r="B370" s="83">
        <v>99916</v>
      </c>
      <c r="C370" s="112">
        <v>8998</v>
      </c>
      <c r="D370" s="83">
        <v>99</v>
      </c>
      <c r="E370" s="72">
        <v>267000</v>
      </c>
      <c r="F370" s="84" t="s">
        <v>241</v>
      </c>
    </row>
    <row r="371" spans="1:6">
      <c r="A371" s="82">
        <v>44204</v>
      </c>
      <c r="B371" s="83">
        <v>99916</v>
      </c>
      <c r="C371" s="112">
        <v>8999</v>
      </c>
      <c r="D371" s="83">
        <v>99</v>
      </c>
      <c r="E371" s="72">
        <v>267000</v>
      </c>
      <c r="F371" s="84" t="s">
        <v>241</v>
      </c>
    </row>
    <row r="372" spans="1:6">
      <c r="A372" s="82">
        <v>44204</v>
      </c>
      <c r="B372" s="83">
        <v>99916</v>
      </c>
      <c r="C372" s="112">
        <v>9000</v>
      </c>
      <c r="D372" s="83">
        <v>99</v>
      </c>
      <c r="E372" s="72">
        <v>267000</v>
      </c>
      <c r="F372" s="84" t="s">
        <v>241</v>
      </c>
    </row>
    <row r="373" spans="1:6">
      <c r="A373" s="82">
        <v>44204</v>
      </c>
      <c r="B373" s="83">
        <v>99916</v>
      </c>
      <c r="C373" s="112">
        <v>9001</v>
      </c>
      <c r="D373" s="83">
        <v>99</v>
      </c>
      <c r="E373" s="72">
        <v>267000</v>
      </c>
      <c r="F373" s="84" t="s">
        <v>241</v>
      </c>
    </row>
    <row r="374" spans="1:6">
      <c r="A374" s="82">
        <v>44204</v>
      </c>
      <c r="B374" s="83">
        <v>99916</v>
      </c>
      <c r="C374" s="112">
        <v>9002</v>
      </c>
      <c r="D374" s="83">
        <v>99</v>
      </c>
      <c r="E374" s="72">
        <v>267000</v>
      </c>
      <c r="F374" s="84" t="s">
        <v>241</v>
      </c>
    </row>
    <row r="375" spans="1:6">
      <c r="A375" s="82">
        <v>44204</v>
      </c>
      <c r="B375" s="83">
        <v>99916</v>
      </c>
      <c r="C375" s="112">
        <v>9003</v>
      </c>
      <c r="D375" s="83">
        <v>99</v>
      </c>
      <c r="E375" s="72">
        <v>267000</v>
      </c>
      <c r="F375" s="84" t="s">
        <v>241</v>
      </c>
    </row>
    <row r="376" spans="1:6">
      <c r="A376" s="82">
        <v>44204</v>
      </c>
      <c r="B376" s="83">
        <v>99916</v>
      </c>
      <c r="C376" s="112">
        <v>9004</v>
      </c>
      <c r="D376" s="83">
        <v>99</v>
      </c>
      <c r="E376" s="72">
        <v>267000</v>
      </c>
      <c r="F376" s="84" t="s">
        <v>241</v>
      </c>
    </row>
    <row r="377" spans="1:6">
      <c r="A377" s="82">
        <v>44204</v>
      </c>
      <c r="B377" s="83">
        <v>99916</v>
      </c>
      <c r="C377" s="112">
        <v>9005</v>
      </c>
      <c r="D377" s="83">
        <v>99</v>
      </c>
      <c r="E377" s="72">
        <v>267000</v>
      </c>
      <c r="F377" s="84" t="s">
        <v>241</v>
      </c>
    </row>
    <row r="378" spans="1:6">
      <c r="A378" s="82">
        <v>44204</v>
      </c>
      <c r="B378" s="83">
        <v>99916</v>
      </c>
      <c r="C378" s="112">
        <v>9006</v>
      </c>
      <c r="D378" s="83">
        <v>99</v>
      </c>
      <c r="E378" s="72">
        <v>267000</v>
      </c>
      <c r="F378" s="84" t="s">
        <v>241</v>
      </c>
    </row>
    <row r="379" spans="1:6">
      <c r="E379" s="49">
        <f>SUM(E245:E378)</f>
        <v>743652214</v>
      </c>
    </row>
    <row r="382" spans="1:6">
      <c r="A382" s="21">
        <v>44205</v>
      </c>
      <c r="B382" s="22">
        <v>99903</v>
      </c>
      <c r="C382" s="22">
        <v>2934</v>
      </c>
      <c r="D382" s="22">
        <v>29</v>
      </c>
      <c r="E382" s="81">
        <v>9200000</v>
      </c>
      <c r="F382" s="113" t="s">
        <v>245</v>
      </c>
    </row>
    <row r="383" spans="1:6">
      <c r="A383" s="21">
        <v>44205</v>
      </c>
      <c r="B383" s="22">
        <v>99910</v>
      </c>
      <c r="C383" s="22">
        <v>3040</v>
      </c>
      <c r="D383" s="22">
        <v>29</v>
      </c>
      <c r="E383" s="81">
        <v>109000</v>
      </c>
      <c r="F383" s="113" t="s">
        <v>246</v>
      </c>
    </row>
    <row r="384" spans="1:6">
      <c r="A384" s="21">
        <v>44205</v>
      </c>
      <c r="B384" s="22">
        <v>99970</v>
      </c>
      <c r="C384" s="22">
        <v>3313</v>
      </c>
      <c r="D384" s="22">
        <v>10</v>
      </c>
      <c r="E384" s="81">
        <v>2229600</v>
      </c>
      <c r="F384" s="113" t="s">
        <v>247</v>
      </c>
    </row>
    <row r="385" spans="1:72">
      <c r="A385" s="21">
        <v>44205</v>
      </c>
      <c r="B385" s="22">
        <v>20894</v>
      </c>
      <c r="C385" s="22">
        <v>4941</v>
      </c>
      <c r="D385" s="22">
        <v>6</v>
      </c>
      <c r="E385" s="81">
        <v>410600</v>
      </c>
      <c r="F385" s="113" t="s">
        <v>248</v>
      </c>
    </row>
    <row r="386" spans="1:72">
      <c r="A386" s="21">
        <v>44205</v>
      </c>
      <c r="B386" s="22">
        <v>32397</v>
      </c>
      <c r="C386" s="22">
        <v>5285</v>
      </c>
      <c r="D386" s="22">
        <v>3</v>
      </c>
      <c r="E386" s="81">
        <v>1577010</v>
      </c>
      <c r="F386" s="113" t="s">
        <v>249</v>
      </c>
    </row>
    <row r="387" spans="1:72">
      <c r="A387" s="21">
        <v>44205</v>
      </c>
      <c r="B387" s="22">
        <v>28262</v>
      </c>
      <c r="C387" s="22">
        <v>9874</v>
      </c>
      <c r="D387" s="22">
        <v>7</v>
      </c>
      <c r="E387" s="81">
        <v>290769</v>
      </c>
      <c r="F387" s="113" t="s">
        <v>250</v>
      </c>
    </row>
    <row r="388" spans="1:72">
      <c r="A388" s="21">
        <v>44205</v>
      </c>
      <c r="B388" s="22">
        <v>28262</v>
      </c>
      <c r="C388" s="22">
        <v>9882</v>
      </c>
      <c r="D388" s="22">
        <v>7</v>
      </c>
      <c r="E388" s="81">
        <v>1070616</v>
      </c>
      <c r="F388" s="113" t="s">
        <v>251</v>
      </c>
    </row>
    <row r="389" spans="1:72" s="83" customFormat="1">
      <c r="A389" s="82">
        <v>44205</v>
      </c>
      <c r="B389" s="83">
        <v>99916</v>
      </c>
      <c r="C389" s="83">
        <v>8591</v>
      </c>
      <c r="D389" s="83">
        <v>9</v>
      </c>
      <c r="E389" s="72">
        <v>232500</v>
      </c>
      <c r="F389" s="84" t="s">
        <v>252</v>
      </c>
      <c r="G389" s="79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  <c r="BG389" s="77"/>
      <c r="BH389" s="77"/>
      <c r="BI389" s="77"/>
      <c r="BJ389" s="77"/>
      <c r="BK389" s="77"/>
      <c r="BL389" s="77"/>
      <c r="BM389" s="77"/>
      <c r="BN389" s="77"/>
      <c r="BO389" s="77"/>
      <c r="BP389" s="77"/>
      <c r="BQ389" s="77"/>
      <c r="BR389" s="77"/>
      <c r="BS389" s="77"/>
      <c r="BT389" s="77"/>
    </row>
    <row r="390" spans="1:72" s="83" customFormat="1">
      <c r="A390" s="82">
        <v>44205</v>
      </c>
      <c r="B390" s="83">
        <v>99916</v>
      </c>
      <c r="C390" s="83">
        <v>8592</v>
      </c>
      <c r="D390" s="83">
        <v>9</v>
      </c>
      <c r="E390" s="72">
        <v>232500</v>
      </c>
      <c r="F390" s="84" t="s">
        <v>252</v>
      </c>
      <c r="G390" s="79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  <c r="BG390" s="77"/>
      <c r="BH390" s="77"/>
      <c r="BI390" s="77"/>
      <c r="BJ390" s="77"/>
      <c r="BK390" s="77"/>
      <c r="BL390" s="77"/>
      <c r="BM390" s="77"/>
      <c r="BN390" s="77"/>
      <c r="BO390" s="77"/>
      <c r="BP390" s="77"/>
      <c r="BQ390" s="77"/>
      <c r="BR390" s="77"/>
      <c r="BS390" s="77"/>
      <c r="BT390" s="77"/>
    </row>
    <row r="391" spans="1:72" s="83" customFormat="1">
      <c r="A391" s="82">
        <v>44205</v>
      </c>
      <c r="B391" s="83">
        <v>99916</v>
      </c>
      <c r="C391" s="83">
        <v>8593</v>
      </c>
      <c r="D391" s="83">
        <v>9</v>
      </c>
      <c r="E391" s="72">
        <v>232500</v>
      </c>
      <c r="F391" s="84" t="s">
        <v>252</v>
      </c>
      <c r="G391" s="79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O391" s="77"/>
      <c r="BP391" s="77"/>
      <c r="BQ391" s="77"/>
      <c r="BR391" s="77"/>
      <c r="BS391" s="77"/>
      <c r="BT391" s="77"/>
    </row>
    <row r="392" spans="1:72" s="83" customFormat="1">
      <c r="A392" s="82">
        <v>44205</v>
      </c>
      <c r="B392" s="83">
        <v>99916</v>
      </c>
      <c r="C392" s="83">
        <v>8594</v>
      </c>
      <c r="D392" s="83">
        <v>9</v>
      </c>
      <c r="E392" s="72">
        <v>232500</v>
      </c>
      <c r="F392" s="84" t="s">
        <v>252</v>
      </c>
      <c r="G392" s="79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  <c r="BG392" s="77"/>
      <c r="BH392" s="77"/>
      <c r="BI392" s="77"/>
      <c r="BJ392" s="77"/>
      <c r="BK392" s="77"/>
      <c r="BL392" s="77"/>
      <c r="BM392" s="77"/>
      <c r="BN392" s="77"/>
      <c r="BO392" s="77"/>
      <c r="BP392" s="77"/>
      <c r="BQ392" s="77"/>
      <c r="BR392" s="77"/>
      <c r="BS392" s="77"/>
      <c r="BT392" s="77"/>
    </row>
    <row r="393" spans="1:72" s="83" customFormat="1">
      <c r="A393" s="82">
        <v>44205</v>
      </c>
      <c r="B393" s="83">
        <v>99916</v>
      </c>
      <c r="C393" s="83">
        <v>8595</v>
      </c>
      <c r="D393" s="83">
        <v>9</v>
      </c>
      <c r="E393" s="72">
        <v>232500</v>
      </c>
      <c r="F393" s="84" t="s">
        <v>252</v>
      </c>
      <c r="G393" s="79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O393" s="77"/>
      <c r="BP393" s="77"/>
      <c r="BQ393" s="77"/>
      <c r="BR393" s="77"/>
      <c r="BS393" s="77"/>
      <c r="BT393" s="77"/>
    </row>
    <row r="394" spans="1:72" s="83" customFormat="1">
      <c r="A394" s="82">
        <v>44205</v>
      </c>
      <c r="B394" s="83">
        <v>99916</v>
      </c>
      <c r="C394" s="83">
        <v>8596</v>
      </c>
      <c r="D394" s="83">
        <v>9</v>
      </c>
      <c r="E394" s="72">
        <v>232500</v>
      </c>
      <c r="F394" s="84" t="s">
        <v>252</v>
      </c>
      <c r="G394" s="79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  <c r="BT394" s="77"/>
    </row>
    <row r="395" spans="1:72" s="83" customFormat="1">
      <c r="A395" s="82">
        <v>44205</v>
      </c>
      <c r="B395" s="83">
        <v>99916</v>
      </c>
      <c r="C395" s="83">
        <v>8597</v>
      </c>
      <c r="D395" s="83">
        <v>9</v>
      </c>
      <c r="E395" s="72">
        <v>232500</v>
      </c>
      <c r="F395" s="84" t="s">
        <v>252</v>
      </c>
      <c r="G395" s="79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  <c r="BG395" s="77"/>
      <c r="BH395" s="77"/>
      <c r="BI395" s="77"/>
      <c r="BJ395" s="77"/>
      <c r="BK395" s="77"/>
      <c r="BL395" s="77"/>
      <c r="BM395" s="77"/>
      <c r="BN395" s="77"/>
      <c r="BO395" s="77"/>
      <c r="BP395" s="77"/>
      <c r="BQ395" s="77"/>
      <c r="BR395" s="77"/>
      <c r="BS395" s="77"/>
      <c r="BT395" s="77"/>
    </row>
    <row r="396" spans="1:72" s="83" customFormat="1">
      <c r="A396" s="82">
        <v>44205</v>
      </c>
      <c r="B396" s="83">
        <v>99916</v>
      </c>
      <c r="C396" s="83">
        <v>8598</v>
      </c>
      <c r="D396" s="83">
        <v>9</v>
      </c>
      <c r="E396" s="72">
        <v>232500</v>
      </c>
      <c r="F396" s="84" t="s">
        <v>252</v>
      </c>
      <c r="G396" s="79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77"/>
      <c r="BS396" s="77"/>
      <c r="BT396" s="77"/>
    </row>
    <row r="397" spans="1:72" s="83" customFormat="1">
      <c r="A397" s="82">
        <v>44205</v>
      </c>
      <c r="B397" s="83">
        <v>99916</v>
      </c>
      <c r="C397" s="83">
        <v>8599</v>
      </c>
      <c r="D397" s="83">
        <v>9</v>
      </c>
      <c r="E397" s="72">
        <v>232500</v>
      </c>
      <c r="F397" s="84" t="s">
        <v>252</v>
      </c>
      <c r="G397" s="79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O397" s="77"/>
      <c r="BP397" s="77"/>
      <c r="BQ397" s="77"/>
      <c r="BR397" s="77"/>
      <c r="BS397" s="77"/>
      <c r="BT397" s="77"/>
    </row>
    <row r="398" spans="1:72" s="83" customFormat="1">
      <c r="A398" s="82">
        <v>44205</v>
      </c>
      <c r="B398" s="83">
        <v>99916</v>
      </c>
      <c r="C398" s="83">
        <v>8600</v>
      </c>
      <c r="D398" s="83">
        <v>9</v>
      </c>
      <c r="E398" s="72">
        <v>232500</v>
      </c>
      <c r="F398" s="84" t="s">
        <v>252</v>
      </c>
      <c r="G398" s="79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O398" s="77"/>
      <c r="BP398" s="77"/>
      <c r="BQ398" s="77"/>
      <c r="BR398" s="77"/>
      <c r="BS398" s="77"/>
      <c r="BT398" s="77"/>
    </row>
    <row r="399" spans="1:72" s="83" customFormat="1">
      <c r="A399" s="82">
        <v>44205</v>
      </c>
      <c r="B399" s="83">
        <v>99916</v>
      </c>
      <c r="C399" s="83">
        <v>8601</v>
      </c>
      <c r="D399" s="83">
        <v>9</v>
      </c>
      <c r="E399" s="72">
        <v>232500</v>
      </c>
      <c r="F399" s="84" t="s">
        <v>252</v>
      </c>
      <c r="G399" s="79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O399" s="77"/>
      <c r="BP399" s="77"/>
      <c r="BQ399" s="77"/>
      <c r="BR399" s="77"/>
      <c r="BS399" s="77"/>
      <c r="BT399" s="77"/>
    </row>
    <row r="400" spans="1:72" s="83" customFormat="1">
      <c r="A400" s="82">
        <v>44205</v>
      </c>
      <c r="B400" s="83">
        <v>99916</v>
      </c>
      <c r="C400" s="83">
        <v>8602</v>
      </c>
      <c r="D400" s="83">
        <v>9</v>
      </c>
      <c r="E400" s="72">
        <v>232500</v>
      </c>
      <c r="F400" s="84" t="s">
        <v>252</v>
      </c>
      <c r="G400" s="79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  <c r="BG400" s="77"/>
      <c r="BH400" s="77"/>
      <c r="BI400" s="77"/>
      <c r="BJ400" s="77"/>
      <c r="BK400" s="77"/>
      <c r="BL400" s="77"/>
      <c r="BM400" s="77"/>
      <c r="BN400" s="77"/>
      <c r="BO400" s="77"/>
      <c r="BP400" s="77"/>
      <c r="BQ400" s="77"/>
      <c r="BR400" s="77"/>
      <c r="BS400" s="77"/>
      <c r="BT400" s="77"/>
    </row>
    <row r="401" spans="1:72" s="83" customFormat="1">
      <c r="A401" s="82">
        <v>44205</v>
      </c>
      <c r="B401" s="83">
        <v>99916</v>
      </c>
      <c r="C401" s="83">
        <v>8603</v>
      </c>
      <c r="D401" s="83">
        <v>9</v>
      </c>
      <c r="E401" s="72">
        <v>232500</v>
      </c>
      <c r="F401" s="84" t="s">
        <v>252</v>
      </c>
      <c r="G401" s="79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  <c r="BG401" s="77"/>
      <c r="BH401" s="77"/>
      <c r="BI401" s="77"/>
      <c r="BJ401" s="77"/>
      <c r="BK401" s="77"/>
      <c r="BL401" s="77"/>
      <c r="BM401" s="77"/>
      <c r="BN401" s="77"/>
      <c r="BO401" s="77"/>
      <c r="BP401" s="77"/>
      <c r="BQ401" s="77"/>
      <c r="BR401" s="77"/>
      <c r="BS401" s="77"/>
      <c r="BT401" s="77"/>
    </row>
    <row r="402" spans="1:72" s="83" customFormat="1">
      <c r="A402" s="82">
        <v>44205</v>
      </c>
      <c r="B402" s="83">
        <v>99916</v>
      </c>
      <c r="C402" s="83">
        <v>8604</v>
      </c>
      <c r="D402" s="83">
        <v>9</v>
      </c>
      <c r="E402" s="72">
        <v>232500</v>
      </c>
      <c r="F402" s="84" t="s">
        <v>252</v>
      </c>
      <c r="G402" s="79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O402" s="77"/>
      <c r="BP402" s="77"/>
      <c r="BQ402" s="77"/>
      <c r="BR402" s="77"/>
      <c r="BS402" s="77"/>
      <c r="BT402" s="77"/>
    </row>
    <row r="403" spans="1:72" s="83" customFormat="1">
      <c r="A403" s="82">
        <v>44205</v>
      </c>
      <c r="B403" s="83">
        <v>99916</v>
      </c>
      <c r="C403" s="83">
        <v>8605</v>
      </c>
      <c r="D403" s="83">
        <v>9</v>
      </c>
      <c r="E403" s="72">
        <v>232500</v>
      </c>
      <c r="F403" s="84" t="s">
        <v>252</v>
      </c>
      <c r="G403" s="79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  <c r="BG403" s="77"/>
      <c r="BH403" s="77"/>
      <c r="BI403" s="77"/>
      <c r="BJ403" s="77"/>
      <c r="BK403" s="77"/>
      <c r="BL403" s="77"/>
      <c r="BM403" s="77"/>
      <c r="BN403" s="77"/>
      <c r="BO403" s="77"/>
      <c r="BP403" s="77"/>
      <c r="BQ403" s="77"/>
      <c r="BR403" s="77"/>
      <c r="BS403" s="77"/>
      <c r="BT403" s="77"/>
    </row>
    <row r="404" spans="1:72" s="83" customFormat="1">
      <c r="A404" s="82">
        <v>44205</v>
      </c>
      <c r="B404" s="83">
        <v>99916</v>
      </c>
      <c r="C404" s="83">
        <v>8606</v>
      </c>
      <c r="D404" s="83">
        <v>9</v>
      </c>
      <c r="E404" s="72">
        <v>232500</v>
      </c>
      <c r="F404" s="84" t="s">
        <v>252</v>
      </c>
      <c r="G404" s="79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  <c r="BG404" s="77"/>
      <c r="BH404" s="77"/>
      <c r="BI404" s="77"/>
      <c r="BJ404" s="77"/>
      <c r="BK404" s="77"/>
      <c r="BL404" s="77"/>
      <c r="BM404" s="77"/>
      <c r="BN404" s="77"/>
      <c r="BO404" s="77"/>
      <c r="BP404" s="77"/>
      <c r="BQ404" s="77"/>
      <c r="BR404" s="77"/>
      <c r="BS404" s="77"/>
      <c r="BT404" s="77"/>
    </row>
    <row r="405" spans="1:72" s="83" customFormat="1">
      <c r="A405" s="82">
        <v>44205</v>
      </c>
      <c r="B405" s="83">
        <v>99916</v>
      </c>
      <c r="C405" s="83">
        <v>8607</v>
      </c>
      <c r="D405" s="83">
        <v>9</v>
      </c>
      <c r="E405" s="72">
        <v>232500</v>
      </c>
      <c r="F405" s="84" t="s">
        <v>252</v>
      </c>
      <c r="G405" s="79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  <c r="BO405" s="77"/>
      <c r="BP405" s="77"/>
      <c r="BQ405" s="77"/>
      <c r="BR405" s="77"/>
      <c r="BS405" s="77"/>
      <c r="BT405" s="77"/>
    </row>
    <row r="406" spans="1:72" s="83" customFormat="1">
      <c r="A406" s="82">
        <v>44205</v>
      </c>
      <c r="B406" s="83">
        <v>99916</v>
      </c>
      <c r="C406" s="83">
        <v>8608</v>
      </c>
      <c r="D406" s="83">
        <v>9</v>
      </c>
      <c r="E406" s="72">
        <v>232500</v>
      </c>
      <c r="F406" s="84" t="s">
        <v>252</v>
      </c>
      <c r="G406" s="79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</row>
    <row r="407" spans="1:72" s="83" customFormat="1">
      <c r="A407" s="82">
        <v>44205</v>
      </c>
      <c r="B407" s="83">
        <v>99916</v>
      </c>
      <c r="C407" s="83">
        <v>8609</v>
      </c>
      <c r="D407" s="83">
        <v>9</v>
      </c>
      <c r="E407" s="72">
        <v>232500</v>
      </c>
      <c r="F407" s="84" t="s">
        <v>252</v>
      </c>
      <c r="G407" s="79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  <c r="BT407" s="77"/>
    </row>
    <row r="408" spans="1:72" s="83" customFormat="1">
      <c r="A408" s="82">
        <v>44205</v>
      </c>
      <c r="B408" s="83">
        <v>99916</v>
      </c>
      <c r="C408" s="83">
        <v>8610</v>
      </c>
      <c r="D408" s="83">
        <v>9</v>
      </c>
      <c r="E408" s="72">
        <v>232500</v>
      </c>
      <c r="F408" s="84" t="s">
        <v>252</v>
      </c>
      <c r="G408" s="79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  <c r="BG408" s="77"/>
      <c r="BH408" s="77"/>
      <c r="BI408" s="77"/>
      <c r="BJ408" s="77"/>
      <c r="BK408" s="77"/>
      <c r="BL408" s="77"/>
      <c r="BM408" s="77"/>
      <c r="BN408" s="77"/>
      <c r="BO408" s="77"/>
      <c r="BP408" s="77"/>
      <c r="BQ408" s="77"/>
      <c r="BR408" s="77"/>
      <c r="BS408" s="77"/>
      <c r="BT408" s="77"/>
    </row>
    <row r="409" spans="1:72" s="83" customFormat="1">
      <c r="A409" s="82">
        <v>44205</v>
      </c>
      <c r="B409" s="83">
        <v>99916</v>
      </c>
      <c r="C409" s="83">
        <v>8611</v>
      </c>
      <c r="D409" s="83">
        <v>9</v>
      </c>
      <c r="E409" s="72">
        <v>232500</v>
      </c>
      <c r="F409" s="84" t="s">
        <v>252</v>
      </c>
      <c r="G409" s="79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77"/>
      <c r="BN409" s="77"/>
      <c r="BO409" s="77"/>
      <c r="BP409" s="77"/>
      <c r="BQ409" s="77"/>
      <c r="BR409" s="77"/>
      <c r="BS409" s="77"/>
      <c r="BT409" s="77"/>
    </row>
    <row r="410" spans="1:72" s="83" customFormat="1">
      <c r="A410" s="82">
        <v>44205</v>
      </c>
      <c r="B410" s="83">
        <v>99916</v>
      </c>
      <c r="C410" s="83">
        <v>8612</v>
      </c>
      <c r="D410" s="83">
        <v>9</v>
      </c>
      <c r="E410" s="72">
        <v>232500</v>
      </c>
      <c r="F410" s="84" t="s">
        <v>252</v>
      </c>
      <c r="G410" s="79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K410" s="77"/>
      <c r="BL410" s="77"/>
      <c r="BM410" s="77"/>
      <c r="BN410" s="77"/>
      <c r="BO410" s="77"/>
      <c r="BP410" s="77"/>
      <c r="BQ410" s="77"/>
      <c r="BR410" s="77"/>
      <c r="BS410" s="77"/>
      <c r="BT410" s="77"/>
    </row>
    <row r="411" spans="1:72" s="83" customFormat="1">
      <c r="A411" s="82">
        <v>44205</v>
      </c>
      <c r="B411" s="83">
        <v>99916</v>
      </c>
      <c r="C411" s="83">
        <v>8613</v>
      </c>
      <c r="D411" s="83">
        <v>9</v>
      </c>
      <c r="E411" s="72">
        <v>232500</v>
      </c>
      <c r="F411" s="84" t="s">
        <v>252</v>
      </c>
      <c r="G411" s="79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7"/>
      <c r="BR411" s="77"/>
      <c r="BS411" s="77"/>
      <c r="BT411" s="77"/>
    </row>
    <row r="412" spans="1:72" s="83" customFormat="1">
      <c r="A412" s="82">
        <v>44205</v>
      </c>
      <c r="B412" s="83">
        <v>99916</v>
      </c>
      <c r="C412" s="83">
        <v>8614</v>
      </c>
      <c r="D412" s="83">
        <v>9</v>
      </c>
      <c r="E412" s="72">
        <v>232500</v>
      </c>
      <c r="F412" s="84" t="s">
        <v>252</v>
      </c>
      <c r="G412" s="79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  <c r="BG412" s="77"/>
      <c r="BH412" s="77"/>
      <c r="BI412" s="77"/>
      <c r="BJ412" s="77"/>
      <c r="BK412" s="77"/>
      <c r="BL412" s="77"/>
      <c r="BM412" s="77"/>
      <c r="BN412" s="77"/>
      <c r="BO412" s="77"/>
      <c r="BP412" s="77"/>
      <c r="BQ412" s="77"/>
      <c r="BR412" s="77"/>
      <c r="BS412" s="77"/>
      <c r="BT412" s="77"/>
    </row>
    <row r="413" spans="1:72" s="83" customFormat="1">
      <c r="A413" s="82">
        <v>44205</v>
      </c>
      <c r="B413" s="83">
        <v>99916</v>
      </c>
      <c r="C413" s="83">
        <v>8615</v>
      </c>
      <c r="D413" s="83">
        <v>9</v>
      </c>
      <c r="E413" s="72">
        <v>232500</v>
      </c>
      <c r="F413" s="84" t="s">
        <v>252</v>
      </c>
      <c r="G413" s="79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K413" s="77"/>
      <c r="BL413" s="77"/>
      <c r="BM413" s="77"/>
      <c r="BN413" s="77"/>
      <c r="BO413" s="77"/>
      <c r="BP413" s="77"/>
      <c r="BQ413" s="77"/>
      <c r="BR413" s="77"/>
      <c r="BS413" s="77"/>
      <c r="BT413" s="77"/>
    </row>
    <row r="414" spans="1:72" s="83" customFormat="1">
      <c r="A414" s="82">
        <v>44205</v>
      </c>
      <c r="B414" s="83">
        <v>99916</v>
      </c>
      <c r="C414" s="83">
        <v>8616</v>
      </c>
      <c r="D414" s="83">
        <v>9</v>
      </c>
      <c r="E414" s="72">
        <v>232500</v>
      </c>
      <c r="F414" s="84" t="s">
        <v>252</v>
      </c>
      <c r="G414" s="79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  <c r="BG414" s="77"/>
      <c r="BH414" s="77"/>
      <c r="BI414" s="77"/>
      <c r="BJ414" s="77"/>
      <c r="BK414" s="77"/>
      <c r="BL414" s="77"/>
      <c r="BM414" s="77"/>
      <c r="BN414" s="77"/>
      <c r="BO414" s="77"/>
      <c r="BP414" s="77"/>
      <c r="BQ414" s="77"/>
      <c r="BR414" s="77"/>
      <c r="BS414" s="77"/>
      <c r="BT414" s="77"/>
    </row>
    <row r="415" spans="1:72" s="83" customFormat="1">
      <c r="A415" s="82">
        <v>44205</v>
      </c>
      <c r="B415" s="83">
        <v>99916</v>
      </c>
      <c r="C415" s="83">
        <v>8617</v>
      </c>
      <c r="D415" s="83">
        <v>9</v>
      </c>
      <c r="E415" s="72">
        <v>232500</v>
      </c>
      <c r="F415" s="84" t="s">
        <v>252</v>
      </c>
      <c r="G415" s="79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7"/>
      <c r="BR415" s="77"/>
      <c r="BS415" s="77"/>
      <c r="BT415" s="77"/>
    </row>
    <row r="416" spans="1:72" s="83" customFormat="1">
      <c r="A416" s="82">
        <v>44205</v>
      </c>
      <c r="B416" s="83">
        <v>99916</v>
      </c>
      <c r="C416" s="83">
        <v>8618</v>
      </c>
      <c r="D416" s="83">
        <v>9</v>
      </c>
      <c r="E416" s="72">
        <v>232500</v>
      </c>
      <c r="F416" s="84" t="s">
        <v>252</v>
      </c>
      <c r="G416" s="79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  <c r="BG416" s="77"/>
      <c r="BH416" s="77"/>
      <c r="BI416" s="77"/>
      <c r="BJ416" s="77"/>
      <c r="BK416" s="77"/>
      <c r="BL416" s="77"/>
      <c r="BM416" s="77"/>
      <c r="BN416" s="77"/>
      <c r="BO416" s="77"/>
      <c r="BP416" s="77"/>
      <c r="BQ416" s="77"/>
      <c r="BR416" s="77"/>
      <c r="BS416" s="77"/>
      <c r="BT416" s="77"/>
    </row>
    <row r="417" spans="1:72" s="83" customFormat="1">
      <c r="A417" s="82">
        <v>44205</v>
      </c>
      <c r="B417" s="83">
        <v>99916</v>
      </c>
      <c r="C417" s="83">
        <v>8619</v>
      </c>
      <c r="D417" s="83">
        <v>9</v>
      </c>
      <c r="E417" s="72">
        <v>232500</v>
      </c>
      <c r="F417" s="84" t="s">
        <v>252</v>
      </c>
      <c r="G417" s="79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</row>
    <row r="418" spans="1:72" s="83" customFormat="1">
      <c r="A418" s="82">
        <v>44205</v>
      </c>
      <c r="B418" s="83">
        <v>99916</v>
      </c>
      <c r="C418" s="83">
        <v>8620</v>
      </c>
      <c r="D418" s="83">
        <v>9</v>
      </c>
      <c r="E418" s="72">
        <v>232500</v>
      </c>
      <c r="F418" s="84" t="s">
        <v>252</v>
      </c>
      <c r="G418" s="79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7"/>
      <c r="BR418" s="77"/>
      <c r="BS418" s="77"/>
      <c r="BT418" s="77"/>
    </row>
    <row r="419" spans="1:72" s="83" customFormat="1">
      <c r="A419" s="82">
        <v>44205</v>
      </c>
      <c r="B419" s="83">
        <v>99916</v>
      </c>
      <c r="C419" s="83">
        <v>8621</v>
      </c>
      <c r="D419" s="83">
        <v>9</v>
      </c>
      <c r="E419" s="72">
        <v>232500</v>
      </c>
      <c r="F419" s="84" t="s">
        <v>252</v>
      </c>
      <c r="G419" s="79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7"/>
      <c r="BR419" s="77"/>
      <c r="BS419" s="77"/>
      <c r="BT419" s="77"/>
    </row>
    <row r="420" spans="1:72" s="83" customFormat="1">
      <c r="A420" s="82">
        <v>44205</v>
      </c>
      <c r="B420" s="83">
        <v>99916</v>
      </c>
      <c r="C420" s="83">
        <v>8622</v>
      </c>
      <c r="D420" s="83">
        <v>9</v>
      </c>
      <c r="E420" s="72">
        <v>232500</v>
      </c>
      <c r="F420" s="84" t="s">
        <v>252</v>
      </c>
      <c r="G420" s="79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7"/>
      <c r="BR420" s="77"/>
      <c r="BS420" s="77"/>
      <c r="BT420" s="77"/>
    </row>
    <row r="421" spans="1:72" s="83" customFormat="1">
      <c r="A421" s="82">
        <v>44205</v>
      </c>
      <c r="B421" s="83">
        <v>99916</v>
      </c>
      <c r="C421" s="83">
        <v>8623</v>
      </c>
      <c r="D421" s="83">
        <v>9</v>
      </c>
      <c r="E421" s="72">
        <v>232500</v>
      </c>
      <c r="F421" s="84" t="s">
        <v>252</v>
      </c>
      <c r="G421" s="79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  <c r="BT421" s="77"/>
    </row>
    <row r="422" spans="1:72" s="83" customFormat="1">
      <c r="A422" s="82">
        <v>44205</v>
      </c>
      <c r="B422" s="83">
        <v>99916</v>
      </c>
      <c r="C422" s="83">
        <v>8624</v>
      </c>
      <c r="D422" s="83">
        <v>9</v>
      </c>
      <c r="E422" s="72">
        <v>232500</v>
      </c>
      <c r="F422" s="84" t="s">
        <v>252</v>
      </c>
      <c r="G422" s="79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</row>
    <row r="423" spans="1:72" s="83" customFormat="1">
      <c r="A423" s="82">
        <v>44205</v>
      </c>
      <c r="B423" s="83">
        <v>99916</v>
      </c>
      <c r="C423" s="83">
        <v>8625</v>
      </c>
      <c r="D423" s="83">
        <v>9</v>
      </c>
      <c r="E423" s="72">
        <v>232500</v>
      </c>
      <c r="F423" s="84" t="s">
        <v>252</v>
      </c>
      <c r="G423" s="79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  <c r="BO423" s="77"/>
      <c r="BP423" s="77"/>
      <c r="BQ423" s="77"/>
      <c r="BR423" s="77"/>
      <c r="BS423" s="77"/>
      <c r="BT423" s="77"/>
    </row>
    <row r="424" spans="1:72" s="83" customFormat="1">
      <c r="A424" s="82">
        <v>44205</v>
      </c>
      <c r="B424" s="83">
        <v>99916</v>
      </c>
      <c r="C424" s="83">
        <v>8626</v>
      </c>
      <c r="D424" s="83">
        <v>9</v>
      </c>
      <c r="E424" s="72">
        <v>232500</v>
      </c>
      <c r="F424" s="84" t="s">
        <v>252</v>
      </c>
      <c r="G424" s="79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</row>
    <row r="425" spans="1:72" s="83" customFormat="1">
      <c r="A425" s="82">
        <v>44205</v>
      </c>
      <c r="B425" s="83">
        <v>99916</v>
      </c>
      <c r="C425" s="83">
        <v>8627</v>
      </c>
      <c r="D425" s="83">
        <v>9</v>
      </c>
      <c r="E425" s="72">
        <v>232500</v>
      </c>
      <c r="F425" s="84" t="s">
        <v>252</v>
      </c>
      <c r="G425" s="79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</row>
    <row r="426" spans="1:72" s="83" customFormat="1">
      <c r="A426" s="82">
        <v>44205</v>
      </c>
      <c r="B426" s="83">
        <v>99916</v>
      </c>
      <c r="C426" s="83">
        <v>8628</v>
      </c>
      <c r="D426" s="83">
        <v>9</v>
      </c>
      <c r="E426" s="72">
        <v>232500</v>
      </c>
      <c r="F426" s="84" t="s">
        <v>252</v>
      </c>
      <c r="G426" s="79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  <c r="BT426" s="77"/>
    </row>
    <row r="427" spans="1:72" s="83" customFormat="1">
      <c r="A427" s="82">
        <v>44205</v>
      </c>
      <c r="B427" s="83">
        <v>99916</v>
      </c>
      <c r="C427" s="83">
        <v>8629</v>
      </c>
      <c r="D427" s="83">
        <v>9</v>
      </c>
      <c r="E427" s="72">
        <v>232500</v>
      </c>
      <c r="F427" s="84" t="s">
        <v>252</v>
      </c>
      <c r="G427" s="79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</row>
    <row r="428" spans="1:72" s="83" customFormat="1">
      <c r="A428" s="82">
        <v>44205</v>
      </c>
      <c r="B428" s="83">
        <v>99916</v>
      </c>
      <c r="C428" s="83">
        <v>8630</v>
      </c>
      <c r="D428" s="83">
        <v>9</v>
      </c>
      <c r="E428" s="72">
        <v>232500</v>
      </c>
      <c r="F428" s="84" t="s">
        <v>252</v>
      </c>
      <c r="G428" s="79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</row>
    <row r="429" spans="1:72" s="83" customFormat="1">
      <c r="A429" s="82">
        <v>44205</v>
      </c>
      <c r="B429" s="83">
        <v>99916</v>
      </c>
      <c r="C429" s="83">
        <v>8631</v>
      </c>
      <c r="D429" s="83">
        <v>9</v>
      </c>
      <c r="E429" s="72">
        <v>232500</v>
      </c>
      <c r="F429" s="84" t="s">
        <v>252</v>
      </c>
      <c r="G429" s="79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</row>
    <row r="430" spans="1:72" s="83" customFormat="1">
      <c r="A430" s="82">
        <v>44205</v>
      </c>
      <c r="B430" s="83">
        <v>99916</v>
      </c>
      <c r="C430" s="83">
        <v>8632</v>
      </c>
      <c r="D430" s="83">
        <v>9</v>
      </c>
      <c r="E430" s="72">
        <v>232500</v>
      </c>
      <c r="F430" s="84" t="s">
        <v>252</v>
      </c>
      <c r="G430" s="79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77"/>
      <c r="BR430" s="77"/>
      <c r="BS430" s="77"/>
      <c r="BT430" s="77"/>
    </row>
    <row r="431" spans="1:72" s="83" customFormat="1">
      <c r="A431" s="82">
        <v>44205</v>
      </c>
      <c r="B431" s="83">
        <v>99916</v>
      </c>
      <c r="C431" s="83">
        <v>8633</v>
      </c>
      <c r="D431" s="83">
        <v>9</v>
      </c>
      <c r="E431" s="72">
        <v>232500</v>
      </c>
      <c r="F431" s="84" t="s">
        <v>252</v>
      </c>
      <c r="G431" s="79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  <c r="BO431" s="77"/>
      <c r="BP431" s="77"/>
      <c r="BQ431" s="77"/>
      <c r="BR431" s="77"/>
      <c r="BS431" s="77"/>
      <c r="BT431" s="77"/>
    </row>
    <row r="432" spans="1:72" s="83" customFormat="1">
      <c r="A432" s="82">
        <v>44205</v>
      </c>
      <c r="B432" s="83">
        <v>99916</v>
      </c>
      <c r="C432" s="83">
        <v>8634</v>
      </c>
      <c r="D432" s="83">
        <v>9</v>
      </c>
      <c r="E432" s="72">
        <v>232500</v>
      </c>
      <c r="F432" s="84" t="s">
        <v>252</v>
      </c>
      <c r="G432" s="79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  <c r="BT432" s="77"/>
    </row>
    <row r="433" spans="1:72" s="83" customFormat="1">
      <c r="A433" s="82">
        <v>44205</v>
      </c>
      <c r="B433" s="83">
        <v>99916</v>
      </c>
      <c r="C433" s="83">
        <v>8635</v>
      </c>
      <c r="D433" s="83">
        <v>9</v>
      </c>
      <c r="E433" s="72">
        <v>232500</v>
      </c>
      <c r="F433" s="84" t="s">
        <v>252</v>
      </c>
      <c r="G433" s="79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</row>
    <row r="434" spans="1:72" s="83" customFormat="1">
      <c r="A434" s="82">
        <v>44205</v>
      </c>
      <c r="B434" s="83">
        <v>99916</v>
      </c>
      <c r="C434" s="83">
        <v>8636</v>
      </c>
      <c r="D434" s="83">
        <v>9</v>
      </c>
      <c r="E434" s="72">
        <v>232500</v>
      </c>
      <c r="F434" s="84" t="s">
        <v>252</v>
      </c>
      <c r="G434" s="79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</row>
    <row r="435" spans="1:72" s="83" customFormat="1">
      <c r="A435" s="82">
        <v>44205</v>
      </c>
      <c r="B435" s="83">
        <v>99916</v>
      </c>
      <c r="C435" s="83">
        <v>8637</v>
      </c>
      <c r="D435" s="83">
        <v>9</v>
      </c>
      <c r="E435" s="72">
        <v>232500</v>
      </c>
      <c r="F435" s="84" t="s">
        <v>252</v>
      </c>
      <c r="G435" s="79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</row>
    <row r="436" spans="1:72" s="83" customFormat="1">
      <c r="A436" s="82">
        <v>44205</v>
      </c>
      <c r="B436" s="83">
        <v>99916</v>
      </c>
      <c r="C436" s="83">
        <v>8638</v>
      </c>
      <c r="D436" s="83">
        <v>9</v>
      </c>
      <c r="E436" s="72">
        <v>232500</v>
      </c>
      <c r="F436" s="84" t="s">
        <v>252</v>
      </c>
      <c r="G436" s="79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77"/>
      <c r="BR436" s="77"/>
      <c r="BS436" s="77"/>
      <c r="BT436" s="77"/>
    </row>
    <row r="437" spans="1:72" s="83" customFormat="1">
      <c r="A437" s="82">
        <v>44205</v>
      </c>
      <c r="B437" s="83">
        <v>99916</v>
      </c>
      <c r="C437" s="83">
        <v>8639</v>
      </c>
      <c r="D437" s="83">
        <v>9</v>
      </c>
      <c r="E437" s="72">
        <v>232500</v>
      </c>
      <c r="F437" s="84" t="s">
        <v>252</v>
      </c>
      <c r="G437" s="79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77"/>
      <c r="BR437" s="77"/>
      <c r="BS437" s="77"/>
      <c r="BT437" s="77"/>
    </row>
    <row r="438" spans="1:72" s="83" customFormat="1">
      <c r="A438" s="82">
        <v>44205</v>
      </c>
      <c r="B438" s="83">
        <v>99916</v>
      </c>
      <c r="C438" s="83">
        <v>8640</v>
      </c>
      <c r="D438" s="83">
        <v>9</v>
      </c>
      <c r="E438" s="72">
        <v>232500</v>
      </c>
      <c r="F438" s="84" t="s">
        <v>252</v>
      </c>
      <c r="G438" s="79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77"/>
      <c r="BR438" s="77"/>
      <c r="BS438" s="77"/>
      <c r="BT438" s="77"/>
    </row>
    <row r="439" spans="1:72" s="83" customFormat="1">
      <c r="A439" s="82">
        <v>44205</v>
      </c>
      <c r="B439" s="83">
        <v>99916</v>
      </c>
      <c r="C439" s="83">
        <v>8641</v>
      </c>
      <c r="D439" s="83">
        <v>9</v>
      </c>
      <c r="E439" s="72">
        <v>232500</v>
      </c>
      <c r="F439" s="84" t="s">
        <v>252</v>
      </c>
      <c r="G439" s="79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  <c r="BO439" s="77"/>
      <c r="BP439" s="77"/>
      <c r="BQ439" s="77"/>
      <c r="BR439" s="77"/>
      <c r="BS439" s="77"/>
      <c r="BT439" s="77"/>
    </row>
    <row r="440" spans="1:72" s="83" customFormat="1">
      <c r="A440" s="82">
        <v>44205</v>
      </c>
      <c r="B440" s="83">
        <v>99916</v>
      </c>
      <c r="C440" s="83">
        <v>8642</v>
      </c>
      <c r="D440" s="83">
        <v>9</v>
      </c>
      <c r="E440" s="72">
        <v>232500</v>
      </c>
      <c r="F440" s="84" t="s">
        <v>252</v>
      </c>
      <c r="G440" s="79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77"/>
      <c r="BP440" s="77"/>
      <c r="BQ440" s="77"/>
      <c r="BR440" s="77"/>
      <c r="BS440" s="77"/>
      <c r="BT440" s="77"/>
    </row>
    <row r="441" spans="1:72" s="83" customFormat="1">
      <c r="A441" s="82">
        <v>44205</v>
      </c>
      <c r="B441" s="83">
        <v>99916</v>
      </c>
      <c r="C441" s="83">
        <v>8643</v>
      </c>
      <c r="D441" s="83">
        <v>9</v>
      </c>
      <c r="E441" s="72">
        <v>232500</v>
      </c>
      <c r="F441" s="84" t="s">
        <v>252</v>
      </c>
      <c r="G441" s="79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  <c r="BG441" s="77"/>
      <c r="BH441" s="77"/>
      <c r="BI441" s="77"/>
      <c r="BJ441" s="77"/>
      <c r="BK441" s="77"/>
      <c r="BL441" s="77"/>
      <c r="BM441" s="77"/>
      <c r="BN441" s="77"/>
      <c r="BO441" s="77"/>
      <c r="BP441" s="77"/>
      <c r="BQ441" s="77"/>
      <c r="BR441" s="77"/>
      <c r="BS441" s="77"/>
      <c r="BT441" s="77"/>
    </row>
    <row r="442" spans="1:72" s="83" customFormat="1">
      <c r="A442" s="82">
        <v>44205</v>
      </c>
      <c r="B442" s="83">
        <v>99916</v>
      </c>
      <c r="C442" s="83">
        <v>8644</v>
      </c>
      <c r="D442" s="83">
        <v>9</v>
      </c>
      <c r="E442" s="72">
        <v>232500</v>
      </c>
      <c r="F442" s="84" t="s">
        <v>252</v>
      </c>
      <c r="G442" s="79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  <c r="BG442" s="77"/>
      <c r="BH442" s="77"/>
      <c r="BI442" s="77"/>
      <c r="BJ442" s="77"/>
      <c r="BK442" s="77"/>
      <c r="BL442" s="77"/>
      <c r="BM442" s="77"/>
      <c r="BN442" s="77"/>
      <c r="BO442" s="77"/>
      <c r="BP442" s="77"/>
      <c r="BQ442" s="77"/>
      <c r="BR442" s="77"/>
      <c r="BS442" s="77"/>
      <c r="BT442" s="77"/>
    </row>
    <row r="443" spans="1:72" s="83" customFormat="1">
      <c r="A443" s="82">
        <v>44205</v>
      </c>
      <c r="B443" s="83">
        <v>99916</v>
      </c>
      <c r="C443" s="83">
        <v>8645</v>
      </c>
      <c r="D443" s="83">
        <v>9</v>
      </c>
      <c r="E443" s="72">
        <v>232500</v>
      </c>
      <c r="F443" s="84" t="s">
        <v>252</v>
      </c>
      <c r="G443" s="79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  <c r="BG443" s="77"/>
      <c r="BH443" s="77"/>
      <c r="BI443" s="77"/>
      <c r="BJ443" s="77"/>
      <c r="BK443" s="77"/>
      <c r="BL443" s="77"/>
      <c r="BM443" s="77"/>
      <c r="BN443" s="77"/>
      <c r="BO443" s="77"/>
      <c r="BP443" s="77"/>
      <c r="BQ443" s="77"/>
      <c r="BR443" s="77"/>
      <c r="BS443" s="77"/>
      <c r="BT443" s="77"/>
    </row>
    <row r="444" spans="1:72" s="83" customFormat="1">
      <c r="A444" s="82">
        <v>44205</v>
      </c>
      <c r="B444" s="83">
        <v>99916</v>
      </c>
      <c r="C444" s="83">
        <v>8646</v>
      </c>
      <c r="D444" s="83">
        <v>9</v>
      </c>
      <c r="E444" s="72">
        <v>232500</v>
      </c>
      <c r="F444" s="84" t="s">
        <v>252</v>
      </c>
      <c r="G444" s="79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  <c r="BG444" s="77"/>
      <c r="BH444" s="77"/>
      <c r="BI444" s="77"/>
      <c r="BJ444" s="77"/>
      <c r="BK444" s="77"/>
      <c r="BL444" s="77"/>
      <c r="BM444" s="77"/>
      <c r="BN444" s="77"/>
      <c r="BO444" s="77"/>
      <c r="BP444" s="77"/>
      <c r="BQ444" s="77"/>
      <c r="BR444" s="77"/>
      <c r="BS444" s="77"/>
      <c r="BT444" s="77"/>
    </row>
    <row r="445" spans="1:72" s="83" customFormat="1">
      <c r="A445" s="82">
        <v>44205</v>
      </c>
      <c r="B445" s="83">
        <v>99916</v>
      </c>
      <c r="C445" s="83">
        <v>8647</v>
      </c>
      <c r="D445" s="83">
        <v>9</v>
      </c>
      <c r="E445" s="72">
        <v>232500</v>
      </c>
      <c r="F445" s="84" t="s">
        <v>252</v>
      </c>
      <c r="G445" s="79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  <c r="BC445" s="77"/>
      <c r="BD445" s="77"/>
      <c r="BE445" s="77"/>
      <c r="BF445" s="77"/>
      <c r="BG445" s="77"/>
      <c r="BH445" s="77"/>
      <c r="BI445" s="77"/>
      <c r="BJ445" s="77"/>
      <c r="BK445" s="77"/>
      <c r="BL445" s="77"/>
      <c r="BM445" s="77"/>
      <c r="BN445" s="77"/>
      <c r="BO445" s="77"/>
      <c r="BP445" s="77"/>
      <c r="BQ445" s="77"/>
      <c r="BR445" s="77"/>
      <c r="BS445" s="77"/>
      <c r="BT445" s="77"/>
    </row>
    <row r="446" spans="1:72" s="83" customFormat="1">
      <c r="A446" s="82">
        <v>44205</v>
      </c>
      <c r="B446" s="83">
        <v>99916</v>
      </c>
      <c r="C446" s="83">
        <v>8648</v>
      </c>
      <c r="D446" s="83">
        <v>9</v>
      </c>
      <c r="E446" s="72">
        <v>232500</v>
      </c>
      <c r="F446" s="84" t="s">
        <v>252</v>
      </c>
      <c r="G446" s="79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  <c r="BC446" s="77"/>
      <c r="BD446" s="77"/>
      <c r="BE446" s="77"/>
      <c r="BF446" s="77"/>
      <c r="BG446" s="77"/>
      <c r="BH446" s="77"/>
      <c r="BI446" s="77"/>
      <c r="BJ446" s="77"/>
      <c r="BK446" s="77"/>
      <c r="BL446" s="77"/>
      <c r="BM446" s="77"/>
      <c r="BN446" s="77"/>
      <c r="BO446" s="77"/>
      <c r="BP446" s="77"/>
      <c r="BQ446" s="77"/>
      <c r="BR446" s="77"/>
      <c r="BS446" s="77"/>
      <c r="BT446" s="77"/>
    </row>
    <row r="447" spans="1:72" s="83" customFormat="1">
      <c r="A447" s="82">
        <v>44205</v>
      </c>
      <c r="B447" s="83">
        <v>99916</v>
      </c>
      <c r="C447" s="83">
        <v>8649</v>
      </c>
      <c r="D447" s="83">
        <v>9</v>
      </c>
      <c r="E447" s="72">
        <v>232500</v>
      </c>
      <c r="F447" s="84" t="s">
        <v>252</v>
      </c>
      <c r="G447" s="79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  <c r="BC447" s="77"/>
      <c r="BD447" s="77"/>
      <c r="BE447" s="77"/>
      <c r="BF447" s="77"/>
      <c r="BG447" s="77"/>
      <c r="BH447" s="77"/>
      <c r="BI447" s="77"/>
      <c r="BJ447" s="77"/>
      <c r="BK447" s="77"/>
      <c r="BL447" s="77"/>
      <c r="BM447" s="77"/>
      <c r="BN447" s="77"/>
      <c r="BO447" s="77"/>
      <c r="BP447" s="77"/>
      <c r="BQ447" s="77"/>
      <c r="BR447" s="77"/>
      <c r="BS447" s="77"/>
      <c r="BT447" s="77"/>
    </row>
    <row r="448" spans="1:72" s="83" customFormat="1">
      <c r="A448" s="82">
        <v>44205</v>
      </c>
      <c r="B448" s="83">
        <v>99916</v>
      </c>
      <c r="C448" s="83">
        <v>8650</v>
      </c>
      <c r="D448" s="83">
        <v>9</v>
      </c>
      <c r="E448" s="72">
        <v>232500</v>
      </c>
      <c r="F448" s="84" t="s">
        <v>252</v>
      </c>
      <c r="G448" s="79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  <c r="BC448" s="77"/>
      <c r="BD448" s="77"/>
      <c r="BE448" s="77"/>
      <c r="BF448" s="77"/>
      <c r="BG448" s="77"/>
      <c r="BH448" s="77"/>
      <c r="BI448" s="77"/>
      <c r="BJ448" s="77"/>
      <c r="BK448" s="77"/>
      <c r="BL448" s="77"/>
      <c r="BM448" s="77"/>
      <c r="BN448" s="77"/>
      <c r="BO448" s="77"/>
      <c r="BP448" s="77"/>
      <c r="BQ448" s="77"/>
      <c r="BR448" s="77"/>
      <c r="BS448" s="77"/>
      <c r="BT448" s="77"/>
    </row>
    <row r="449" spans="1:72" s="83" customFormat="1">
      <c r="A449" s="82">
        <v>44205</v>
      </c>
      <c r="B449" s="83">
        <v>99916</v>
      </c>
      <c r="C449" s="83">
        <v>8651</v>
      </c>
      <c r="D449" s="83">
        <v>9</v>
      </c>
      <c r="E449" s="72">
        <v>232500</v>
      </c>
      <c r="F449" s="84" t="s">
        <v>252</v>
      </c>
      <c r="G449" s="79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  <c r="BC449" s="77"/>
      <c r="BD449" s="77"/>
      <c r="BE449" s="77"/>
      <c r="BF449" s="77"/>
      <c r="BG449" s="77"/>
      <c r="BH449" s="77"/>
      <c r="BI449" s="77"/>
      <c r="BJ449" s="77"/>
      <c r="BK449" s="77"/>
      <c r="BL449" s="77"/>
      <c r="BM449" s="77"/>
      <c r="BN449" s="77"/>
      <c r="BO449" s="77"/>
      <c r="BP449" s="77"/>
      <c r="BQ449" s="77"/>
      <c r="BR449" s="77"/>
      <c r="BS449" s="77"/>
      <c r="BT449" s="77"/>
    </row>
    <row r="450" spans="1:72" s="83" customFormat="1">
      <c r="A450" s="82">
        <v>44205</v>
      </c>
      <c r="B450" s="83">
        <v>99916</v>
      </c>
      <c r="C450" s="83">
        <v>8652</v>
      </c>
      <c r="D450" s="83">
        <v>9</v>
      </c>
      <c r="E450" s="72">
        <v>232500</v>
      </c>
      <c r="F450" s="84" t="s">
        <v>252</v>
      </c>
      <c r="G450" s="79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  <c r="BC450" s="77"/>
      <c r="BD450" s="77"/>
      <c r="BE450" s="77"/>
      <c r="BF450" s="77"/>
      <c r="BG450" s="77"/>
      <c r="BH450" s="77"/>
      <c r="BI450" s="77"/>
      <c r="BJ450" s="77"/>
      <c r="BK450" s="77"/>
      <c r="BL450" s="77"/>
      <c r="BM450" s="77"/>
      <c r="BN450" s="77"/>
      <c r="BO450" s="77"/>
      <c r="BP450" s="77"/>
      <c r="BQ450" s="77"/>
      <c r="BR450" s="77"/>
      <c r="BS450" s="77"/>
      <c r="BT450" s="77"/>
    </row>
    <row r="451" spans="1:72" s="83" customFormat="1">
      <c r="A451" s="82">
        <v>44205</v>
      </c>
      <c r="B451" s="83">
        <v>99916</v>
      </c>
      <c r="C451" s="83">
        <v>8653</v>
      </c>
      <c r="D451" s="83">
        <v>9</v>
      </c>
      <c r="E451" s="72">
        <v>232500</v>
      </c>
      <c r="F451" s="84" t="s">
        <v>252</v>
      </c>
      <c r="G451" s="79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  <c r="BC451" s="77"/>
      <c r="BD451" s="77"/>
      <c r="BE451" s="77"/>
      <c r="BF451" s="77"/>
      <c r="BG451" s="77"/>
      <c r="BH451" s="77"/>
      <c r="BI451" s="77"/>
      <c r="BJ451" s="77"/>
      <c r="BK451" s="77"/>
      <c r="BL451" s="77"/>
      <c r="BM451" s="77"/>
      <c r="BN451" s="77"/>
      <c r="BO451" s="77"/>
      <c r="BP451" s="77"/>
      <c r="BQ451" s="77"/>
      <c r="BR451" s="77"/>
      <c r="BS451" s="77"/>
      <c r="BT451" s="77"/>
    </row>
    <row r="452" spans="1:72" s="83" customFormat="1">
      <c r="A452" s="82">
        <v>44205</v>
      </c>
      <c r="B452" s="83">
        <v>99916</v>
      </c>
      <c r="C452" s="83">
        <v>8654</v>
      </c>
      <c r="D452" s="83">
        <v>9</v>
      </c>
      <c r="E452" s="72">
        <v>232500</v>
      </c>
      <c r="F452" s="84" t="s">
        <v>252</v>
      </c>
      <c r="G452" s="79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  <c r="BC452" s="77"/>
      <c r="BD452" s="77"/>
      <c r="BE452" s="77"/>
      <c r="BF452" s="77"/>
      <c r="BG452" s="77"/>
      <c r="BH452" s="77"/>
      <c r="BI452" s="77"/>
      <c r="BJ452" s="77"/>
      <c r="BK452" s="77"/>
      <c r="BL452" s="77"/>
      <c r="BM452" s="77"/>
      <c r="BN452" s="77"/>
      <c r="BO452" s="77"/>
      <c r="BP452" s="77"/>
      <c r="BQ452" s="77"/>
      <c r="BR452" s="77"/>
      <c r="BS452" s="77"/>
      <c r="BT452" s="77"/>
    </row>
    <row r="453" spans="1:72" s="83" customFormat="1">
      <c r="A453" s="82">
        <v>44205</v>
      </c>
      <c r="B453" s="83">
        <v>99916</v>
      </c>
      <c r="C453" s="83">
        <v>8655</v>
      </c>
      <c r="D453" s="83">
        <v>9</v>
      </c>
      <c r="E453" s="72">
        <v>232500</v>
      </c>
      <c r="F453" s="84" t="s">
        <v>252</v>
      </c>
      <c r="G453" s="79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  <c r="BG453" s="77"/>
      <c r="BH453" s="77"/>
      <c r="BI453" s="77"/>
      <c r="BJ453" s="77"/>
      <c r="BK453" s="77"/>
      <c r="BL453" s="77"/>
      <c r="BM453" s="77"/>
      <c r="BN453" s="77"/>
      <c r="BO453" s="77"/>
      <c r="BP453" s="77"/>
      <c r="BQ453" s="77"/>
      <c r="BR453" s="77"/>
      <c r="BS453" s="77"/>
      <c r="BT453" s="77"/>
    </row>
    <row r="454" spans="1:72" s="83" customFormat="1">
      <c r="A454" s="82">
        <v>44205</v>
      </c>
      <c r="B454" s="83">
        <v>99916</v>
      </c>
      <c r="C454" s="83">
        <v>8656</v>
      </c>
      <c r="D454" s="83">
        <v>9</v>
      </c>
      <c r="E454" s="72">
        <v>232500</v>
      </c>
      <c r="F454" s="84" t="s">
        <v>252</v>
      </c>
      <c r="G454" s="79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  <c r="BC454" s="77"/>
      <c r="BD454" s="77"/>
      <c r="BE454" s="77"/>
      <c r="BF454" s="77"/>
      <c r="BG454" s="77"/>
      <c r="BH454" s="77"/>
      <c r="BI454" s="77"/>
      <c r="BJ454" s="77"/>
      <c r="BK454" s="77"/>
      <c r="BL454" s="77"/>
      <c r="BM454" s="77"/>
      <c r="BN454" s="77"/>
      <c r="BO454" s="77"/>
      <c r="BP454" s="77"/>
      <c r="BQ454" s="77"/>
      <c r="BR454" s="77"/>
      <c r="BS454" s="77"/>
      <c r="BT454" s="77"/>
    </row>
    <row r="455" spans="1:72" s="83" customFormat="1">
      <c r="A455" s="82">
        <v>44205</v>
      </c>
      <c r="B455" s="83">
        <v>99916</v>
      </c>
      <c r="C455" s="83">
        <v>8657</v>
      </c>
      <c r="D455" s="83">
        <v>9</v>
      </c>
      <c r="E455" s="72">
        <v>232500</v>
      </c>
      <c r="F455" s="84" t="s">
        <v>252</v>
      </c>
      <c r="G455" s="79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  <c r="BC455" s="77"/>
      <c r="BD455" s="77"/>
      <c r="BE455" s="77"/>
      <c r="BF455" s="77"/>
      <c r="BG455" s="77"/>
      <c r="BH455" s="77"/>
      <c r="BI455" s="77"/>
      <c r="BJ455" s="77"/>
      <c r="BK455" s="77"/>
      <c r="BL455" s="77"/>
      <c r="BM455" s="77"/>
      <c r="BN455" s="77"/>
      <c r="BO455" s="77"/>
      <c r="BP455" s="77"/>
      <c r="BQ455" s="77"/>
      <c r="BR455" s="77"/>
      <c r="BS455" s="77"/>
      <c r="BT455" s="77"/>
    </row>
    <row r="456" spans="1:72" s="83" customFormat="1">
      <c r="A456" s="82">
        <v>44205</v>
      </c>
      <c r="B456" s="83">
        <v>99916</v>
      </c>
      <c r="C456" s="83">
        <v>8658</v>
      </c>
      <c r="D456" s="83">
        <v>9</v>
      </c>
      <c r="E456" s="72">
        <v>232500</v>
      </c>
      <c r="F456" s="84" t="s">
        <v>252</v>
      </c>
      <c r="G456" s="79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  <c r="BG456" s="77"/>
      <c r="BH456" s="77"/>
      <c r="BI456" s="77"/>
      <c r="BJ456" s="77"/>
      <c r="BK456" s="77"/>
      <c r="BL456" s="77"/>
      <c r="BM456" s="77"/>
      <c r="BN456" s="77"/>
      <c r="BO456" s="77"/>
      <c r="BP456" s="77"/>
      <c r="BQ456" s="77"/>
      <c r="BR456" s="77"/>
      <c r="BS456" s="77"/>
      <c r="BT456" s="77"/>
    </row>
    <row r="457" spans="1:72" s="83" customFormat="1">
      <c r="A457" s="82">
        <v>44205</v>
      </c>
      <c r="B457" s="83">
        <v>99916</v>
      </c>
      <c r="C457" s="83">
        <v>8659</v>
      </c>
      <c r="D457" s="83">
        <v>9</v>
      </c>
      <c r="E457" s="72">
        <v>232500</v>
      </c>
      <c r="F457" s="84" t="s">
        <v>252</v>
      </c>
      <c r="G457" s="79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  <c r="BC457" s="77"/>
      <c r="BD457" s="77"/>
      <c r="BE457" s="77"/>
      <c r="BF457" s="77"/>
      <c r="BG457" s="77"/>
      <c r="BH457" s="77"/>
      <c r="BI457" s="77"/>
      <c r="BJ457" s="77"/>
      <c r="BK457" s="77"/>
      <c r="BL457" s="77"/>
      <c r="BM457" s="77"/>
      <c r="BN457" s="77"/>
      <c r="BO457" s="77"/>
      <c r="BP457" s="77"/>
      <c r="BQ457" s="77"/>
      <c r="BR457" s="77"/>
      <c r="BS457" s="77"/>
      <c r="BT457" s="77"/>
    </row>
    <row r="458" spans="1:72" s="83" customFormat="1">
      <c r="A458" s="82">
        <v>44205</v>
      </c>
      <c r="B458" s="83">
        <v>99916</v>
      </c>
      <c r="C458" s="83">
        <v>8660</v>
      </c>
      <c r="D458" s="83">
        <v>9</v>
      </c>
      <c r="E458" s="72">
        <v>232500</v>
      </c>
      <c r="F458" s="84" t="s">
        <v>252</v>
      </c>
      <c r="G458" s="79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  <c r="BG458" s="77"/>
      <c r="BH458" s="77"/>
      <c r="BI458" s="77"/>
      <c r="BJ458" s="77"/>
      <c r="BK458" s="77"/>
      <c r="BL458" s="77"/>
      <c r="BM458" s="77"/>
      <c r="BN458" s="77"/>
      <c r="BO458" s="77"/>
      <c r="BP458" s="77"/>
      <c r="BQ458" s="77"/>
      <c r="BR458" s="77"/>
      <c r="BS458" s="77"/>
      <c r="BT458" s="77"/>
    </row>
    <row r="459" spans="1:72" s="83" customFormat="1">
      <c r="A459" s="82">
        <v>44205</v>
      </c>
      <c r="B459" s="83">
        <v>99916</v>
      </c>
      <c r="C459" s="83">
        <v>8661</v>
      </c>
      <c r="D459" s="83">
        <v>9</v>
      </c>
      <c r="E459" s="72">
        <v>232500</v>
      </c>
      <c r="F459" s="84" t="s">
        <v>252</v>
      </c>
      <c r="G459" s="79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  <c r="BG459" s="77"/>
      <c r="BH459" s="77"/>
      <c r="BI459" s="77"/>
      <c r="BJ459" s="77"/>
      <c r="BK459" s="77"/>
      <c r="BL459" s="77"/>
      <c r="BM459" s="77"/>
      <c r="BN459" s="77"/>
      <c r="BO459" s="77"/>
      <c r="BP459" s="77"/>
      <c r="BQ459" s="77"/>
      <c r="BR459" s="77"/>
      <c r="BS459" s="77"/>
      <c r="BT459" s="77"/>
    </row>
    <row r="460" spans="1:72" s="83" customFormat="1">
      <c r="A460" s="82">
        <v>44205</v>
      </c>
      <c r="B460" s="83">
        <v>99916</v>
      </c>
      <c r="C460" s="83">
        <v>8662</v>
      </c>
      <c r="D460" s="83">
        <v>9</v>
      </c>
      <c r="E460" s="72">
        <v>232500</v>
      </c>
      <c r="F460" s="84" t="s">
        <v>252</v>
      </c>
      <c r="G460" s="79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  <c r="BC460" s="77"/>
      <c r="BD460" s="77"/>
      <c r="BE460" s="77"/>
      <c r="BF460" s="77"/>
      <c r="BG460" s="77"/>
      <c r="BH460" s="77"/>
      <c r="BI460" s="77"/>
      <c r="BJ460" s="77"/>
      <c r="BK460" s="77"/>
      <c r="BL460" s="77"/>
      <c r="BM460" s="77"/>
      <c r="BN460" s="77"/>
      <c r="BO460" s="77"/>
      <c r="BP460" s="77"/>
      <c r="BQ460" s="77"/>
      <c r="BR460" s="77"/>
      <c r="BS460" s="77"/>
      <c r="BT460" s="77"/>
    </row>
    <row r="461" spans="1:72" s="83" customFormat="1">
      <c r="A461" s="82">
        <v>44205</v>
      </c>
      <c r="B461" s="83">
        <v>99916</v>
      </c>
      <c r="C461" s="83">
        <v>8663</v>
      </c>
      <c r="D461" s="83">
        <v>9</v>
      </c>
      <c r="E461" s="72">
        <v>232500</v>
      </c>
      <c r="F461" s="84" t="s">
        <v>252</v>
      </c>
      <c r="G461" s="79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  <c r="BC461" s="77"/>
      <c r="BD461" s="77"/>
      <c r="BE461" s="77"/>
      <c r="BF461" s="77"/>
      <c r="BG461" s="77"/>
      <c r="BH461" s="77"/>
      <c r="BI461" s="77"/>
      <c r="BJ461" s="77"/>
      <c r="BK461" s="77"/>
      <c r="BL461" s="77"/>
      <c r="BM461" s="77"/>
      <c r="BN461" s="77"/>
      <c r="BO461" s="77"/>
      <c r="BP461" s="77"/>
      <c r="BQ461" s="77"/>
      <c r="BR461" s="77"/>
      <c r="BS461" s="77"/>
      <c r="BT461" s="77"/>
    </row>
    <row r="462" spans="1:72" s="83" customFormat="1">
      <c r="A462" s="82">
        <v>44205</v>
      </c>
      <c r="B462" s="83">
        <v>99916</v>
      </c>
      <c r="C462" s="83">
        <v>8664</v>
      </c>
      <c r="D462" s="83">
        <v>9</v>
      </c>
      <c r="E462" s="72">
        <v>232500</v>
      </c>
      <c r="F462" s="84" t="s">
        <v>252</v>
      </c>
      <c r="G462" s="79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  <c r="BC462" s="77"/>
      <c r="BD462" s="77"/>
      <c r="BE462" s="77"/>
      <c r="BF462" s="77"/>
      <c r="BG462" s="77"/>
      <c r="BH462" s="77"/>
      <c r="BI462" s="77"/>
      <c r="BJ462" s="77"/>
      <c r="BK462" s="77"/>
      <c r="BL462" s="77"/>
      <c r="BM462" s="77"/>
      <c r="BN462" s="77"/>
      <c r="BO462" s="77"/>
      <c r="BP462" s="77"/>
      <c r="BQ462" s="77"/>
      <c r="BR462" s="77"/>
      <c r="BS462" s="77"/>
      <c r="BT462" s="77"/>
    </row>
    <row r="463" spans="1:72" s="83" customFormat="1">
      <c r="A463" s="82">
        <v>44205</v>
      </c>
      <c r="B463" s="83">
        <v>99916</v>
      </c>
      <c r="C463" s="83">
        <v>8665</v>
      </c>
      <c r="D463" s="83">
        <v>9</v>
      </c>
      <c r="E463" s="72">
        <v>232500</v>
      </c>
      <c r="F463" s="84" t="s">
        <v>252</v>
      </c>
      <c r="G463" s="79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77"/>
      <c r="BC463" s="77"/>
      <c r="BD463" s="77"/>
      <c r="BE463" s="77"/>
      <c r="BF463" s="77"/>
      <c r="BG463" s="77"/>
      <c r="BH463" s="77"/>
      <c r="BI463" s="77"/>
      <c r="BJ463" s="77"/>
      <c r="BK463" s="77"/>
      <c r="BL463" s="77"/>
      <c r="BM463" s="77"/>
      <c r="BN463" s="77"/>
      <c r="BO463" s="77"/>
      <c r="BP463" s="77"/>
      <c r="BQ463" s="77"/>
      <c r="BR463" s="77"/>
      <c r="BS463" s="77"/>
      <c r="BT463" s="77"/>
    </row>
    <row r="464" spans="1:72" s="83" customFormat="1">
      <c r="A464" s="82">
        <v>44205</v>
      </c>
      <c r="B464" s="83">
        <v>99916</v>
      </c>
      <c r="C464" s="83">
        <v>8666</v>
      </c>
      <c r="D464" s="83">
        <v>9</v>
      </c>
      <c r="E464" s="72">
        <v>232500</v>
      </c>
      <c r="F464" s="84" t="s">
        <v>252</v>
      </c>
      <c r="G464" s="79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77"/>
      <c r="BC464" s="77"/>
      <c r="BD464" s="77"/>
      <c r="BE464" s="77"/>
      <c r="BF464" s="77"/>
      <c r="BG464" s="77"/>
      <c r="BH464" s="77"/>
      <c r="BI464" s="77"/>
      <c r="BJ464" s="77"/>
      <c r="BK464" s="77"/>
      <c r="BL464" s="77"/>
      <c r="BM464" s="77"/>
      <c r="BN464" s="77"/>
      <c r="BO464" s="77"/>
      <c r="BP464" s="77"/>
      <c r="BQ464" s="77"/>
      <c r="BR464" s="77"/>
      <c r="BS464" s="77"/>
      <c r="BT464" s="77"/>
    </row>
    <row r="465" spans="1:72" s="83" customFormat="1">
      <c r="A465" s="82">
        <v>44205</v>
      </c>
      <c r="B465" s="83">
        <v>99916</v>
      </c>
      <c r="C465" s="83">
        <v>8667</v>
      </c>
      <c r="D465" s="83">
        <v>9</v>
      </c>
      <c r="E465" s="72">
        <v>232500</v>
      </c>
      <c r="F465" s="84" t="s">
        <v>252</v>
      </c>
      <c r="G465" s="79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77"/>
      <c r="AX465" s="77"/>
      <c r="AY465" s="77"/>
      <c r="AZ465" s="77"/>
      <c r="BA465" s="77"/>
      <c r="BB465" s="77"/>
      <c r="BC465" s="77"/>
      <c r="BD465" s="77"/>
      <c r="BE465" s="77"/>
      <c r="BF465" s="77"/>
      <c r="BG465" s="77"/>
      <c r="BH465" s="77"/>
      <c r="BI465" s="77"/>
      <c r="BJ465" s="77"/>
      <c r="BK465" s="77"/>
      <c r="BL465" s="77"/>
      <c r="BM465" s="77"/>
      <c r="BN465" s="77"/>
      <c r="BO465" s="77"/>
      <c r="BP465" s="77"/>
      <c r="BQ465" s="77"/>
      <c r="BR465" s="77"/>
      <c r="BS465" s="77"/>
      <c r="BT465" s="77"/>
    </row>
    <row r="466" spans="1:72" s="83" customFormat="1">
      <c r="A466" s="82">
        <v>44205</v>
      </c>
      <c r="B466" s="83">
        <v>99916</v>
      </c>
      <c r="C466" s="83">
        <v>8668</v>
      </c>
      <c r="D466" s="83">
        <v>9</v>
      </c>
      <c r="E466" s="72">
        <v>232500</v>
      </c>
      <c r="F466" s="84" t="s">
        <v>252</v>
      </c>
      <c r="G466" s="79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77"/>
      <c r="AX466" s="77"/>
      <c r="AY466" s="77"/>
      <c r="AZ466" s="77"/>
      <c r="BA466" s="77"/>
      <c r="BB466" s="77"/>
      <c r="BC466" s="77"/>
      <c r="BD466" s="77"/>
      <c r="BE466" s="77"/>
      <c r="BF466" s="77"/>
      <c r="BG466" s="77"/>
      <c r="BH466" s="77"/>
      <c r="BI466" s="77"/>
      <c r="BJ466" s="77"/>
      <c r="BK466" s="77"/>
      <c r="BL466" s="77"/>
      <c r="BM466" s="77"/>
      <c r="BN466" s="77"/>
      <c r="BO466" s="77"/>
      <c r="BP466" s="77"/>
      <c r="BQ466" s="77"/>
      <c r="BR466" s="77"/>
      <c r="BS466" s="77"/>
      <c r="BT466" s="77"/>
    </row>
    <row r="467" spans="1:72" s="83" customFormat="1">
      <c r="A467" s="82">
        <v>44205</v>
      </c>
      <c r="B467" s="83">
        <v>99916</v>
      </c>
      <c r="C467" s="83">
        <v>8669</v>
      </c>
      <c r="D467" s="83">
        <v>9</v>
      </c>
      <c r="E467" s="72">
        <v>232500</v>
      </c>
      <c r="F467" s="84" t="s">
        <v>252</v>
      </c>
      <c r="G467" s="79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77"/>
      <c r="AX467" s="77"/>
      <c r="AY467" s="77"/>
      <c r="AZ467" s="77"/>
      <c r="BA467" s="77"/>
      <c r="BB467" s="77"/>
      <c r="BC467" s="77"/>
      <c r="BD467" s="77"/>
      <c r="BE467" s="77"/>
      <c r="BF467" s="77"/>
      <c r="BG467" s="77"/>
      <c r="BH467" s="77"/>
      <c r="BI467" s="77"/>
      <c r="BJ467" s="77"/>
      <c r="BK467" s="77"/>
      <c r="BL467" s="77"/>
      <c r="BM467" s="77"/>
      <c r="BN467" s="77"/>
      <c r="BO467" s="77"/>
      <c r="BP467" s="77"/>
      <c r="BQ467" s="77"/>
      <c r="BR467" s="77"/>
      <c r="BS467" s="77"/>
      <c r="BT467" s="77"/>
    </row>
    <row r="468" spans="1:72" s="83" customFormat="1">
      <c r="A468" s="82">
        <v>44205</v>
      </c>
      <c r="B468" s="83">
        <v>99916</v>
      </c>
      <c r="C468" s="83">
        <v>8670</v>
      </c>
      <c r="D468" s="83">
        <v>9</v>
      </c>
      <c r="E468" s="72">
        <v>232500</v>
      </c>
      <c r="F468" s="84" t="s">
        <v>252</v>
      </c>
      <c r="G468" s="79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77"/>
      <c r="AX468" s="77"/>
      <c r="AY468" s="77"/>
      <c r="AZ468" s="77"/>
      <c r="BA468" s="77"/>
      <c r="BB468" s="77"/>
      <c r="BC468" s="77"/>
      <c r="BD468" s="77"/>
      <c r="BE468" s="77"/>
      <c r="BF468" s="77"/>
      <c r="BG468" s="77"/>
      <c r="BH468" s="77"/>
      <c r="BI468" s="77"/>
      <c r="BJ468" s="77"/>
      <c r="BK468" s="77"/>
      <c r="BL468" s="77"/>
      <c r="BM468" s="77"/>
      <c r="BN468" s="77"/>
      <c r="BO468" s="77"/>
      <c r="BP468" s="77"/>
      <c r="BQ468" s="77"/>
      <c r="BR468" s="77"/>
      <c r="BS468" s="77"/>
      <c r="BT468" s="77"/>
    </row>
    <row r="469" spans="1:72">
      <c r="A469" s="102">
        <v>44205</v>
      </c>
      <c r="B469" s="76">
        <v>99916</v>
      </c>
      <c r="C469" s="76">
        <v>8671</v>
      </c>
      <c r="D469" s="76">
        <v>9</v>
      </c>
      <c r="E469" s="35">
        <v>697500</v>
      </c>
      <c r="F469" s="104" t="s">
        <v>252</v>
      </c>
    </row>
    <row r="470" spans="1:72">
      <c r="A470" s="102">
        <v>44205</v>
      </c>
      <c r="B470" s="76">
        <v>99916</v>
      </c>
      <c r="C470" s="76">
        <v>8672</v>
      </c>
      <c r="D470" s="76">
        <v>9</v>
      </c>
      <c r="E470" s="35">
        <v>697500</v>
      </c>
      <c r="F470" s="104" t="s">
        <v>252</v>
      </c>
    </row>
    <row r="471" spans="1:72">
      <c r="A471" s="102">
        <v>44205</v>
      </c>
      <c r="B471" s="76">
        <v>99916</v>
      </c>
      <c r="C471" s="76">
        <v>8673</v>
      </c>
      <c r="D471" s="76">
        <v>9</v>
      </c>
      <c r="E471" s="35">
        <v>697500</v>
      </c>
      <c r="F471" s="104" t="s">
        <v>252</v>
      </c>
    </row>
    <row r="472" spans="1:72">
      <c r="A472" s="102">
        <v>44205</v>
      </c>
      <c r="B472" s="76">
        <v>99916</v>
      </c>
      <c r="C472" s="76">
        <v>8674</v>
      </c>
      <c r="D472" s="76">
        <v>9</v>
      </c>
      <c r="E472" s="35">
        <v>697500</v>
      </c>
      <c r="F472" s="104" t="s">
        <v>252</v>
      </c>
    </row>
    <row r="473" spans="1:72">
      <c r="A473" s="102">
        <v>44205</v>
      </c>
      <c r="B473" s="76">
        <v>99916</v>
      </c>
      <c r="C473" s="76">
        <v>8675</v>
      </c>
      <c r="D473" s="76">
        <v>9</v>
      </c>
      <c r="E473" s="35">
        <v>697500</v>
      </c>
      <c r="F473" s="104" t="s">
        <v>252</v>
      </c>
    </row>
    <row r="474" spans="1:72">
      <c r="A474" s="102">
        <v>44205</v>
      </c>
      <c r="B474" s="76">
        <v>99916</v>
      </c>
      <c r="C474" s="76">
        <v>8676</v>
      </c>
      <c r="D474" s="76">
        <v>9</v>
      </c>
      <c r="E474" s="35">
        <v>697500</v>
      </c>
      <c r="F474" s="104" t="s">
        <v>252</v>
      </c>
    </row>
    <row r="475" spans="1:72">
      <c r="A475" s="102">
        <v>44205</v>
      </c>
      <c r="B475" s="76">
        <v>99916</v>
      </c>
      <c r="C475" s="76">
        <v>8677</v>
      </c>
      <c r="D475" s="76">
        <v>9</v>
      </c>
      <c r="E475" s="35">
        <v>697500</v>
      </c>
      <c r="F475" s="104" t="s">
        <v>252</v>
      </c>
    </row>
    <row r="476" spans="1:72">
      <c r="A476" s="102">
        <v>44205</v>
      </c>
      <c r="B476" s="76">
        <v>99916</v>
      </c>
      <c r="C476" s="76">
        <v>8678</v>
      </c>
      <c r="D476" s="76">
        <v>9</v>
      </c>
      <c r="E476" s="35">
        <v>697500</v>
      </c>
      <c r="F476" s="104" t="s">
        <v>252</v>
      </c>
    </row>
    <row r="477" spans="1:72">
      <c r="A477" s="102">
        <v>44205</v>
      </c>
      <c r="B477" s="76">
        <v>99916</v>
      </c>
      <c r="C477" s="76">
        <v>8679</v>
      </c>
      <c r="D477" s="76">
        <v>9</v>
      </c>
      <c r="E477" s="35">
        <v>697500</v>
      </c>
      <c r="F477" s="104" t="s">
        <v>252</v>
      </c>
    </row>
    <row r="478" spans="1:72">
      <c r="A478" s="102">
        <v>44205</v>
      </c>
      <c r="B478" s="76">
        <v>99916</v>
      </c>
      <c r="C478" s="76">
        <v>8680</v>
      </c>
      <c r="D478" s="76">
        <v>9</v>
      </c>
      <c r="E478" s="35">
        <v>697500</v>
      </c>
      <c r="F478" s="104" t="s">
        <v>252</v>
      </c>
    </row>
    <row r="479" spans="1:72">
      <c r="A479" s="102">
        <v>44205</v>
      </c>
      <c r="B479" s="76">
        <v>99916</v>
      </c>
      <c r="C479" s="76">
        <v>8681</v>
      </c>
      <c r="D479" s="76">
        <v>9</v>
      </c>
      <c r="E479" s="35">
        <v>697500</v>
      </c>
      <c r="F479" s="104" t="s">
        <v>252</v>
      </c>
    </row>
    <row r="480" spans="1:72">
      <c r="A480" s="102">
        <v>44205</v>
      </c>
      <c r="B480" s="76">
        <v>99916</v>
      </c>
      <c r="C480" s="76">
        <v>8682</v>
      </c>
      <c r="D480" s="76">
        <v>9</v>
      </c>
      <c r="E480" s="35">
        <v>697500</v>
      </c>
      <c r="F480" s="104" t="s">
        <v>252</v>
      </c>
    </row>
    <row r="481" spans="1:6">
      <c r="A481" s="102">
        <v>44205</v>
      </c>
      <c r="B481" s="76">
        <v>99916</v>
      </c>
      <c r="C481" s="76">
        <v>8683</v>
      </c>
      <c r="D481" s="76">
        <v>9</v>
      </c>
      <c r="E481" s="35">
        <v>697500</v>
      </c>
      <c r="F481" s="104" t="s">
        <v>252</v>
      </c>
    </row>
    <row r="482" spans="1:6">
      <c r="A482" s="102">
        <v>44205</v>
      </c>
      <c r="B482" s="76">
        <v>99916</v>
      </c>
      <c r="C482" s="76">
        <v>8684</v>
      </c>
      <c r="D482" s="76">
        <v>9</v>
      </c>
      <c r="E482" s="35">
        <v>697500</v>
      </c>
      <c r="F482" s="104" t="s">
        <v>252</v>
      </c>
    </row>
    <row r="483" spans="1:6">
      <c r="A483" s="114">
        <v>44205</v>
      </c>
      <c r="B483" s="115">
        <v>99903</v>
      </c>
      <c r="C483" s="115">
        <v>9046</v>
      </c>
      <c r="D483" s="115">
        <v>99</v>
      </c>
      <c r="E483" s="116">
        <v>1060500</v>
      </c>
      <c r="F483" s="117" t="s">
        <v>253</v>
      </c>
    </row>
    <row r="484" spans="1:6">
      <c r="A484" s="114">
        <v>44205</v>
      </c>
      <c r="B484" s="115">
        <v>99903</v>
      </c>
      <c r="C484" s="115">
        <v>9047</v>
      </c>
      <c r="D484" s="115">
        <v>99</v>
      </c>
      <c r="E484" s="116">
        <v>1060500</v>
      </c>
      <c r="F484" s="117" t="s">
        <v>253</v>
      </c>
    </row>
    <row r="485" spans="1:6">
      <c r="A485" s="114">
        <v>44205</v>
      </c>
      <c r="B485" s="115">
        <v>99903</v>
      </c>
      <c r="C485" s="115">
        <v>9048</v>
      </c>
      <c r="D485" s="115">
        <v>99</v>
      </c>
      <c r="E485" s="116">
        <v>1060500</v>
      </c>
      <c r="F485" s="117" t="s">
        <v>253</v>
      </c>
    </row>
    <row r="486" spans="1:6">
      <c r="A486" s="114">
        <v>44205</v>
      </c>
      <c r="B486" s="115">
        <v>99903</v>
      </c>
      <c r="C486" s="115">
        <v>9049</v>
      </c>
      <c r="D486" s="115">
        <v>99</v>
      </c>
      <c r="E486" s="116">
        <v>1060500</v>
      </c>
      <c r="F486" s="117" t="s">
        <v>253</v>
      </c>
    </row>
    <row r="487" spans="1:6">
      <c r="A487" s="114">
        <v>44205</v>
      </c>
      <c r="B487" s="115">
        <v>99903</v>
      </c>
      <c r="C487" s="115">
        <v>9050</v>
      </c>
      <c r="D487" s="115">
        <v>99</v>
      </c>
      <c r="E487" s="116">
        <v>1060500</v>
      </c>
      <c r="F487" s="117" t="s">
        <v>253</v>
      </c>
    </row>
    <row r="488" spans="1:6">
      <c r="A488" s="114">
        <v>44205</v>
      </c>
      <c r="B488" s="115">
        <v>99903</v>
      </c>
      <c r="C488" s="115">
        <v>9051</v>
      </c>
      <c r="D488" s="115">
        <v>99</v>
      </c>
      <c r="E488" s="116">
        <v>1060500</v>
      </c>
      <c r="F488" s="117" t="s">
        <v>253</v>
      </c>
    </row>
    <row r="489" spans="1:6">
      <c r="A489" s="114">
        <v>44205</v>
      </c>
      <c r="B489" s="115">
        <v>99903</v>
      </c>
      <c r="C489" s="115">
        <v>9052</v>
      </c>
      <c r="D489" s="115">
        <v>99</v>
      </c>
      <c r="E489" s="116">
        <v>1060500</v>
      </c>
      <c r="F489" s="117" t="s">
        <v>253</v>
      </c>
    </row>
    <row r="490" spans="1:6">
      <c r="A490" s="114">
        <v>44205</v>
      </c>
      <c r="B490" s="115">
        <v>99903</v>
      </c>
      <c r="C490" s="115">
        <v>9053</v>
      </c>
      <c r="D490" s="115">
        <v>99</v>
      </c>
      <c r="E490" s="116">
        <v>1060500</v>
      </c>
      <c r="F490" s="117" t="s">
        <v>253</v>
      </c>
    </row>
    <row r="491" spans="1:6">
      <c r="A491" s="114">
        <v>44205</v>
      </c>
      <c r="B491" s="115">
        <v>99903</v>
      </c>
      <c r="C491" s="115">
        <v>9054</v>
      </c>
      <c r="D491" s="115">
        <v>99</v>
      </c>
      <c r="E491" s="116">
        <v>1060500</v>
      </c>
      <c r="F491" s="117" t="s">
        <v>253</v>
      </c>
    </row>
    <row r="492" spans="1:6">
      <c r="A492" s="114">
        <v>44205</v>
      </c>
      <c r="B492" s="115">
        <v>99903</v>
      </c>
      <c r="C492" s="115">
        <v>9055</v>
      </c>
      <c r="D492" s="115">
        <v>99</v>
      </c>
      <c r="E492" s="116">
        <v>1060500</v>
      </c>
      <c r="F492" s="117" t="s">
        <v>253</v>
      </c>
    </row>
    <row r="493" spans="1:6">
      <c r="A493" s="114">
        <v>44205</v>
      </c>
      <c r="B493" s="115">
        <v>99903</v>
      </c>
      <c r="C493" s="115">
        <v>9056</v>
      </c>
      <c r="D493" s="115">
        <v>99</v>
      </c>
      <c r="E493" s="116">
        <v>1060500</v>
      </c>
      <c r="F493" s="117" t="s">
        <v>253</v>
      </c>
    </row>
    <row r="494" spans="1:6">
      <c r="A494" s="114">
        <v>44205</v>
      </c>
      <c r="B494" s="115">
        <v>99903</v>
      </c>
      <c r="C494" s="115">
        <v>9057</v>
      </c>
      <c r="D494" s="115">
        <v>99</v>
      </c>
      <c r="E494" s="116">
        <v>1060500</v>
      </c>
      <c r="F494" s="117" t="s">
        <v>253</v>
      </c>
    </row>
    <row r="495" spans="1:6">
      <c r="A495" s="114">
        <v>44205</v>
      </c>
      <c r="B495" s="115">
        <v>99903</v>
      </c>
      <c r="C495" s="115">
        <v>9058</v>
      </c>
      <c r="D495" s="115">
        <v>99</v>
      </c>
      <c r="E495" s="116">
        <v>1060500</v>
      </c>
      <c r="F495" s="117" t="s">
        <v>253</v>
      </c>
    </row>
    <row r="496" spans="1:6">
      <c r="A496" s="114">
        <v>44205</v>
      </c>
      <c r="B496" s="115">
        <v>99903</v>
      </c>
      <c r="C496" s="115">
        <v>9059</v>
      </c>
      <c r="D496" s="115">
        <v>99</v>
      </c>
      <c r="E496" s="116">
        <v>1060500</v>
      </c>
      <c r="F496" s="117" t="s">
        <v>253</v>
      </c>
    </row>
    <row r="497" spans="1:6">
      <c r="A497" s="114">
        <v>44205</v>
      </c>
      <c r="B497" s="115">
        <v>99903</v>
      </c>
      <c r="C497" s="115">
        <v>9060</v>
      </c>
      <c r="D497" s="115">
        <v>99</v>
      </c>
      <c r="E497" s="116">
        <v>1060500</v>
      </c>
      <c r="F497" s="117" t="s">
        <v>253</v>
      </c>
    </row>
    <row r="498" spans="1:6">
      <c r="A498" s="114">
        <v>44205</v>
      </c>
      <c r="B498" s="115">
        <v>99903</v>
      </c>
      <c r="C498" s="115">
        <v>9061</v>
      </c>
      <c r="D498" s="115">
        <v>99</v>
      </c>
      <c r="E498" s="116">
        <v>1060500</v>
      </c>
      <c r="F498" s="117" t="s">
        <v>253</v>
      </c>
    </row>
    <row r="499" spans="1:6">
      <c r="A499" s="114">
        <v>44205</v>
      </c>
      <c r="B499" s="115">
        <v>99903</v>
      </c>
      <c r="C499" s="115">
        <v>9062</v>
      </c>
      <c r="D499" s="115">
        <v>99</v>
      </c>
      <c r="E499" s="116">
        <v>1060500</v>
      </c>
      <c r="F499" s="117" t="s">
        <v>253</v>
      </c>
    </row>
    <row r="500" spans="1:6">
      <c r="A500" s="114">
        <v>44205</v>
      </c>
      <c r="B500" s="115">
        <v>99903</v>
      </c>
      <c r="C500" s="115">
        <v>9063</v>
      </c>
      <c r="D500" s="115">
        <v>99</v>
      </c>
      <c r="E500" s="116">
        <v>1060500</v>
      </c>
      <c r="F500" s="117" t="s">
        <v>253</v>
      </c>
    </row>
    <row r="501" spans="1:6">
      <c r="A501" s="23">
        <v>44205</v>
      </c>
      <c r="B501" s="24">
        <v>99903</v>
      </c>
      <c r="C501" s="24">
        <v>9069</v>
      </c>
      <c r="D501" s="24">
        <v>99</v>
      </c>
      <c r="E501" s="25">
        <v>1113300</v>
      </c>
      <c r="F501" s="85" t="s">
        <v>254</v>
      </c>
    </row>
    <row r="502" spans="1:6">
      <c r="A502" s="23">
        <v>44205</v>
      </c>
      <c r="B502" s="24">
        <v>99903</v>
      </c>
      <c r="C502" s="24">
        <v>9070</v>
      </c>
      <c r="D502" s="24">
        <v>99</v>
      </c>
      <c r="E502" s="25">
        <v>1113300</v>
      </c>
      <c r="F502" s="85" t="s">
        <v>254</v>
      </c>
    </row>
    <row r="503" spans="1:6">
      <c r="A503" s="23">
        <v>44205</v>
      </c>
      <c r="B503" s="24">
        <v>99903</v>
      </c>
      <c r="C503" s="24">
        <v>9071</v>
      </c>
      <c r="D503" s="24">
        <v>99</v>
      </c>
      <c r="E503" s="25">
        <v>1113300</v>
      </c>
      <c r="F503" s="85" t="s">
        <v>254</v>
      </c>
    </row>
    <row r="504" spans="1:6">
      <c r="A504" s="23">
        <v>44205</v>
      </c>
      <c r="B504" s="24">
        <v>99903</v>
      </c>
      <c r="C504" s="24">
        <v>9072</v>
      </c>
      <c r="D504" s="24">
        <v>99</v>
      </c>
      <c r="E504" s="25">
        <v>1113300</v>
      </c>
      <c r="F504" s="85" t="s">
        <v>254</v>
      </c>
    </row>
    <row r="505" spans="1:6">
      <c r="A505" s="23">
        <v>44205</v>
      </c>
      <c r="B505" s="24">
        <v>99903</v>
      </c>
      <c r="C505" s="24">
        <v>9073</v>
      </c>
      <c r="D505" s="24">
        <v>99</v>
      </c>
      <c r="E505" s="25">
        <v>1113300</v>
      </c>
      <c r="F505" s="85" t="s">
        <v>254</v>
      </c>
    </row>
    <row r="506" spans="1:6">
      <c r="A506" s="23">
        <v>44205</v>
      </c>
      <c r="B506" s="24">
        <v>99903</v>
      </c>
      <c r="C506" s="24">
        <v>9074</v>
      </c>
      <c r="D506" s="24">
        <v>99</v>
      </c>
      <c r="E506" s="25">
        <v>1113300</v>
      </c>
      <c r="F506" s="85" t="s">
        <v>254</v>
      </c>
    </row>
    <row r="507" spans="1:6">
      <c r="A507" s="23">
        <v>44205</v>
      </c>
      <c r="B507" s="24">
        <v>99903</v>
      </c>
      <c r="C507" s="24">
        <v>9075</v>
      </c>
      <c r="D507" s="24">
        <v>99</v>
      </c>
      <c r="E507" s="25">
        <v>1113300</v>
      </c>
      <c r="F507" s="85" t="s">
        <v>254</v>
      </c>
    </row>
    <row r="508" spans="1:6">
      <c r="A508" s="23">
        <v>44205</v>
      </c>
      <c r="B508" s="24">
        <v>99903</v>
      </c>
      <c r="C508" s="24">
        <v>9076</v>
      </c>
      <c r="D508" s="24">
        <v>99</v>
      </c>
      <c r="E508" s="25">
        <v>1113300</v>
      </c>
      <c r="F508" s="85" t="s">
        <v>254</v>
      </c>
    </row>
    <row r="509" spans="1:6">
      <c r="A509" s="23">
        <v>44205</v>
      </c>
      <c r="B509" s="24">
        <v>99903</v>
      </c>
      <c r="C509" s="24">
        <v>9077</v>
      </c>
      <c r="D509" s="24">
        <v>99</v>
      </c>
      <c r="E509" s="25">
        <v>1113300</v>
      </c>
      <c r="F509" s="85" t="s">
        <v>254</v>
      </c>
    </row>
    <row r="510" spans="1:6">
      <c r="A510" s="23">
        <v>44205</v>
      </c>
      <c r="B510" s="24">
        <v>99903</v>
      </c>
      <c r="C510" s="24">
        <v>9078</v>
      </c>
      <c r="D510" s="24">
        <v>99</v>
      </c>
      <c r="E510" s="25">
        <v>1113300</v>
      </c>
      <c r="F510" s="85" t="s">
        <v>254</v>
      </c>
    </row>
    <row r="511" spans="1:6">
      <c r="A511" s="23">
        <v>44205</v>
      </c>
      <c r="B511" s="24">
        <v>99903</v>
      </c>
      <c r="C511" s="24">
        <v>9079</v>
      </c>
      <c r="D511" s="24">
        <v>99</v>
      </c>
      <c r="E511" s="25">
        <v>1113300</v>
      </c>
      <c r="F511" s="85" t="s">
        <v>254</v>
      </c>
    </row>
    <row r="512" spans="1:6">
      <c r="A512" s="23">
        <v>44205</v>
      </c>
      <c r="B512" s="24">
        <v>99903</v>
      </c>
      <c r="C512" s="24">
        <v>9080</v>
      </c>
      <c r="D512" s="24">
        <v>99</v>
      </c>
      <c r="E512" s="25">
        <v>1113300</v>
      </c>
      <c r="F512" s="85" t="s">
        <v>254</v>
      </c>
    </row>
    <row r="513" spans="1:6">
      <c r="A513" s="23">
        <v>44205</v>
      </c>
      <c r="B513" s="24">
        <v>99903</v>
      </c>
      <c r="C513" s="24">
        <v>9081</v>
      </c>
      <c r="D513" s="24">
        <v>99</v>
      </c>
      <c r="E513" s="25">
        <v>1113300</v>
      </c>
      <c r="F513" s="85" t="s">
        <v>254</v>
      </c>
    </row>
    <row r="514" spans="1:6">
      <c r="A514" s="23">
        <v>44205</v>
      </c>
      <c r="B514" s="24">
        <v>99903</v>
      </c>
      <c r="C514" s="24">
        <v>9082</v>
      </c>
      <c r="D514" s="24">
        <v>99</v>
      </c>
      <c r="E514" s="25">
        <v>1113300</v>
      </c>
      <c r="F514" s="85" t="s">
        <v>254</v>
      </c>
    </row>
    <row r="515" spans="1:6">
      <c r="A515" s="23">
        <v>44205</v>
      </c>
      <c r="B515" s="24">
        <v>99903</v>
      </c>
      <c r="C515" s="24">
        <v>9083</v>
      </c>
      <c r="D515" s="24">
        <v>99</v>
      </c>
      <c r="E515" s="25">
        <v>1113300</v>
      </c>
      <c r="F515" s="85" t="s">
        <v>254</v>
      </c>
    </row>
    <row r="516" spans="1:6">
      <c r="A516" s="23">
        <v>44205</v>
      </c>
      <c r="B516" s="24">
        <v>99903</v>
      </c>
      <c r="C516" s="24">
        <v>9084</v>
      </c>
      <c r="D516" s="24">
        <v>99</v>
      </c>
      <c r="E516" s="25">
        <v>1113300</v>
      </c>
      <c r="F516" s="85" t="s">
        <v>254</v>
      </c>
    </row>
    <row r="517" spans="1:6">
      <c r="A517" s="23">
        <v>44205</v>
      </c>
      <c r="B517" s="24">
        <v>99903</v>
      </c>
      <c r="C517" s="24">
        <v>9085</v>
      </c>
      <c r="D517" s="24">
        <v>99</v>
      </c>
      <c r="E517" s="25">
        <v>1113300</v>
      </c>
      <c r="F517" s="85" t="s">
        <v>254</v>
      </c>
    </row>
    <row r="518" spans="1:6">
      <c r="A518" s="23">
        <v>44205</v>
      </c>
      <c r="B518" s="24">
        <v>99903</v>
      </c>
      <c r="C518" s="24">
        <v>9086</v>
      </c>
      <c r="D518" s="24">
        <v>99</v>
      </c>
      <c r="E518" s="25">
        <v>1416300</v>
      </c>
      <c r="F518" s="85" t="s">
        <v>254</v>
      </c>
    </row>
    <row r="519" spans="1:6" ht="19.5">
      <c r="E519" s="73">
        <f>SUM(E382:E518)</f>
        <v>82683995</v>
      </c>
    </row>
    <row r="523" spans="1:6">
      <c r="A523" s="21">
        <v>44206</v>
      </c>
      <c r="B523" s="22">
        <v>12508</v>
      </c>
      <c r="C523" s="22">
        <v>120</v>
      </c>
      <c r="D523" s="22">
        <v>7</v>
      </c>
      <c r="E523" s="81">
        <v>200000</v>
      </c>
      <c r="F523" s="22" t="s">
        <v>255</v>
      </c>
    </row>
    <row r="524" spans="1:6">
      <c r="A524" s="21">
        <v>44206</v>
      </c>
      <c r="B524" s="22">
        <v>12508</v>
      </c>
      <c r="C524" s="22">
        <v>124</v>
      </c>
      <c r="D524" s="22">
        <v>7</v>
      </c>
      <c r="E524" s="81">
        <v>4080000</v>
      </c>
      <c r="F524" s="22" t="s">
        <v>256</v>
      </c>
    </row>
    <row r="525" spans="1:6">
      <c r="A525" s="21">
        <v>44206</v>
      </c>
      <c r="B525" s="22">
        <v>12508</v>
      </c>
      <c r="C525" s="22">
        <v>125</v>
      </c>
      <c r="D525" s="22">
        <v>7</v>
      </c>
      <c r="E525" s="81">
        <v>4080000</v>
      </c>
      <c r="F525" s="22" t="s">
        <v>257</v>
      </c>
    </row>
    <row r="526" spans="1:6">
      <c r="A526" s="21">
        <v>44206</v>
      </c>
      <c r="B526" s="22">
        <v>12508</v>
      </c>
      <c r="C526" s="22">
        <v>143</v>
      </c>
      <c r="D526" s="22">
        <v>7</v>
      </c>
      <c r="E526" s="81">
        <v>646900</v>
      </c>
      <c r="F526" s="22" t="s">
        <v>258</v>
      </c>
    </row>
    <row r="527" spans="1:6">
      <c r="A527" s="21">
        <v>44206</v>
      </c>
      <c r="B527" s="22">
        <v>12508</v>
      </c>
      <c r="C527" s="22">
        <v>151</v>
      </c>
      <c r="D527" s="22">
        <v>7</v>
      </c>
      <c r="E527" s="81">
        <v>5274500</v>
      </c>
      <c r="F527" s="22" t="s">
        <v>259</v>
      </c>
    </row>
    <row r="528" spans="1:6">
      <c r="A528" s="21">
        <v>44206</v>
      </c>
      <c r="B528" s="22">
        <v>12508</v>
      </c>
      <c r="C528" s="22">
        <v>232</v>
      </c>
      <c r="D528" s="22">
        <v>7</v>
      </c>
      <c r="E528" s="81">
        <v>1727693</v>
      </c>
      <c r="F528" s="22" t="s">
        <v>260</v>
      </c>
    </row>
    <row r="529" spans="1:6">
      <c r="A529" s="21">
        <v>44206</v>
      </c>
      <c r="B529" s="22">
        <v>25758</v>
      </c>
      <c r="C529" s="22">
        <v>251</v>
      </c>
      <c r="D529" s="22">
        <v>7</v>
      </c>
      <c r="E529" s="81">
        <v>825700</v>
      </c>
      <c r="F529" s="22" t="s">
        <v>261</v>
      </c>
    </row>
    <row r="530" spans="1:6">
      <c r="A530" s="21">
        <v>44206</v>
      </c>
      <c r="B530" s="22">
        <v>25758</v>
      </c>
      <c r="C530" s="22">
        <v>252</v>
      </c>
      <c r="D530" s="22">
        <v>7</v>
      </c>
      <c r="E530" s="81">
        <v>2046000</v>
      </c>
      <c r="F530" s="22" t="s">
        <v>262</v>
      </c>
    </row>
    <row r="531" spans="1:6">
      <c r="A531" s="21">
        <v>44206</v>
      </c>
      <c r="B531" s="22">
        <v>25758</v>
      </c>
      <c r="C531" s="22">
        <v>261</v>
      </c>
      <c r="D531" s="22">
        <v>7</v>
      </c>
      <c r="E531" s="81">
        <v>680400</v>
      </c>
      <c r="F531" s="22" t="s">
        <v>263</v>
      </c>
    </row>
    <row r="532" spans="1:6">
      <c r="A532" s="21">
        <v>44206</v>
      </c>
      <c r="B532" s="22">
        <v>99967</v>
      </c>
      <c r="C532" s="22">
        <v>1526</v>
      </c>
      <c r="D532" s="22">
        <v>8</v>
      </c>
      <c r="E532" s="81">
        <v>490000</v>
      </c>
      <c r="F532" s="22" t="s">
        <v>264</v>
      </c>
    </row>
    <row r="533" spans="1:6">
      <c r="A533" s="21">
        <v>44206</v>
      </c>
      <c r="B533" s="22">
        <v>99967</v>
      </c>
      <c r="C533" s="22">
        <v>1528</v>
      </c>
      <c r="D533" s="22">
        <v>8</v>
      </c>
      <c r="E533" s="81">
        <v>770200</v>
      </c>
      <c r="F533" s="22" t="s">
        <v>265</v>
      </c>
    </row>
    <row r="534" spans="1:6">
      <c r="A534" s="21">
        <v>44206</v>
      </c>
      <c r="B534" s="22">
        <v>99916</v>
      </c>
      <c r="C534" s="22">
        <v>3248</v>
      </c>
      <c r="D534" s="22">
        <v>29</v>
      </c>
      <c r="E534" s="81">
        <v>295000</v>
      </c>
      <c r="F534" s="22" t="s">
        <v>266</v>
      </c>
    </row>
    <row r="535" spans="1:6">
      <c r="A535" s="21">
        <v>44206</v>
      </c>
      <c r="B535" s="22">
        <v>99916</v>
      </c>
      <c r="C535" s="22">
        <v>3252</v>
      </c>
      <c r="D535" s="22">
        <v>29</v>
      </c>
      <c r="E535" s="81">
        <v>150000</v>
      </c>
      <c r="F535" s="22" t="s">
        <v>267</v>
      </c>
    </row>
    <row r="536" spans="1:6">
      <c r="A536" s="21">
        <v>44206</v>
      </c>
      <c r="B536" s="22">
        <v>99916</v>
      </c>
      <c r="C536" s="22">
        <v>3253</v>
      </c>
      <c r="D536" s="22">
        <v>29</v>
      </c>
      <c r="E536" s="81">
        <v>145000</v>
      </c>
      <c r="F536" s="22" t="s">
        <v>267</v>
      </c>
    </row>
    <row r="537" spans="1:6">
      <c r="A537" s="21">
        <v>44206</v>
      </c>
      <c r="B537" s="22">
        <v>99916</v>
      </c>
      <c r="C537" s="22">
        <v>3291</v>
      </c>
      <c r="D537" s="22">
        <v>29</v>
      </c>
      <c r="E537" s="81">
        <v>283500</v>
      </c>
      <c r="F537" s="22" t="s">
        <v>268</v>
      </c>
    </row>
    <row r="538" spans="1:6">
      <c r="A538" s="21">
        <v>44206</v>
      </c>
      <c r="B538" s="22">
        <v>99916</v>
      </c>
      <c r="C538" s="22">
        <v>3352</v>
      </c>
      <c r="D538" s="22">
        <v>29</v>
      </c>
      <c r="E538" s="81">
        <v>1025000</v>
      </c>
      <c r="F538" s="22" t="s">
        <v>269</v>
      </c>
    </row>
    <row r="539" spans="1:6">
      <c r="A539" s="21">
        <v>44206</v>
      </c>
      <c r="B539" s="22">
        <v>99916</v>
      </c>
      <c r="C539" s="22">
        <v>3353</v>
      </c>
      <c r="D539" s="22">
        <v>29</v>
      </c>
      <c r="E539" s="81">
        <v>30000</v>
      </c>
      <c r="F539" s="22" t="s">
        <v>269</v>
      </c>
    </row>
    <row r="540" spans="1:6">
      <c r="A540" s="21">
        <v>44206</v>
      </c>
      <c r="B540" s="22">
        <v>99972</v>
      </c>
      <c r="C540" s="22">
        <v>3371</v>
      </c>
      <c r="D540" s="22">
        <v>10</v>
      </c>
      <c r="E540" s="81">
        <v>6541318</v>
      </c>
      <c r="F540" s="22" t="s">
        <v>270</v>
      </c>
    </row>
    <row r="541" spans="1:6">
      <c r="A541" s="21">
        <v>44206</v>
      </c>
      <c r="B541" s="22">
        <v>99903</v>
      </c>
      <c r="C541" s="22">
        <v>3554</v>
      </c>
      <c r="D541" s="22">
        <v>29</v>
      </c>
      <c r="E541" s="81">
        <v>100000</v>
      </c>
      <c r="F541" s="22" t="s">
        <v>271</v>
      </c>
    </row>
    <row r="542" spans="1:6">
      <c r="A542" s="21">
        <v>44206</v>
      </c>
      <c r="B542" s="22">
        <v>99903</v>
      </c>
      <c r="C542" s="22">
        <v>3557</v>
      </c>
      <c r="D542" s="22">
        <v>29</v>
      </c>
      <c r="E542" s="81">
        <v>250000</v>
      </c>
      <c r="F542" s="22" t="s">
        <v>271</v>
      </c>
    </row>
    <row r="543" spans="1:6">
      <c r="A543" s="21">
        <v>44206</v>
      </c>
      <c r="B543" s="22">
        <v>99903</v>
      </c>
      <c r="C543" s="22">
        <v>3564</v>
      </c>
      <c r="D543" s="22">
        <v>29</v>
      </c>
      <c r="E543" s="81">
        <v>24000</v>
      </c>
      <c r="F543" s="22" t="s">
        <v>272</v>
      </c>
    </row>
    <row r="544" spans="1:6">
      <c r="A544" s="21">
        <v>44206</v>
      </c>
      <c r="B544" s="22">
        <v>99966</v>
      </c>
      <c r="C544" s="22">
        <v>4763</v>
      </c>
      <c r="D544" s="22">
        <v>2</v>
      </c>
      <c r="E544" s="81">
        <v>229752</v>
      </c>
      <c r="F544" s="22" t="s">
        <v>273</v>
      </c>
    </row>
    <row r="545" spans="1:6">
      <c r="A545" s="21">
        <v>44206</v>
      </c>
      <c r="B545" s="22">
        <v>99947</v>
      </c>
      <c r="C545" s="22">
        <v>5063</v>
      </c>
      <c r="D545" s="22">
        <v>6</v>
      </c>
      <c r="E545" s="81">
        <v>957000</v>
      </c>
      <c r="F545" s="22" t="s">
        <v>274</v>
      </c>
    </row>
    <row r="546" spans="1:6">
      <c r="A546" s="21">
        <v>44206</v>
      </c>
      <c r="B546" s="22">
        <v>99947</v>
      </c>
      <c r="C546" s="22">
        <v>5187</v>
      </c>
      <c r="D546" s="22">
        <v>6</v>
      </c>
      <c r="E546" s="81">
        <v>835000</v>
      </c>
      <c r="F546" s="22" t="s">
        <v>275</v>
      </c>
    </row>
    <row r="547" spans="1:6">
      <c r="A547" s="21">
        <v>44206</v>
      </c>
      <c r="B547" s="22">
        <v>99969</v>
      </c>
      <c r="C547" s="22">
        <v>8607</v>
      </c>
      <c r="D547" s="22">
        <v>4</v>
      </c>
      <c r="E547" s="81">
        <v>200000</v>
      </c>
      <c r="F547" s="22" t="s">
        <v>94</v>
      </c>
    </row>
    <row r="548" spans="1:6">
      <c r="A548" s="21">
        <v>44206</v>
      </c>
      <c r="B548" s="22">
        <v>99968</v>
      </c>
      <c r="C548" s="22">
        <v>8770</v>
      </c>
      <c r="D548" s="22">
        <v>4</v>
      </c>
      <c r="E548" s="81">
        <v>303000</v>
      </c>
      <c r="F548" s="22" t="s">
        <v>276</v>
      </c>
    </row>
    <row r="549" spans="1:6">
      <c r="A549" s="21">
        <v>44206</v>
      </c>
      <c r="B549" s="22">
        <v>99956</v>
      </c>
      <c r="C549" s="22">
        <v>8830</v>
      </c>
      <c r="D549" s="22">
        <v>9</v>
      </c>
      <c r="E549" s="81">
        <v>440000</v>
      </c>
      <c r="F549" s="22" t="s">
        <v>277</v>
      </c>
    </row>
    <row r="550" spans="1:6">
      <c r="A550" s="21">
        <v>44206</v>
      </c>
      <c r="B550" s="22">
        <v>99956</v>
      </c>
      <c r="C550" s="22">
        <v>8835</v>
      </c>
      <c r="D550" s="22">
        <v>9</v>
      </c>
      <c r="E550" s="81">
        <v>200000</v>
      </c>
      <c r="F550" s="22" t="s">
        <v>278</v>
      </c>
    </row>
    <row r="551" spans="1:6">
      <c r="A551" s="21">
        <v>44206</v>
      </c>
      <c r="B551" s="22">
        <v>99956</v>
      </c>
      <c r="C551" s="22">
        <v>8891</v>
      </c>
      <c r="D551" s="22">
        <v>9</v>
      </c>
      <c r="E551" s="81">
        <v>500000</v>
      </c>
      <c r="F551" s="22" t="s">
        <v>279</v>
      </c>
    </row>
    <row r="552" spans="1:6">
      <c r="A552" s="21">
        <v>44206</v>
      </c>
      <c r="B552" s="22">
        <v>28262</v>
      </c>
      <c r="C552" s="22">
        <v>9491</v>
      </c>
      <c r="D552" s="22">
        <v>19</v>
      </c>
      <c r="E552" s="81">
        <v>579800</v>
      </c>
      <c r="F552" s="22" t="s">
        <v>280</v>
      </c>
    </row>
    <row r="553" spans="1:6">
      <c r="A553" s="82">
        <v>44206</v>
      </c>
      <c r="B553" s="83">
        <v>99910</v>
      </c>
      <c r="C553" s="83">
        <v>5205</v>
      </c>
      <c r="D553" s="83">
        <v>6</v>
      </c>
      <c r="E553" s="72">
        <v>651000</v>
      </c>
      <c r="F553" s="84" t="s">
        <v>281</v>
      </c>
    </row>
    <row r="554" spans="1:6">
      <c r="A554" s="82">
        <v>44206</v>
      </c>
      <c r="B554" s="83">
        <v>99910</v>
      </c>
      <c r="C554" s="83">
        <v>5206</v>
      </c>
      <c r="D554" s="83">
        <v>6</v>
      </c>
      <c r="E554" s="72">
        <v>651000</v>
      </c>
      <c r="F554" s="84" t="s">
        <v>281</v>
      </c>
    </row>
    <row r="555" spans="1:6">
      <c r="A555" s="82">
        <v>44206</v>
      </c>
      <c r="B555" s="83">
        <v>99910</v>
      </c>
      <c r="C555" s="83">
        <v>5207</v>
      </c>
      <c r="D555" s="83">
        <v>6</v>
      </c>
      <c r="E555" s="72">
        <v>651000</v>
      </c>
      <c r="F555" s="84" t="s">
        <v>281</v>
      </c>
    </row>
    <row r="556" spans="1:6">
      <c r="A556" s="82">
        <v>44206</v>
      </c>
      <c r="B556" s="83">
        <v>99910</v>
      </c>
      <c r="C556" s="83">
        <v>5208</v>
      </c>
      <c r="D556" s="83">
        <v>6</v>
      </c>
      <c r="E556" s="72">
        <v>651000</v>
      </c>
      <c r="F556" s="84" t="s">
        <v>281</v>
      </c>
    </row>
    <row r="557" spans="1:6">
      <c r="A557" s="82">
        <v>44206</v>
      </c>
      <c r="B557" s="83">
        <v>99910</v>
      </c>
      <c r="C557" s="83">
        <v>5209</v>
      </c>
      <c r="D557" s="83">
        <v>6</v>
      </c>
      <c r="E557" s="72">
        <v>651000</v>
      </c>
      <c r="F557" s="84" t="s">
        <v>281</v>
      </c>
    </row>
    <row r="558" spans="1:6">
      <c r="A558" s="82">
        <v>44206</v>
      </c>
      <c r="B558" s="83">
        <v>99910</v>
      </c>
      <c r="C558" s="83">
        <v>5210</v>
      </c>
      <c r="D558" s="83">
        <v>6</v>
      </c>
      <c r="E558" s="72">
        <v>651000</v>
      </c>
      <c r="F558" s="84" t="s">
        <v>281</v>
      </c>
    </row>
    <row r="559" spans="1:6">
      <c r="A559" s="82">
        <v>44206</v>
      </c>
      <c r="B559" s="83">
        <v>99910</v>
      </c>
      <c r="C559" s="83">
        <v>5211</v>
      </c>
      <c r="D559" s="83">
        <v>6</v>
      </c>
      <c r="E559" s="72">
        <v>651000</v>
      </c>
      <c r="F559" s="84" t="s">
        <v>281</v>
      </c>
    </row>
    <row r="560" spans="1:6">
      <c r="A560" s="82">
        <v>44206</v>
      </c>
      <c r="B560" s="83">
        <v>99910</v>
      </c>
      <c r="C560" s="83">
        <v>5212</v>
      </c>
      <c r="D560" s="83">
        <v>6</v>
      </c>
      <c r="E560" s="72">
        <v>651000</v>
      </c>
      <c r="F560" s="84" t="s">
        <v>281</v>
      </c>
    </row>
    <row r="561" spans="1:6">
      <c r="A561" s="82">
        <v>44206</v>
      </c>
      <c r="B561" s="83">
        <v>99910</v>
      </c>
      <c r="C561" s="83">
        <v>5213</v>
      </c>
      <c r="D561" s="83">
        <v>6</v>
      </c>
      <c r="E561" s="72">
        <v>651000</v>
      </c>
      <c r="F561" s="84" t="s">
        <v>281</v>
      </c>
    </row>
    <row r="562" spans="1:6">
      <c r="A562" s="82">
        <v>44206</v>
      </c>
      <c r="B562" s="83">
        <v>99910</v>
      </c>
      <c r="C562" s="83">
        <v>5214</v>
      </c>
      <c r="D562" s="83">
        <v>6</v>
      </c>
      <c r="E562" s="72">
        <v>651000</v>
      </c>
      <c r="F562" s="84" t="s">
        <v>281</v>
      </c>
    </row>
    <row r="563" spans="1:6">
      <c r="A563" s="82">
        <v>44206</v>
      </c>
      <c r="B563" s="83">
        <v>99910</v>
      </c>
      <c r="C563" s="83">
        <v>5215</v>
      </c>
      <c r="D563" s="83">
        <v>6</v>
      </c>
      <c r="E563" s="72">
        <v>651000</v>
      </c>
      <c r="F563" s="84" t="s">
        <v>281</v>
      </c>
    </row>
    <row r="564" spans="1:6">
      <c r="A564" s="82">
        <v>44206</v>
      </c>
      <c r="B564" s="83">
        <v>99910</v>
      </c>
      <c r="C564" s="83">
        <v>5216</v>
      </c>
      <c r="D564" s="83">
        <v>6</v>
      </c>
      <c r="E564" s="72">
        <v>651000</v>
      </c>
      <c r="F564" s="84" t="s">
        <v>281</v>
      </c>
    </row>
    <row r="565" spans="1:6">
      <c r="A565" s="82">
        <v>44206</v>
      </c>
      <c r="B565" s="83">
        <v>99910</v>
      </c>
      <c r="C565" s="83">
        <v>5337</v>
      </c>
      <c r="D565" s="83">
        <v>6</v>
      </c>
      <c r="E565" s="72">
        <v>93000</v>
      </c>
      <c r="F565" s="84" t="s">
        <v>282</v>
      </c>
    </row>
    <row r="566" spans="1:6">
      <c r="A566" s="23">
        <v>44206</v>
      </c>
      <c r="B566" s="24">
        <v>99910</v>
      </c>
      <c r="C566" s="24">
        <v>5218</v>
      </c>
      <c r="D566" s="24">
        <v>6</v>
      </c>
      <c r="E566" s="25">
        <v>186000</v>
      </c>
      <c r="F566" s="85" t="s">
        <v>281</v>
      </c>
    </row>
    <row r="567" spans="1:6">
      <c r="A567" s="23">
        <v>44206</v>
      </c>
      <c r="B567" s="24">
        <v>99910</v>
      </c>
      <c r="C567" s="24">
        <v>5219</v>
      </c>
      <c r="D567" s="24">
        <v>6</v>
      </c>
      <c r="E567" s="25">
        <v>186000</v>
      </c>
      <c r="F567" s="85" t="s">
        <v>281</v>
      </c>
    </row>
    <row r="568" spans="1:6">
      <c r="A568" s="23">
        <v>44206</v>
      </c>
      <c r="B568" s="24">
        <v>99910</v>
      </c>
      <c r="C568" s="24">
        <v>5220</v>
      </c>
      <c r="D568" s="24">
        <v>6</v>
      </c>
      <c r="E568" s="25">
        <v>186000</v>
      </c>
      <c r="F568" s="85" t="s">
        <v>281</v>
      </c>
    </row>
    <row r="569" spans="1:6">
      <c r="A569" s="23">
        <v>44206</v>
      </c>
      <c r="B569" s="24">
        <v>99910</v>
      </c>
      <c r="C569" s="24">
        <v>5221</v>
      </c>
      <c r="D569" s="24">
        <v>6</v>
      </c>
      <c r="E569" s="25">
        <v>186000</v>
      </c>
      <c r="F569" s="85" t="s">
        <v>281</v>
      </c>
    </row>
    <row r="570" spans="1:6">
      <c r="A570" s="23">
        <v>44206</v>
      </c>
      <c r="B570" s="24">
        <v>99910</v>
      </c>
      <c r="C570" s="24">
        <v>5222</v>
      </c>
      <c r="D570" s="24">
        <v>6</v>
      </c>
      <c r="E570" s="25">
        <v>186000</v>
      </c>
      <c r="F570" s="85" t="s">
        <v>281</v>
      </c>
    </row>
    <row r="571" spans="1:6">
      <c r="A571" s="23">
        <v>44206</v>
      </c>
      <c r="B571" s="24">
        <v>99910</v>
      </c>
      <c r="C571" s="24">
        <v>5223</v>
      </c>
      <c r="D571" s="24">
        <v>6</v>
      </c>
      <c r="E571" s="25">
        <v>186000</v>
      </c>
      <c r="F571" s="85" t="s">
        <v>281</v>
      </c>
    </row>
    <row r="572" spans="1:6">
      <c r="A572" s="23">
        <v>44206</v>
      </c>
      <c r="B572" s="24">
        <v>99910</v>
      </c>
      <c r="C572" s="24">
        <v>5224</v>
      </c>
      <c r="D572" s="24">
        <v>6</v>
      </c>
      <c r="E572" s="25">
        <v>186000</v>
      </c>
      <c r="F572" s="85" t="s">
        <v>281</v>
      </c>
    </row>
    <row r="573" spans="1:6">
      <c r="A573" s="23">
        <v>44206</v>
      </c>
      <c r="B573" s="24">
        <v>99910</v>
      </c>
      <c r="C573" s="24">
        <v>5225</v>
      </c>
      <c r="D573" s="24">
        <v>6</v>
      </c>
      <c r="E573" s="25">
        <v>186000</v>
      </c>
      <c r="F573" s="85" t="s">
        <v>281</v>
      </c>
    </row>
    <row r="574" spans="1:6">
      <c r="A574" s="23">
        <v>44206</v>
      </c>
      <c r="B574" s="24">
        <v>99910</v>
      </c>
      <c r="C574" s="24">
        <v>5226</v>
      </c>
      <c r="D574" s="24">
        <v>6</v>
      </c>
      <c r="E574" s="25">
        <v>186000</v>
      </c>
      <c r="F574" s="85" t="s">
        <v>281</v>
      </c>
    </row>
    <row r="575" spans="1:6">
      <c r="A575" s="23">
        <v>44206</v>
      </c>
      <c r="B575" s="24">
        <v>99910</v>
      </c>
      <c r="C575" s="24">
        <v>5227</v>
      </c>
      <c r="D575" s="24">
        <v>6</v>
      </c>
      <c r="E575" s="25">
        <v>186000</v>
      </c>
      <c r="F575" s="85" t="s">
        <v>281</v>
      </c>
    </row>
    <row r="576" spans="1:6">
      <c r="A576" s="23">
        <v>44206</v>
      </c>
      <c r="B576" s="24">
        <v>99910</v>
      </c>
      <c r="C576" s="24">
        <v>5228</v>
      </c>
      <c r="D576" s="24">
        <v>6</v>
      </c>
      <c r="E576" s="25">
        <v>186000</v>
      </c>
      <c r="F576" s="85" t="s">
        <v>281</v>
      </c>
    </row>
    <row r="577" spans="1:6">
      <c r="A577" s="23">
        <v>44206</v>
      </c>
      <c r="B577" s="24">
        <v>99910</v>
      </c>
      <c r="C577" s="24">
        <v>5229</v>
      </c>
      <c r="D577" s="24">
        <v>6</v>
      </c>
      <c r="E577" s="25">
        <v>186000</v>
      </c>
      <c r="F577" s="85" t="s">
        <v>281</v>
      </c>
    </row>
    <row r="578" spans="1:6">
      <c r="A578" s="23">
        <v>44206</v>
      </c>
      <c r="B578" s="24">
        <v>99910</v>
      </c>
      <c r="C578" s="24">
        <v>5230</v>
      </c>
      <c r="D578" s="24">
        <v>6</v>
      </c>
      <c r="E578" s="25">
        <v>186000</v>
      </c>
      <c r="F578" s="85" t="s">
        <v>281</v>
      </c>
    </row>
    <row r="579" spans="1:6">
      <c r="A579" s="23">
        <v>44206</v>
      </c>
      <c r="B579" s="24">
        <v>99910</v>
      </c>
      <c r="C579" s="24">
        <v>5231</v>
      </c>
      <c r="D579" s="24">
        <v>6</v>
      </c>
      <c r="E579" s="25">
        <v>186000</v>
      </c>
      <c r="F579" s="85" t="s">
        <v>281</v>
      </c>
    </row>
    <row r="580" spans="1:6">
      <c r="A580" s="23">
        <v>44206</v>
      </c>
      <c r="B580" s="24">
        <v>99910</v>
      </c>
      <c r="C580" s="24">
        <v>5232</v>
      </c>
      <c r="D580" s="24">
        <v>6</v>
      </c>
      <c r="E580" s="25">
        <v>186000</v>
      </c>
      <c r="F580" s="85" t="s">
        <v>281</v>
      </c>
    </row>
    <row r="581" spans="1:6">
      <c r="A581" s="23">
        <v>44206</v>
      </c>
      <c r="B581" s="24">
        <v>99910</v>
      </c>
      <c r="C581" s="24">
        <v>5233</v>
      </c>
      <c r="D581" s="24">
        <v>6</v>
      </c>
      <c r="E581" s="25">
        <v>186000</v>
      </c>
      <c r="F581" s="85" t="s">
        <v>281</v>
      </c>
    </row>
    <row r="582" spans="1:6">
      <c r="A582" s="23">
        <v>44206</v>
      </c>
      <c r="B582" s="24">
        <v>99910</v>
      </c>
      <c r="C582" s="24">
        <v>5234</v>
      </c>
      <c r="D582" s="24">
        <v>6</v>
      </c>
      <c r="E582" s="25">
        <v>186000</v>
      </c>
      <c r="F582" s="85" t="s">
        <v>281</v>
      </c>
    </row>
    <row r="583" spans="1:6">
      <c r="A583" s="23">
        <v>44206</v>
      </c>
      <c r="B583" s="24">
        <v>99910</v>
      </c>
      <c r="C583" s="24">
        <v>5235</v>
      </c>
      <c r="D583" s="24">
        <v>6</v>
      </c>
      <c r="E583" s="25">
        <v>186000</v>
      </c>
      <c r="F583" s="85" t="s">
        <v>281</v>
      </c>
    </row>
    <row r="584" spans="1:6">
      <c r="A584" s="23">
        <v>44206</v>
      </c>
      <c r="B584" s="24">
        <v>99910</v>
      </c>
      <c r="C584" s="24">
        <v>5236</v>
      </c>
      <c r="D584" s="24">
        <v>6</v>
      </c>
      <c r="E584" s="25">
        <v>186000</v>
      </c>
      <c r="F584" s="85" t="s">
        <v>281</v>
      </c>
    </row>
    <row r="585" spans="1:6">
      <c r="A585" s="23">
        <v>44206</v>
      </c>
      <c r="B585" s="24">
        <v>99910</v>
      </c>
      <c r="C585" s="24">
        <v>5237</v>
      </c>
      <c r="D585" s="24">
        <v>6</v>
      </c>
      <c r="E585" s="25">
        <v>186000</v>
      </c>
      <c r="F585" s="85" t="s">
        <v>281</v>
      </c>
    </row>
    <row r="586" spans="1:6">
      <c r="A586" s="23">
        <v>44206</v>
      </c>
      <c r="B586" s="24">
        <v>99910</v>
      </c>
      <c r="C586" s="24">
        <v>5238</v>
      </c>
      <c r="D586" s="24">
        <v>6</v>
      </c>
      <c r="E586" s="25">
        <v>186000</v>
      </c>
      <c r="F586" s="85" t="s">
        <v>281</v>
      </c>
    </row>
    <row r="587" spans="1:6">
      <c r="A587" s="23">
        <v>44206</v>
      </c>
      <c r="B587" s="24">
        <v>99910</v>
      </c>
      <c r="C587" s="24">
        <v>5239</v>
      </c>
      <c r="D587" s="24">
        <v>6</v>
      </c>
      <c r="E587" s="25">
        <v>186000</v>
      </c>
      <c r="F587" s="85" t="s">
        <v>281</v>
      </c>
    </row>
    <row r="588" spans="1:6">
      <c r="A588" s="23">
        <v>44206</v>
      </c>
      <c r="B588" s="24">
        <v>99910</v>
      </c>
      <c r="C588" s="24">
        <v>5240</v>
      </c>
      <c r="D588" s="24">
        <v>6</v>
      </c>
      <c r="E588" s="25">
        <v>186000</v>
      </c>
      <c r="F588" s="85" t="s">
        <v>281</v>
      </c>
    </row>
    <row r="589" spans="1:6">
      <c r="A589" s="23">
        <v>44206</v>
      </c>
      <c r="B589" s="24">
        <v>99910</v>
      </c>
      <c r="C589" s="24">
        <v>5241</v>
      </c>
      <c r="D589" s="24">
        <v>6</v>
      </c>
      <c r="E589" s="25">
        <v>186000</v>
      </c>
      <c r="F589" s="85" t="s">
        <v>281</v>
      </c>
    </row>
    <row r="590" spans="1:6">
      <c r="A590" s="23">
        <v>44206</v>
      </c>
      <c r="B590" s="24">
        <v>99910</v>
      </c>
      <c r="C590" s="24">
        <v>5242</v>
      </c>
      <c r="D590" s="24">
        <v>6</v>
      </c>
      <c r="E590" s="25">
        <v>186000</v>
      </c>
      <c r="F590" s="85" t="s">
        <v>281</v>
      </c>
    </row>
    <row r="591" spans="1:6">
      <c r="A591" s="23">
        <v>44206</v>
      </c>
      <c r="B591" s="24">
        <v>99910</v>
      </c>
      <c r="C591" s="24">
        <v>5243</v>
      </c>
      <c r="D591" s="24">
        <v>6</v>
      </c>
      <c r="E591" s="25">
        <v>186000</v>
      </c>
      <c r="F591" s="85" t="s">
        <v>281</v>
      </c>
    </row>
    <row r="592" spans="1:6">
      <c r="A592" s="23">
        <v>44206</v>
      </c>
      <c r="B592" s="24">
        <v>99910</v>
      </c>
      <c r="C592" s="24">
        <v>5244</v>
      </c>
      <c r="D592" s="24">
        <v>6</v>
      </c>
      <c r="E592" s="25">
        <v>186000</v>
      </c>
      <c r="F592" s="85" t="s">
        <v>281</v>
      </c>
    </row>
    <row r="593" spans="1:6">
      <c r="A593" s="23">
        <v>44206</v>
      </c>
      <c r="B593" s="24">
        <v>99910</v>
      </c>
      <c r="C593" s="24">
        <v>5245</v>
      </c>
      <c r="D593" s="24">
        <v>6</v>
      </c>
      <c r="E593" s="25">
        <v>186000</v>
      </c>
      <c r="F593" s="85" t="s">
        <v>281</v>
      </c>
    </row>
    <row r="594" spans="1:6">
      <c r="A594" s="23">
        <v>44206</v>
      </c>
      <c r="B594" s="24">
        <v>99910</v>
      </c>
      <c r="C594" s="24">
        <v>5246</v>
      </c>
      <c r="D594" s="24">
        <v>6</v>
      </c>
      <c r="E594" s="25">
        <v>186000</v>
      </c>
      <c r="F594" s="85" t="s">
        <v>281</v>
      </c>
    </row>
    <row r="595" spans="1:6">
      <c r="A595" s="23">
        <v>44206</v>
      </c>
      <c r="B595" s="24">
        <v>99910</v>
      </c>
      <c r="C595" s="24">
        <v>5247</v>
      </c>
      <c r="D595" s="24">
        <v>6</v>
      </c>
      <c r="E595" s="25">
        <v>186000</v>
      </c>
      <c r="F595" s="85" t="s">
        <v>281</v>
      </c>
    </row>
    <row r="596" spans="1:6">
      <c r="A596" s="23">
        <v>44206</v>
      </c>
      <c r="B596" s="24">
        <v>99910</v>
      </c>
      <c r="C596" s="24">
        <v>5248</v>
      </c>
      <c r="D596" s="24">
        <v>6</v>
      </c>
      <c r="E596" s="25">
        <v>186000</v>
      </c>
      <c r="F596" s="85" t="s">
        <v>281</v>
      </c>
    </row>
    <row r="597" spans="1:6">
      <c r="A597" s="23">
        <v>44206</v>
      </c>
      <c r="B597" s="24">
        <v>99910</v>
      </c>
      <c r="C597" s="24">
        <v>5249</v>
      </c>
      <c r="D597" s="24">
        <v>6</v>
      </c>
      <c r="E597" s="25">
        <v>186000</v>
      </c>
      <c r="F597" s="85" t="s">
        <v>281</v>
      </c>
    </row>
    <row r="598" spans="1:6">
      <c r="A598" s="23">
        <v>44206</v>
      </c>
      <c r="B598" s="24">
        <v>99910</v>
      </c>
      <c r="C598" s="24">
        <v>5250</v>
      </c>
      <c r="D598" s="24">
        <v>6</v>
      </c>
      <c r="E598" s="25">
        <v>186000</v>
      </c>
      <c r="F598" s="85" t="s">
        <v>281</v>
      </c>
    </row>
    <row r="599" spans="1:6">
      <c r="A599" s="23">
        <v>44206</v>
      </c>
      <c r="B599" s="24">
        <v>99910</v>
      </c>
      <c r="C599" s="24">
        <v>5251</v>
      </c>
      <c r="D599" s="24">
        <v>6</v>
      </c>
      <c r="E599" s="25">
        <v>186000</v>
      </c>
      <c r="F599" s="85" t="s">
        <v>281</v>
      </c>
    </row>
    <row r="600" spans="1:6">
      <c r="A600" s="23">
        <v>44206</v>
      </c>
      <c r="B600" s="24">
        <v>99910</v>
      </c>
      <c r="C600" s="24">
        <v>5252</v>
      </c>
      <c r="D600" s="24">
        <v>6</v>
      </c>
      <c r="E600" s="25">
        <v>186000</v>
      </c>
      <c r="F600" s="85" t="s">
        <v>281</v>
      </c>
    </row>
    <row r="601" spans="1:6">
      <c r="A601" s="23">
        <v>44206</v>
      </c>
      <c r="B601" s="24">
        <v>99910</v>
      </c>
      <c r="C601" s="24">
        <v>5257</v>
      </c>
      <c r="D601" s="24">
        <v>6</v>
      </c>
      <c r="E601" s="25">
        <v>186000</v>
      </c>
      <c r="F601" s="85" t="s">
        <v>281</v>
      </c>
    </row>
    <row r="602" spans="1:6">
      <c r="A602" s="23">
        <v>44206</v>
      </c>
      <c r="B602" s="24">
        <v>99910</v>
      </c>
      <c r="C602" s="24">
        <v>5258</v>
      </c>
      <c r="D602" s="24">
        <v>6</v>
      </c>
      <c r="E602" s="25">
        <v>186000</v>
      </c>
      <c r="F602" s="85" t="s">
        <v>281</v>
      </c>
    </row>
    <row r="603" spans="1:6">
      <c r="A603" s="23">
        <v>44206</v>
      </c>
      <c r="B603" s="24">
        <v>99910</v>
      </c>
      <c r="C603" s="24">
        <v>5259</v>
      </c>
      <c r="D603" s="24">
        <v>6</v>
      </c>
      <c r="E603" s="25">
        <v>186000</v>
      </c>
      <c r="F603" s="85" t="s">
        <v>281</v>
      </c>
    </row>
    <row r="604" spans="1:6">
      <c r="A604" s="23">
        <v>44206</v>
      </c>
      <c r="B604" s="24">
        <v>99910</v>
      </c>
      <c r="C604" s="24">
        <v>5260</v>
      </c>
      <c r="D604" s="24">
        <v>6</v>
      </c>
      <c r="E604" s="25">
        <v>186000</v>
      </c>
      <c r="F604" s="85" t="s">
        <v>281</v>
      </c>
    </row>
    <row r="605" spans="1:6">
      <c r="A605" s="23">
        <v>44206</v>
      </c>
      <c r="B605" s="24">
        <v>99910</v>
      </c>
      <c r="C605" s="24">
        <v>5261</v>
      </c>
      <c r="D605" s="24">
        <v>6</v>
      </c>
      <c r="E605" s="25">
        <v>186000</v>
      </c>
      <c r="F605" s="85" t="s">
        <v>281</v>
      </c>
    </row>
    <row r="606" spans="1:6">
      <c r="A606" s="23">
        <v>44206</v>
      </c>
      <c r="B606" s="24">
        <v>99910</v>
      </c>
      <c r="C606" s="24">
        <v>5262</v>
      </c>
      <c r="D606" s="24">
        <v>6</v>
      </c>
      <c r="E606" s="25">
        <v>186000</v>
      </c>
      <c r="F606" s="85" t="s">
        <v>281</v>
      </c>
    </row>
    <row r="607" spans="1:6">
      <c r="A607" s="23">
        <v>44206</v>
      </c>
      <c r="B607" s="24">
        <v>99910</v>
      </c>
      <c r="C607" s="24">
        <v>5263</v>
      </c>
      <c r="D607" s="24">
        <v>6</v>
      </c>
      <c r="E607" s="25">
        <v>186000</v>
      </c>
      <c r="F607" s="85" t="s">
        <v>281</v>
      </c>
    </row>
    <row r="608" spans="1:6">
      <c r="A608" s="23">
        <v>44206</v>
      </c>
      <c r="B608" s="24">
        <v>99910</v>
      </c>
      <c r="C608" s="24">
        <v>5264</v>
      </c>
      <c r="D608" s="24">
        <v>6</v>
      </c>
      <c r="E608" s="25">
        <v>186000</v>
      </c>
      <c r="F608" s="85" t="s">
        <v>281</v>
      </c>
    </row>
    <row r="609" spans="1:6">
      <c r="A609" s="23">
        <v>44206</v>
      </c>
      <c r="B609" s="24">
        <v>99910</v>
      </c>
      <c r="C609" s="24">
        <v>5265</v>
      </c>
      <c r="D609" s="24">
        <v>6</v>
      </c>
      <c r="E609" s="25">
        <v>186000</v>
      </c>
      <c r="F609" s="85" t="s">
        <v>281</v>
      </c>
    </row>
    <row r="610" spans="1:6">
      <c r="A610" s="23">
        <v>44206</v>
      </c>
      <c r="B610" s="24">
        <v>99910</v>
      </c>
      <c r="C610" s="24">
        <v>5266</v>
      </c>
      <c r="D610" s="24">
        <v>6</v>
      </c>
      <c r="E610" s="25">
        <v>186000</v>
      </c>
      <c r="F610" s="85" t="s">
        <v>281</v>
      </c>
    </row>
    <row r="611" spans="1:6">
      <c r="A611" s="23">
        <v>44206</v>
      </c>
      <c r="B611" s="24">
        <v>99910</v>
      </c>
      <c r="C611" s="24">
        <v>5267</v>
      </c>
      <c r="D611" s="24">
        <v>6</v>
      </c>
      <c r="E611" s="25">
        <v>186000</v>
      </c>
      <c r="F611" s="85" t="s">
        <v>281</v>
      </c>
    </row>
    <row r="612" spans="1:6">
      <c r="A612" s="23">
        <v>44206</v>
      </c>
      <c r="B612" s="24">
        <v>99910</v>
      </c>
      <c r="C612" s="24">
        <v>5268</v>
      </c>
      <c r="D612" s="24">
        <v>6</v>
      </c>
      <c r="E612" s="25">
        <v>186000</v>
      </c>
      <c r="F612" s="85" t="s">
        <v>281</v>
      </c>
    </row>
    <row r="613" spans="1:6">
      <c r="A613" s="23">
        <v>44206</v>
      </c>
      <c r="B613" s="24">
        <v>99910</v>
      </c>
      <c r="C613" s="24">
        <v>5269</v>
      </c>
      <c r="D613" s="24">
        <v>6</v>
      </c>
      <c r="E613" s="25">
        <v>186000</v>
      </c>
      <c r="F613" s="85" t="s">
        <v>281</v>
      </c>
    </row>
    <row r="614" spans="1:6">
      <c r="A614" s="23">
        <v>44206</v>
      </c>
      <c r="B614" s="24">
        <v>99910</v>
      </c>
      <c r="C614" s="24">
        <v>5270</v>
      </c>
      <c r="D614" s="24">
        <v>6</v>
      </c>
      <c r="E614" s="25">
        <v>186000</v>
      </c>
      <c r="F614" s="85" t="s">
        <v>281</v>
      </c>
    </row>
    <row r="615" spans="1:6">
      <c r="A615" s="23">
        <v>44206</v>
      </c>
      <c r="B615" s="24">
        <v>99910</v>
      </c>
      <c r="C615" s="24">
        <v>5271</v>
      </c>
      <c r="D615" s="24">
        <v>6</v>
      </c>
      <c r="E615" s="25">
        <v>186000</v>
      </c>
      <c r="F615" s="85" t="s">
        <v>281</v>
      </c>
    </row>
    <row r="616" spans="1:6">
      <c r="A616" s="23">
        <v>44206</v>
      </c>
      <c r="B616" s="24">
        <v>99910</v>
      </c>
      <c r="C616" s="24">
        <v>5272</v>
      </c>
      <c r="D616" s="24">
        <v>6</v>
      </c>
      <c r="E616" s="25">
        <v>186000</v>
      </c>
      <c r="F616" s="85" t="s">
        <v>281</v>
      </c>
    </row>
    <row r="617" spans="1:6">
      <c r="A617" s="23">
        <v>44206</v>
      </c>
      <c r="B617" s="24">
        <v>99910</v>
      </c>
      <c r="C617" s="24">
        <v>5273</v>
      </c>
      <c r="D617" s="24">
        <v>6</v>
      </c>
      <c r="E617" s="25">
        <v>186000</v>
      </c>
      <c r="F617" s="85" t="s">
        <v>281</v>
      </c>
    </row>
    <row r="618" spans="1:6">
      <c r="A618" s="23">
        <v>44206</v>
      </c>
      <c r="B618" s="24">
        <v>99910</v>
      </c>
      <c r="C618" s="24">
        <v>5274</v>
      </c>
      <c r="D618" s="24">
        <v>6</v>
      </c>
      <c r="E618" s="25">
        <v>186000</v>
      </c>
      <c r="F618" s="85" t="s">
        <v>281</v>
      </c>
    </row>
    <row r="619" spans="1:6">
      <c r="A619" s="23">
        <v>44206</v>
      </c>
      <c r="B619" s="24">
        <v>99910</v>
      </c>
      <c r="C619" s="24">
        <v>5275</v>
      </c>
      <c r="D619" s="24">
        <v>6</v>
      </c>
      <c r="E619" s="25">
        <v>186000</v>
      </c>
      <c r="F619" s="85" t="s">
        <v>281</v>
      </c>
    </row>
    <row r="620" spans="1:6">
      <c r="A620" s="23">
        <v>44206</v>
      </c>
      <c r="B620" s="24">
        <v>99910</v>
      </c>
      <c r="C620" s="24">
        <v>5276</v>
      </c>
      <c r="D620" s="24">
        <v>6</v>
      </c>
      <c r="E620" s="25">
        <v>186000</v>
      </c>
      <c r="F620" s="85" t="s">
        <v>281</v>
      </c>
    </row>
    <row r="621" spans="1:6">
      <c r="A621" s="23">
        <v>44206</v>
      </c>
      <c r="B621" s="24">
        <v>99910</v>
      </c>
      <c r="C621" s="24">
        <v>5277</v>
      </c>
      <c r="D621" s="24">
        <v>6</v>
      </c>
      <c r="E621" s="25">
        <v>186000</v>
      </c>
      <c r="F621" s="85" t="s">
        <v>281</v>
      </c>
    </row>
    <row r="622" spans="1:6">
      <c r="A622" s="23">
        <v>44206</v>
      </c>
      <c r="B622" s="24">
        <v>99910</v>
      </c>
      <c r="C622" s="24">
        <v>5278</v>
      </c>
      <c r="D622" s="24">
        <v>6</v>
      </c>
      <c r="E622" s="25">
        <v>186000</v>
      </c>
      <c r="F622" s="85" t="s">
        <v>281</v>
      </c>
    </row>
    <row r="623" spans="1:6">
      <c r="A623" s="23">
        <v>44206</v>
      </c>
      <c r="B623" s="24">
        <v>99910</v>
      </c>
      <c r="C623" s="24">
        <v>5279</v>
      </c>
      <c r="D623" s="24">
        <v>6</v>
      </c>
      <c r="E623" s="25">
        <v>186000</v>
      </c>
      <c r="F623" s="85" t="s">
        <v>281</v>
      </c>
    </row>
    <row r="624" spans="1:6">
      <c r="A624" s="23">
        <v>44206</v>
      </c>
      <c r="B624" s="24">
        <v>99910</v>
      </c>
      <c r="C624" s="24">
        <v>5280</v>
      </c>
      <c r="D624" s="24">
        <v>6</v>
      </c>
      <c r="E624" s="25">
        <v>186000</v>
      </c>
      <c r="F624" s="85" t="s">
        <v>281</v>
      </c>
    </row>
    <row r="625" spans="1:6">
      <c r="A625" s="23">
        <v>44206</v>
      </c>
      <c r="B625" s="24">
        <v>99910</v>
      </c>
      <c r="C625" s="24">
        <v>5281</v>
      </c>
      <c r="D625" s="24">
        <v>6</v>
      </c>
      <c r="E625" s="25">
        <v>186000</v>
      </c>
      <c r="F625" s="85" t="s">
        <v>281</v>
      </c>
    </row>
    <row r="626" spans="1:6">
      <c r="A626" s="23">
        <v>44206</v>
      </c>
      <c r="B626" s="24">
        <v>99910</v>
      </c>
      <c r="C626" s="24">
        <v>5282</v>
      </c>
      <c r="D626" s="24">
        <v>6</v>
      </c>
      <c r="E626" s="25">
        <v>186000</v>
      </c>
      <c r="F626" s="85" t="s">
        <v>281</v>
      </c>
    </row>
    <row r="627" spans="1:6">
      <c r="A627" s="23">
        <v>44206</v>
      </c>
      <c r="B627" s="24">
        <v>99910</v>
      </c>
      <c r="C627" s="24">
        <v>5283</v>
      </c>
      <c r="D627" s="24">
        <v>6</v>
      </c>
      <c r="E627" s="25">
        <v>186000</v>
      </c>
      <c r="F627" s="85" t="s">
        <v>281</v>
      </c>
    </row>
    <row r="628" spans="1:6">
      <c r="A628" s="23">
        <v>44206</v>
      </c>
      <c r="B628" s="24">
        <v>99910</v>
      </c>
      <c r="C628" s="24">
        <v>5284</v>
      </c>
      <c r="D628" s="24">
        <v>6</v>
      </c>
      <c r="E628" s="25">
        <v>186000</v>
      </c>
      <c r="F628" s="85" t="s">
        <v>281</v>
      </c>
    </row>
    <row r="629" spans="1:6">
      <c r="A629" s="23">
        <v>44206</v>
      </c>
      <c r="B629" s="24">
        <v>99910</v>
      </c>
      <c r="C629" s="24">
        <v>5285</v>
      </c>
      <c r="D629" s="24">
        <v>6</v>
      </c>
      <c r="E629" s="25">
        <v>186000</v>
      </c>
      <c r="F629" s="85" t="s">
        <v>281</v>
      </c>
    </row>
    <row r="630" spans="1:6">
      <c r="A630" s="23">
        <v>44206</v>
      </c>
      <c r="B630" s="24">
        <v>99910</v>
      </c>
      <c r="C630" s="24">
        <v>5286</v>
      </c>
      <c r="D630" s="24">
        <v>6</v>
      </c>
      <c r="E630" s="25">
        <v>186000</v>
      </c>
      <c r="F630" s="85" t="s">
        <v>281</v>
      </c>
    </row>
    <row r="631" spans="1:6">
      <c r="A631" s="23">
        <v>44206</v>
      </c>
      <c r="B631" s="24">
        <v>99910</v>
      </c>
      <c r="C631" s="24">
        <v>5297</v>
      </c>
      <c r="D631" s="24">
        <v>6</v>
      </c>
      <c r="E631" s="25">
        <v>186000</v>
      </c>
      <c r="F631" s="85" t="s">
        <v>281</v>
      </c>
    </row>
    <row r="632" spans="1:6">
      <c r="A632" s="23">
        <v>44206</v>
      </c>
      <c r="B632" s="24">
        <v>99910</v>
      </c>
      <c r="C632" s="24">
        <v>5298</v>
      </c>
      <c r="D632" s="24">
        <v>6</v>
      </c>
      <c r="E632" s="25">
        <v>186000</v>
      </c>
      <c r="F632" s="85" t="s">
        <v>281</v>
      </c>
    </row>
    <row r="633" spans="1:6">
      <c r="A633" s="23">
        <v>44206</v>
      </c>
      <c r="B633" s="24">
        <v>99910</v>
      </c>
      <c r="C633" s="24">
        <v>5299</v>
      </c>
      <c r="D633" s="24">
        <v>6</v>
      </c>
      <c r="E633" s="25">
        <v>186000</v>
      </c>
      <c r="F633" s="85" t="s">
        <v>281</v>
      </c>
    </row>
    <row r="634" spans="1:6">
      <c r="A634" s="23">
        <v>44206</v>
      </c>
      <c r="B634" s="24">
        <v>99910</v>
      </c>
      <c r="C634" s="24">
        <v>5300</v>
      </c>
      <c r="D634" s="24">
        <v>6</v>
      </c>
      <c r="E634" s="25">
        <v>186000</v>
      </c>
      <c r="F634" s="85" t="s">
        <v>281</v>
      </c>
    </row>
    <row r="635" spans="1:6">
      <c r="A635" s="23">
        <v>44206</v>
      </c>
      <c r="B635" s="24">
        <v>99910</v>
      </c>
      <c r="C635" s="24">
        <v>5301</v>
      </c>
      <c r="D635" s="24">
        <v>6</v>
      </c>
      <c r="E635" s="25">
        <v>186000</v>
      </c>
      <c r="F635" s="85" t="s">
        <v>281</v>
      </c>
    </row>
    <row r="636" spans="1:6">
      <c r="A636" s="23">
        <v>44206</v>
      </c>
      <c r="B636" s="24">
        <v>99910</v>
      </c>
      <c r="C636" s="24">
        <v>5302</v>
      </c>
      <c r="D636" s="24">
        <v>6</v>
      </c>
      <c r="E636" s="25">
        <v>186000</v>
      </c>
      <c r="F636" s="85" t="s">
        <v>281</v>
      </c>
    </row>
    <row r="637" spans="1:6">
      <c r="A637" s="23">
        <v>44206</v>
      </c>
      <c r="B637" s="24">
        <v>99910</v>
      </c>
      <c r="C637" s="24">
        <v>5303</v>
      </c>
      <c r="D637" s="24">
        <v>6</v>
      </c>
      <c r="E637" s="25">
        <v>186000</v>
      </c>
      <c r="F637" s="85" t="s">
        <v>281</v>
      </c>
    </row>
    <row r="638" spans="1:6">
      <c r="A638" s="23">
        <v>44206</v>
      </c>
      <c r="B638" s="24">
        <v>99910</v>
      </c>
      <c r="C638" s="24">
        <v>5304</v>
      </c>
      <c r="D638" s="24">
        <v>6</v>
      </c>
      <c r="E638" s="25">
        <v>186000</v>
      </c>
      <c r="F638" s="85" t="s">
        <v>281</v>
      </c>
    </row>
    <row r="639" spans="1:6">
      <c r="A639" s="23">
        <v>44206</v>
      </c>
      <c r="B639" s="24">
        <v>99910</v>
      </c>
      <c r="C639" s="24">
        <v>5305</v>
      </c>
      <c r="D639" s="24">
        <v>6</v>
      </c>
      <c r="E639" s="25">
        <v>186000</v>
      </c>
      <c r="F639" s="85" t="s">
        <v>281</v>
      </c>
    </row>
    <row r="640" spans="1:6">
      <c r="A640" s="23">
        <v>44206</v>
      </c>
      <c r="B640" s="24">
        <v>99910</v>
      </c>
      <c r="C640" s="24">
        <v>5306</v>
      </c>
      <c r="D640" s="24">
        <v>6</v>
      </c>
      <c r="E640" s="25">
        <v>186000</v>
      </c>
      <c r="F640" s="85" t="s">
        <v>281</v>
      </c>
    </row>
    <row r="641" spans="1:6">
      <c r="A641" s="23">
        <v>44206</v>
      </c>
      <c r="B641" s="24">
        <v>99910</v>
      </c>
      <c r="C641" s="24">
        <v>5307</v>
      </c>
      <c r="D641" s="24">
        <v>6</v>
      </c>
      <c r="E641" s="25">
        <v>186000</v>
      </c>
      <c r="F641" s="85" t="s">
        <v>281</v>
      </c>
    </row>
    <row r="642" spans="1:6">
      <c r="A642" s="23">
        <v>44206</v>
      </c>
      <c r="B642" s="24">
        <v>99910</v>
      </c>
      <c r="C642" s="24">
        <v>5308</v>
      </c>
      <c r="D642" s="24">
        <v>6</v>
      </c>
      <c r="E642" s="25">
        <v>186000</v>
      </c>
      <c r="F642" s="85" t="s">
        <v>281</v>
      </c>
    </row>
    <row r="643" spans="1:6">
      <c r="A643" s="23">
        <v>44206</v>
      </c>
      <c r="B643" s="24">
        <v>99910</v>
      </c>
      <c r="C643" s="24">
        <v>5309</v>
      </c>
      <c r="D643" s="24">
        <v>6</v>
      </c>
      <c r="E643" s="25">
        <v>186000</v>
      </c>
      <c r="F643" s="85" t="s">
        <v>281</v>
      </c>
    </row>
    <row r="644" spans="1:6">
      <c r="A644" s="23">
        <v>44206</v>
      </c>
      <c r="B644" s="24">
        <v>99910</v>
      </c>
      <c r="C644" s="24">
        <v>5310</v>
      </c>
      <c r="D644" s="24">
        <v>6</v>
      </c>
      <c r="E644" s="25">
        <v>186000</v>
      </c>
      <c r="F644" s="85" t="s">
        <v>281</v>
      </c>
    </row>
    <row r="645" spans="1:6">
      <c r="A645" s="23">
        <v>44206</v>
      </c>
      <c r="B645" s="24">
        <v>99910</v>
      </c>
      <c r="C645" s="24">
        <v>5311</v>
      </c>
      <c r="D645" s="24">
        <v>6</v>
      </c>
      <c r="E645" s="25">
        <v>186000</v>
      </c>
      <c r="F645" s="85" t="s">
        <v>281</v>
      </c>
    </row>
    <row r="646" spans="1:6">
      <c r="A646" s="23">
        <v>44206</v>
      </c>
      <c r="B646" s="24">
        <v>99910</v>
      </c>
      <c r="C646" s="24">
        <v>5312</v>
      </c>
      <c r="D646" s="24">
        <v>6</v>
      </c>
      <c r="E646" s="25">
        <v>186000</v>
      </c>
      <c r="F646" s="85" t="s">
        <v>281</v>
      </c>
    </row>
    <row r="647" spans="1:6">
      <c r="A647" s="23">
        <v>44206</v>
      </c>
      <c r="B647" s="24">
        <v>99910</v>
      </c>
      <c r="C647" s="24">
        <v>5313</v>
      </c>
      <c r="D647" s="24">
        <v>6</v>
      </c>
      <c r="E647" s="25">
        <v>186000</v>
      </c>
      <c r="F647" s="85" t="s">
        <v>281</v>
      </c>
    </row>
    <row r="648" spans="1:6">
      <c r="A648" s="23">
        <v>44206</v>
      </c>
      <c r="B648" s="24">
        <v>99910</v>
      </c>
      <c r="C648" s="24">
        <v>5314</v>
      </c>
      <c r="D648" s="24">
        <v>6</v>
      </c>
      <c r="E648" s="25">
        <v>186000</v>
      </c>
      <c r="F648" s="85" t="s">
        <v>281</v>
      </c>
    </row>
    <row r="649" spans="1:6">
      <c r="A649" s="23">
        <v>44206</v>
      </c>
      <c r="B649" s="24">
        <v>99910</v>
      </c>
      <c r="C649" s="24">
        <v>5315</v>
      </c>
      <c r="D649" s="24">
        <v>6</v>
      </c>
      <c r="E649" s="25">
        <v>186000</v>
      </c>
      <c r="F649" s="85" t="s">
        <v>281</v>
      </c>
    </row>
    <row r="650" spans="1:6">
      <c r="A650" s="23">
        <v>44206</v>
      </c>
      <c r="B650" s="24">
        <v>99910</v>
      </c>
      <c r="C650" s="24">
        <v>5316</v>
      </c>
      <c r="D650" s="24">
        <v>6</v>
      </c>
      <c r="E650" s="25">
        <v>186000</v>
      </c>
      <c r="F650" s="85" t="s">
        <v>281</v>
      </c>
    </row>
    <row r="651" spans="1:6">
      <c r="A651" s="23">
        <v>44206</v>
      </c>
      <c r="B651" s="24">
        <v>99910</v>
      </c>
      <c r="C651" s="24">
        <v>5317</v>
      </c>
      <c r="D651" s="24">
        <v>6</v>
      </c>
      <c r="E651" s="25">
        <v>186000</v>
      </c>
      <c r="F651" s="85" t="s">
        <v>281</v>
      </c>
    </row>
    <row r="652" spans="1:6">
      <c r="A652" s="23">
        <v>44206</v>
      </c>
      <c r="B652" s="24">
        <v>99910</v>
      </c>
      <c r="C652" s="24">
        <v>5318</v>
      </c>
      <c r="D652" s="24">
        <v>6</v>
      </c>
      <c r="E652" s="25">
        <v>186000</v>
      </c>
      <c r="F652" s="85" t="s">
        <v>281</v>
      </c>
    </row>
    <row r="653" spans="1:6">
      <c r="A653" s="23">
        <v>44206</v>
      </c>
      <c r="B653" s="24">
        <v>99910</v>
      </c>
      <c r="C653" s="24">
        <v>5319</v>
      </c>
      <c r="D653" s="24">
        <v>6</v>
      </c>
      <c r="E653" s="25">
        <v>186000</v>
      </c>
      <c r="F653" s="85" t="s">
        <v>281</v>
      </c>
    </row>
    <row r="654" spans="1:6">
      <c r="A654" s="23">
        <v>44206</v>
      </c>
      <c r="B654" s="24">
        <v>99910</v>
      </c>
      <c r="C654" s="24">
        <v>5320</v>
      </c>
      <c r="D654" s="24">
        <v>6</v>
      </c>
      <c r="E654" s="25">
        <v>186000</v>
      </c>
      <c r="F654" s="85" t="s">
        <v>281</v>
      </c>
    </row>
    <row r="655" spans="1:6">
      <c r="A655" s="23">
        <v>44206</v>
      </c>
      <c r="B655" s="24">
        <v>99910</v>
      </c>
      <c r="C655" s="24">
        <v>5321</v>
      </c>
      <c r="D655" s="24">
        <v>6</v>
      </c>
      <c r="E655" s="25">
        <v>186000</v>
      </c>
      <c r="F655" s="85" t="s">
        <v>281</v>
      </c>
    </row>
    <row r="656" spans="1:6">
      <c r="A656" s="23">
        <v>44206</v>
      </c>
      <c r="B656" s="24">
        <v>99910</v>
      </c>
      <c r="C656" s="24">
        <v>5322</v>
      </c>
      <c r="D656" s="24">
        <v>6</v>
      </c>
      <c r="E656" s="25">
        <v>186000</v>
      </c>
      <c r="F656" s="85" t="s">
        <v>281</v>
      </c>
    </row>
    <row r="657" spans="1:6">
      <c r="A657" s="23">
        <v>44206</v>
      </c>
      <c r="B657" s="24">
        <v>99910</v>
      </c>
      <c r="C657" s="24">
        <v>5323</v>
      </c>
      <c r="D657" s="24">
        <v>6</v>
      </c>
      <c r="E657" s="25">
        <v>186000</v>
      </c>
      <c r="F657" s="85" t="s">
        <v>281</v>
      </c>
    </row>
    <row r="658" spans="1:6">
      <c r="A658" s="23">
        <v>44206</v>
      </c>
      <c r="B658" s="24">
        <v>99910</v>
      </c>
      <c r="C658" s="24">
        <v>5324</v>
      </c>
      <c r="D658" s="24">
        <v>6</v>
      </c>
      <c r="E658" s="25">
        <v>186000</v>
      </c>
      <c r="F658" s="85" t="s">
        <v>281</v>
      </c>
    </row>
    <row r="659" spans="1:6">
      <c r="A659" s="23">
        <v>44206</v>
      </c>
      <c r="B659" s="24">
        <v>99910</v>
      </c>
      <c r="C659" s="24">
        <v>5325</v>
      </c>
      <c r="D659" s="24">
        <v>6</v>
      </c>
      <c r="E659" s="25">
        <v>186000</v>
      </c>
      <c r="F659" s="85" t="s">
        <v>281</v>
      </c>
    </row>
    <row r="660" spans="1:6">
      <c r="A660" s="23">
        <v>44206</v>
      </c>
      <c r="B660" s="24">
        <v>99910</v>
      </c>
      <c r="C660" s="24">
        <v>5326</v>
      </c>
      <c r="D660" s="24">
        <v>6</v>
      </c>
      <c r="E660" s="25">
        <v>186000</v>
      </c>
      <c r="F660" s="85" t="s">
        <v>281</v>
      </c>
    </row>
    <row r="661" spans="1:6">
      <c r="A661" s="23">
        <v>44206</v>
      </c>
      <c r="B661" s="24">
        <v>99910</v>
      </c>
      <c r="C661" s="24">
        <v>5327</v>
      </c>
      <c r="D661" s="24">
        <v>6</v>
      </c>
      <c r="E661" s="25">
        <v>186000</v>
      </c>
      <c r="F661" s="85" t="s">
        <v>281</v>
      </c>
    </row>
    <row r="662" spans="1:6">
      <c r="A662" s="23">
        <v>44206</v>
      </c>
      <c r="B662" s="24">
        <v>99910</v>
      </c>
      <c r="C662" s="24">
        <v>5328</v>
      </c>
      <c r="D662" s="24">
        <v>6</v>
      </c>
      <c r="E662" s="25">
        <v>186000</v>
      </c>
      <c r="F662" s="85" t="s">
        <v>281</v>
      </c>
    </row>
    <row r="663" spans="1:6">
      <c r="A663" s="23">
        <v>44206</v>
      </c>
      <c r="B663" s="24">
        <v>99910</v>
      </c>
      <c r="C663" s="24">
        <v>5329</v>
      </c>
      <c r="D663" s="24">
        <v>6</v>
      </c>
      <c r="E663" s="25">
        <v>186000</v>
      </c>
      <c r="F663" s="85" t="s">
        <v>281</v>
      </c>
    </row>
    <row r="664" spans="1:6">
      <c r="A664" s="23">
        <v>44206</v>
      </c>
      <c r="B664" s="24">
        <v>99910</v>
      </c>
      <c r="C664" s="24">
        <v>5330</v>
      </c>
      <c r="D664" s="24">
        <v>6</v>
      </c>
      <c r="E664" s="25">
        <v>186000</v>
      </c>
      <c r="F664" s="85" t="s">
        <v>281</v>
      </c>
    </row>
    <row r="665" spans="1:6">
      <c r="A665" s="23">
        <v>44206</v>
      </c>
      <c r="B665" s="24">
        <v>99910</v>
      </c>
      <c r="C665" s="24">
        <v>5331</v>
      </c>
      <c r="D665" s="24">
        <v>6</v>
      </c>
      <c r="E665" s="25">
        <v>186000</v>
      </c>
      <c r="F665" s="85" t="s">
        <v>281</v>
      </c>
    </row>
    <row r="666" spans="1:6">
      <c r="A666" s="23">
        <v>44206</v>
      </c>
      <c r="B666" s="24">
        <v>99910</v>
      </c>
      <c r="C666" s="24">
        <v>5332</v>
      </c>
      <c r="D666" s="24">
        <v>6</v>
      </c>
      <c r="E666" s="25">
        <v>186000</v>
      </c>
      <c r="F666" s="85" t="s">
        <v>281</v>
      </c>
    </row>
    <row r="667" spans="1:6">
      <c r="A667" s="23">
        <v>44206</v>
      </c>
      <c r="B667" s="24">
        <v>99910</v>
      </c>
      <c r="C667" s="24">
        <v>5333</v>
      </c>
      <c r="D667" s="24">
        <v>6</v>
      </c>
      <c r="E667" s="25">
        <v>186000</v>
      </c>
      <c r="F667" s="85" t="s">
        <v>281</v>
      </c>
    </row>
    <row r="668" spans="1:6">
      <c r="A668" s="23">
        <v>44206</v>
      </c>
      <c r="B668" s="24">
        <v>99910</v>
      </c>
      <c r="C668" s="24">
        <v>5334</v>
      </c>
      <c r="D668" s="24">
        <v>6</v>
      </c>
      <c r="E668" s="25">
        <v>186000</v>
      </c>
      <c r="F668" s="85" t="s">
        <v>281</v>
      </c>
    </row>
    <row r="669" spans="1:6">
      <c r="A669" s="23">
        <v>44206</v>
      </c>
      <c r="B669" s="24">
        <v>99910</v>
      </c>
      <c r="C669" s="24">
        <v>5335</v>
      </c>
      <c r="D669" s="24">
        <v>6</v>
      </c>
      <c r="E669" s="25">
        <v>186000</v>
      </c>
      <c r="F669" s="85" t="s">
        <v>281</v>
      </c>
    </row>
    <row r="670" spans="1:6">
      <c r="A670" s="23">
        <v>44206</v>
      </c>
      <c r="B670" s="24">
        <v>99910</v>
      </c>
      <c r="C670" s="24">
        <v>5336</v>
      </c>
      <c r="D670" s="24">
        <v>6</v>
      </c>
      <c r="E670" s="25">
        <v>186000</v>
      </c>
      <c r="F670" s="85" t="s">
        <v>281</v>
      </c>
    </row>
    <row r="671" spans="1:6" ht="19.5">
      <c r="E671" s="73">
        <f>SUM(E523:E670)</f>
        <v>61344763</v>
      </c>
    </row>
    <row r="674" spans="1:6">
      <c r="A674" s="90">
        <v>44207</v>
      </c>
      <c r="B674" s="91">
        <v>20894</v>
      </c>
      <c r="C674" s="91">
        <v>460</v>
      </c>
      <c r="D674" s="91">
        <v>7</v>
      </c>
      <c r="E674" s="92">
        <v>200393</v>
      </c>
      <c r="F674" s="91" t="s">
        <v>286</v>
      </c>
    </row>
    <row r="675" spans="1:6">
      <c r="A675" s="90">
        <v>44207</v>
      </c>
      <c r="B675" s="91">
        <v>20894</v>
      </c>
      <c r="C675" s="91">
        <v>521</v>
      </c>
      <c r="D675" s="91">
        <v>7</v>
      </c>
      <c r="E675" s="92">
        <v>3131000</v>
      </c>
      <c r="F675" s="91" t="s">
        <v>287</v>
      </c>
    </row>
    <row r="676" spans="1:6">
      <c r="A676" s="90">
        <v>44207</v>
      </c>
      <c r="B676" s="91">
        <v>99973</v>
      </c>
      <c r="C676" s="91">
        <v>604</v>
      </c>
      <c r="D676" s="91">
        <v>7</v>
      </c>
      <c r="E676" s="92">
        <v>500000</v>
      </c>
      <c r="F676" s="91" t="s">
        <v>288</v>
      </c>
    </row>
    <row r="677" spans="1:6">
      <c r="A677" s="90">
        <v>44207</v>
      </c>
      <c r="B677" s="91">
        <v>99955</v>
      </c>
      <c r="C677" s="91">
        <v>1851</v>
      </c>
      <c r="D677" s="91">
        <v>8</v>
      </c>
      <c r="E677" s="92">
        <v>376800</v>
      </c>
      <c r="F677" s="91" t="s">
        <v>289</v>
      </c>
    </row>
    <row r="678" spans="1:6">
      <c r="A678" s="90">
        <v>44207</v>
      </c>
      <c r="B678" s="91">
        <v>25758</v>
      </c>
      <c r="C678" s="91">
        <v>1939</v>
      </c>
      <c r="D678" s="91">
        <v>8</v>
      </c>
      <c r="E678" s="92">
        <v>276200</v>
      </c>
      <c r="F678" s="91" t="s">
        <v>290</v>
      </c>
    </row>
    <row r="679" spans="1:6">
      <c r="A679" s="90">
        <v>44207</v>
      </c>
      <c r="B679" s="91">
        <v>25758</v>
      </c>
      <c r="C679" s="91">
        <v>1964</v>
      </c>
      <c r="D679" s="91">
        <v>8</v>
      </c>
      <c r="E679" s="92">
        <v>494000</v>
      </c>
      <c r="F679" s="91" t="s">
        <v>291</v>
      </c>
    </row>
    <row r="680" spans="1:6">
      <c r="A680" s="90">
        <v>44207</v>
      </c>
      <c r="B680" s="91">
        <v>20200</v>
      </c>
      <c r="C680" s="91">
        <v>3864</v>
      </c>
      <c r="D680" s="91">
        <v>29</v>
      </c>
      <c r="E680" s="92">
        <v>5362000</v>
      </c>
      <c r="F680" s="91" t="s">
        <v>292</v>
      </c>
    </row>
    <row r="681" spans="1:6">
      <c r="A681" s="90">
        <v>44207</v>
      </c>
      <c r="B681" s="91">
        <v>99967</v>
      </c>
      <c r="C681" s="91">
        <v>4845</v>
      </c>
      <c r="D681" s="91">
        <v>18</v>
      </c>
      <c r="E681" s="92">
        <v>1040000</v>
      </c>
      <c r="F681" s="91" t="s">
        <v>293</v>
      </c>
    </row>
    <row r="682" spans="1:6">
      <c r="A682" s="90">
        <v>44207</v>
      </c>
      <c r="B682" s="91">
        <v>14202</v>
      </c>
      <c r="C682" s="91">
        <v>5464</v>
      </c>
      <c r="D682" s="91">
        <v>6</v>
      </c>
      <c r="E682" s="92">
        <v>1653500</v>
      </c>
      <c r="F682" s="91" t="s">
        <v>294</v>
      </c>
    </row>
    <row r="683" spans="1:6">
      <c r="A683" s="90">
        <v>44207</v>
      </c>
      <c r="B683" s="91">
        <v>14202</v>
      </c>
      <c r="C683" s="91">
        <v>5465</v>
      </c>
      <c r="D683" s="91">
        <v>6</v>
      </c>
      <c r="E683" s="92">
        <v>94500</v>
      </c>
      <c r="F683" s="91" t="s">
        <v>295</v>
      </c>
    </row>
    <row r="684" spans="1:6">
      <c r="A684" s="90">
        <v>44207</v>
      </c>
      <c r="B684" s="91">
        <v>14202</v>
      </c>
      <c r="C684" s="91">
        <v>5466</v>
      </c>
      <c r="D684" s="91">
        <v>6</v>
      </c>
      <c r="E684" s="92">
        <v>1197600</v>
      </c>
      <c r="F684" s="91" t="s">
        <v>296</v>
      </c>
    </row>
    <row r="685" spans="1:6">
      <c r="A685" s="90">
        <v>44207</v>
      </c>
      <c r="B685" s="91">
        <v>14202</v>
      </c>
      <c r="C685" s="91">
        <v>5473</v>
      </c>
      <c r="D685" s="91">
        <v>6</v>
      </c>
      <c r="E685" s="92">
        <v>1179264</v>
      </c>
      <c r="F685" s="91" t="s">
        <v>297</v>
      </c>
    </row>
    <row r="686" spans="1:6">
      <c r="A686" s="90">
        <v>44207</v>
      </c>
      <c r="B686" s="91">
        <v>14202</v>
      </c>
      <c r="C686" s="91">
        <v>5500</v>
      </c>
      <c r="D686" s="91">
        <v>6</v>
      </c>
      <c r="E686" s="92">
        <v>321600</v>
      </c>
      <c r="F686" s="91" t="s">
        <v>298</v>
      </c>
    </row>
    <row r="687" spans="1:6">
      <c r="A687" s="90">
        <v>44207</v>
      </c>
      <c r="B687" s="91">
        <v>14202</v>
      </c>
      <c r="C687" s="91">
        <v>5543</v>
      </c>
      <c r="D687" s="91">
        <v>6</v>
      </c>
      <c r="E687" s="92">
        <v>201300</v>
      </c>
      <c r="F687" s="91" t="s">
        <v>299</v>
      </c>
    </row>
    <row r="688" spans="1:6">
      <c r="A688" s="90">
        <v>44207</v>
      </c>
      <c r="B688" s="91">
        <v>99968</v>
      </c>
      <c r="C688" s="91">
        <v>5604</v>
      </c>
      <c r="D688" s="91">
        <v>6</v>
      </c>
      <c r="E688" s="92">
        <v>911600</v>
      </c>
      <c r="F688" s="91" t="s">
        <v>300</v>
      </c>
    </row>
    <row r="689" spans="1:6">
      <c r="A689" s="90">
        <v>44207</v>
      </c>
      <c r="B689" s="91">
        <v>99966</v>
      </c>
      <c r="C689" s="91">
        <v>8891</v>
      </c>
      <c r="D689" s="91">
        <v>4</v>
      </c>
      <c r="E689" s="92">
        <v>461000</v>
      </c>
      <c r="F689" s="91" t="s">
        <v>301</v>
      </c>
    </row>
    <row r="690" spans="1:6">
      <c r="A690" s="90">
        <v>44207</v>
      </c>
      <c r="B690" s="91">
        <v>32397</v>
      </c>
      <c r="C690" s="91">
        <v>8954</v>
      </c>
      <c r="D690" s="91">
        <v>4</v>
      </c>
      <c r="E690" s="92">
        <v>412000</v>
      </c>
      <c r="F690" s="91" t="s">
        <v>302</v>
      </c>
    </row>
    <row r="691" spans="1:6">
      <c r="A691" s="90">
        <v>44207</v>
      </c>
      <c r="B691" s="91">
        <v>32397</v>
      </c>
      <c r="C691" s="91">
        <v>8979</v>
      </c>
      <c r="D691" s="91">
        <v>4</v>
      </c>
      <c r="E691" s="92">
        <v>629853</v>
      </c>
      <c r="F691" s="91" t="s">
        <v>303</v>
      </c>
    </row>
    <row r="692" spans="1:6">
      <c r="A692" s="90">
        <v>44207</v>
      </c>
      <c r="B692" s="91">
        <v>32397</v>
      </c>
      <c r="C692" s="91">
        <v>8999</v>
      </c>
      <c r="D692" s="91">
        <v>4</v>
      </c>
      <c r="E692" s="92">
        <v>3440000</v>
      </c>
      <c r="F692" s="91" t="s">
        <v>304</v>
      </c>
    </row>
    <row r="693" spans="1:6">
      <c r="A693" s="90">
        <v>44207</v>
      </c>
      <c r="B693" s="91">
        <v>32397</v>
      </c>
      <c r="C693" s="91">
        <v>9070</v>
      </c>
      <c r="D693" s="91">
        <v>4</v>
      </c>
      <c r="E693" s="92">
        <v>222500</v>
      </c>
      <c r="F693" s="91" t="s">
        <v>301</v>
      </c>
    </row>
    <row r="694" spans="1:6">
      <c r="A694" s="90">
        <v>44207</v>
      </c>
      <c r="B694" s="91">
        <v>19440</v>
      </c>
      <c r="C694" s="91">
        <v>9112</v>
      </c>
      <c r="D694" s="91">
        <v>9</v>
      </c>
      <c r="E694" s="92">
        <v>409800</v>
      </c>
      <c r="F694" s="91" t="s">
        <v>305</v>
      </c>
    </row>
    <row r="695" spans="1:6">
      <c r="A695" s="90">
        <v>44207</v>
      </c>
      <c r="B695" s="91">
        <v>19440</v>
      </c>
      <c r="C695" s="91">
        <v>9115</v>
      </c>
      <c r="D695" s="91">
        <v>9</v>
      </c>
      <c r="E695" s="92">
        <v>540800</v>
      </c>
      <c r="F695" s="91" t="s">
        <v>306</v>
      </c>
    </row>
    <row r="696" spans="1:6">
      <c r="A696" s="90">
        <v>44207</v>
      </c>
      <c r="B696" s="91">
        <v>19440</v>
      </c>
      <c r="C696" s="91">
        <v>9221</v>
      </c>
      <c r="D696" s="91">
        <v>9</v>
      </c>
      <c r="E696" s="92">
        <v>6560000</v>
      </c>
      <c r="F696" s="91" t="s">
        <v>307</v>
      </c>
    </row>
    <row r="697" spans="1:6">
      <c r="A697" s="93">
        <v>44207</v>
      </c>
      <c r="B697" s="94">
        <v>20894</v>
      </c>
      <c r="C697" s="94">
        <v>555</v>
      </c>
      <c r="D697" s="94">
        <v>7</v>
      </c>
      <c r="E697" s="95">
        <v>1212000</v>
      </c>
      <c r="F697" s="94" t="s">
        <v>308</v>
      </c>
    </row>
    <row r="698" spans="1:6">
      <c r="A698" s="82">
        <v>44207</v>
      </c>
      <c r="B698" s="83">
        <v>20894</v>
      </c>
      <c r="C698" s="83">
        <v>556</v>
      </c>
      <c r="D698" s="83">
        <v>7</v>
      </c>
      <c r="E698" s="72">
        <v>1212000</v>
      </c>
      <c r="F698" s="83" t="s">
        <v>308</v>
      </c>
    </row>
    <row r="699" spans="1:6">
      <c r="A699" s="82">
        <v>44207</v>
      </c>
      <c r="B699" s="83">
        <v>20894</v>
      </c>
      <c r="C699" s="83">
        <v>557</v>
      </c>
      <c r="D699" s="83">
        <v>7</v>
      </c>
      <c r="E699" s="72">
        <v>1212000</v>
      </c>
      <c r="F699" s="83" t="s">
        <v>308</v>
      </c>
    </row>
    <row r="700" spans="1:6">
      <c r="A700" s="82">
        <v>44207</v>
      </c>
      <c r="B700" s="83">
        <v>20894</v>
      </c>
      <c r="C700" s="83">
        <v>558</v>
      </c>
      <c r="D700" s="83">
        <v>7</v>
      </c>
      <c r="E700" s="72">
        <v>1212000</v>
      </c>
      <c r="F700" s="83" t="s">
        <v>308</v>
      </c>
    </row>
    <row r="701" spans="1:6">
      <c r="A701" s="82">
        <v>44207</v>
      </c>
      <c r="B701" s="83">
        <v>20894</v>
      </c>
      <c r="C701" s="83">
        <v>559</v>
      </c>
      <c r="D701" s="83">
        <v>7</v>
      </c>
      <c r="E701" s="72">
        <v>1212000</v>
      </c>
      <c r="F701" s="83" t="s">
        <v>308</v>
      </c>
    </row>
    <row r="702" spans="1:6">
      <c r="A702" s="82">
        <v>44207</v>
      </c>
      <c r="B702" s="83">
        <v>20894</v>
      </c>
      <c r="C702" s="83">
        <v>560</v>
      </c>
      <c r="D702" s="83">
        <v>7</v>
      </c>
      <c r="E702" s="72">
        <v>1212000</v>
      </c>
      <c r="F702" s="83" t="s">
        <v>308</v>
      </c>
    </row>
    <row r="703" spans="1:6">
      <c r="A703" s="82">
        <v>44207</v>
      </c>
      <c r="B703" s="83">
        <v>20894</v>
      </c>
      <c r="C703" s="83">
        <v>561</v>
      </c>
      <c r="D703" s="83">
        <v>7</v>
      </c>
      <c r="E703" s="72">
        <v>1212000</v>
      </c>
      <c r="F703" s="83" t="s">
        <v>308</v>
      </c>
    </row>
    <row r="704" spans="1:6">
      <c r="A704" s="82">
        <v>44207</v>
      </c>
      <c r="B704" s="83">
        <v>20894</v>
      </c>
      <c r="C704" s="83">
        <v>562</v>
      </c>
      <c r="D704" s="83">
        <v>7</v>
      </c>
      <c r="E704" s="72">
        <v>1212000</v>
      </c>
      <c r="F704" s="83" t="s">
        <v>308</v>
      </c>
    </row>
    <row r="705" spans="1:6">
      <c r="A705" s="82">
        <v>44207</v>
      </c>
      <c r="B705" s="83">
        <v>20894</v>
      </c>
      <c r="C705" s="83">
        <v>563</v>
      </c>
      <c r="D705" s="83">
        <v>7</v>
      </c>
      <c r="E705" s="72">
        <v>1212000</v>
      </c>
      <c r="F705" s="83" t="s">
        <v>308</v>
      </c>
    </row>
    <row r="706" spans="1:6">
      <c r="A706" s="82">
        <v>44207</v>
      </c>
      <c r="B706" s="83">
        <v>20894</v>
      </c>
      <c r="C706" s="83">
        <v>564</v>
      </c>
      <c r="D706" s="83">
        <v>7</v>
      </c>
      <c r="E706" s="72">
        <v>1212000</v>
      </c>
      <c r="F706" s="83" t="s">
        <v>308</v>
      </c>
    </row>
    <row r="707" spans="1:6">
      <c r="A707" s="82">
        <v>44207</v>
      </c>
      <c r="B707" s="83">
        <v>25758</v>
      </c>
      <c r="C707" s="83">
        <v>1914</v>
      </c>
      <c r="D707" s="83">
        <v>8</v>
      </c>
      <c r="E707" s="72">
        <v>1212000</v>
      </c>
      <c r="F707" s="83" t="s">
        <v>308</v>
      </c>
    </row>
    <row r="708" spans="1:6">
      <c r="A708" s="82">
        <v>44207</v>
      </c>
      <c r="B708" s="83">
        <v>25758</v>
      </c>
      <c r="C708" s="83">
        <v>1915</v>
      </c>
      <c r="D708" s="83">
        <v>8</v>
      </c>
      <c r="E708" s="72">
        <v>1212000</v>
      </c>
      <c r="F708" s="83" t="s">
        <v>308</v>
      </c>
    </row>
    <row r="709" spans="1:6">
      <c r="A709" s="82">
        <v>44207</v>
      </c>
      <c r="B709" s="83">
        <v>25758</v>
      </c>
      <c r="C709" s="83">
        <v>1916</v>
      </c>
      <c r="D709" s="83">
        <v>8</v>
      </c>
      <c r="E709" s="72">
        <v>1212000</v>
      </c>
      <c r="F709" s="83" t="s">
        <v>308</v>
      </c>
    </row>
    <row r="710" spans="1:6">
      <c r="A710" s="82">
        <v>44207</v>
      </c>
      <c r="B710" s="83">
        <v>25758</v>
      </c>
      <c r="C710" s="83">
        <v>1917</v>
      </c>
      <c r="D710" s="83">
        <v>8</v>
      </c>
      <c r="E710" s="72">
        <v>1212000</v>
      </c>
      <c r="F710" s="83" t="s">
        <v>308</v>
      </c>
    </row>
    <row r="711" spans="1:6">
      <c r="A711" s="82">
        <v>44207</v>
      </c>
      <c r="B711" s="83">
        <v>25758</v>
      </c>
      <c r="C711" s="83">
        <v>1918</v>
      </c>
      <c r="D711" s="83">
        <v>8</v>
      </c>
      <c r="E711" s="72">
        <v>1212000</v>
      </c>
      <c r="F711" s="83" t="s">
        <v>308</v>
      </c>
    </row>
    <row r="712" spans="1:6">
      <c r="A712" s="82">
        <v>44207</v>
      </c>
      <c r="B712" s="83">
        <v>25758</v>
      </c>
      <c r="C712" s="83">
        <v>1919</v>
      </c>
      <c r="D712" s="83">
        <v>8</v>
      </c>
      <c r="E712" s="72">
        <v>1212000</v>
      </c>
      <c r="F712" s="83" t="s">
        <v>308</v>
      </c>
    </row>
    <row r="713" spans="1:6">
      <c r="A713" s="82">
        <v>44207</v>
      </c>
      <c r="B713" s="83">
        <v>25758</v>
      </c>
      <c r="C713" s="83">
        <v>1920</v>
      </c>
      <c r="D713" s="83">
        <v>8</v>
      </c>
      <c r="E713" s="72">
        <v>1212000</v>
      </c>
      <c r="F713" s="83" t="s">
        <v>308</v>
      </c>
    </row>
    <row r="714" spans="1:6">
      <c r="A714" s="82">
        <v>44207</v>
      </c>
      <c r="B714" s="83">
        <v>25758</v>
      </c>
      <c r="C714" s="83">
        <v>1921</v>
      </c>
      <c r="D714" s="83">
        <v>8</v>
      </c>
      <c r="E714" s="72">
        <v>1212000</v>
      </c>
      <c r="F714" s="83" t="s">
        <v>308</v>
      </c>
    </row>
    <row r="715" spans="1:6">
      <c r="A715" s="82">
        <v>44207</v>
      </c>
      <c r="B715" s="83">
        <v>25758</v>
      </c>
      <c r="C715" s="83">
        <v>1922</v>
      </c>
      <c r="D715" s="83">
        <v>8</v>
      </c>
      <c r="E715" s="72">
        <v>1212000</v>
      </c>
      <c r="F715" s="83" t="s">
        <v>308</v>
      </c>
    </row>
    <row r="716" spans="1:6">
      <c r="A716" s="82">
        <v>44207</v>
      </c>
      <c r="B716" s="83">
        <v>14202</v>
      </c>
      <c r="C716" s="83">
        <v>5576</v>
      </c>
      <c r="D716" s="83">
        <v>6</v>
      </c>
      <c r="E716" s="72">
        <v>1212000</v>
      </c>
      <c r="F716" s="83" t="s">
        <v>308</v>
      </c>
    </row>
    <row r="717" spans="1:6">
      <c r="A717" s="82">
        <v>44207</v>
      </c>
      <c r="B717" s="83">
        <v>14202</v>
      </c>
      <c r="C717" s="83">
        <v>5577</v>
      </c>
      <c r="D717" s="83">
        <v>6</v>
      </c>
      <c r="E717" s="72">
        <v>1212000</v>
      </c>
      <c r="F717" s="83" t="s">
        <v>308</v>
      </c>
    </row>
    <row r="718" spans="1:6">
      <c r="A718" s="82">
        <v>44207</v>
      </c>
      <c r="B718" s="83">
        <v>14202</v>
      </c>
      <c r="C718" s="83">
        <v>5578</v>
      </c>
      <c r="D718" s="83">
        <v>6</v>
      </c>
      <c r="E718" s="72">
        <v>1212000</v>
      </c>
      <c r="F718" s="83" t="s">
        <v>308</v>
      </c>
    </row>
    <row r="719" spans="1:6">
      <c r="A719" s="82">
        <v>44207</v>
      </c>
      <c r="B719" s="83">
        <v>14202</v>
      </c>
      <c r="C719" s="83">
        <v>5579</v>
      </c>
      <c r="D719" s="83">
        <v>6</v>
      </c>
      <c r="E719" s="72">
        <v>1212000</v>
      </c>
      <c r="F719" s="83" t="s">
        <v>308</v>
      </c>
    </row>
    <row r="720" spans="1:6">
      <c r="A720" s="82">
        <v>44207</v>
      </c>
      <c r="B720" s="83">
        <v>14202</v>
      </c>
      <c r="C720" s="83">
        <v>5580</v>
      </c>
      <c r="D720" s="83">
        <v>6</v>
      </c>
      <c r="E720" s="72">
        <v>1212000</v>
      </c>
      <c r="F720" s="83" t="s">
        <v>308</v>
      </c>
    </row>
    <row r="721" spans="1:6">
      <c r="A721" s="82">
        <v>44207</v>
      </c>
      <c r="B721" s="83">
        <v>14202</v>
      </c>
      <c r="C721" s="83">
        <v>5581</v>
      </c>
      <c r="D721" s="83">
        <v>6</v>
      </c>
      <c r="E721" s="72">
        <v>1212000</v>
      </c>
      <c r="F721" s="83" t="s">
        <v>308</v>
      </c>
    </row>
    <row r="722" spans="1:6">
      <c r="A722" s="82">
        <v>44207</v>
      </c>
      <c r="B722" s="83">
        <v>14202</v>
      </c>
      <c r="C722" s="83">
        <v>5582</v>
      </c>
      <c r="D722" s="83">
        <v>6</v>
      </c>
      <c r="E722" s="72">
        <v>1212000</v>
      </c>
      <c r="F722" s="83" t="s">
        <v>308</v>
      </c>
    </row>
    <row r="723" spans="1:6">
      <c r="A723" s="82">
        <v>44207</v>
      </c>
      <c r="B723" s="83">
        <v>14202</v>
      </c>
      <c r="C723" s="83">
        <v>5583</v>
      </c>
      <c r="D723" s="83">
        <v>6</v>
      </c>
      <c r="E723" s="72">
        <v>1212000</v>
      </c>
      <c r="F723" s="83" t="s">
        <v>308</v>
      </c>
    </row>
    <row r="724" spans="1:6">
      <c r="A724" s="82">
        <v>44207</v>
      </c>
      <c r="B724" s="83">
        <v>14202</v>
      </c>
      <c r="C724" s="83">
        <v>5584</v>
      </c>
      <c r="D724" s="83">
        <v>6</v>
      </c>
      <c r="E724" s="72">
        <v>1212000</v>
      </c>
      <c r="F724" s="83" t="s">
        <v>308</v>
      </c>
    </row>
    <row r="725" spans="1:6">
      <c r="A725" s="82">
        <v>44207</v>
      </c>
      <c r="B725" s="83">
        <v>14202</v>
      </c>
      <c r="C725" s="83">
        <v>5585</v>
      </c>
      <c r="D725" s="83">
        <v>6</v>
      </c>
      <c r="E725" s="72">
        <v>1212000</v>
      </c>
      <c r="F725" s="83" t="s">
        <v>308</v>
      </c>
    </row>
    <row r="726" spans="1:6">
      <c r="A726" s="82">
        <v>44207</v>
      </c>
      <c r="B726" s="83">
        <v>19440</v>
      </c>
      <c r="C726" s="83">
        <v>9194</v>
      </c>
      <c r="D726" s="83">
        <v>9</v>
      </c>
      <c r="E726" s="72">
        <v>1212000</v>
      </c>
      <c r="F726" s="83" t="s">
        <v>308</v>
      </c>
    </row>
    <row r="727" spans="1:6">
      <c r="A727" s="82">
        <v>44207</v>
      </c>
      <c r="B727" s="83">
        <v>19440</v>
      </c>
      <c r="C727" s="83">
        <v>9195</v>
      </c>
      <c r="D727" s="83">
        <v>9</v>
      </c>
      <c r="E727" s="72">
        <v>1212000</v>
      </c>
      <c r="F727" s="83" t="s">
        <v>308</v>
      </c>
    </row>
    <row r="728" spans="1:6">
      <c r="A728" s="82">
        <v>44207</v>
      </c>
      <c r="B728" s="83">
        <v>19440</v>
      </c>
      <c r="C728" s="83">
        <v>9196</v>
      </c>
      <c r="D728" s="83">
        <v>9</v>
      </c>
      <c r="E728" s="72">
        <v>1212000</v>
      </c>
      <c r="F728" s="83" t="s">
        <v>308</v>
      </c>
    </row>
    <row r="729" spans="1:6">
      <c r="A729" s="82">
        <v>44207</v>
      </c>
      <c r="B729" s="83">
        <v>19440</v>
      </c>
      <c r="C729" s="83">
        <v>9197</v>
      </c>
      <c r="D729" s="83">
        <v>9</v>
      </c>
      <c r="E729" s="72">
        <v>1212000</v>
      </c>
      <c r="F729" s="83" t="s">
        <v>308</v>
      </c>
    </row>
    <row r="730" spans="1:6">
      <c r="A730" s="82">
        <v>44207</v>
      </c>
      <c r="B730" s="83">
        <v>19440</v>
      </c>
      <c r="C730" s="83">
        <v>9198</v>
      </c>
      <c r="D730" s="83">
        <v>9</v>
      </c>
      <c r="E730" s="72">
        <v>1212000</v>
      </c>
      <c r="F730" s="83" t="s">
        <v>308</v>
      </c>
    </row>
    <row r="731" spans="1:6">
      <c r="A731" s="82">
        <v>44207</v>
      </c>
      <c r="B731" s="83">
        <v>19440</v>
      </c>
      <c r="C731" s="83">
        <v>9199</v>
      </c>
      <c r="D731" s="83">
        <v>9</v>
      </c>
      <c r="E731" s="72">
        <v>1212000</v>
      </c>
      <c r="F731" s="83" t="s">
        <v>308</v>
      </c>
    </row>
    <row r="732" spans="1:6">
      <c r="A732" s="82">
        <v>44207</v>
      </c>
      <c r="B732" s="83">
        <v>19440</v>
      </c>
      <c r="C732" s="83">
        <v>9200</v>
      </c>
      <c r="D732" s="83">
        <v>9</v>
      </c>
      <c r="E732" s="72">
        <v>1212000</v>
      </c>
      <c r="F732" s="83" t="s">
        <v>308</v>
      </c>
    </row>
    <row r="733" spans="1:6">
      <c r="A733" s="82">
        <v>44207</v>
      </c>
      <c r="B733" s="83">
        <v>19440</v>
      </c>
      <c r="C733" s="83">
        <v>9201</v>
      </c>
      <c r="D733" s="83">
        <v>9</v>
      </c>
      <c r="E733" s="72">
        <v>1212000</v>
      </c>
      <c r="F733" s="83" t="s">
        <v>308</v>
      </c>
    </row>
    <row r="734" spans="1:6">
      <c r="A734" s="82">
        <v>44207</v>
      </c>
      <c r="B734" s="83">
        <v>19440</v>
      </c>
      <c r="C734" s="83">
        <v>9202</v>
      </c>
      <c r="D734" s="83">
        <v>9</v>
      </c>
      <c r="E734" s="72">
        <v>1212000</v>
      </c>
      <c r="F734" s="83" t="s">
        <v>308</v>
      </c>
    </row>
    <row r="735" spans="1:6">
      <c r="A735" s="82">
        <v>44207</v>
      </c>
      <c r="B735" s="83">
        <v>19440</v>
      </c>
      <c r="C735" s="83">
        <v>9203</v>
      </c>
      <c r="D735" s="83">
        <v>9</v>
      </c>
      <c r="E735" s="72">
        <v>1212000</v>
      </c>
      <c r="F735" s="83" t="s">
        <v>308</v>
      </c>
    </row>
    <row r="736" spans="1:6">
      <c r="A736" s="82">
        <v>44207</v>
      </c>
      <c r="B736" s="83">
        <v>19440</v>
      </c>
      <c r="C736" s="83">
        <v>9204</v>
      </c>
      <c r="D736" s="83">
        <v>9</v>
      </c>
      <c r="E736" s="72">
        <v>1212000</v>
      </c>
      <c r="F736" s="83" t="s">
        <v>308</v>
      </c>
    </row>
    <row r="737" spans="1:6">
      <c r="A737" s="82">
        <v>44207</v>
      </c>
      <c r="B737" s="83">
        <v>19440</v>
      </c>
      <c r="C737" s="83">
        <v>9205</v>
      </c>
      <c r="D737" s="83">
        <v>9</v>
      </c>
      <c r="E737" s="72">
        <v>1212000</v>
      </c>
      <c r="F737" s="83" t="s">
        <v>308</v>
      </c>
    </row>
    <row r="738" spans="1:6">
      <c r="A738" s="82">
        <v>44207</v>
      </c>
      <c r="B738" s="83">
        <v>19440</v>
      </c>
      <c r="C738" s="83">
        <v>9206</v>
      </c>
      <c r="D738" s="83">
        <v>9</v>
      </c>
      <c r="E738" s="72">
        <v>1212000</v>
      </c>
      <c r="F738" s="83" t="s">
        <v>308</v>
      </c>
    </row>
    <row r="739" spans="1:6">
      <c r="A739" s="82">
        <v>44207</v>
      </c>
      <c r="B739" s="83">
        <v>19440</v>
      </c>
      <c r="C739" s="83">
        <v>9207</v>
      </c>
      <c r="D739" s="83">
        <v>9</v>
      </c>
      <c r="E739" s="72">
        <v>1212000</v>
      </c>
      <c r="F739" s="83" t="s">
        <v>308</v>
      </c>
    </row>
    <row r="740" spans="1:6">
      <c r="A740" s="82">
        <v>44207</v>
      </c>
      <c r="B740" s="83">
        <v>19440</v>
      </c>
      <c r="C740" s="83">
        <v>9208</v>
      </c>
      <c r="D740" s="83">
        <v>9</v>
      </c>
      <c r="E740" s="72">
        <v>1212000</v>
      </c>
      <c r="F740" s="83" t="s">
        <v>308</v>
      </c>
    </row>
    <row r="741" spans="1:6">
      <c r="A741" s="82">
        <v>44207</v>
      </c>
      <c r="B741" s="83">
        <v>19440</v>
      </c>
      <c r="C741" s="83">
        <v>9209</v>
      </c>
      <c r="D741" s="83">
        <v>9</v>
      </c>
      <c r="E741" s="72">
        <v>1212000</v>
      </c>
      <c r="F741" s="83" t="s">
        <v>308</v>
      </c>
    </row>
    <row r="742" spans="1:6">
      <c r="A742" s="82">
        <v>44207</v>
      </c>
      <c r="B742" s="83">
        <v>19440</v>
      </c>
      <c r="C742" s="83">
        <v>9210</v>
      </c>
      <c r="D742" s="83">
        <v>9</v>
      </c>
      <c r="E742" s="72">
        <v>1212000</v>
      </c>
      <c r="F742" s="83" t="s">
        <v>308</v>
      </c>
    </row>
    <row r="743" spans="1:6">
      <c r="A743" s="82">
        <v>44207</v>
      </c>
      <c r="B743" s="83">
        <v>19440</v>
      </c>
      <c r="C743" s="83">
        <v>9211</v>
      </c>
      <c r="D743" s="83">
        <v>9</v>
      </c>
      <c r="E743" s="72">
        <v>1212000</v>
      </c>
      <c r="F743" s="83" t="s">
        <v>308</v>
      </c>
    </row>
    <row r="744" spans="1:6">
      <c r="A744" s="82">
        <v>44207</v>
      </c>
      <c r="B744" s="83">
        <v>19440</v>
      </c>
      <c r="C744" s="83">
        <v>9212</v>
      </c>
      <c r="D744" s="83">
        <v>9</v>
      </c>
      <c r="E744" s="72">
        <v>1212000</v>
      </c>
      <c r="F744" s="83" t="s">
        <v>308</v>
      </c>
    </row>
    <row r="745" spans="1:6">
      <c r="A745" s="82">
        <v>44207</v>
      </c>
      <c r="B745" s="83">
        <v>19440</v>
      </c>
      <c r="C745" s="83">
        <v>9213</v>
      </c>
      <c r="D745" s="83">
        <v>9</v>
      </c>
      <c r="E745" s="72">
        <v>1212000</v>
      </c>
      <c r="F745" s="83" t="s">
        <v>308</v>
      </c>
    </row>
    <row r="746" spans="1:6">
      <c r="A746" s="82">
        <v>44207</v>
      </c>
      <c r="B746" s="83">
        <v>25758</v>
      </c>
      <c r="C746" s="83">
        <v>1923</v>
      </c>
      <c r="D746" s="83">
        <v>8</v>
      </c>
      <c r="E746" s="72">
        <v>1212000</v>
      </c>
      <c r="F746" s="83" t="s">
        <v>308</v>
      </c>
    </row>
    <row r="747" spans="1:6" ht="19.5">
      <c r="E747" s="73">
        <f>SUM(E674:E746)</f>
        <v>90215710</v>
      </c>
    </row>
    <row r="749" spans="1:6">
      <c r="A749" s="90">
        <v>44208</v>
      </c>
      <c r="B749" s="91">
        <v>99969</v>
      </c>
      <c r="C749" s="91">
        <v>757</v>
      </c>
      <c r="D749" s="91">
        <v>7</v>
      </c>
      <c r="E749" s="92">
        <v>562289</v>
      </c>
      <c r="F749" s="91" t="s">
        <v>94</v>
      </c>
    </row>
    <row r="750" spans="1:6">
      <c r="A750" s="90">
        <v>44208</v>
      </c>
      <c r="B750" s="91">
        <v>99969</v>
      </c>
      <c r="C750" s="91">
        <v>777</v>
      </c>
      <c r="D750" s="91">
        <v>7</v>
      </c>
      <c r="E750" s="92">
        <v>1401100</v>
      </c>
      <c r="F750" s="91" t="s">
        <v>310</v>
      </c>
    </row>
    <row r="751" spans="1:6">
      <c r="A751" s="90">
        <v>44208</v>
      </c>
      <c r="B751" s="91">
        <v>99945</v>
      </c>
      <c r="C751" s="91">
        <v>887</v>
      </c>
      <c r="D751" s="91">
        <v>7</v>
      </c>
      <c r="E751" s="92">
        <v>295000</v>
      </c>
      <c r="F751" s="91" t="s">
        <v>311</v>
      </c>
    </row>
    <row r="752" spans="1:6">
      <c r="A752" s="90">
        <v>44208</v>
      </c>
      <c r="B752" s="91">
        <v>99945</v>
      </c>
      <c r="C752" s="91">
        <v>900</v>
      </c>
      <c r="D752" s="91">
        <v>7</v>
      </c>
      <c r="E752" s="92">
        <v>1112000</v>
      </c>
      <c r="F752" s="91" t="s">
        <v>312</v>
      </c>
    </row>
    <row r="753" spans="1:6">
      <c r="A753" s="90">
        <v>44208</v>
      </c>
      <c r="B753" s="91">
        <v>99945</v>
      </c>
      <c r="C753" s="91">
        <v>920</v>
      </c>
      <c r="D753" s="91">
        <v>7</v>
      </c>
      <c r="E753" s="92">
        <v>614042</v>
      </c>
      <c r="F753" s="91" t="s">
        <v>313</v>
      </c>
    </row>
    <row r="754" spans="1:6">
      <c r="A754" s="90">
        <v>44208</v>
      </c>
      <c r="B754" s="91">
        <v>99945</v>
      </c>
      <c r="C754" s="91">
        <v>1015</v>
      </c>
      <c r="D754" s="91">
        <v>7</v>
      </c>
      <c r="E754" s="92">
        <v>742800</v>
      </c>
      <c r="F754" s="91" t="s">
        <v>314</v>
      </c>
    </row>
    <row r="755" spans="1:6">
      <c r="A755" s="90">
        <v>44208</v>
      </c>
      <c r="B755" s="91">
        <v>99945</v>
      </c>
      <c r="C755" s="91">
        <v>1034</v>
      </c>
      <c r="D755" s="91">
        <v>7</v>
      </c>
      <c r="E755" s="92">
        <v>312000</v>
      </c>
      <c r="F755" s="91" t="s">
        <v>271</v>
      </c>
    </row>
    <row r="756" spans="1:6">
      <c r="A756" s="90">
        <v>44208</v>
      </c>
      <c r="B756" s="91">
        <v>99968</v>
      </c>
      <c r="C756" s="91">
        <v>2060</v>
      </c>
      <c r="D756" s="91">
        <v>8</v>
      </c>
      <c r="E756" s="92">
        <v>851100</v>
      </c>
      <c r="F756" s="91" t="s">
        <v>315</v>
      </c>
    </row>
    <row r="757" spans="1:6">
      <c r="A757" s="90">
        <v>44208</v>
      </c>
      <c r="B757" s="91">
        <v>99968</v>
      </c>
      <c r="C757" s="91">
        <v>2153</v>
      </c>
      <c r="D757" s="91">
        <v>8</v>
      </c>
      <c r="E757" s="92">
        <v>419500</v>
      </c>
      <c r="F757" s="91" t="s">
        <v>316</v>
      </c>
    </row>
    <row r="758" spans="1:6">
      <c r="A758" s="90">
        <v>44208</v>
      </c>
      <c r="B758" s="91">
        <v>99944</v>
      </c>
      <c r="C758" s="91">
        <v>3909</v>
      </c>
      <c r="D758" s="91">
        <v>29</v>
      </c>
      <c r="E758" s="92">
        <v>358000</v>
      </c>
      <c r="F758" s="91" t="s">
        <v>317</v>
      </c>
    </row>
    <row r="759" spans="1:6">
      <c r="A759" s="90">
        <v>44208</v>
      </c>
      <c r="B759" s="91">
        <v>13276</v>
      </c>
      <c r="C759" s="91">
        <v>5795</v>
      </c>
      <c r="D759" s="91">
        <v>6</v>
      </c>
      <c r="E759" s="92">
        <v>656000</v>
      </c>
      <c r="F759" s="91" t="s">
        <v>318</v>
      </c>
    </row>
    <row r="760" spans="1:6">
      <c r="A760" s="90">
        <v>44208</v>
      </c>
      <c r="B760" s="91">
        <v>13276</v>
      </c>
      <c r="C760" s="91">
        <v>5808</v>
      </c>
      <c r="D760" s="91">
        <v>6</v>
      </c>
      <c r="E760" s="92">
        <v>591800</v>
      </c>
      <c r="F760" s="91" t="s">
        <v>319</v>
      </c>
    </row>
    <row r="761" spans="1:6">
      <c r="A761" s="90">
        <v>44208</v>
      </c>
      <c r="B761" s="91">
        <v>13276</v>
      </c>
      <c r="C761" s="91">
        <v>5815</v>
      </c>
      <c r="D761" s="91">
        <v>6</v>
      </c>
      <c r="E761" s="92">
        <v>400000</v>
      </c>
      <c r="F761" s="91" t="s">
        <v>320</v>
      </c>
    </row>
    <row r="762" spans="1:6">
      <c r="A762" s="90">
        <v>44208</v>
      </c>
      <c r="B762" s="91">
        <v>13276</v>
      </c>
      <c r="C762" s="91">
        <v>5848</v>
      </c>
      <c r="D762" s="91">
        <v>6</v>
      </c>
      <c r="E762" s="92">
        <v>730900</v>
      </c>
      <c r="F762" s="91" t="s">
        <v>321</v>
      </c>
    </row>
    <row r="763" spans="1:6">
      <c r="A763" s="90">
        <v>44208</v>
      </c>
      <c r="B763" s="91">
        <v>25758</v>
      </c>
      <c r="C763" s="91">
        <v>5981</v>
      </c>
      <c r="D763" s="91">
        <v>6</v>
      </c>
      <c r="E763" s="92">
        <v>472000</v>
      </c>
      <c r="F763" s="91" t="s">
        <v>322</v>
      </c>
    </row>
    <row r="764" spans="1:6">
      <c r="A764" s="90">
        <v>44208</v>
      </c>
      <c r="B764" s="91">
        <v>25758</v>
      </c>
      <c r="C764" s="91">
        <v>5988</v>
      </c>
      <c r="D764" s="91">
        <v>6</v>
      </c>
      <c r="E764" s="92">
        <v>611800</v>
      </c>
      <c r="F764" s="91" t="s">
        <v>323</v>
      </c>
    </row>
    <row r="765" spans="1:6">
      <c r="A765" s="90">
        <v>44208</v>
      </c>
      <c r="B765" s="91">
        <v>25758</v>
      </c>
      <c r="C765" s="91">
        <v>5989</v>
      </c>
      <c r="D765" s="91">
        <v>6</v>
      </c>
      <c r="E765" s="92">
        <v>568000</v>
      </c>
      <c r="F765" s="91" t="s">
        <v>324</v>
      </c>
    </row>
    <row r="766" spans="1:6">
      <c r="A766" s="90">
        <v>44208</v>
      </c>
      <c r="B766" s="91">
        <v>25758</v>
      </c>
      <c r="C766" s="91">
        <v>6015</v>
      </c>
      <c r="D766" s="91">
        <v>6</v>
      </c>
      <c r="E766" s="92">
        <v>0</v>
      </c>
      <c r="F766" s="91" t="s">
        <v>325</v>
      </c>
    </row>
    <row r="767" spans="1:6">
      <c r="A767" s="90">
        <v>44208</v>
      </c>
      <c r="B767" s="91">
        <v>25758</v>
      </c>
      <c r="C767" s="91">
        <v>6017</v>
      </c>
      <c r="D767" s="91">
        <v>6</v>
      </c>
      <c r="E767" s="92">
        <v>861400</v>
      </c>
      <c r="F767" s="91" t="s">
        <v>326</v>
      </c>
    </row>
    <row r="768" spans="1:6">
      <c r="A768" s="90">
        <v>44208</v>
      </c>
      <c r="B768" s="91">
        <v>28262</v>
      </c>
      <c r="C768" s="91">
        <v>9224</v>
      </c>
      <c r="D768" s="91">
        <v>4</v>
      </c>
      <c r="E768" s="92">
        <v>200000</v>
      </c>
      <c r="F768" s="91" t="s">
        <v>327</v>
      </c>
    </row>
    <row r="769" spans="1:72">
      <c r="A769" s="90">
        <v>44208</v>
      </c>
      <c r="B769" s="91">
        <v>28262</v>
      </c>
      <c r="C769" s="91">
        <v>9262</v>
      </c>
      <c r="D769" s="91">
        <v>4</v>
      </c>
      <c r="E769" s="92">
        <v>614400</v>
      </c>
      <c r="F769" s="91" t="s">
        <v>328</v>
      </c>
    </row>
    <row r="770" spans="1:72">
      <c r="A770" s="90">
        <v>44208</v>
      </c>
      <c r="B770" s="91">
        <v>28262</v>
      </c>
      <c r="C770" s="91">
        <v>9271</v>
      </c>
      <c r="D770" s="91">
        <v>4</v>
      </c>
      <c r="E770" s="92">
        <v>378900</v>
      </c>
      <c r="F770" s="91" t="s">
        <v>329</v>
      </c>
    </row>
    <row r="771" spans="1:72">
      <c r="A771" s="90">
        <v>44208</v>
      </c>
      <c r="B771" s="91">
        <v>99967</v>
      </c>
      <c r="C771" s="91">
        <v>9293</v>
      </c>
      <c r="D771" s="91">
        <v>4</v>
      </c>
      <c r="E771" s="92">
        <v>1040000</v>
      </c>
      <c r="F771" s="91" t="s">
        <v>330</v>
      </c>
    </row>
    <row r="772" spans="1:72" ht="19.5">
      <c r="E772" s="73">
        <f>SUM(E749:E771)</f>
        <v>13793031</v>
      </c>
    </row>
    <row r="774" spans="1:72">
      <c r="A774" s="90">
        <v>44209</v>
      </c>
      <c r="B774" s="91">
        <v>14202</v>
      </c>
      <c r="C774" s="91">
        <v>1040</v>
      </c>
      <c r="D774" s="91">
        <v>7</v>
      </c>
      <c r="E774" s="92">
        <v>5182500</v>
      </c>
      <c r="F774" s="91" t="s">
        <v>334</v>
      </c>
    </row>
    <row r="775" spans="1:72">
      <c r="A775" s="90">
        <v>44209</v>
      </c>
      <c r="B775" s="91">
        <v>14202</v>
      </c>
      <c r="C775" s="91">
        <v>1063</v>
      </c>
      <c r="D775" s="91">
        <v>7</v>
      </c>
      <c r="E775" s="92">
        <v>621823</v>
      </c>
      <c r="F775" s="91" t="s">
        <v>335</v>
      </c>
    </row>
    <row r="776" spans="1:72">
      <c r="A776" s="90">
        <v>44209</v>
      </c>
      <c r="B776" s="91">
        <v>14202</v>
      </c>
      <c r="C776" s="91">
        <v>1065</v>
      </c>
      <c r="D776" s="91">
        <v>7</v>
      </c>
      <c r="E776" s="92">
        <v>25260000</v>
      </c>
      <c r="F776" s="91" t="s">
        <v>336</v>
      </c>
    </row>
    <row r="777" spans="1:72">
      <c r="A777" s="90">
        <v>44209</v>
      </c>
      <c r="B777" s="91">
        <v>20894</v>
      </c>
      <c r="C777" s="91">
        <v>2356</v>
      </c>
      <c r="D777" s="91">
        <v>8</v>
      </c>
      <c r="E777" s="92">
        <v>6560000</v>
      </c>
      <c r="F777" s="91" t="s">
        <v>337</v>
      </c>
    </row>
    <row r="778" spans="1:72">
      <c r="A778" s="90">
        <v>44209</v>
      </c>
      <c r="B778" s="91">
        <v>99967</v>
      </c>
      <c r="C778" s="91">
        <v>2496</v>
      </c>
      <c r="D778" s="91">
        <v>8</v>
      </c>
      <c r="E778" s="92">
        <v>1887100</v>
      </c>
      <c r="F778" s="91" t="s">
        <v>338</v>
      </c>
    </row>
    <row r="779" spans="1:72">
      <c r="A779" s="90">
        <v>44209</v>
      </c>
      <c r="B779" s="91">
        <v>99967</v>
      </c>
      <c r="C779" s="91">
        <v>2570</v>
      </c>
      <c r="D779" s="91">
        <v>8</v>
      </c>
      <c r="E779" s="92">
        <v>392800</v>
      </c>
      <c r="F779" s="91" t="s">
        <v>339</v>
      </c>
    </row>
    <row r="780" spans="1:72">
      <c r="A780" s="90">
        <v>44209</v>
      </c>
      <c r="B780" s="91">
        <v>99945</v>
      </c>
      <c r="C780" s="91">
        <v>5280</v>
      </c>
      <c r="D780" s="91">
        <v>18</v>
      </c>
      <c r="E780" s="92">
        <v>339660</v>
      </c>
      <c r="F780" s="91" t="s">
        <v>94</v>
      </c>
    </row>
    <row r="781" spans="1:72" s="22" customFormat="1">
      <c r="A781" s="21">
        <v>44209</v>
      </c>
      <c r="B781" s="22">
        <v>32397</v>
      </c>
      <c r="C781" s="22">
        <v>6046</v>
      </c>
      <c r="D781" s="22">
        <v>6</v>
      </c>
      <c r="E781" s="81">
        <v>553000</v>
      </c>
      <c r="F781" s="22" t="s">
        <v>340</v>
      </c>
      <c r="G781" s="134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</row>
    <row r="782" spans="1:72">
      <c r="A782" s="90">
        <v>44209</v>
      </c>
      <c r="B782" s="91">
        <v>12508</v>
      </c>
      <c r="C782" s="91">
        <v>9471</v>
      </c>
      <c r="D782" s="91">
        <v>4</v>
      </c>
      <c r="E782" s="92">
        <v>1671723</v>
      </c>
      <c r="F782" s="91" t="s">
        <v>341</v>
      </c>
    </row>
    <row r="783" spans="1:72">
      <c r="A783" s="90">
        <v>44209</v>
      </c>
      <c r="B783" s="91">
        <v>12508</v>
      </c>
      <c r="C783" s="91">
        <v>9488</v>
      </c>
      <c r="D783" s="91">
        <v>4</v>
      </c>
      <c r="E783" s="92">
        <v>456094</v>
      </c>
      <c r="F783" s="91" t="s">
        <v>342</v>
      </c>
    </row>
    <row r="784" spans="1:72">
      <c r="A784" s="90">
        <v>44209</v>
      </c>
      <c r="B784" s="91">
        <v>12508</v>
      </c>
      <c r="C784" s="91">
        <v>9568</v>
      </c>
      <c r="D784" s="91">
        <v>4</v>
      </c>
      <c r="E784" s="92">
        <v>19670600</v>
      </c>
      <c r="F784" s="91" t="s">
        <v>343</v>
      </c>
    </row>
    <row r="785" spans="1:72">
      <c r="A785" s="90">
        <v>44209</v>
      </c>
      <c r="B785" s="91">
        <v>12508</v>
      </c>
      <c r="C785" s="91">
        <v>9569</v>
      </c>
      <c r="D785" s="91">
        <v>4</v>
      </c>
      <c r="E785" s="92">
        <v>8668400</v>
      </c>
      <c r="F785" s="91" t="s">
        <v>344</v>
      </c>
    </row>
    <row r="786" spans="1:72">
      <c r="A786" s="90">
        <v>44209</v>
      </c>
      <c r="B786" s="91">
        <v>12508</v>
      </c>
      <c r="C786" s="91">
        <v>9609</v>
      </c>
      <c r="D786" s="91">
        <v>4</v>
      </c>
      <c r="E786" s="92">
        <v>857000</v>
      </c>
      <c r="F786" s="91" t="s">
        <v>345</v>
      </c>
    </row>
    <row r="787" spans="1:72">
      <c r="A787" s="90">
        <v>44209</v>
      </c>
      <c r="B787" s="91">
        <v>13276</v>
      </c>
      <c r="C787" s="91">
        <v>9636</v>
      </c>
      <c r="D787" s="91">
        <v>4</v>
      </c>
      <c r="E787" s="92">
        <v>500000</v>
      </c>
      <c r="F787" s="91" t="s">
        <v>346</v>
      </c>
    </row>
    <row r="788" spans="1:72">
      <c r="A788" s="90">
        <v>44209</v>
      </c>
      <c r="B788" s="91">
        <v>13276</v>
      </c>
      <c r="C788" s="91">
        <v>9668</v>
      </c>
      <c r="D788" s="91">
        <v>4</v>
      </c>
      <c r="E788" s="92">
        <v>224000</v>
      </c>
      <c r="F788" s="91" t="s">
        <v>347</v>
      </c>
    </row>
    <row r="789" spans="1:72">
      <c r="A789" s="90">
        <v>44209</v>
      </c>
      <c r="B789" s="91">
        <v>13276</v>
      </c>
      <c r="C789" s="91">
        <v>9682</v>
      </c>
      <c r="D789" s="91">
        <v>4</v>
      </c>
      <c r="E789" s="92">
        <v>1699200</v>
      </c>
      <c r="F789" s="91" t="s">
        <v>348</v>
      </c>
    </row>
    <row r="790" spans="1:72" ht="19.5">
      <c r="E790" s="73">
        <f>SUM(E774:E789)</f>
        <v>74543900</v>
      </c>
    </row>
    <row r="792" spans="1:72">
      <c r="A792" s="1">
        <v>44210</v>
      </c>
      <c r="B792" s="2">
        <v>99967</v>
      </c>
      <c r="C792" s="2">
        <v>1322</v>
      </c>
      <c r="D792" s="2">
        <v>7</v>
      </c>
      <c r="E792" s="3">
        <v>845000</v>
      </c>
      <c r="F792" s="2" t="s">
        <v>351</v>
      </c>
      <c r="G792" s="3"/>
      <c r="H792" s="2"/>
      <c r="I792" s="2"/>
    </row>
    <row r="793" spans="1:72" s="22" customFormat="1">
      <c r="A793" s="21">
        <v>44210</v>
      </c>
      <c r="B793" s="22">
        <v>99967</v>
      </c>
      <c r="C793" s="22">
        <v>1385</v>
      </c>
      <c r="D793" s="22">
        <v>7</v>
      </c>
      <c r="E793" s="81">
        <v>604700</v>
      </c>
      <c r="F793" s="22" t="s">
        <v>352</v>
      </c>
      <c r="G793" s="81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</row>
    <row r="794" spans="1:72">
      <c r="A794" s="1">
        <v>44210</v>
      </c>
      <c r="B794" s="2">
        <v>99969</v>
      </c>
      <c r="C794" s="2">
        <v>6475</v>
      </c>
      <c r="D794" s="2">
        <v>6</v>
      </c>
      <c r="E794" s="3">
        <v>1244500</v>
      </c>
      <c r="F794" s="2" t="s">
        <v>359</v>
      </c>
      <c r="G794" s="3"/>
      <c r="H794" s="2"/>
      <c r="I794" s="2"/>
    </row>
    <row r="795" spans="1:72">
      <c r="A795" s="1">
        <v>44210</v>
      </c>
      <c r="B795" s="2">
        <v>25758</v>
      </c>
      <c r="C795" s="2">
        <v>6511</v>
      </c>
      <c r="D795" s="2">
        <v>6</v>
      </c>
      <c r="E795" s="3">
        <v>670000</v>
      </c>
      <c r="F795" s="2" t="s">
        <v>353</v>
      </c>
      <c r="G795" s="3"/>
      <c r="H795" s="2"/>
      <c r="I795" s="2"/>
    </row>
    <row r="796" spans="1:72">
      <c r="A796" s="1">
        <v>44210</v>
      </c>
      <c r="B796" s="2">
        <v>99956</v>
      </c>
      <c r="C796" s="2">
        <v>9734</v>
      </c>
      <c r="D796" s="2">
        <v>4</v>
      </c>
      <c r="E796" s="3">
        <v>282332</v>
      </c>
      <c r="F796" s="2" t="s">
        <v>354</v>
      </c>
      <c r="G796" s="3"/>
      <c r="H796" s="2"/>
      <c r="I796" s="2"/>
    </row>
    <row r="797" spans="1:72" s="22" customFormat="1">
      <c r="A797" s="21">
        <v>44210</v>
      </c>
      <c r="B797" s="22">
        <v>12508</v>
      </c>
      <c r="C797" s="22">
        <v>9822</v>
      </c>
      <c r="D797" s="22">
        <v>9</v>
      </c>
      <c r="E797" s="81">
        <v>1140000</v>
      </c>
      <c r="F797" s="22" t="s">
        <v>355</v>
      </c>
      <c r="G797" s="81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</row>
    <row r="798" spans="1:72">
      <c r="A798" s="1">
        <v>44210</v>
      </c>
      <c r="B798" s="2">
        <v>12508</v>
      </c>
      <c r="C798" s="2">
        <v>9838</v>
      </c>
      <c r="D798" s="2">
        <v>9</v>
      </c>
      <c r="E798" s="3">
        <v>608500</v>
      </c>
      <c r="F798" s="2" t="s">
        <v>356</v>
      </c>
      <c r="G798" s="3"/>
      <c r="H798" s="2"/>
      <c r="I798" s="2"/>
    </row>
    <row r="799" spans="1:72">
      <c r="A799" s="1">
        <v>44210</v>
      </c>
      <c r="B799" s="2">
        <v>99971</v>
      </c>
      <c r="C799" s="2">
        <v>9929</v>
      </c>
      <c r="D799" s="2">
        <v>9</v>
      </c>
      <c r="E799" s="3">
        <v>1331000</v>
      </c>
      <c r="F799" s="2" t="s">
        <v>357</v>
      </c>
      <c r="G799" s="3"/>
      <c r="H799" s="2"/>
      <c r="I799" s="2"/>
    </row>
    <row r="800" spans="1:72">
      <c r="A800" s="1">
        <v>44210</v>
      </c>
      <c r="B800" s="2">
        <v>99971</v>
      </c>
      <c r="C800" s="2">
        <v>9938</v>
      </c>
      <c r="D800" s="2">
        <v>9</v>
      </c>
      <c r="E800" s="3">
        <v>279000</v>
      </c>
      <c r="F800" s="2" t="s">
        <v>358</v>
      </c>
      <c r="G800" s="3"/>
      <c r="H800" s="2"/>
      <c r="I800" s="2"/>
    </row>
    <row r="801" spans="1:14" ht="19.5">
      <c r="E801" s="73">
        <f>SUM(E792:E800)</f>
        <v>7005032</v>
      </c>
    </row>
    <row r="803" spans="1:14">
      <c r="A803" s="1">
        <v>44211</v>
      </c>
      <c r="B803" s="2">
        <v>99956</v>
      </c>
      <c r="C803" s="91">
        <v>166</v>
      </c>
      <c r="D803" s="91">
        <v>9</v>
      </c>
      <c r="E803" s="92">
        <v>483000</v>
      </c>
      <c r="F803" s="2" t="s">
        <v>363</v>
      </c>
    </row>
    <row r="804" spans="1:14">
      <c r="A804" s="1">
        <v>44211</v>
      </c>
      <c r="B804" s="2">
        <v>99956</v>
      </c>
      <c r="C804" s="91">
        <v>177</v>
      </c>
      <c r="D804" s="91">
        <v>9</v>
      </c>
      <c r="E804" s="92">
        <v>1096332</v>
      </c>
      <c r="F804" s="2" t="s">
        <v>364</v>
      </c>
    </row>
    <row r="805" spans="1:14">
      <c r="A805" s="1">
        <v>44211</v>
      </c>
      <c r="B805" s="2">
        <v>32397</v>
      </c>
      <c r="C805" s="91">
        <v>1653</v>
      </c>
      <c r="D805" s="91">
        <v>7</v>
      </c>
      <c r="E805" s="92">
        <v>3582500</v>
      </c>
      <c r="F805" s="2" t="s">
        <v>365</v>
      </c>
    </row>
    <row r="806" spans="1:14">
      <c r="A806" s="1">
        <v>44211</v>
      </c>
      <c r="B806" s="2">
        <v>99955</v>
      </c>
      <c r="C806" s="91">
        <v>1674</v>
      </c>
      <c r="D806" s="91">
        <v>7</v>
      </c>
      <c r="E806" s="92">
        <v>460300</v>
      </c>
      <c r="F806" s="2" t="s">
        <v>366</v>
      </c>
    </row>
    <row r="807" spans="1:14">
      <c r="A807" s="1">
        <v>44211</v>
      </c>
      <c r="B807" s="2">
        <v>99973</v>
      </c>
      <c r="C807" s="91">
        <v>2984</v>
      </c>
      <c r="D807" s="91">
        <v>8</v>
      </c>
      <c r="E807" s="92">
        <v>500000</v>
      </c>
      <c r="F807" s="2" t="s">
        <v>367</v>
      </c>
    </row>
    <row r="808" spans="1:14">
      <c r="A808" s="1">
        <v>44211</v>
      </c>
      <c r="B808" s="2">
        <v>99916</v>
      </c>
      <c r="C808" s="91">
        <v>3959</v>
      </c>
      <c r="D808" s="91">
        <v>29</v>
      </c>
      <c r="E808" s="92">
        <v>138000</v>
      </c>
      <c r="F808" s="2" t="s">
        <v>368</v>
      </c>
    </row>
    <row r="809" spans="1:14">
      <c r="A809" s="1">
        <v>44211</v>
      </c>
      <c r="B809" s="2">
        <v>99945</v>
      </c>
      <c r="C809" s="91">
        <v>6633</v>
      </c>
      <c r="D809" s="91">
        <v>6</v>
      </c>
      <c r="E809" s="92">
        <v>691200</v>
      </c>
      <c r="F809" s="2" t="s">
        <v>369</v>
      </c>
    </row>
    <row r="810" spans="1:14">
      <c r="A810" s="1">
        <v>44211</v>
      </c>
      <c r="B810" s="2">
        <v>19440</v>
      </c>
      <c r="C810" s="91">
        <v>9980</v>
      </c>
      <c r="D810" s="91">
        <v>4</v>
      </c>
      <c r="E810" s="92">
        <v>890500</v>
      </c>
      <c r="F810" s="2" t="s">
        <v>368</v>
      </c>
    </row>
    <row r="811" spans="1:14">
      <c r="A811" s="1">
        <v>44211</v>
      </c>
      <c r="B811" s="2">
        <v>19440</v>
      </c>
      <c r="C811" s="91">
        <v>9989</v>
      </c>
      <c r="D811" s="91">
        <v>4</v>
      </c>
      <c r="E811" s="92">
        <v>236128</v>
      </c>
      <c r="F811" s="2" t="s">
        <v>370</v>
      </c>
    </row>
    <row r="812" spans="1:14" ht="19.5">
      <c r="E812" s="73">
        <f>SUM(E803:E811)</f>
        <v>8077960</v>
      </c>
    </row>
    <row r="814" spans="1:14">
      <c r="A814" s="1">
        <v>44212</v>
      </c>
      <c r="B814" s="2">
        <v>28262</v>
      </c>
      <c r="C814" s="22">
        <v>325</v>
      </c>
      <c r="D814" s="2">
        <v>4</v>
      </c>
      <c r="E814" s="204">
        <v>762800</v>
      </c>
      <c r="F814" s="2" t="s">
        <v>379</v>
      </c>
      <c r="G814" s="3"/>
      <c r="H814" s="2"/>
      <c r="I814" s="2"/>
      <c r="J814" s="2"/>
      <c r="K814" s="2"/>
      <c r="L814" s="2"/>
      <c r="M814" s="2"/>
      <c r="N814" s="2"/>
    </row>
    <row r="815" spans="1:14">
      <c r="A815" s="1">
        <v>44212</v>
      </c>
      <c r="B815" s="2">
        <v>20894</v>
      </c>
      <c r="C815" s="22">
        <v>374</v>
      </c>
      <c r="D815" s="2">
        <v>4</v>
      </c>
      <c r="E815" s="204">
        <v>420300</v>
      </c>
      <c r="F815" s="2" t="s">
        <v>380</v>
      </c>
      <c r="G815" s="3"/>
      <c r="H815" s="2"/>
      <c r="I815" s="2"/>
      <c r="J815" s="2"/>
      <c r="K815" s="2"/>
      <c r="L815" s="2"/>
      <c r="M815" s="2"/>
      <c r="N815" s="2"/>
    </row>
    <row r="816" spans="1:14">
      <c r="A816" s="1">
        <v>44212</v>
      </c>
      <c r="B816" s="2">
        <v>20894</v>
      </c>
      <c r="C816" s="22">
        <v>377</v>
      </c>
      <c r="D816" s="2">
        <v>4</v>
      </c>
      <c r="E816" s="204">
        <v>1000000</v>
      </c>
      <c r="F816" s="2" t="s">
        <v>381</v>
      </c>
      <c r="G816" s="3"/>
      <c r="H816" s="2"/>
      <c r="I816" s="2"/>
      <c r="J816" s="2"/>
      <c r="K816" s="2"/>
      <c r="L816" s="2"/>
      <c r="M816" s="2"/>
      <c r="N816" s="2"/>
    </row>
    <row r="817" spans="1:14">
      <c r="A817" s="1">
        <v>44212</v>
      </c>
      <c r="B817" s="2">
        <v>20894</v>
      </c>
      <c r="C817" s="22">
        <v>391</v>
      </c>
      <c r="D817" s="2">
        <v>4</v>
      </c>
      <c r="E817" s="204">
        <v>375000</v>
      </c>
      <c r="F817" s="2" t="s">
        <v>382</v>
      </c>
      <c r="G817" s="3"/>
      <c r="H817" s="2"/>
      <c r="I817" s="2"/>
      <c r="J817" s="2"/>
      <c r="K817" s="2"/>
      <c r="L817" s="2"/>
      <c r="M817" s="2"/>
      <c r="N817" s="2"/>
    </row>
    <row r="818" spans="1:14">
      <c r="A818" s="1">
        <v>44212</v>
      </c>
      <c r="B818" s="2">
        <v>99947</v>
      </c>
      <c r="C818" s="22">
        <v>2064</v>
      </c>
      <c r="D818" s="2">
        <v>7</v>
      </c>
      <c r="E818" s="204">
        <v>600000</v>
      </c>
      <c r="F818" s="2" t="s">
        <v>405</v>
      </c>
      <c r="G818" s="3"/>
      <c r="H818" s="2"/>
      <c r="I818" s="2"/>
      <c r="J818" s="2"/>
      <c r="K818" s="2"/>
      <c r="L818" s="2"/>
      <c r="M818" s="2"/>
      <c r="N818" s="2"/>
    </row>
    <row r="819" spans="1:14">
      <c r="A819" s="1">
        <v>44212</v>
      </c>
      <c r="B819" s="2">
        <v>99971</v>
      </c>
      <c r="C819" s="22">
        <v>3095</v>
      </c>
      <c r="D819" s="2">
        <v>8</v>
      </c>
      <c r="E819" s="204">
        <v>1017309</v>
      </c>
      <c r="F819" s="2" t="s">
        <v>383</v>
      </c>
      <c r="G819" s="3"/>
      <c r="H819" s="2"/>
      <c r="I819" s="2"/>
      <c r="J819" s="2"/>
      <c r="K819" s="2"/>
      <c r="L819" s="2"/>
      <c r="M819" s="2"/>
      <c r="N819" s="2"/>
    </row>
    <row r="820" spans="1:14">
      <c r="A820" s="1">
        <v>44212</v>
      </c>
      <c r="B820" s="2">
        <v>99910</v>
      </c>
      <c r="C820" s="22">
        <v>4193</v>
      </c>
      <c r="D820" s="2">
        <v>29</v>
      </c>
      <c r="E820" s="204">
        <v>115000</v>
      </c>
      <c r="F820" s="2" t="s">
        <v>187</v>
      </c>
      <c r="G820" s="3"/>
      <c r="H820" s="2"/>
      <c r="I820" s="2"/>
      <c r="J820" s="2"/>
      <c r="K820" s="2"/>
      <c r="L820" s="2"/>
      <c r="M820" s="2"/>
      <c r="N820" s="2"/>
    </row>
    <row r="821" spans="1:14">
      <c r="A821" s="1">
        <v>44212</v>
      </c>
      <c r="B821" s="2">
        <v>99910</v>
      </c>
      <c r="C821" s="22">
        <v>4258</v>
      </c>
      <c r="D821" s="2">
        <v>29</v>
      </c>
      <c r="E821" s="204">
        <v>1291848</v>
      </c>
      <c r="F821" s="2" t="s">
        <v>384</v>
      </c>
      <c r="G821" s="3"/>
      <c r="H821" s="2"/>
      <c r="I821" s="2"/>
      <c r="J821" s="2"/>
      <c r="K821" s="2"/>
      <c r="L821" s="2"/>
      <c r="M821" s="2"/>
      <c r="N821" s="2"/>
    </row>
    <row r="822" spans="1:14">
      <c r="A822" s="1">
        <v>44212</v>
      </c>
      <c r="B822" s="2">
        <v>99903</v>
      </c>
      <c r="C822" s="22">
        <v>4299</v>
      </c>
      <c r="D822" s="2">
        <v>29</v>
      </c>
      <c r="E822" s="204">
        <v>69000</v>
      </c>
      <c r="F822" s="2" t="s">
        <v>385</v>
      </c>
      <c r="G822" s="3"/>
      <c r="H822" s="2"/>
      <c r="I822" s="2"/>
      <c r="J822" s="2"/>
      <c r="K822" s="2"/>
      <c r="L822" s="2"/>
      <c r="M822" s="2"/>
      <c r="N822" s="2"/>
    </row>
    <row r="823" spans="1:14">
      <c r="A823" s="1">
        <v>44212</v>
      </c>
      <c r="B823" s="2">
        <v>99903</v>
      </c>
      <c r="C823" s="22">
        <v>4399</v>
      </c>
      <c r="D823" s="2">
        <v>29</v>
      </c>
      <c r="E823" s="204">
        <v>418000</v>
      </c>
      <c r="F823" s="2" t="s">
        <v>386</v>
      </c>
      <c r="G823" s="3"/>
      <c r="H823" s="2"/>
      <c r="I823" s="2"/>
      <c r="J823" s="2"/>
      <c r="K823" s="2"/>
      <c r="L823" s="2"/>
      <c r="M823" s="2"/>
      <c r="N823" s="2"/>
    </row>
    <row r="824" spans="1:14">
      <c r="A824" s="1">
        <v>44212</v>
      </c>
      <c r="B824" s="2">
        <v>25758</v>
      </c>
      <c r="C824" s="22">
        <v>5605</v>
      </c>
      <c r="D824" s="2">
        <v>3</v>
      </c>
      <c r="E824" s="204">
        <v>17870800</v>
      </c>
      <c r="F824" s="2" t="s">
        <v>404</v>
      </c>
      <c r="G824" s="3"/>
      <c r="H824" s="2"/>
      <c r="I824" s="2"/>
      <c r="J824" s="2"/>
      <c r="K824" s="2"/>
      <c r="L824" s="2"/>
      <c r="M824" s="2"/>
      <c r="N824" s="2"/>
    </row>
    <row r="825" spans="1:14" ht="19.5">
      <c r="E825" s="120">
        <f>SUM(E814:E824)</f>
        <v>23940057</v>
      </c>
      <c r="G825" s="3"/>
      <c r="H825" s="2"/>
      <c r="I825" s="2"/>
      <c r="J825" s="2"/>
      <c r="K825" s="2"/>
      <c r="L825" s="2"/>
      <c r="M825" s="2"/>
      <c r="N825" s="2"/>
    </row>
    <row r="826" spans="1:14">
      <c r="E826" s="3"/>
      <c r="G826" s="3"/>
      <c r="H826" s="2"/>
      <c r="I826" s="2"/>
      <c r="J826" s="2"/>
      <c r="K826" s="2"/>
      <c r="L826" s="2"/>
      <c r="M826" s="2"/>
      <c r="N826" s="2"/>
    </row>
    <row r="827" spans="1:14">
      <c r="A827" s="1">
        <v>44213</v>
      </c>
      <c r="B827" s="2">
        <v>99947</v>
      </c>
      <c r="C827" s="22">
        <v>497</v>
      </c>
      <c r="D827" s="2">
        <v>4</v>
      </c>
      <c r="E827" s="204">
        <v>626500</v>
      </c>
      <c r="F827" s="2" t="s">
        <v>387</v>
      </c>
      <c r="G827" s="3"/>
      <c r="H827" s="2"/>
      <c r="I827" s="2"/>
      <c r="J827" s="2"/>
      <c r="K827" s="2"/>
      <c r="L827" s="2"/>
      <c r="M827" s="2"/>
      <c r="N827" s="2"/>
    </row>
    <row r="828" spans="1:14">
      <c r="A828" s="1">
        <v>44213</v>
      </c>
      <c r="B828" s="2">
        <v>99947</v>
      </c>
      <c r="C828" s="22">
        <v>505</v>
      </c>
      <c r="D828" s="2">
        <v>4</v>
      </c>
      <c r="E828" s="204">
        <v>187500</v>
      </c>
      <c r="F828" s="2" t="s">
        <v>387</v>
      </c>
      <c r="G828" s="3"/>
      <c r="H828" s="2"/>
      <c r="I828" s="2"/>
      <c r="J828" s="2"/>
      <c r="K828" s="2"/>
      <c r="L828" s="2"/>
      <c r="M828" s="2"/>
      <c r="N828" s="2"/>
    </row>
    <row r="829" spans="1:14">
      <c r="A829" s="1">
        <v>44213</v>
      </c>
      <c r="B829" s="2">
        <v>20894</v>
      </c>
      <c r="C829" s="22">
        <v>555</v>
      </c>
      <c r="D829" s="2">
        <v>9</v>
      </c>
      <c r="E829" s="204">
        <v>892470</v>
      </c>
      <c r="F829" s="2" t="s">
        <v>388</v>
      </c>
      <c r="G829" s="3"/>
      <c r="H829" s="2"/>
      <c r="I829" s="2"/>
      <c r="J829" s="2"/>
      <c r="K829" s="2"/>
      <c r="L829" s="2"/>
      <c r="M829" s="2"/>
      <c r="N829" s="2"/>
    </row>
    <row r="830" spans="1:14">
      <c r="A830" s="1">
        <v>44213</v>
      </c>
      <c r="B830" s="2">
        <v>20894</v>
      </c>
      <c r="C830" s="22">
        <v>577</v>
      </c>
      <c r="D830" s="2">
        <v>9</v>
      </c>
      <c r="E830" s="204">
        <v>3000000</v>
      </c>
      <c r="F830" s="2" t="s">
        <v>389</v>
      </c>
      <c r="G830" s="3"/>
      <c r="H830" s="2"/>
      <c r="I830" s="2"/>
      <c r="J830" s="2"/>
    </row>
    <row r="831" spans="1:14">
      <c r="A831" s="1">
        <v>44213</v>
      </c>
      <c r="B831" s="2">
        <v>99973</v>
      </c>
      <c r="C831" s="22">
        <v>675</v>
      </c>
      <c r="D831" s="2">
        <v>9</v>
      </c>
      <c r="E831" s="204">
        <v>1151500</v>
      </c>
      <c r="F831" s="2" t="s">
        <v>94</v>
      </c>
      <c r="G831" s="3"/>
      <c r="H831" s="2"/>
      <c r="I831" s="2"/>
      <c r="J831" s="2"/>
    </row>
    <row r="832" spans="1:14">
      <c r="A832" s="1">
        <v>44213</v>
      </c>
      <c r="B832" s="2">
        <v>19440</v>
      </c>
      <c r="C832" s="22">
        <v>2109</v>
      </c>
      <c r="D832" s="2">
        <v>7</v>
      </c>
      <c r="E832" s="204">
        <v>540800</v>
      </c>
      <c r="F832" s="2" t="s">
        <v>390</v>
      </c>
      <c r="G832" s="3"/>
      <c r="H832" s="2"/>
      <c r="I832" s="2"/>
      <c r="J832" s="2"/>
    </row>
    <row r="833" spans="1:10">
      <c r="A833" s="1">
        <v>44213</v>
      </c>
      <c r="B833" s="2">
        <v>19440</v>
      </c>
      <c r="C833" s="22">
        <v>2112</v>
      </c>
      <c r="D833" s="2">
        <v>7</v>
      </c>
      <c r="E833" s="204">
        <v>1526500</v>
      </c>
      <c r="F833" s="2" t="s">
        <v>391</v>
      </c>
      <c r="G833" s="3"/>
      <c r="H833" s="2"/>
      <c r="I833" s="2"/>
      <c r="J833" s="2"/>
    </row>
    <row r="834" spans="1:10">
      <c r="A834" s="1">
        <v>44213</v>
      </c>
      <c r="B834" s="2">
        <v>99945</v>
      </c>
      <c r="C834" s="22">
        <v>3380</v>
      </c>
      <c r="D834" s="2">
        <v>8</v>
      </c>
      <c r="E834" s="204">
        <v>309926</v>
      </c>
      <c r="F834" s="2" t="s">
        <v>392</v>
      </c>
      <c r="G834" s="3"/>
      <c r="H834" s="2"/>
      <c r="I834" s="2"/>
      <c r="J834" s="2"/>
    </row>
    <row r="835" spans="1:10">
      <c r="A835" s="1">
        <v>44213</v>
      </c>
      <c r="B835" s="2">
        <v>28262</v>
      </c>
      <c r="C835" s="22">
        <v>3451</v>
      </c>
      <c r="D835" s="2">
        <v>8</v>
      </c>
      <c r="E835" s="204">
        <v>806100</v>
      </c>
      <c r="F835" s="2" t="s">
        <v>393</v>
      </c>
      <c r="G835" s="3"/>
      <c r="H835" s="2"/>
      <c r="I835" s="2"/>
      <c r="J835" s="2"/>
    </row>
    <row r="836" spans="1:10">
      <c r="A836" s="1">
        <v>44213</v>
      </c>
      <c r="B836" s="2">
        <v>28262</v>
      </c>
      <c r="C836" s="22">
        <v>3452</v>
      </c>
      <c r="D836" s="2">
        <v>8</v>
      </c>
      <c r="E836" s="204">
        <v>180000</v>
      </c>
      <c r="F836" s="2" t="s">
        <v>394</v>
      </c>
      <c r="G836" s="3"/>
      <c r="H836" s="2"/>
      <c r="I836" s="2"/>
      <c r="J836" s="2"/>
    </row>
    <row r="837" spans="1:10">
      <c r="A837" s="1">
        <v>44213</v>
      </c>
      <c r="B837" s="2">
        <v>28262</v>
      </c>
      <c r="C837" s="22">
        <v>3463</v>
      </c>
      <c r="D837" s="2">
        <v>8</v>
      </c>
      <c r="E837" s="204">
        <v>412200</v>
      </c>
      <c r="F837" s="2" t="s">
        <v>395</v>
      </c>
      <c r="G837" s="3"/>
      <c r="H837" s="2"/>
      <c r="I837" s="2"/>
      <c r="J837" s="2"/>
    </row>
    <row r="838" spans="1:10">
      <c r="A838" s="1">
        <v>44213</v>
      </c>
      <c r="B838" s="2">
        <v>28262</v>
      </c>
      <c r="C838" s="22">
        <v>3467</v>
      </c>
      <c r="D838" s="2">
        <v>8</v>
      </c>
      <c r="E838" s="204">
        <v>1100000</v>
      </c>
      <c r="F838" s="2" t="s">
        <v>396</v>
      </c>
      <c r="G838" s="3"/>
      <c r="H838" s="2"/>
      <c r="I838" s="2"/>
      <c r="J838" s="2"/>
    </row>
    <row r="839" spans="1:10">
      <c r="A839" s="1">
        <v>44213</v>
      </c>
      <c r="B839" s="2">
        <v>28262</v>
      </c>
      <c r="C839" s="22">
        <v>3487</v>
      </c>
      <c r="D839" s="2">
        <v>8</v>
      </c>
      <c r="E839" s="204">
        <v>126000</v>
      </c>
      <c r="F839" s="2" t="s">
        <v>397</v>
      </c>
      <c r="G839" s="3"/>
      <c r="H839" s="2"/>
      <c r="I839" s="2"/>
      <c r="J839" s="2"/>
    </row>
    <row r="840" spans="1:10">
      <c r="A840" s="1">
        <v>44213</v>
      </c>
      <c r="B840" s="2">
        <v>28262</v>
      </c>
      <c r="C840" s="22">
        <v>3488</v>
      </c>
      <c r="D840" s="2">
        <v>8</v>
      </c>
      <c r="E840" s="204">
        <v>1245200</v>
      </c>
      <c r="F840" s="2" t="s">
        <v>398</v>
      </c>
      <c r="G840" s="3"/>
      <c r="H840" s="2"/>
      <c r="I840" s="2"/>
      <c r="J840" s="2"/>
    </row>
    <row r="841" spans="1:10">
      <c r="A841" s="1">
        <v>44213</v>
      </c>
      <c r="B841" s="2">
        <v>99903</v>
      </c>
      <c r="C841" s="22">
        <v>4484</v>
      </c>
      <c r="D841" s="2">
        <v>29</v>
      </c>
      <c r="E841" s="204">
        <v>300000</v>
      </c>
      <c r="F841" s="2" t="s">
        <v>399</v>
      </c>
      <c r="G841" s="3"/>
      <c r="H841" s="2"/>
      <c r="I841" s="2"/>
      <c r="J841" s="2"/>
    </row>
    <row r="842" spans="1:10">
      <c r="A842" s="1">
        <v>44213</v>
      </c>
      <c r="B842" s="2">
        <v>99903</v>
      </c>
      <c r="C842" s="22">
        <v>4498</v>
      </c>
      <c r="D842" s="2">
        <v>29</v>
      </c>
      <c r="E842" s="204">
        <v>220000</v>
      </c>
      <c r="F842" s="2" t="s">
        <v>400</v>
      </c>
      <c r="G842" s="3"/>
      <c r="H842" s="2"/>
      <c r="I842" s="2"/>
      <c r="J842" s="2"/>
    </row>
    <row r="843" spans="1:10">
      <c r="A843" s="1">
        <v>44213</v>
      </c>
      <c r="B843" s="2">
        <v>99910</v>
      </c>
      <c r="C843" s="22">
        <v>4813</v>
      </c>
      <c r="D843" s="2">
        <v>29</v>
      </c>
      <c r="E843" s="204">
        <v>410000</v>
      </c>
      <c r="F843" s="2" t="s">
        <v>393</v>
      </c>
      <c r="G843" s="3"/>
      <c r="H843" s="2"/>
      <c r="I843" s="2"/>
      <c r="J843" s="2"/>
    </row>
    <row r="844" spans="1:10">
      <c r="A844" s="1">
        <v>44213</v>
      </c>
      <c r="B844" s="2">
        <v>99910</v>
      </c>
      <c r="C844" s="22">
        <v>4819</v>
      </c>
      <c r="D844" s="2">
        <v>29</v>
      </c>
      <c r="E844" s="204">
        <v>260000</v>
      </c>
      <c r="F844" s="2" t="s">
        <v>393</v>
      </c>
      <c r="G844" s="3"/>
      <c r="H844" s="2"/>
      <c r="I844" s="2"/>
      <c r="J844" s="2"/>
    </row>
    <row r="845" spans="1:10">
      <c r="A845" s="1">
        <v>44213</v>
      </c>
      <c r="B845" s="2">
        <v>99910</v>
      </c>
      <c r="C845" s="22">
        <v>4828</v>
      </c>
      <c r="D845" s="2">
        <v>29</v>
      </c>
      <c r="E845" s="204">
        <v>150000</v>
      </c>
      <c r="F845" s="2" t="s">
        <v>410</v>
      </c>
      <c r="G845" s="3"/>
      <c r="H845" s="2"/>
      <c r="I845" s="2"/>
      <c r="J845" s="2"/>
    </row>
    <row r="846" spans="1:10">
      <c r="A846" s="1">
        <v>44213</v>
      </c>
      <c r="B846" s="2">
        <v>99910</v>
      </c>
      <c r="C846" s="22">
        <v>4870</v>
      </c>
      <c r="D846" s="2">
        <v>29</v>
      </c>
      <c r="E846" s="204">
        <v>499000</v>
      </c>
      <c r="F846" s="2" t="s">
        <v>398</v>
      </c>
      <c r="G846" s="3"/>
      <c r="H846" s="2"/>
      <c r="I846" s="2"/>
      <c r="J846" s="2"/>
    </row>
    <row r="847" spans="1:10">
      <c r="A847" s="1">
        <v>44213</v>
      </c>
      <c r="B847" s="2">
        <v>99910</v>
      </c>
      <c r="C847" s="22">
        <v>5021</v>
      </c>
      <c r="D847" s="2">
        <v>29</v>
      </c>
      <c r="E847" s="204">
        <v>349000</v>
      </c>
      <c r="F847" s="2" t="s">
        <v>401</v>
      </c>
      <c r="G847" s="3"/>
      <c r="H847" s="2"/>
      <c r="I847" s="2"/>
      <c r="J847" s="2"/>
    </row>
    <row r="848" spans="1:10">
      <c r="A848" s="1">
        <v>44213</v>
      </c>
      <c r="B848" s="2">
        <v>99910</v>
      </c>
      <c r="C848" s="22">
        <v>5022</v>
      </c>
      <c r="D848" s="2">
        <v>29</v>
      </c>
      <c r="E848" s="204">
        <v>588000</v>
      </c>
      <c r="F848" s="2" t="s">
        <v>401</v>
      </c>
      <c r="G848" s="3"/>
      <c r="H848" s="2"/>
      <c r="I848" s="2"/>
      <c r="J848" s="2"/>
    </row>
    <row r="849" spans="1:72">
      <c r="A849" s="1">
        <v>44213</v>
      </c>
      <c r="B849" s="2">
        <v>99956</v>
      </c>
      <c r="C849" s="22">
        <v>5058</v>
      </c>
      <c r="D849" s="2">
        <v>2</v>
      </c>
      <c r="E849" s="204">
        <v>1344500</v>
      </c>
      <c r="F849" s="2" t="s">
        <v>402</v>
      </c>
      <c r="G849" s="3"/>
      <c r="H849" s="2"/>
      <c r="I849" s="2"/>
      <c r="J849" s="2"/>
    </row>
    <row r="850" spans="1:72">
      <c r="A850" s="1">
        <v>44213</v>
      </c>
      <c r="B850" s="2">
        <v>14202</v>
      </c>
      <c r="C850" s="22">
        <v>5990</v>
      </c>
      <c r="D850" s="2">
        <v>3</v>
      </c>
      <c r="E850" s="204">
        <v>225400</v>
      </c>
      <c r="F850" s="2" t="s">
        <v>403</v>
      </c>
      <c r="G850" s="3"/>
      <c r="H850" s="2"/>
      <c r="I850" s="2"/>
      <c r="J850" s="2"/>
    </row>
    <row r="851" spans="1:72">
      <c r="A851" s="1">
        <v>44213</v>
      </c>
      <c r="B851" s="2">
        <v>99969</v>
      </c>
      <c r="C851" s="22">
        <v>7304</v>
      </c>
      <c r="D851" s="2">
        <v>6</v>
      </c>
      <c r="E851" s="204">
        <v>180864</v>
      </c>
      <c r="F851" s="2" t="s">
        <v>94</v>
      </c>
      <c r="G851" s="3"/>
      <c r="H851" s="2"/>
      <c r="I851" s="2"/>
      <c r="J851" s="2"/>
    </row>
    <row r="852" spans="1:72" s="37" customFormat="1">
      <c r="A852" s="36">
        <v>44213</v>
      </c>
      <c r="B852" s="37">
        <v>28262</v>
      </c>
      <c r="C852" s="37">
        <v>3486</v>
      </c>
      <c r="D852" s="37">
        <v>8</v>
      </c>
      <c r="E852" s="62">
        <v>0</v>
      </c>
      <c r="F852" s="37" t="s">
        <v>408</v>
      </c>
      <c r="G852" s="135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  <c r="BG852" s="80"/>
      <c r="BH852" s="80"/>
      <c r="BI852" s="80"/>
      <c r="BJ852" s="80"/>
      <c r="BK852" s="80"/>
      <c r="BL852" s="80"/>
      <c r="BM852" s="80"/>
      <c r="BN852" s="80"/>
      <c r="BO852" s="80"/>
      <c r="BP852" s="80"/>
      <c r="BQ852" s="80"/>
      <c r="BR852" s="80"/>
      <c r="BS852" s="80"/>
      <c r="BT852" s="80"/>
    </row>
    <row r="853" spans="1:72" s="37" customFormat="1">
      <c r="A853" s="36">
        <v>44213</v>
      </c>
      <c r="B853" s="37">
        <v>20894</v>
      </c>
      <c r="C853" s="37">
        <v>603</v>
      </c>
      <c r="D853" s="37">
        <v>9</v>
      </c>
      <c r="E853" s="62">
        <v>0</v>
      </c>
      <c r="F853" s="37" t="s">
        <v>409</v>
      </c>
      <c r="G853" s="135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  <c r="BG853" s="80"/>
      <c r="BH853" s="80"/>
      <c r="BI853" s="80"/>
      <c r="BJ853" s="80"/>
      <c r="BK853" s="80"/>
      <c r="BL853" s="80"/>
      <c r="BM853" s="80"/>
      <c r="BN853" s="80"/>
      <c r="BO853" s="80"/>
      <c r="BP853" s="80"/>
      <c r="BQ853" s="80"/>
      <c r="BR853" s="80"/>
      <c r="BS853" s="80"/>
      <c r="BT853" s="80"/>
    </row>
    <row r="854" spans="1:72" ht="19.5">
      <c r="E854" s="121">
        <f>SUM(E827:E851)</f>
        <v>16631460</v>
      </c>
    </row>
    <row r="856" spans="1:72">
      <c r="A856" s="1">
        <v>44214</v>
      </c>
      <c r="B856" s="2">
        <v>12508</v>
      </c>
      <c r="C856" s="22">
        <v>630</v>
      </c>
      <c r="D856" s="2">
        <v>4</v>
      </c>
      <c r="E856" s="204">
        <v>1830608</v>
      </c>
      <c r="F856" s="2" t="s">
        <v>413</v>
      </c>
      <c r="G856" s="3"/>
      <c r="H856" s="2"/>
      <c r="I856" s="2"/>
    </row>
    <row r="857" spans="1:72">
      <c r="A857" s="1">
        <v>44214</v>
      </c>
      <c r="B857" s="2">
        <v>12508</v>
      </c>
      <c r="C857" s="22">
        <v>721</v>
      </c>
      <c r="D857" s="2">
        <v>4</v>
      </c>
      <c r="E857" s="204">
        <v>275000</v>
      </c>
      <c r="F857" s="2" t="s">
        <v>414</v>
      </c>
      <c r="G857" s="3"/>
      <c r="H857" s="2"/>
      <c r="I857" s="2"/>
    </row>
    <row r="858" spans="1:72">
      <c r="A858" s="1">
        <v>44214</v>
      </c>
      <c r="B858" s="2">
        <v>99969</v>
      </c>
      <c r="C858" s="22">
        <v>884</v>
      </c>
      <c r="D858" s="2">
        <v>9</v>
      </c>
      <c r="E858" s="204">
        <v>172871</v>
      </c>
      <c r="F858" s="2" t="s">
        <v>426</v>
      </c>
      <c r="G858" s="3"/>
      <c r="H858" s="2"/>
      <c r="I858" s="2"/>
    </row>
    <row r="859" spans="1:72">
      <c r="A859" s="1">
        <v>44214</v>
      </c>
      <c r="B859" s="2">
        <v>99969</v>
      </c>
      <c r="C859" s="22">
        <v>906</v>
      </c>
      <c r="D859" s="2">
        <v>9</v>
      </c>
      <c r="E859" s="204">
        <v>1080000</v>
      </c>
      <c r="F859" s="2" t="s">
        <v>427</v>
      </c>
      <c r="G859" s="3"/>
      <c r="H859" s="2"/>
      <c r="I859" s="2"/>
    </row>
    <row r="860" spans="1:72">
      <c r="A860" s="1">
        <v>44214</v>
      </c>
      <c r="B860" s="2">
        <v>99973</v>
      </c>
      <c r="C860" s="22">
        <v>2517</v>
      </c>
      <c r="D860" s="2">
        <v>7</v>
      </c>
      <c r="E860" s="204">
        <v>578000</v>
      </c>
      <c r="F860" s="2" t="s">
        <v>420</v>
      </c>
      <c r="G860" s="3"/>
      <c r="H860" s="2"/>
      <c r="I860" s="2"/>
    </row>
    <row r="861" spans="1:72">
      <c r="A861" s="1">
        <v>44214</v>
      </c>
      <c r="B861" s="2">
        <v>99973</v>
      </c>
      <c r="C861" s="22">
        <v>2525</v>
      </c>
      <c r="D861" s="2">
        <v>7</v>
      </c>
      <c r="E861" s="204">
        <v>590857</v>
      </c>
      <c r="F861" s="2" t="s">
        <v>419</v>
      </c>
      <c r="G861" s="3"/>
      <c r="H861" s="2"/>
      <c r="I861" s="2"/>
    </row>
    <row r="862" spans="1:72">
      <c r="A862" s="1">
        <v>44214</v>
      </c>
      <c r="B862" s="2">
        <v>99947</v>
      </c>
      <c r="C862" s="22">
        <v>3775</v>
      </c>
      <c r="D862" s="2">
        <v>8</v>
      </c>
      <c r="E862" s="204">
        <v>1397400</v>
      </c>
      <c r="F862" s="2" t="s">
        <v>415</v>
      </c>
      <c r="G862" s="3"/>
      <c r="H862" s="2"/>
      <c r="I862" s="2"/>
    </row>
    <row r="863" spans="1:72">
      <c r="A863" s="1">
        <v>44214</v>
      </c>
      <c r="B863" s="2">
        <v>32397</v>
      </c>
      <c r="C863" s="22">
        <v>3865</v>
      </c>
      <c r="D863" s="2">
        <v>8</v>
      </c>
      <c r="E863" s="204">
        <v>890600</v>
      </c>
      <c r="F863" s="2" t="s">
        <v>424</v>
      </c>
      <c r="G863" s="3"/>
      <c r="H863" s="2"/>
      <c r="I863" s="2"/>
    </row>
    <row r="864" spans="1:72">
      <c r="A864" s="1">
        <v>44214</v>
      </c>
      <c r="B864" s="2">
        <v>32397</v>
      </c>
      <c r="C864" s="22">
        <v>3978</v>
      </c>
      <c r="D864" s="2">
        <v>8</v>
      </c>
      <c r="E864" s="204">
        <v>3164000</v>
      </c>
      <c r="F864" s="2" t="s">
        <v>425</v>
      </c>
      <c r="G864" s="3"/>
      <c r="H864" s="2"/>
      <c r="I864" s="2"/>
    </row>
    <row r="865" spans="1:11">
      <c r="A865" s="1">
        <v>44214</v>
      </c>
      <c r="B865" s="2">
        <v>99972</v>
      </c>
      <c r="C865" s="22">
        <v>4663</v>
      </c>
      <c r="D865" s="2">
        <v>10</v>
      </c>
      <c r="E865" s="204">
        <v>1523600</v>
      </c>
      <c r="F865" s="125" t="s">
        <v>421</v>
      </c>
      <c r="G865" s="3"/>
      <c r="H865" s="2"/>
      <c r="I865" s="2"/>
    </row>
    <row r="866" spans="1:11">
      <c r="A866" s="1">
        <v>44214</v>
      </c>
      <c r="B866" s="2">
        <v>19440</v>
      </c>
      <c r="C866" s="22">
        <v>6487</v>
      </c>
      <c r="D866" s="2">
        <v>18</v>
      </c>
      <c r="E866" s="204">
        <v>1000000</v>
      </c>
      <c r="F866" s="2" t="s">
        <v>416</v>
      </c>
      <c r="G866" s="3"/>
      <c r="H866" s="2"/>
      <c r="I866" s="2"/>
    </row>
    <row r="867" spans="1:11">
      <c r="A867" s="1">
        <v>44214</v>
      </c>
      <c r="B867" s="2">
        <v>20894</v>
      </c>
      <c r="C867" s="22">
        <v>7456</v>
      </c>
      <c r="D867" s="2">
        <v>6</v>
      </c>
      <c r="E867" s="204">
        <v>1000000</v>
      </c>
      <c r="F867" s="2" t="s">
        <v>417</v>
      </c>
      <c r="G867" s="3"/>
      <c r="H867" s="2"/>
      <c r="I867" s="2"/>
    </row>
    <row r="868" spans="1:11">
      <c r="A868" s="1">
        <v>44214</v>
      </c>
      <c r="B868" s="2">
        <v>20894</v>
      </c>
      <c r="C868" s="22">
        <v>7548</v>
      </c>
      <c r="D868" s="2">
        <v>6</v>
      </c>
      <c r="E868" s="204">
        <v>423600</v>
      </c>
      <c r="F868" s="2" t="s">
        <v>418</v>
      </c>
      <c r="G868" s="3"/>
      <c r="H868" s="2"/>
      <c r="I868" s="2"/>
    </row>
    <row r="869" spans="1:11" ht="19.5">
      <c r="E869" s="121">
        <f>SUM(E856:E868)</f>
        <v>13926536</v>
      </c>
    </row>
    <row r="871" spans="1:11">
      <c r="A871" s="1">
        <v>44215</v>
      </c>
      <c r="B871" s="2">
        <v>99966</v>
      </c>
      <c r="C871" s="22">
        <v>671</v>
      </c>
      <c r="D871" s="2">
        <v>19</v>
      </c>
      <c r="E871" s="204">
        <v>498018</v>
      </c>
      <c r="F871" s="2" t="s">
        <v>446</v>
      </c>
      <c r="G871" s="3"/>
      <c r="H871" s="2"/>
      <c r="I871" s="2"/>
      <c r="J871" s="2"/>
      <c r="K871" s="2"/>
    </row>
    <row r="872" spans="1:11">
      <c r="A872" s="1">
        <v>44215</v>
      </c>
      <c r="B872" s="2">
        <v>99968</v>
      </c>
      <c r="C872" s="22">
        <v>1058</v>
      </c>
      <c r="D872" s="2">
        <v>9</v>
      </c>
      <c r="E872" s="204">
        <v>250000</v>
      </c>
      <c r="F872" s="2" t="s">
        <v>94</v>
      </c>
      <c r="G872" s="3"/>
      <c r="H872" s="2"/>
      <c r="I872" s="2"/>
      <c r="J872" s="2"/>
      <c r="K872" s="2"/>
    </row>
    <row r="873" spans="1:11">
      <c r="A873" s="1">
        <v>44215</v>
      </c>
      <c r="B873" s="2">
        <v>99945</v>
      </c>
      <c r="C873" s="22">
        <v>1061</v>
      </c>
      <c r="D873" s="2">
        <v>4</v>
      </c>
      <c r="E873" s="204">
        <v>100000</v>
      </c>
      <c r="F873" s="2" t="s">
        <v>429</v>
      </c>
      <c r="G873" s="3"/>
      <c r="H873" s="2"/>
      <c r="I873" s="2"/>
      <c r="J873" s="2"/>
      <c r="K873" s="2"/>
    </row>
    <row r="874" spans="1:11">
      <c r="A874" s="1">
        <v>44215</v>
      </c>
      <c r="B874" s="2">
        <v>20894</v>
      </c>
      <c r="C874" s="22">
        <v>1070</v>
      </c>
      <c r="D874" s="2">
        <v>9</v>
      </c>
      <c r="E874" s="204">
        <v>22523000</v>
      </c>
      <c r="F874" s="130" t="s">
        <v>443</v>
      </c>
      <c r="G874" s="3"/>
      <c r="H874" s="2"/>
      <c r="I874" s="2"/>
      <c r="J874" s="2"/>
      <c r="K874" s="2"/>
    </row>
    <row r="875" spans="1:11">
      <c r="A875" s="1">
        <v>44215</v>
      </c>
      <c r="B875" s="2">
        <v>99945</v>
      </c>
      <c r="C875" s="22">
        <v>1073</v>
      </c>
      <c r="D875" s="2">
        <v>4</v>
      </c>
      <c r="E875" s="204">
        <v>10160900</v>
      </c>
      <c r="F875" s="2" t="s">
        <v>447</v>
      </c>
      <c r="G875" s="3"/>
      <c r="H875" s="2"/>
      <c r="I875" s="2"/>
      <c r="J875" s="2"/>
      <c r="K875" s="2"/>
    </row>
    <row r="876" spans="1:11">
      <c r="A876" s="1">
        <v>44215</v>
      </c>
      <c r="B876" s="2">
        <v>20894</v>
      </c>
      <c r="C876" s="22">
        <v>1114</v>
      </c>
      <c r="D876" s="2">
        <v>9</v>
      </c>
      <c r="E876" s="204">
        <v>1192000</v>
      </c>
      <c r="F876" s="2" t="s">
        <v>430</v>
      </c>
      <c r="G876" s="3">
        <v>11308500</v>
      </c>
      <c r="H876" s="2"/>
      <c r="I876" s="2"/>
      <c r="J876" s="2"/>
      <c r="K876" s="2"/>
    </row>
    <row r="877" spans="1:11">
      <c r="A877" s="1">
        <v>44215</v>
      </c>
      <c r="B877" s="2">
        <v>99967</v>
      </c>
      <c r="C877" s="22">
        <v>2766</v>
      </c>
      <c r="D877" s="2">
        <v>7</v>
      </c>
      <c r="E877" s="204">
        <v>1906800</v>
      </c>
      <c r="F877" s="2" t="s">
        <v>444</v>
      </c>
      <c r="G877" s="3">
        <f>G876-E875</f>
        <v>1147600</v>
      </c>
      <c r="H877" s="2"/>
      <c r="I877" s="2"/>
      <c r="J877" s="2"/>
      <c r="K877" s="2"/>
    </row>
    <row r="878" spans="1:11">
      <c r="A878" s="1">
        <v>44215</v>
      </c>
      <c r="B878" s="2">
        <v>25758</v>
      </c>
      <c r="C878" s="22">
        <v>2823</v>
      </c>
      <c r="D878" s="2">
        <v>7</v>
      </c>
      <c r="E878" s="204">
        <v>2610700</v>
      </c>
      <c r="F878" s="2" t="s">
        <v>431</v>
      </c>
      <c r="G878" s="3"/>
      <c r="H878" s="2"/>
      <c r="I878" s="2"/>
      <c r="J878" s="2"/>
      <c r="K878" s="2"/>
    </row>
    <row r="879" spans="1:11">
      <c r="A879" s="1">
        <v>44215</v>
      </c>
      <c r="B879" s="2">
        <v>25758</v>
      </c>
      <c r="C879" s="22">
        <v>2834</v>
      </c>
      <c r="D879" s="2">
        <v>7</v>
      </c>
      <c r="E879" s="204">
        <v>1000000</v>
      </c>
      <c r="F879" s="2" t="s">
        <v>432</v>
      </c>
      <c r="G879" s="3"/>
      <c r="H879" s="2"/>
      <c r="I879" s="2"/>
      <c r="J879" s="2"/>
      <c r="K879" s="2"/>
    </row>
    <row r="880" spans="1:11">
      <c r="A880" s="1">
        <v>44215</v>
      </c>
      <c r="B880" s="2">
        <v>25758</v>
      </c>
      <c r="C880" s="22">
        <v>2835</v>
      </c>
      <c r="D880" s="2">
        <v>7</v>
      </c>
      <c r="E880" s="204">
        <v>500000</v>
      </c>
      <c r="F880" s="2" t="s">
        <v>433</v>
      </c>
      <c r="G880" s="3"/>
      <c r="H880" s="2"/>
      <c r="I880" s="2"/>
      <c r="J880" s="2"/>
      <c r="K880" s="2"/>
    </row>
    <row r="881" spans="1:13">
      <c r="A881" s="1">
        <v>44215</v>
      </c>
      <c r="B881" s="2">
        <v>25758</v>
      </c>
      <c r="C881" s="22">
        <v>2853</v>
      </c>
      <c r="D881" s="2">
        <v>7</v>
      </c>
      <c r="E881" s="204">
        <v>5104100</v>
      </c>
      <c r="F881" s="2" t="s">
        <v>434</v>
      </c>
      <c r="G881" s="3"/>
      <c r="H881" s="2"/>
      <c r="I881" s="2"/>
      <c r="J881" s="2"/>
      <c r="K881" s="2"/>
    </row>
    <row r="882" spans="1:13">
      <c r="A882" s="1">
        <v>44215</v>
      </c>
      <c r="B882" s="2">
        <v>25758</v>
      </c>
      <c r="C882" s="22">
        <v>2920</v>
      </c>
      <c r="D882" s="2">
        <v>7</v>
      </c>
      <c r="E882" s="204">
        <v>3506000</v>
      </c>
      <c r="F882" s="2" t="s">
        <v>435</v>
      </c>
      <c r="G882" s="3"/>
      <c r="H882" s="2"/>
      <c r="I882" s="2"/>
      <c r="J882" s="2"/>
      <c r="K882" s="2"/>
    </row>
    <row r="883" spans="1:13">
      <c r="A883" s="1">
        <v>44215</v>
      </c>
      <c r="B883" s="2">
        <v>13276</v>
      </c>
      <c r="C883" s="22">
        <v>4030</v>
      </c>
      <c r="D883" s="2">
        <v>8</v>
      </c>
      <c r="E883" s="204">
        <v>18240000</v>
      </c>
      <c r="F883" s="2" t="s">
        <v>436</v>
      </c>
      <c r="G883" s="3"/>
      <c r="H883" s="2"/>
      <c r="I883" s="2"/>
      <c r="J883" s="2"/>
      <c r="K883" s="2"/>
    </row>
    <row r="884" spans="1:13">
      <c r="A884" s="1">
        <v>44215</v>
      </c>
      <c r="B884" s="2">
        <v>13276</v>
      </c>
      <c r="C884" s="22">
        <v>4031</v>
      </c>
      <c r="D884" s="2">
        <v>8</v>
      </c>
      <c r="E884" s="204">
        <v>19853400</v>
      </c>
      <c r="F884" s="2" t="s">
        <v>436</v>
      </c>
      <c r="G884" s="3"/>
      <c r="H884" s="2"/>
      <c r="I884" s="2"/>
      <c r="J884" s="2"/>
      <c r="K884" s="2"/>
    </row>
    <row r="885" spans="1:13">
      <c r="A885" s="1">
        <v>44215</v>
      </c>
      <c r="B885" s="2">
        <v>13276</v>
      </c>
      <c r="C885" s="22">
        <v>4032</v>
      </c>
      <c r="D885" s="2">
        <v>8</v>
      </c>
      <c r="E885" s="204">
        <v>19670600</v>
      </c>
      <c r="F885" s="2" t="s">
        <v>436</v>
      </c>
      <c r="G885" s="3"/>
      <c r="H885" s="2"/>
      <c r="I885" s="2"/>
      <c r="J885" s="2"/>
      <c r="K885" s="2"/>
    </row>
    <row r="886" spans="1:13">
      <c r="A886" s="1">
        <v>44215</v>
      </c>
      <c r="B886" s="2">
        <v>13276</v>
      </c>
      <c r="C886" s="22">
        <v>4059</v>
      </c>
      <c r="D886" s="2">
        <v>8</v>
      </c>
      <c r="E886" s="204">
        <v>1582000</v>
      </c>
      <c r="F886" s="2" t="s">
        <v>437</v>
      </c>
      <c r="G886" s="3"/>
      <c r="H886" s="2"/>
      <c r="I886" s="2"/>
      <c r="J886" s="2"/>
      <c r="K886" s="2"/>
    </row>
    <row r="887" spans="1:13">
      <c r="A887" s="1">
        <v>44215</v>
      </c>
      <c r="B887" s="2">
        <v>13276</v>
      </c>
      <c r="C887" s="22">
        <v>4078</v>
      </c>
      <c r="D887" s="2">
        <v>8</v>
      </c>
      <c r="E887" s="204">
        <v>300000</v>
      </c>
      <c r="F887" s="2" t="s">
        <v>445</v>
      </c>
      <c r="G887" s="3"/>
      <c r="H887" s="2"/>
      <c r="I887" s="2"/>
      <c r="J887" s="2"/>
      <c r="K887" s="2"/>
    </row>
    <row r="888" spans="1:13">
      <c r="A888" s="1">
        <v>44215</v>
      </c>
      <c r="B888" s="2">
        <v>13276</v>
      </c>
      <c r="C888" s="22">
        <v>4095</v>
      </c>
      <c r="D888" s="2">
        <v>8</v>
      </c>
      <c r="E888" s="204">
        <v>7960000</v>
      </c>
      <c r="F888" s="2" t="s">
        <v>438</v>
      </c>
      <c r="G888" s="3"/>
      <c r="H888" s="2"/>
      <c r="I888" s="2"/>
      <c r="J888" s="2"/>
      <c r="K888" s="2"/>
    </row>
    <row r="889" spans="1:13">
      <c r="A889" s="1">
        <v>44215</v>
      </c>
      <c r="B889" s="2">
        <v>99971</v>
      </c>
      <c r="C889" s="22">
        <v>4264</v>
      </c>
      <c r="D889" s="2">
        <v>8</v>
      </c>
      <c r="E889" s="204">
        <v>3000000</v>
      </c>
      <c r="F889" s="2" t="s">
        <v>439</v>
      </c>
      <c r="G889" s="3"/>
      <c r="H889" s="2"/>
      <c r="I889" s="2"/>
      <c r="J889" s="2"/>
      <c r="K889" s="2"/>
    </row>
    <row r="890" spans="1:13">
      <c r="A890" s="1">
        <v>44215</v>
      </c>
      <c r="B890" s="2">
        <v>99956</v>
      </c>
      <c r="C890" s="22">
        <v>7726</v>
      </c>
      <c r="D890" s="2">
        <v>6</v>
      </c>
      <c r="E890" s="204">
        <v>6777600</v>
      </c>
      <c r="F890" s="2" t="s">
        <v>440</v>
      </c>
      <c r="G890" s="3"/>
      <c r="H890" s="2"/>
      <c r="I890" s="2"/>
      <c r="J890" s="2"/>
      <c r="K890" s="2"/>
    </row>
    <row r="891" spans="1:13">
      <c r="A891" s="1">
        <v>44215</v>
      </c>
      <c r="B891" s="2">
        <v>99956</v>
      </c>
      <c r="C891" s="22">
        <v>7731</v>
      </c>
      <c r="D891" s="2">
        <v>6</v>
      </c>
      <c r="E891" s="204">
        <v>406500</v>
      </c>
      <c r="F891" s="2" t="s">
        <v>441</v>
      </c>
      <c r="G891" s="3"/>
      <c r="H891" s="2"/>
      <c r="I891" s="2"/>
      <c r="J891" s="2"/>
      <c r="K891" s="2"/>
    </row>
    <row r="892" spans="1:13">
      <c r="A892" s="1">
        <v>44215</v>
      </c>
      <c r="B892" s="2">
        <v>99956</v>
      </c>
      <c r="C892" s="22">
        <v>7801</v>
      </c>
      <c r="D892" s="2">
        <v>6</v>
      </c>
      <c r="E892" s="204">
        <v>1500000</v>
      </c>
      <c r="F892" s="2" t="s">
        <v>442</v>
      </c>
      <c r="G892" s="3"/>
      <c r="H892" s="2"/>
      <c r="I892" s="2"/>
      <c r="J892" s="2"/>
      <c r="K892" s="2"/>
    </row>
    <row r="893" spans="1:13" ht="19.5">
      <c r="E893" s="121">
        <f>SUM(E871:E892)</f>
        <v>128641618</v>
      </c>
    </row>
    <row r="895" spans="1:13">
      <c r="A895" s="1">
        <v>44216</v>
      </c>
      <c r="B895" s="2">
        <v>14202</v>
      </c>
      <c r="C895" s="22">
        <v>1183</v>
      </c>
      <c r="D895" s="2">
        <v>4</v>
      </c>
      <c r="E895" s="204">
        <v>1808400</v>
      </c>
      <c r="F895" s="2" t="s">
        <v>458</v>
      </c>
      <c r="G895" s="2"/>
      <c r="H895" s="2"/>
      <c r="I895" s="2"/>
      <c r="J895" s="2"/>
      <c r="K895" s="2"/>
      <c r="L895" s="2"/>
      <c r="M895" s="2"/>
    </row>
    <row r="896" spans="1:13">
      <c r="A896" s="1">
        <v>44216</v>
      </c>
      <c r="B896" s="2">
        <v>14202</v>
      </c>
      <c r="C896" s="22">
        <v>1203</v>
      </c>
      <c r="D896" s="2">
        <v>4</v>
      </c>
      <c r="E896" s="204">
        <v>1078306</v>
      </c>
      <c r="F896" s="2" t="s">
        <v>459</v>
      </c>
      <c r="G896" s="2"/>
      <c r="H896" s="2"/>
      <c r="I896" s="2"/>
      <c r="J896" s="2"/>
      <c r="K896" s="2"/>
      <c r="L896" s="2"/>
      <c r="M896" s="2"/>
    </row>
    <row r="897" spans="1:13">
      <c r="A897" s="1">
        <v>44216</v>
      </c>
      <c r="B897" s="2">
        <v>14202</v>
      </c>
      <c r="C897" s="22">
        <v>1231</v>
      </c>
      <c r="D897" s="2">
        <v>4</v>
      </c>
      <c r="E897" s="204">
        <v>3539000</v>
      </c>
      <c r="F897" s="2" t="s">
        <v>460</v>
      </c>
      <c r="G897" s="2"/>
      <c r="H897" s="2"/>
      <c r="I897" s="2"/>
      <c r="J897" s="2"/>
      <c r="K897" s="2"/>
      <c r="L897" s="2"/>
      <c r="M897" s="2"/>
    </row>
    <row r="898" spans="1:13">
      <c r="A898" s="1">
        <v>44216</v>
      </c>
      <c r="B898" s="2">
        <v>14202</v>
      </c>
      <c r="C898" s="22">
        <v>1254</v>
      </c>
      <c r="D898" s="2">
        <v>4</v>
      </c>
      <c r="E898" s="204">
        <v>5166500</v>
      </c>
      <c r="F898" s="2" t="s">
        <v>461</v>
      </c>
      <c r="G898" s="2"/>
      <c r="H898" s="2"/>
      <c r="I898" s="2"/>
      <c r="J898" s="2"/>
      <c r="K898" s="2"/>
      <c r="L898" s="2"/>
      <c r="M898" s="2"/>
    </row>
    <row r="899" spans="1:13">
      <c r="A899" s="1">
        <v>44216</v>
      </c>
      <c r="B899" s="2">
        <v>32397</v>
      </c>
      <c r="C899" s="22">
        <v>1291</v>
      </c>
      <c r="D899" s="2">
        <v>9</v>
      </c>
      <c r="E899" s="204">
        <v>200000</v>
      </c>
      <c r="F899" s="2" t="s">
        <v>480</v>
      </c>
      <c r="G899" s="2"/>
      <c r="H899" s="2"/>
      <c r="I899" s="2"/>
      <c r="J899" s="2"/>
      <c r="K899" s="2"/>
      <c r="L899" s="2"/>
      <c r="M899" s="2"/>
    </row>
    <row r="900" spans="1:13">
      <c r="A900" s="1">
        <v>44216</v>
      </c>
      <c r="B900" s="2">
        <v>99967</v>
      </c>
      <c r="C900" s="22">
        <v>1316</v>
      </c>
      <c r="D900" s="2">
        <v>4</v>
      </c>
      <c r="E900" s="204">
        <v>4905000</v>
      </c>
      <c r="F900" s="2" t="s">
        <v>462</v>
      </c>
      <c r="G900" s="2"/>
      <c r="H900" s="2"/>
      <c r="I900" s="2"/>
      <c r="J900" s="2"/>
      <c r="K900" s="2"/>
      <c r="L900" s="2"/>
      <c r="M900" s="2"/>
    </row>
    <row r="901" spans="1:13">
      <c r="A901" s="1">
        <v>44216</v>
      </c>
      <c r="B901" s="2">
        <v>99967</v>
      </c>
      <c r="C901" s="22">
        <v>1317</v>
      </c>
      <c r="D901" s="2">
        <v>4</v>
      </c>
      <c r="E901" s="204">
        <v>93000</v>
      </c>
      <c r="F901" s="2" t="s">
        <v>462</v>
      </c>
      <c r="G901" s="2"/>
      <c r="H901" s="2"/>
      <c r="I901" s="2"/>
      <c r="J901" s="2"/>
      <c r="K901" s="2"/>
      <c r="L901" s="2"/>
      <c r="M901" s="2"/>
    </row>
    <row r="902" spans="1:13">
      <c r="A902" s="1">
        <v>44216</v>
      </c>
      <c r="B902" s="2">
        <v>99967</v>
      </c>
      <c r="C902" s="22">
        <v>1332</v>
      </c>
      <c r="D902" s="2">
        <v>4</v>
      </c>
      <c r="E902" s="204">
        <v>254000</v>
      </c>
      <c r="F902" s="2" t="s">
        <v>463</v>
      </c>
      <c r="G902" s="2"/>
      <c r="H902" s="2"/>
      <c r="I902" s="2"/>
      <c r="J902" s="2"/>
      <c r="K902" s="2"/>
      <c r="L902" s="2"/>
      <c r="M902" s="2"/>
    </row>
    <row r="903" spans="1:13">
      <c r="A903" s="1">
        <v>44216</v>
      </c>
      <c r="B903" s="2">
        <v>99967</v>
      </c>
      <c r="C903" s="22">
        <v>1411</v>
      </c>
      <c r="D903" s="2">
        <v>4</v>
      </c>
      <c r="E903" s="204">
        <v>11416000</v>
      </c>
      <c r="F903" s="2" t="s">
        <v>464</v>
      </c>
      <c r="G903" s="2"/>
      <c r="H903" s="2"/>
      <c r="I903" s="2"/>
      <c r="J903" s="2"/>
      <c r="K903" s="2"/>
      <c r="L903" s="2"/>
      <c r="M903" s="2"/>
    </row>
    <row r="904" spans="1:13">
      <c r="A904" s="1">
        <v>44216</v>
      </c>
      <c r="B904" s="2">
        <v>20894</v>
      </c>
      <c r="C904" s="22">
        <v>2939</v>
      </c>
      <c r="D904" s="2">
        <v>7</v>
      </c>
      <c r="E904" s="204">
        <v>936000</v>
      </c>
      <c r="F904" s="2" t="s">
        <v>465</v>
      </c>
      <c r="G904" s="2"/>
      <c r="H904" s="2"/>
      <c r="I904" s="2"/>
      <c r="J904" s="2"/>
      <c r="K904" s="2"/>
      <c r="L904" s="2"/>
      <c r="M904" s="2"/>
    </row>
    <row r="905" spans="1:13">
      <c r="A905" s="1">
        <v>44216</v>
      </c>
      <c r="B905" s="2">
        <v>99972</v>
      </c>
      <c r="C905" s="22">
        <v>3085</v>
      </c>
      <c r="D905" s="2">
        <v>7</v>
      </c>
      <c r="E905" s="204">
        <v>99500</v>
      </c>
      <c r="F905" s="2" t="s">
        <v>94</v>
      </c>
      <c r="G905" s="2"/>
      <c r="H905" s="2"/>
      <c r="I905" s="2"/>
      <c r="J905" s="2"/>
      <c r="K905" s="2"/>
      <c r="L905" s="2"/>
      <c r="M905" s="2"/>
    </row>
    <row r="906" spans="1:13">
      <c r="A906" s="1">
        <v>44216</v>
      </c>
      <c r="B906" s="2">
        <v>99947</v>
      </c>
      <c r="C906" s="22">
        <v>4410</v>
      </c>
      <c r="D906" s="2">
        <v>8</v>
      </c>
      <c r="E906" s="204">
        <v>3100000</v>
      </c>
      <c r="F906" s="2" t="s">
        <v>466</v>
      </c>
      <c r="G906" s="2"/>
      <c r="H906" s="2"/>
      <c r="I906" s="2"/>
      <c r="J906" s="2"/>
      <c r="K906" s="2"/>
      <c r="L906" s="2"/>
      <c r="M906" s="2"/>
    </row>
    <row r="907" spans="1:13">
      <c r="A907" s="1">
        <v>44216</v>
      </c>
      <c r="B907" s="2">
        <v>99969</v>
      </c>
      <c r="C907" s="22">
        <v>4471</v>
      </c>
      <c r="D907" s="2">
        <v>8</v>
      </c>
      <c r="E907" s="204">
        <v>5272700</v>
      </c>
      <c r="F907" s="2" t="s">
        <v>477</v>
      </c>
      <c r="G907" s="2"/>
      <c r="H907" s="2"/>
      <c r="I907" s="2"/>
      <c r="J907" s="2"/>
      <c r="K907" s="2"/>
      <c r="L907" s="2"/>
      <c r="M907" s="2"/>
    </row>
    <row r="908" spans="1:13">
      <c r="A908" s="1">
        <v>44216</v>
      </c>
      <c r="B908" s="2">
        <v>99969</v>
      </c>
      <c r="C908" s="22">
        <v>4476</v>
      </c>
      <c r="D908" s="2">
        <v>8</v>
      </c>
      <c r="E908" s="204">
        <v>2336000</v>
      </c>
      <c r="F908" s="2" t="s">
        <v>479</v>
      </c>
      <c r="G908" s="2"/>
      <c r="H908" s="2"/>
      <c r="I908" s="2"/>
      <c r="J908" s="2"/>
      <c r="K908" s="2"/>
      <c r="L908" s="2"/>
      <c r="M908" s="2"/>
    </row>
    <row r="909" spans="1:13">
      <c r="A909" s="1">
        <v>44216</v>
      </c>
      <c r="B909" s="2">
        <v>99945</v>
      </c>
      <c r="C909" s="22">
        <v>8014</v>
      </c>
      <c r="D909" s="2">
        <v>6</v>
      </c>
      <c r="E909" s="204">
        <v>1329266</v>
      </c>
      <c r="F909" s="2" t="s">
        <v>481</v>
      </c>
      <c r="G909" s="2"/>
      <c r="H909" s="2"/>
      <c r="I909" s="2"/>
      <c r="J909" s="2"/>
      <c r="K909" s="2"/>
      <c r="L909" s="2"/>
      <c r="M909" s="2"/>
    </row>
    <row r="910" spans="1:13">
      <c r="A910" s="1">
        <v>44216</v>
      </c>
      <c r="B910" s="2">
        <v>99945</v>
      </c>
      <c r="C910" s="22">
        <v>8046</v>
      </c>
      <c r="D910" s="2">
        <v>6</v>
      </c>
      <c r="E910" s="204">
        <v>214500</v>
      </c>
      <c r="F910" s="2" t="s">
        <v>482</v>
      </c>
      <c r="G910" s="2"/>
      <c r="H910" s="2"/>
      <c r="I910" s="2"/>
      <c r="J910" s="2"/>
      <c r="K910" s="2"/>
      <c r="L910" s="2"/>
      <c r="M910" s="2"/>
    </row>
    <row r="911" spans="1:13">
      <c r="A911" s="1">
        <v>44216</v>
      </c>
      <c r="B911" s="2">
        <v>13276</v>
      </c>
      <c r="C911" s="22">
        <v>8126</v>
      </c>
      <c r="D911" s="2">
        <v>6</v>
      </c>
      <c r="E911" s="204">
        <v>6185000</v>
      </c>
      <c r="F911" s="2" t="s">
        <v>473</v>
      </c>
      <c r="G911" s="2"/>
      <c r="H911" s="2"/>
      <c r="I911" s="2"/>
      <c r="J911" s="2"/>
      <c r="K911" s="2"/>
      <c r="L911" s="2"/>
      <c r="M911" s="2"/>
    </row>
    <row r="912" spans="1:13">
      <c r="A912" s="1">
        <v>44216</v>
      </c>
      <c r="B912" s="2">
        <v>13276</v>
      </c>
      <c r="C912" s="22">
        <v>8127</v>
      </c>
      <c r="D912" s="2">
        <v>6</v>
      </c>
      <c r="E912" s="204">
        <v>534000</v>
      </c>
      <c r="F912" s="2" t="s">
        <v>474</v>
      </c>
      <c r="G912" s="2"/>
      <c r="H912" s="2"/>
      <c r="I912" s="2"/>
      <c r="J912" s="2"/>
      <c r="K912" s="2"/>
      <c r="L912" s="2"/>
      <c r="M912" s="2"/>
    </row>
    <row r="913" spans="1:72">
      <c r="A913" s="1">
        <v>44216</v>
      </c>
      <c r="B913" s="2">
        <v>13276</v>
      </c>
      <c r="C913" s="22">
        <v>8132</v>
      </c>
      <c r="D913" s="2">
        <v>6</v>
      </c>
      <c r="E913" s="204">
        <v>1855000</v>
      </c>
      <c r="F913" s="2" t="s">
        <v>467</v>
      </c>
      <c r="G913" s="2"/>
      <c r="H913" s="2"/>
      <c r="I913" s="2"/>
      <c r="J913" s="2"/>
      <c r="K913" s="2"/>
      <c r="L913" s="2"/>
      <c r="M913" s="2"/>
    </row>
    <row r="914" spans="1:72">
      <c r="A914" s="1">
        <v>44216</v>
      </c>
      <c r="B914" s="2">
        <v>13276</v>
      </c>
      <c r="C914" s="22">
        <v>8134</v>
      </c>
      <c r="D914" s="2">
        <v>6</v>
      </c>
      <c r="E914" s="204">
        <v>1774500</v>
      </c>
      <c r="F914" s="2" t="s">
        <v>467</v>
      </c>
      <c r="G914" s="2"/>
      <c r="H914" s="2"/>
      <c r="I914" s="2"/>
      <c r="J914" s="2"/>
      <c r="K914" s="2"/>
      <c r="L914" s="2"/>
      <c r="M914" s="2"/>
    </row>
    <row r="915" spans="1:72">
      <c r="A915" s="1">
        <v>44216</v>
      </c>
      <c r="B915" s="2">
        <v>13276</v>
      </c>
      <c r="C915" s="22">
        <v>8145</v>
      </c>
      <c r="D915" s="2">
        <v>6</v>
      </c>
      <c r="E915" s="204">
        <v>11975800</v>
      </c>
      <c r="F915" s="2" t="s">
        <v>475</v>
      </c>
      <c r="G915" s="2"/>
      <c r="H915" s="2"/>
      <c r="I915" s="2"/>
      <c r="J915" s="2"/>
      <c r="K915" s="2"/>
      <c r="L915" s="2"/>
      <c r="M915" s="2"/>
    </row>
    <row r="916" spans="1:72" s="37" customFormat="1">
      <c r="A916" s="36">
        <v>44216</v>
      </c>
      <c r="B916" s="37">
        <v>13276</v>
      </c>
      <c r="C916" s="37">
        <v>8133</v>
      </c>
      <c r="D916" s="37">
        <v>6</v>
      </c>
      <c r="E916" s="135">
        <v>0</v>
      </c>
      <c r="F916" s="37" t="s">
        <v>468</v>
      </c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  <c r="BG916" s="80"/>
      <c r="BH916" s="80"/>
      <c r="BI916" s="80"/>
      <c r="BJ916" s="80"/>
      <c r="BK916" s="80"/>
      <c r="BL916" s="80"/>
      <c r="BM916" s="80"/>
      <c r="BN916" s="80"/>
      <c r="BO916" s="80"/>
      <c r="BP916" s="80"/>
      <c r="BQ916" s="80"/>
      <c r="BR916" s="80"/>
      <c r="BS916" s="80"/>
      <c r="BT916" s="80"/>
    </row>
    <row r="917" spans="1:72" s="37" customFormat="1">
      <c r="A917" s="36">
        <v>44216</v>
      </c>
      <c r="B917" s="37">
        <v>20894</v>
      </c>
      <c r="C917" s="37">
        <v>2937</v>
      </c>
      <c r="D917" s="37">
        <v>7</v>
      </c>
      <c r="E917" s="135">
        <v>0</v>
      </c>
      <c r="F917" s="37" t="s">
        <v>469</v>
      </c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  <c r="BG917" s="80"/>
      <c r="BH917" s="80"/>
      <c r="BI917" s="80"/>
      <c r="BJ917" s="80"/>
      <c r="BK917" s="80"/>
      <c r="BL917" s="80"/>
      <c r="BM917" s="80"/>
      <c r="BN917" s="80"/>
      <c r="BO917" s="80"/>
      <c r="BP917" s="80"/>
      <c r="BQ917" s="80"/>
      <c r="BR917" s="80"/>
      <c r="BS917" s="80"/>
      <c r="BT917" s="80"/>
    </row>
    <row r="918" spans="1:72" ht="19.5">
      <c r="E918" s="120">
        <f>SUM(E895:E915)</f>
        <v>64072472</v>
      </c>
      <c r="G918" s="2"/>
      <c r="H918" s="2"/>
      <c r="I918" s="2"/>
      <c r="J918" s="2"/>
      <c r="K918" s="2"/>
      <c r="L918" s="2"/>
      <c r="M918" s="2"/>
    </row>
    <row r="920" spans="1:72" ht="19.5">
      <c r="A920" s="1">
        <v>44217</v>
      </c>
      <c r="B920" s="2">
        <v>28262</v>
      </c>
      <c r="C920" s="22">
        <v>1444</v>
      </c>
      <c r="D920" s="2">
        <v>9</v>
      </c>
      <c r="E920" s="3">
        <v>4191000</v>
      </c>
      <c r="F920" s="2" t="s">
        <v>489</v>
      </c>
      <c r="G920" s="2"/>
      <c r="H920" s="38" t="s">
        <v>510</v>
      </c>
      <c r="I920" s="2"/>
      <c r="J920" s="2"/>
      <c r="K920" s="2"/>
      <c r="L920" s="2"/>
    </row>
    <row r="921" spans="1:72" ht="19.5">
      <c r="A921" s="1">
        <v>44217</v>
      </c>
      <c r="B921" s="2">
        <v>28262</v>
      </c>
      <c r="C921" s="22">
        <v>1445</v>
      </c>
      <c r="D921" s="2">
        <v>9</v>
      </c>
      <c r="E921" s="3">
        <v>4191000</v>
      </c>
      <c r="F921" s="2" t="s">
        <v>489</v>
      </c>
      <c r="G921" s="2"/>
      <c r="H921" s="38" t="s">
        <v>510</v>
      </c>
      <c r="I921" s="2"/>
      <c r="J921" s="2"/>
      <c r="K921" s="2"/>
      <c r="L921" s="2"/>
    </row>
    <row r="922" spans="1:72" ht="19.5">
      <c r="A922" s="1">
        <v>44217</v>
      </c>
      <c r="B922" s="2">
        <v>28262</v>
      </c>
      <c r="C922" s="22">
        <v>1446</v>
      </c>
      <c r="D922" s="2">
        <v>9</v>
      </c>
      <c r="E922" s="3">
        <v>4191000</v>
      </c>
      <c r="F922" s="2" t="s">
        <v>489</v>
      </c>
      <c r="G922" s="2"/>
      <c r="H922" s="38" t="s">
        <v>510</v>
      </c>
      <c r="I922" s="49"/>
      <c r="J922" s="2"/>
      <c r="K922" s="2"/>
      <c r="L922" s="2"/>
    </row>
    <row r="923" spans="1:72" ht="19.5">
      <c r="A923" s="1">
        <v>44217</v>
      </c>
      <c r="B923" s="2">
        <v>28262</v>
      </c>
      <c r="C923" s="22">
        <v>1447</v>
      </c>
      <c r="D923" s="2">
        <v>9</v>
      </c>
      <c r="E923" s="3">
        <v>4191000</v>
      </c>
      <c r="F923" s="2" t="s">
        <v>489</v>
      </c>
      <c r="G923" s="2"/>
      <c r="H923" s="38" t="s">
        <v>510</v>
      </c>
      <c r="I923" s="3"/>
      <c r="J923" s="2"/>
      <c r="K923" s="2"/>
      <c r="L923" s="2"/>
    </row>
    <row r="924" spans="1:72" ht="19.5">
      <c r="A924" s="1">
        <v>44217</v>
      </c>
      <c r="B924" s="2">
        <v>28262</v>
      </c>
      <c r="C924" s="22">
        <v>1448</v>
      </c>
      <c r="D924" s="2">
        <v>9</v>
      </c>
      <c r="E924" s="3">
        <v>25844500</v>
      </c>
      <c r="F924" s="2" t="s">
        <v>489</v>
      </c>
      <c r="G924" s="2"/>
      <c r="H924" s="38" t="s">
        <v>510</v>
      </c>
      <c r="I924" s="2"/>
      <c r="J924" s="2"/>
      <c r="K924" s="2"/>
      <c r="L924" s="2"/>
    </row>
    <row r="925" spans="1:72">
      <c r="A925" s="1">
        <v>44217</v>
      </c>
      <c r="B925" s="2">
        <v>28262</v>
      </c>
      <c r="C925" s="22">
        <v>1420</v>
      </c>
      <c r="D925" s="2">
        <v>9</v>
      </c>
      <c r="E925" s="204">
        <v>55200</v>
      </c>
      <c r="F925" s="2" t="s">
        <v>490</v>
      </c>
      <c r="G925" s="2"/>
      <c r="H925" s="2"/>
      <c r="I925" s="2"/>
      <c r="J925" s="2"/>
      <c r="K925" s="2"/>
      <c r="L925" s="2"/>
    </row>
    <row r="926" spans="1:72">
      <c r="A926" s="1">
        <v>44217</v>
      </c>
      <c r="B926" s="2">
        <v>28262</v>
      </c>
      <c r="C926" s="22">
        <v>1430</v>
      </c>
      <c r="D926" s="2">
        <v>9</v>
      </c>
      <c r="E926" s="204">
        <v>13439800</v>
      </c>
      <c r="F926" s="2" t="s">
        <v>491</v>
      </c>
      <c r="G926" s="2"/>
      <c r="H926" s="2"/>
      <c r="I926" s="2"/>
      <c r="J926" s="2"/>
      <c r="K926" s="2"/>
      <c r="L926" s="2"/>
    </row>
    <row r="927" spans="1:72">
      <c r="A927" s="1">
        <v>44217</v>
      </c>
      <c r="B927" s="2">
        <v>28262</v>
      </c>
      <c r="C927" s="22">
        <v>1462</v>
      </c>
      <c r="D927" s="2">
        <v>9</v>
      </c>
      <c r="E927" s="204">
        <v>404374</v>
      </c>
      <c r="F927" s="2" t="s">
        <v>492</v>
      </c>
      <c r="G927" s="2"/>
      <c r="H927" s="2"/>
      <c r="I927" s="2"/>
      <c r="J927" s="2"/>
      <c r="K927" s="2"/>
      <c r="L927" s="2"/>
    </row>
    <row r="928" spans="1:72">
      <c r="A928" s="1">
        <v>44217</v>
      </c>
      <c r="B928" s="2">
        <v>28262</v>
      </c>
      <c r="C928" s="22">
        <v>1463</v>
      </c>
      <c r="D928" s="2">
        <v>9</v>
      </c>
      <c r="E928" s="204">
        <v>503500</v>
      </c>
      <c r="F928" s="2" t="s">
        <v>493</v>
      </c>
      <c r="G928" s="2"/>
      <c r="H928" s="2"/>
      <c r="I928" s="2"/>
      <c r="J928" s="2"/>
      <c r="K928" s="2"/>
      <c r="L928" s="2"/>
    </row>
    <row r="929" spans="1:12" ht="19.5">
      <c r="A929" s="1">
        <v>44217</v>
      </c>
      <c r="B929" s="2">
        <v>13276</v>
      </c>
      <c r="C929" s="22">
        <v>1467</v>
      </c>
      <c r="D929" s="2">
        <v>4</v>
      </c>
      <c r="E929" s="204">
        <v>263193</v>
      </c>
      <c r="F929" s="146" t="s">
        <v>494</v>
      </c>
      <c r="G929" s="2"/>
      <c r="H929" s="2"/>
      <c r="I929" s="2"/>
      <c r="J929" s="2"/>
      <c r="K929" s="2"/>
      <c r="L929" s="2"/>
    </row>
    <row r="930" spans="1:12">
      <c r="A930" s="1">
        <v>44217</v>
      </c>
      <c r="B930" s="2">
        <v>13276</v>
      </c>
      <c r="C930" s="22">
        <v>1536</v>
      </c>
      <c r="D930" s="2">
        <v>4</v>
      </c>
      <c r="E930" s="204">
        <v>4679300</v>
      </c>
      <c r="F930" s="2" t="s">
        <v>495</v>
      </c>
      <c r="G930" s="2"/>
      <c r="H930" s="2"/>
      <c r="I930" s="2"/>
      <c r="J930" s="2"/>
      <c r="K930" s="2"/>
      <c r="L930" s="2"/>
    </row>
    <row r="931" spans="1:12">
      <c r="A931" s="1">
        <v>44217</v>
      </c>
      <c r="B931" s="2">
        <v>13276</v>
      </c>
      <c r="C931" s="22">
        <v>1545</v>
      </c>
      <c r="D931" s="2">
        <v>4</v>
      </c>
      <c r="E931" s="204">
        <v>3781400</v>
      </c>
      <c r="F931" s="2" t="s">
        <v>496</v>
      </c>
      <c r="G931" s="2"/>
      <c r="H931" s="2"/>
      <c r="I931" s="2"/>
      <c r="J931" s="2"/>
      <c r="K931" s="2"/>
      <c r="L931" s="2"/>
    </row>
    <row r="932" spans="1:12">
      <c r="A932" s="1">
        <v>44217</v>
      </c>
      <c r="B932" s="2">
        <v>99966</v>
      </c>
      <c r="C932" s="22">
        <v>1586</v>
      </c>
      <c r="D932" s="2">
        <v>4</v>
      </c>
      <c r="E932" s="204">
        <v>600000</v>
      </c>
      <c r="F932" s="2" t="s">
        <v>506</v>
      </c>
      <c r="G932" s="2"/>
      <c r="H932" s="2"/>
      <c r="I932" s="2"/>
      <c r="J932" s="2"/>
      <c r="K932" s="2"/>
      <c r="L932" s="2"/>
    </row>
    <row r="933" spans="1:12">
      <c r="A933" s="1">
        <v>44217</v>
      </c>
      <c r="B933" s="2">
        <v>99966</v>
      </c>
      <c r="C933" s="22">
        <v>1587</v>
      </c>
      <c r="D933" s="2">
        <v>4</v>
      </c>
      <c r="E933" s="204">
        <v>888000</v>
      </c>
      <c r="F933" s="2" t="s">
        <v>508</v>
      </c>
      <c r="G933" s="2"/>
      <c r="H933" s="2"/>
      <c r="I933" s="2"/>
      <c r="J933" s="2"/>
      <c r="K933" s="2"/>
      <c r="L933" s="2"/>
    </row>
    <row r="934" spans="1:12">
      <c r="A934" s="1">
        <v>44217</v>
      </c>
      <c r="B934" s="2">
        <v>99966</v>
      </c>
      <c r="C934" s="22">
        <v>1645</v>
      </c>
      <c r="D934" s="2">
        <v>4</v>
      </c>
      <c r="E934" s="204">
        <v>372000</v>
      </c>
      <c r="F934" s="2" t="s">
        <v>507</v>
      </c>
      <c r="G934" s="2"/>
      <c r="H934" s="2"/>
      <c r="I934" s="2"/>
      <c r="J934" s="2"/>
      <c r="K934" s="2"/>
      <c r="L934" s="2"/>
    </row>
    <row r="935" spans="1:12">
      <c r="A935" s="1">
        <v>44217</v>
      </c>
      <c r="B935" s="2">
        <v>99971</v>
      </c>
      <c r="C935" s="22">
        <v>3421</v>
      </c>
      <c r="D935" s="2">
        <v>7</v>
      </c>
      <c r="E935" s="204">
        <v>400000</v>
      </c>
      <c r="F935" s="2" t="s">
        <v>94</v>
      </c>
      <c r="G935" s="2"/>
      <c r="H935" s="2"/>
      <c r="I935" s="2"/>
      <c r="J935" s="2"/>
      <c r="K935" s="2"/>
      <c r="L935" s="2"/>
    </row>
    <row r="936" spans="1:12">
      <c r="A936" s="1">
        <v>44217</v>
      </c>
      <c r="B936" s="2">
        <v>99956</v>
      </c>
      <c r="C936" s="22">
        <v>4643</v>
      </c>
      <c r="D936" s="2">
        <v>8</v>
      </c>
      <c r="E936" s="204">
        <v>4192200</v>
      </c>
      <c r="F936" s="2" t="s">
        <v>504</v>
      </c>
      <c r="G936" s="2"/>
      <c r="H936" s="2"/>
      <c r="I936" s="2"/>
      <c r="J936" s="2"/>
      <c r="K936" s="2"/>
      <c r="L936" s="2"/>
    </row>
    <row r="937" spans="1:12">
      <c r="A937" s="1">
        <v>44217</v>
      </c>
      <c r="B937" s="2">
        <v>25758</v>
      </c>
      <c r="C937" s="22">
        <v>5141</v>
      </c>
      <c r="D937" s="2">
        <v>10</v>
      </c>
      <c r="E937" s="204">
        <v>110000</v>
      </c>
      <c r="F937" s="2" t="s">
        <v>497</v>
      </c>
      <c r="G937" s="2"/>
      <c r="H937" s="2"/>
      <c r="I937" s="2"/>
      <c r="J937" s="2"/>
      <c r="K937" s="2"/>
      <c r="L937" s="2"/>
    </row>
    <row r="938" spans="1:12">
      <c r="A938" s="1">
        <v>44217</v>
      </c>
      <c r="B938" s="2">
        <v>25758</v>
      </c>
      <c r="C938" s="22">
        <v>5151</v>
      </c>
      <c r="D938" s="2">
        <v>10</v>
      </c>
      <c r="E938" s="204">
        <v>4725000</v>
      </c>
      <c r="F938" s="139" t="s">
        <v>511</v>
      </c>
      <c r="G938" s="2"/>
      <c r="H938" s="2"/>
      <c r="I938" s="2"/>
      <c r="J938" s="2"/>
      <c r="K938" s="2"/>
      <c r="L938" s="2"/>
    </row>
    <row r="939" spans="1:12">
      <c r="A939" s="1">
        <v>44217</v>
      </c>
      <c r="B939" s="2">
        <v>25758</v>
      </c>
      <c r="C939" s="22">
        <v>5152</v>
      </c>
      <c r="D939" s="2">
        <v>10</v>
      </c>
      <c r="E939" s="204">
        <v>1365000</v>
      </c>
      <c r="F939" s="2" t="s">
        <v>498</v>
      </c>
      <c r="G939" s="2"/>
      <c r="H939" s="2"/>
      <c r="I939" s="2"/>
      <c r="J939" s="2"/>
      <c r="K939" s="2"/>
      <c r="L939" s="2"/>
    </row>
    <row r="940" spans="1:12">
      <c r="A940" s="1">
        <v>44217</v>
      </c>
      <c r="B940" s="2">
        <v>25758</v>
      </c>
      <c r="C940" s="22">
        <v>5204</v>
      </c>
      <c r="D940" s="2">
        <v>10</v>
      </c>
      <c r="E940" s="204">
        <v>2041500</v>
      </c>
      <c r="F940" s="2" t="s">
        <v>499</v>
      </c>
      <c r="G940" s="2"/>
      <c r="H940" s="2"/>
      <c r="I940" s="2"/>
      <c r="J940" s="2"/>
      <c r="K940" s="2"/>
      <c r="L940" s="2"/>
    </row>
    <row r="941" spans="1:12">
      <c r="A941" s="1">
        <v>44217</v>
      </c>
      <c r="B941" s="2">
        <v>25758</v>
      </c>
      <c r="C941" s="22">
        <v>5209</v>
      </c>
      <c r="D941" s="2">
        <v>10</v>
      </c>
      <c r="E941" s="204">
        <v>3100000</v>
      </c>
      <c r="F941" s="2" t="s">
        <v>500</v>
      </c>
      <c r="G941" s="2"/>
      <c r="H941" s="2"/>
      <c r="I941" s="2"/>
      <c r="J941" s="2"/>
      <c r="K941" s="2"/>
      <c r="L941" s="2"/>
    </row>
    <row r="942" spans="1:12">
      <c r="A942" s="1">
        <v>44217</v>
      </c>
      <c r="B942" s="2">
        <v>99969</v>
      </c>
      <c r="C942" s="22">
        <v>8308</v>
      </c>
      <c r="D942" s="2">
        <v>6</v>
      </c>
      <c r="E942" s="204">
        <v>1757600</v>
      </c>
      <c r="F942" s="2" t="s">
        <v>505</v>
      </c>
      <c r="G942" s="2"/>
      <c r="H942" s="2"/>
      <c r="I942" s="2"/>
      <c r="J942" s="2"/>
      <c r="K942" s="2"/>
      <c r="L942" s="2"/>
    </row>
    <row r="943" spans="1:12">
      <c r="A943" s="1">
        <v>44217</v>
      </c>
      <c r="B943" s="2">
        <v>99967</v>
      </c>
      <c r="C943" s="22">
        <v>8445</v>
      </c>
      <c r="D943" s="2">
        <v>6</v>
      </c>
      <c r="E943" s="204">
        <v>2000000</v>
      </c>
      <c r="F943" s="2" t="s">
        <v>501</v>
      </c>
      <c r="G943" s="2"/>
      <c r="H943" s="2"/>
      <c r="I943" s="2"/>
      <c r="J943" s="2"/>
      <c r="K943" s="2"/>
      <c r="L943" s="2"/>
    </row>
    <row r="944" spans="1:12">
      <c r="A944" s="1">
        <v>44217</v>
      </c>
      <c r="B944" s="2">
        <v>99916</v>
      </c>
      <c r="C944" s="22">
        <v>9645</v>
      </c>
      <c r="D944" s="2">
        <v>99</v>
      </c>
      <c r="E944" s="204">
        <v>508500000</v>
      </c>
      <c r="F944" s="2" t="s">
        <v>502</v>
      </c>
      <c r="G944" s="2"/>
      <c r="H944" s="2"/>
      <c r="I944" s="2"/>
      <c r="J944" s="2"/>
      <c r="K944" s="2"/>
      <c r="L944" s="2"/>
    </row>
    <row r="945" spans="1:72" s="37" customFormat="1">
      <c r="A945" s="36">
        <v>44217</v>
      </c>
      <c r="B945" s="37">
        <v>28262</v>
      </c>
      <c r="C945" s="37">
        <v>1419</v>
      </c>
      <c r="D945" s="37">
        <v>9</v>
      </c>
      <c r="E945" s="62">
        <v>0</v>
      </c>
      <c r="F945" s="37" t="s">
        <v>503</v>
      </c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  <c r="BG945" s="80"/>
      <c r="BH945" s="80"/>
      <c r="BI945" s="80"/>
      <c r="BJ945" s="80"/>
      <c r="BK945" s="80"/>
      <c r="BL945" s="80"/>
      <c r="BM945" s="80"/>
      <c r="BN945" s="80"/>
      <c r="BO945" s="80"/>
      <c r="BP945" s="80"/>
      <c r="BQ945" s="80"/>
      <c r="BR945" s="80"/>
      <c r="BS945" s="80"/>
      <c r="BT945" s="80"/>
    </row>
    <row r="946" spans="1:72" ht="19.5">
      <c r="E946" s="121">
        <f>SUM(E925:E945)</f>
        <v>553178067</v>
      </c>
    </row>
    <row r="948" spans="1:72">
      <c r="A948" s="1">
        <v>44218</v>
      </c>
      <c r="B948" s="2">
        <v>19440</v>
      </c>
      <c r="C948" s="22">
        <v>1679</v>
      </c>
      <c r="D948" s="2">
        <v>4</v>
      </c>
      <c r="E948" s="204">
        <v>836640</v>
      </c>
      <c r="F948" s="2" t="s">
        <v>515</v>
      </c>
      <c r="G948" s="2"/>
      <c r="H948" s="2"/>
      <c r="I948" s="2"/>
      <c r="J948" s="2"/>
      <c r="K948" s="2"/>
    </row>
    <row r="949" spans="1:72">
      <c r="A949" s="1">
        <v>44218</v>
      </c>
      <c r="B949" s="2">
        <v>19440</v>
      </c>
      <c r="C949" s="22">
        <v>1734</v>
      </c>
      <c r="D949" s="2">
        <v>4</v>
      </c>
      <c r="E949" s="204">
        <v>1017000</v>
      </c>
      <c r="F949" s="2" t="s">
        <v>516</v>
      </c>
      <c r="G949" s="2"/>
      <c r="H949" s="2"/>
      <c r="I949" s="2"/>
      <c r="J949" s="2"/>
      <c r="K949" s="2"/>
    </row>
    <row r="950" spans="1:72">
      <c r="A950" s="1">
        <v>44218</v>
      </c>
      <c r="B950" s="2">
        <v>25758</v>
      </c>
      <c r="C950" s="22">
        <v>1821</v>
      </c>
      <c r="D950" s="2">
        <v>4</v>
      </c>
      <c r="E950" s="204">
        <v>862682</v>
      </c>
      <c r="F950" s="2" t="s">
        <v>517</v>
      </c>
      <c r="G950" s="2"/>
      <c r="H950" s="2"/>
      <c r="I950" s="2"/>
      <c r="J950" s="2"/>
      <c r="K950" s="2"/>
    </row>
    <row r="951" spans="1:72">
      <c r="A951" s="1">
        <v>44218</v>
      </c>
      <c r="B951" s="2">
        <v>25758</v>
      </c>
      <c r="C951" s="22">
        <v>1905</v>
      </c>
      <c r="D951" s="2">
        <v>4</v>
      </c>
      <c r="E951" s="204">
        <v>414258</v>
      </c>
      <c r="F951" s="2" t="s">
        <v>518</v>
      </c>
      <c r="G951" s="2"/>
      <c r="H951" s="2"/>
      <c r="I951" s="2"/>
      <c r="J951" s="2"/>
      <c r="K951" s="2"/>
    </row>
    <row r="952" spans="1:72">
      <c r="A952" s="1">
        <v>44218</v>
      </c>
      <c r="B952" s="2">
        <v>14202</v>
      </c>
      <c r="C952" s="22">
        <v>4781</v>
      </c>
      <c r="D952" s="2">
        <v>8</v>
      </c>
      <c r="E952" s="204">
        <v>8201500</v>
      </c>
      <c r="F952" s="2" t="s">
        <v>529</v>
      </c>
      <c r="G952" s="2"/>
      <c r="H952" s="2"/>
      <c r="I952" s="2"/>
      <c r="J952" s="2"/>
      <c r="K952" s="2"/>
    </row>
    <row r="953" spans="1:72">
      <c r="A953" s="1">
        <v>44218</v>
      </c>
      <c r="B953" s="2">
        <v>14202</v>
      </c>
      <c r="C953" s="22">
        <v>4798</v>
      </c>
      <c r="D953" s="2">
        <v>8</v>
      </c>
      <c r="E953" s="204">
        <v>1222622</v>
      </c>
      <c r="F953" s="2" t="s">
        <v>528</v>
      </c>
      <c r="G953" s="2"/>
      <c r="H953" s="2"/>
      <c r="I953" s="2"/>
      <c r="J953" s="2"/>
      <c r="K953" s="2"/>
    </row>
    <row r="954" spans="1:72" ht="19.5">
      <c r="A954" s="1">
        <v>44218</v>
      </c>
      <c r="B954" s="2">
        <v>14202</v>
      </c>
      <c r="C954" s="22">
        <v>4839</v>
      </c>
      <c r="D954" s="2">
        <v>8</v>
      </c>
      <c r="E954" s="166">
        <v>509600</v>
      </c>
      <c r="F954" s="2" t="s">
        <v>519</v>
      </c>
      <c r="G954" s="2"/>
      <c r="H954" s="38" t="s">
        <v>574</v>
      </c>
      <c r="I954" s="2"/>
      <c r="J954" s="2"/>
      <c r="K954" s="2"/>
    </row>
    <row r="955" spans="1:72" ht="19.5">
      <c r="A955" s="1">
        <v>44218</v>
      </c>
      <c r="B955" s="2">
        <v>14202</v>
      </c>
      <c r="C955" s="22">
        <v>4840</v>
      </c>
      <c r="D955" s="2">
        <v>8</v>
      </c>
      <c r="E955" s="166">
        <v>512400</v>
      </c>
      <c r="F955" s="2" t="s">
        <v>519</v>
      </c>
      <c r="G955" s="2"/>
      <c r="H955" s="38" t="s">
        <v>574</v>
      </c>
      <c r="I955" s="2"/>
      <c r="J955" s="2"/>
      <c r="K955" s="2"/>
    </row>
    <row r="956" spans="1:72" ht="19.5">
      <c r="A956" s="1">
        <v>44218</v>
      </c>
      <c r="B956" s="2">
        <v>14202</v>
      </c>
      <c r="C956" s="22">
        <v>4841</v>
      </c>
      <c r="D956" s="2">
        <v>8</v>
      </c>
      <c r="E956" s="166">
        <v>686000</v>
      </c>
      <c r="F956" s="2" t="s">
        <v>519</v>
      </c>
      <c r="G956" s="2"/>
      <c r="H956" s="38" t="s">
        <v>574</v>
      </c>
      <c r="I956" s="2"/>
      <c r="J956" s="2"/>
      <c r="K956" s="2"/>
    </row>
    <row r="957" spans="1:72" ht="19.5">
      <c r="A957" s="1">
        <v>44218</v>
      </c>
      <c r="B957" s="2">
        <v>14202</v>
      </c>
      <c r="C957" s="22">
        <v>4842</v>
      </c>
      <c r="D957" s="2">
        <v>8</v>
      </c>
      <c r="E957" s="166">
        <v>1955000</v>
      </c>
      <c r="F957" s="2" t="s">
        <v>519</v>
      </c>
      <c r="G957" s="2"/>
      <c r="H957" s="38" t="s">
        <v>574</v>
      </c>
      <c r="I957" s="2"/>
      <c r="J957" s="2"/>
      <c r="K957" s="2"/>
    </row>
    <row r="958" spans="1:72" ht="19.5">
      <c r="A958" s="1">
        <v>44218</v>
      </c>
      <c r="B958" s="2">
        <v>14202</v>
      </c>
      <c r="C958" s="22">
        <v>4844</v>
      </c>
      <c r="D958" s="2">
        <v>8</v>
      </c>
      <c r="E958" s="166">
        <v>3506000</v>
      </c>
      <c r="F958" s="2" t="s">
        <v>519</v>
      </c>
      <c r="G958" s="2"/>
      <c r="H958" s="38" t="s">
        <v>574</v>
      </c>
      <c r="I958" s="2"/>
      <c r="J958" s="2"/>
      <c r="K958" s="2"/>
    </row>
    <row r="959" spans="1:72" ht="19.5">
      <c r="A959" s="1">
        <v>44218</v>
      </c>
      <c r="B959" s="2">
        <v>14202</v>
      </c>
      <c r="C959" s="22">
        <v>4845</v>
      </c>
      <c r="D959" s="2">
        <v>8</v>
      </c>
      <c r="E959" s="166">
        <v>4137000</v>
      </c>
      <c r="F959" s="2" t="s">
        <v>519</v>
      </c>
      <c r="G959" s="2"/>
      <c r="H959" s="38" t="s">
        <v>574</v>
      </c>
      <c r="I959" s="2"/>
      <c r="J959" s="2"/>
      <c r="K959" s="2"/>
    </row>
    <row r="960" spans="1:72">
      <c r="A960" s="1">
        <v>44218</v>
      </c>
      <c r="B960" s="2">
        <v>99966</v>
      </c>
      <c r="C960" s="22">
        <v>4940</v>
      </c>
      <c r="D960" s="2">
        <v>8</v>
      </c>
      <c r="E960" s="204">
        <v>5191800</v>
      </c>
      <c r="F960" s="2" t="s">
        <v>527</v>
      </c>
      <c r="G960" s="2"/>
      <c r="H960" s="2"/>
      <c r="I960" s="2"/>
      <c r="J960" s="2"/>
      <c r="K960" s="2"/>
    </row>
    <row r="961" spans="1:72">
      <c r="A961" s="1">
        <v>44218</v>
      </c>
      <c r="B961" s="2">
        <v>99966</v>
      </c>
      <c r="C961" s="22">
        <v>4944</v>
      </c>
      <c r="D961" s="2">
        <v>8</v>
      </c>
      <c r="E961" s="204">
        <v>981000</v>
      </c>
      <c r="F961" s="2" t="s">
        <v>526</v>
      </c>
      <c r="G961" s="2"/>
      <c r="H961" s="2"/>
      <c r="I961" s="2"/>
      <c r="J961" s="2"/>
      <c r="K961" s="2"/>
    </row>
    <row r="962" spans="1:72">
      <c r="A962" s="1">
        <v>44218</v>
      </c>
      <c r="B962" s="2">
        <v>99966</v>
      </c>
      <c r="C962" s="22">
        <v>4969</v>
      </c>
      <c r="D962" s="2">
        <v>8</v>
      </c>
      <c r="E962" s="204">
        <v>575000</v>
      </c>
      <c r="F962" s="2" t="s">
        <v>525</v>
      </c>
      <c r="G962" s="2"/>
      <c r="H962" s="2"/>
      <c r="I962" s="2"/>
      <c r="J962" s="2"/>
      <c r="K962" s="2"/>
    </row>
    <row r="963" spans="1:72">
      <c r="A963" s="1">
        <v>44218</v>
      </c>
      <c r="B963" s="2">
        <v>99956</v>
      </c>
      <c r="C963" s="22">
        <v>5393</v>
      </c>
      <c r="D963" s="2">
        <v>10</v>
      </c>
      <c r="E963" s="204">
        <v>17594</v>
      </c>
      <c r="F963" s="2" t="s">
        <v>533</v>
      </c>
      <c r="G963" s="2"/>
      <c r="H963" s="2"/>
      <c r="I963" s="2"/>
      <c r="J963" s="2"/>
      <c r="K963" s="2"/>
    </row>
    <row r="964" spans="1:72">
      <c r="A964" s="1">
        <v>44218</v>
      </c>
      <c r="B964" s="2">
        <v>12508</v>
      </c>
      <c r="C964" s="22">
        <v>8532</v>
      </c>
      <c r="D964" s="2">
        <v>6</v>
      </c>
      <c r="E964" s="204">
        <v>523400</v>
      </c>
      <c r="F964" s="2" t="s">
        <v>520</v>
      </c>
      <c r="G964" s="2"/>
      <c r="H964" s="2"/>
      <c r="I964" s="2"/>
      <c r="J964" s="2"/>
      <c r="K964" s="2"/>
    </row>
    <row r="965" spans="1:72">
      <c r="A965" s="1">
        <v>44218</v>
      </c>
      <c r="B965" s="2">
        <v>12508</v>
      </c>
      <c r="C965" s="22">
        <v>8557</v>
      </c>
      <c r="D965" s="2">
        <v>6</v>
      </c>
      <c r="E965" s="204">
        <v>475173</v>
      </c>
      <c r="F965" s="2" t="s">
        <v>521</v>
      </c>
      <c r="G965" s="2"/>
      <c r="H965" s="2"/>
      <c r="I965" s="2"/>
      <c r="J965" s="2"/>
      <c r="K965" s="2"/>
    </row>
    <row r="966" spans="1:72">
      <c r="A966" s="1">
        <v>44218</v>
      </c>
      <c r="B966" s="2">
        <v>12508</v>
      </c>
      <c r="C966" s="22">
        <v>8602</v>
      </c>
      <c r="D966" s="2">
        <v>6</v>
      </c>
      <c r="E966" s="204">
        <v>1100000</v>
      </c>
      <c r="F966" s="2" t="s">
        <v>536</v>
      </c>
      <c r="G966" s="2"/>
      <c r="H966" s="2"/>
      <c r="I966" s="2"/>
      <c r="J966" s="2"/>
      <c r="K966" s="2"/>
    </row>
    <row r="967" spans="1:72">
      <c r="A967" s="1">
        <v>44218</v>
      </c>
      <c r="B967" s="2">
        <v>12508</v>
      </c>
      <c r="C967" s="22">
        <v>8613</v>
      </c>
      <c r="D967" s="2">
        <v>6</v>
      </c>
      <c r="E967" s="204">
        <v>300000</v>
      </c>
      <c r="F967" s="2" t="s">
        <v>534</v>
      </c>
      <c r="G967" s="2"/>
      <c r="H967" s="2"/>
      <c r="I967" s="2"/>
      <c r="J967" s="2"/>
      <c r="K967" s="2"/>
    </row>
    <row r="968" spans="1:72">
      <c r="A968" s="1">
        <v>44218</v>
      </c>
      <c r="B968" s="2">
        <v>12508</v>
      </c>
      <c r="C968" s="22">
        <v>8617</v>
      </c>
      <c r="D968" s="2">
        <v>6</v>
      </c>
      <c r="E968" s="204">
        <v>4714000</v>
      </c>
      <c r="F968" s="2" t="s">
        <v>535</v>
      </c>
      <c r="G968" s="2"/>
      <c r="H968" s="2"/>
      <c r="I968" s="2"/>
      <c r="J968" s="2"/>
      <c r="K968" s="2"/>
    </row>
    <row r="969" spans="1:72">
      <c r="A969" s="1">
        <v>44218</v>
      </c>
      <c r="B969" s="2">
        <v>12508</v>
      </c>
      <c r="C969" s="22">
        <v>8635</v>
      </c>
      <c r="D969" s="2">
        <v>6</v>
      </c>
      <c r="E969" s="204">
        <v>3100000</v>
      </c>
      <c r="F969" s="2" t="s">
        <v>522</v>
      </c>
      <c r="G969" s="2"/>
      <c r="H969" s="2"/>
      <c r="I969" s="2"/>
      <c r="J969" s="2"/>
      <c r="K969" s="2"/>
    </row>
    <row r="970" spans="1:72" s="53" customFormat="1">
      <c r="A970" s="122">
        <v>44218</v>
      </c>
      <c r="B970" s="53">
        <v>99955</v>
      </c>
      <c r="C970" s="59">
        <v>8671</v>
      </c>
      <c r="D970" s="53">
        <v>6</v>
      </c>
      <c r="E970" s="204">
        <v>928000</v>
      </c>
      <c r="F970" s="53" t="s">
        <v>523</v>
      </c>
    </row>
    <row r="971" spans="1:72" s="37" customFormat="1">
      <c r="A971" s="36">
        <v>44218</v>
      </c>
      <c r="B971" s="37">
        <v>99966</v>
      </c>
      <c r="C971" s="37">
        <v>4939</v>
      </c>
      <c r="D971" s="37">
        <v>8</v>
      </c>
      <c r="E971" s="62">
        <v>0</v>
      </c>
      <c r="F971" s="37" t="s">
        <v>524</v>
      </c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  <c r="BG971" s="80"/>
      <c r="BH971" s="80"/>
      <c r="BI971" s="80"/>
      <c r="BJ971" s="80"/>
      <c r="BK971" s="80"/>
      <c r="BL971" s="80"/>
      <c r="BM971" s="80"/>
      <c r="BN971" s="80"/>
      <c r="BO971" s="80"/>
      <c r="BP971" s="80"/>
      <c r="BQ971" s="80"/>
      <c r="BR971" s="80"/>
      <c r="BS971" s="80"/>
      <c r="BT971" s="80"/>
    </row>
    <row r="972" spans="1:72" ht="19.5">
      <c r="E972" s="120">
        <f>SUM(E948:E970)</f>
        <v>41766669</v>
      </c>
      <c r="G972" s="2"/>
      <c r="H972" s="2"/>
      <c r="I972" s="2"/>
      <c r="J972" s="2"/>
      <c r="K972" s="2"/>
    </row>
    <row r="973" spans="1:72">
      <c r="E973" s="3"/>
      <c r="G973" s="2"/>
      <c r="H973" s="2"/>
      <c r="I973" s="2"/>
      <c r="J973" s="2"/>
      <c r="K973" s="2"/>
    </row>
    <row r="974" spans="1:72">
      <c r="A974" s="1">
        <v>44219</v>
      </c>
      <c r="B974" s="2">
        <v>25758</v>
      </c>
      <c r="C974" s="22">
        <v>917</v>
      </c>
      <c r="D974" s="2">
        <v>19</v>
      </c>
      <c r="E974" s="204">
        <v>500000</v>
      </c>
      <c r="F974" s="2" t="s">
        <v>541</v>
      </c>
      <c r="G974" s="2"/>
      <c r="H974" s="2"/>
      <c r="I974" s="2"/>
      <c r="J974" s="2"/>
      <c r="K974" s="2"/>
      <c r="L974" s="2"/>
    </row>
    <row r="975" spans="1:72">
      <c r="A975" s="1">
        <v>44219</v>
      </c>
      <c r="B975" s="2">
        <v>25758</v>
      </c>
      <c r="C975" s="22">
        <v>999</v>
      </c>
      <c r="D975" s="2">
        <v>19</v>
      </c>
      <c r="E975" s="204">
        <v>1428300</v>
      </c>
      <c r="F975" s="2" t="s">
        <v>542</v>
      </c>
      <c r="G975" s="2"/>
      <c r="H975" s="2"/>
      <c r="I975" s="2"/>
      <c r="J975" s="2"/>
      <c r="K975" s="2"/>
      <c r="L975" s="2"/>
    </row>
    <row r="976" spans="1:72">
      <c r="A976" s="1">
        <v>44219</v>
      </c>
      <c r="B976" s="2">
        <v>28262</v>
      </c>
      <c r="C976" s="22">
        <v>1973</v>
      </c>
      <c r="D976" s="2">
        <v>4</v>
      </c>
      <c r="E976" s="204">
        <v>15742000</v>
      </c>
      <c r="F976" s="2" t="s">
        <v>543</v>
      </c>
      <c r="G976" s="2"/>
      <c r="H976" s="2"/>
      <c r="I976" s="2"/>
      <c r="J976" s="2"/>
      <c r="K976" s="2"/>
      <c r="L976" s="2"/>
    </row>
    <row r="977" spans="1:72">
      <c r="A977" s="1">
        <v>44219</v>
      </c>
      <c r="B977" s="2">
        <v>28262</v>
      </c>
      <c r="C977" s="22">
        <v>1975</v>
      </c>
      <c r="D977" s="2">
        <v>4</v>
      </c>
      <c r="E977" s="204">
        <v>13520000</v>
      </c>
      <c r="F977" s="2" t="s">
        <v>543</v>
      </c>
      <c r="G977" s="2"/>
      <c r="H977" s="2"/>
      <c r="I977" s="2"/>
      <c r="J977" s="2"/>
      <c r="K977" s="2"/>
      <c r="L977" s="2"/>
    </row>
    <row r="978" spans="1:72">
      <c r="A978" s="1">
        <v>44219</v>
      </c>
      <c r="B978" s="2">
        <v>28262</v>
      </c>
      <c r="C978" s="22">
        <v>1983</v>
      </c>
      <c r="D978" s="2">
        <v>4</v>
      </c>
      <c r="E978" s="204">
        <v>13368000</v>
      </c>
      <c r="F978" s="2" t="s">
        <v>566</v>
      </c>
      <c r="G978" s="2"/>
      <c r="H978" s="2"/>
      <c r="I978" s="2"/>
      <c r="J978" s="2"/>
      <c r="K978" s="2"/>
      <c r="L978" s="2"/>
    </row>
    <row r="979" spans="1:72">
      <c r="A979" s="1">
        <v>44219</v>
      </c>
      <c r="B979" s="2">
        <v>13276</v>
      </c>
      <c r="C979" s="22">
        <v>1997</v>
      </c>
      <c r="D979" s="2">
        <v>9</v>
      </c>
      <c r="E979" s="204">
        <v>240800</v>
      </c>
      <c r="F979" s="2" t="s">
        <v>544</v>
      </c>
      <c r="G979" s="2"/>
      <c r="H979" s="2"/>
      <c r="I979" s="2"/>
      <c r="J979" s="2"/>
      <c r="K979" s="2"/>
      <c r="L979" s="2"/>
    </row>
    <row r="980" spans="1:72">
      <c r="A980" s="1">
        <v>44219</v>
      </c>
      <c r="B980" s="2">
        <v>28262</v>
      </c>
      <c r="C980" s="22">
        <v>2015</v>
      </c>
      <c r="D980" s="2">
        <v>4</v>
      </c>
      <c r="E980" s="204">
        <v>70900</v>
      </c>
      <c r="F980" s="2" t="s">
        <v>545</v>
      </c>
      <c r="G980" s="2"/>
      <c r="H980" s="2"/>
      <c r="I980" s="2"/>
      <c r="J980" s="2"/>
      <c r="K980" s="2"/>
      <c r="L980" s="2"/>
    </row>
    <row r="981" spans="1:72">
      <c r="A981" s="1">
        <v>44219</v>
      </c>
      <c r="B981" s="2">
        <v>28262</v>
      </c>
      <c r="C981" s="22">
        <v>2016</v>
      </c>
      <c r="D981" s="2">
        <v>4</v>
      </c>
      <c r="E981" s="204">
        <v>1743931</v>
      </c>
      <c r="F981" s="2" t="s">
        <v>545</v>
      </c>
      <c r="G981" s="2"/>
      <c r="H981" s="2"/>
      <c r="I981" s="2"/>
      <c r="J981" s="2"/>
      <c r="K981" s="2"/>
      <c r="L981" s="2"/>
    </row>
    <row r="982" spans="1:72">
      <c r="A982" s="1">
        <v>44219</v>
      </c>
      <c r="B982" s="2">
        <v>28262</v>
      </c>
      <c r="C982" s="22">
        <v>2050</v>
      </c>
      <c r="D982" s="2">
        <v>4</v>
      </c>
      <c r="E982" s="204">
        <v>6566400</v>
      </c>
      <c r="F982" s="130" t="s">
        <v>554</v>
      </c>
      <c r="G982" s="2"/>
      <c r="H982" s="2"/>
      <c r="I982" s="2"/>
      <c r="J982" s="2"/>
      <c r="K982" s="2"/>
      <c r="L982" s="2"/>
    </row>
    <row r="983" spans="1:72">
      <c r="A983" s="1">
        <v>44219</v>
      </c>
      <c r="B983" s="2">
        <v>20894</v>
      </c>
      <c r="C983" s="22">
        <v>3864</v>
      </c>
      <c r="D983" s="2">
        <v>7</v>
      </c>
      <c r="E983" s="204">
        <v>5366000</v>
      </c>
      <c r="F983" s="2" t="s">
        <v>546</v>
      </c>
      <c r="G983" s="2"/>
      <c r="H983" s="2"/>
      <c r="I983" s="2"/>
      <c r="J983" s="2"/>
      <c r="K983" s="2"/>
      <c r="L983" s="2"/>
    </row>
    <row r="984" spans="1:72">
      <c r="A984" s="1">
        <v>44219</v>
      </c>
      <c r="B984" s="2">
        <v>20894</v>
      </c>
      <c r="C984" s="22">
        <v>3865</v>
      </c>
      <c r="D984" s="2">
        <v>7</v>
      </c>
      <c r="E984" s="204">
        <v>19287000</v>
      </c>
      <c r="F984" s="2" t="s">
        <v>546</v>
      </c>
      <c r="G984" s="2"/>
      <c r="H984" s="2"/>
      <c r="I984" s="2"/>
      <c r="J984" s="2"/>
      <c r="K984" s="2"/>
      <c r="L984" s="2"/>
    </row>
    <row r="985" spans="1:72">
      <c r="A985" s="1">
        <v>44219</v>
      </c>
      <c r="B985" s="2">
        <v>14202</v>
      </c>
      <c r="C985" s="22">
        <v>5200</v>
      </c>
      <c r="D985" s="2">
        <v>2</v>
      </c>
      <c r="E985" s="204">
        <v>284038</v>
      </c>
      <c r="F985" s="2" t="s">
        <v>547</v>
      </c>
      <c r="G985" s="2"/>
      <c r="H985" s="2"/>
      <c r="I985" s="2"/>
      <c r="J985" s="2"/>
      <c r="K985" s="2"/>
      <c r="L985" s="2"/>
    </row>
    <row r="986" spans="1:72">
      <c r="A986" s="1">
        <v>44219</v>
      </c>
      <c r="B986" s="2">
        <v>19440</v>
      </c>
      <c r="C986" s="22">
        <v>5224</v>
      </c>
      <c r="D986" s="2">
        <v>8</v>
      </c>
      <c r="E986" s="204">
        <v>569600</v>
      </c>
      <c r="F986" s="2" t="s">
        <v>186</v>
      </c>
      <c r="G986" s="2"/>
      <c r="H986" s="2"/>
      <c r="I986" s="2"/>
      <c r="J986" s="2"/>
      <c r="K986" s="2"/>
      <c r="L986" s="2"/>
    </row>
    <row r="987" spans="1:72">
      <c r="A987" s="1">
        <v>44219</v>
      </c>
      <c r="B987" s="2">
        <v>99903</v>
      </c>
      <c r="C987" s="22">
        <v>5483</v>
      </c>
      <c r="D987" s="2">
        <v>29</v>
      </c>
      <c r="E987" s="204">
        <v>846000</v>
      </c>
      <c r="F987" s="2" t="s">
        <v>186</v>
      </c>
      <c r="G987" s="2"/>
      <c r="H987" s="2"/>
      <c r="I987" s="2"/>
      <c r="J987" s="2"/>
      <c r="K987" s="2"/>
      <c r="L987" s="2"/>
    </row>
    <row r="988" spans="1:72">
      <c r="A988" s="1">
        <v>44219</v>
      </c>
      <c r="B988" s="2">
        <v>99903</v>
      </c>
      <c r="C988" s="22">
        <v>5489</v>
      </c>
      <c r="D988" s="2">
        <v>29</v>
      </c>
      <c r="E988" s="204">
        <v>58980000</v>
      </c>
      <c r="F988" s="2" t="s">
        <v>565</v>
      </c>
      <c r="G988" s="2"/>
      <c r="H988" s="2"/>
      <c r="I988" s="2"/>
      <c r="J988" s="2"/>
      <c r="K988" s="2"/>
      <c r="L988" s="2"/>
    </row>
    <row r="989" spans="1:72">
      <c r="A989" s="1">
        <v>44219</v>
      </c>
      <c r="B989" s="2">
        <v>99903</v>
      </c>
      <c r="C989" s="22">
        <v>5548</v>
      </c>
      <c r="D989" s="2">
        <v>29</v>
      </c>
      <c r="E989" s="204">
        <v>319800</v>
      </c>
      <c r="F989" s="2" t="s">
        <v>548</v>
      </c>
      <c r="G989" s="2"/>
      <c r="H989" s="2"/>
      <c r="I989" s="2"/>
      <c r="J989" s="2"/>
      <c r="K989" s="2"/>
      <c r="L989" s="2"/>
    </row>
    <row r="990" spans="1:72">
      <c r="A990" s="1">
        <v>44219</v>
      </c>
      <c r="B990" s="2">
        <v>99973</v>
      </c>
      <c r="C990" s="22">
        <v>5566</v>
      </c>
      <c r="D990" s="2">
        <v>10</v>
      </c>
      <c r="E990" s="204">
        <v>200000</v>
      </c>
      <c r="F990" s="2" t="s">
        <v>564</v>
      </c>
      <c r="G990" s="2"/>
      <c r="H990" s="2"/>
      <c r="I990" s="2"/>
      <c r="J990" s="2"/>
      <c r="K990" s="2"/>
      <c r="L990" s="2"/>
    </row>
    <row r="991" spans="1:72" s="37" customFormat="1">
      <c r="A991" s="36">
        <v>44219</v>
      </c>
      <c r="B991" s="37">
        <v>99903</v>
      </c>
      <c r="C991" s="37">
        <v>5484</v>
      </c>
      <c r="D991" s="37">
        <v>29</v>
      </c>
      <c r="E991" s="135">
        <v>0</v>
      </c>
      <c r="F991" s="37" t="s">
        <v>555</v>
      </c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  <c r="BG991" s="80"/>
      <c r="BH991" s="80"/>
      <c r="BI991" s="80"/>
      <c r="BJ991" s="80"/>
      <c r="BK991" s="80"/>
      <c r="BL991" s="80"/>
      <c r="BM991" s="80"/>
      <c r="BN991" s="80"/>
      <c r="BO991" s="80"/>
      <c r="BP991" s="80"/>
      <c r="BQ991" s="80"/>
      <c r="BR991" s="80"/>
      <c r="BS991" s="80"/>
      <c r="BT991" s="80"/>
    </row>
    <row r="992" spans="1:72" s="37" customFormat="1">
      <c r="A992" s="36">
        <v>44219</v>
      </c>
      <c r="B992" s="37">
        <v>99910</v>
      </c>
      <c r="C992" s="37">
        <v>5453</v>
      </c>
      <c r="D992" s="37">
        <v>29</v>
      </c>
      <c r="E992" s="135">
        <v>0</v>
      </c>
      <c r="F992" s="37" t="s">
        <v>557</v>
      </c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  <c r="BG992" s="80"/>
      <c r="BH992" s="80"/>
      <c r="BI992" s="80"/>
      <c r="BJ992" s="80"/>
      <c r="BK992" s="80"/>
      <c r="BL992" s="80"/>
      <c r="BM992" s="80"/>
      <c r="BN992" s="80"/>
      <c r="BO992" s="80"/>
      <c r="BP992" s="80"/>
      <c r="BQ992" s="80"/>
      <c r="BR992" s="80"/>
      <c r="BS992" s="80"/>
      <c r="BT992" s="80"/>
    </row>
    <row r="993" spans="1:72" s="37" customFormat="1">
      <c r="A993" s="36">
        <v>44219</v>
      </c>
      <c r="B993" s="37">
        <v>28262</v>
      </c>
      <c r="C993" s="37">
        <v>2071</v>
      </c>
      <c r="D993" s="37">
        <v>4</v>
      </c>
      <c r="E993" s="135">
        <v>0</v>
      </c>
      <c r="F993" s="37" t="s">
        <v>560</v>
      </c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  <c r="BG993" s="80"/>
      <c r="BH993" s="80"/>
      <c r="BI993" s="80"/>
      <c r="BJ993" s="80"/>
      <c r="BK993" s="80"/>
      <c r="BL993" s="80"/>
      <c r="BM993" s="80"/>
      <c r="BN993" s="80"/>
      <c r="BO993" s="80"/>
      <c r="BP993" s="80"/>
      <c r="BQ993" s="80"/>
      <c r="BR993" s="80"/>
      <c r="BS993" s="80"/>
      <c r="BT993" s="80"/>
    </row>
    <row r="994" spans="1:72" s="37" customFormat="1">
      <c r="A994" s="36">
        <v>44219</v>
      </c>
      <c r="B994" s="37">
        <v>99966</v>
      </c>
      <c r="C994" s="37">
        <v>8950</v>
      </c>
      <c r="D994" s="37">
        <v>6</v>
      </c>
      <c r="E994" s="135">
        <v>0</v>
      </c>
      <c r="F994" s="37" t="s">
        <v>556</v>
      </c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  <c r="BG994" s="80"/>
      <c r="BH994" s="80"/>
      <c r="BI994" s="80"/>
      <c r="BJ994" s="80"/>
      <c r="BK994" s="80"/>
      <c r="BL994" s="80"/>
      <c r="BM994" s="80"/>
      <c r="BN994" s="80"/>
      <c r="BO994" s="80"/>
      <c r="BP994" s="80"/>
      <c r="BQ994" s="80"/>
      <c r="BR994" s="80"/>
      <c r="BS994" s="80"/>
      <c r="BT994" s="80"/>
    </row>
    <row r="995" spans="1:72" s="37" customFormat="1">
      <c r="A995" s="36">
        <v>44219</v>
      </c>
      <c r="B995" s="37">
        <v>28262</v>
      </c>
      <c r="C995" s="37">
        <v>1974</v>
      </c>
      <c r="D995" s="37">
        <v>4</v>
      </c>
      <c r="E995" s="135">
        <v>0</v>
      </c>
      <c r="F995" s="37" t="s">
        <v>559</v>
      </c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  <c r="BG995" s="80"/>
      <c r="BH995" s="80"/>
      <c r="BI995" s="80"/>
      <c r="BJ995" s="80"/>
      <c r="BK995" s="80"/>
      <c r="BL995" s="80"/>
      <c r="BM995" s="80"/>
      <c r="BN995" s="80"/>
      <c r="BO995" s="80"/>
      <c r="BP995" s="80"/>
      <c r="BQ995" s="80"/>
      <c r="BR995" s="80"/>
      <c r="BS995" s="80"/>
      <c r="BT995" s="80"/>
    </row>
    <row r="996" spans="1:72" ht="19.5">
      <c r="E996" s="121">
        <f>SUM(E974:E994)</f>
        <v>139032769</v>
      </c>
    </row>
    <row r="997" spans="1:72">
      <c r="G997" s="77"/>
      <c r="BS997" s="2"/>
      <c r="BT997" s="2"/>
    </row>
    <row r="998" spans="1:72">
      <c r="A998" s="1">
        <v>44220</v>
      </c>
      <c r="B998" s="2">
        <v>32221</v>
      </c>
      <c r="C998" s="2">
        <v>10</v>
      </c>
      <c r="D998" s="2">
        <v>33</v>
      </c>
      <c r="E998" s="3">
        <v>300000</v>
      </c>
      <c r="F998" s="2" t="s">
        <v>549</v>
      </c>
      <c r="G998" s="77"/>
      <c r="BS998" s="2"/>
      <c r="BT998" s="2"/>
    </row>
    <row r="999" spans="1:72">
      <c r="A999" s="1">
        <v>44220</v>
      </c>
      <c r="B999" s="2">
        <v>32221</v>
      </c>
      <c r="C999" s="2">
        <v>12</v>
      </c>
      <c r="D999" s="2">
        <v>33</v>
      </c>
      <c r="E999" s="3">
        <v>150000</v>
      </c>
      <c r="F999" s="2" t="s">
        <v>549</v>
      </c>
      <c r="G999" s="77"/>
      <c r="BS999" s="2"/>
      <c r="BT999" s="2"/>
    </row>
    <row r="1000" spans="1:72">
      <c r="A1000" s="1">
        <v>44220</v>
      </c>
      <c r="B1000" s="2">
        <v>32221</v>
      </c>
      <c r="C1000" s="2">
        <v>18</v>
      </c>
      <c r="D1000" s="2">
        <v>33</v>
      </c>
      <c r="E1000" s="3">
        <v>150000</v>
      </c>
      <c r="F1000" s="2" t="s">
        <v>549</v>
      </c>
      <c r="G1000" s="77"/>
      <c r="BS1000" s="2"/>
      <c r="BT1000" s="2"/>
    </row>
    <row r="1001" spans="1:72">
      <c r="A1001" s="1">
        <v>44220</v>
      </c>
      <c r="B1001" s="2">
        <v>32221</v>
      </c>
      <c r="C1001" s="2">
        <v>19</v>
      </c>
      <c r="D1001" s="2">
        <v>33</v>
      </c>
      <c r="E1001" s="3">
        <v>150000</v>
      </c>
      <c r="F1001" s="2" t="s">
        <v>549</v>
      </c>
      <c r="G1001" s="77"/>
      <c r="BS1001" s="2"/>
      <c r="BT1001" s="2"/>
    </row>
    <row r="1002" spans="1:72">
      <c r="A1002" s="1">
        <v>44220</v>
      </c>
      <c r="B1002" s="2">
        <v>19429</v>
      </c>
      <c r="C1002" s="2">
        <v>22</v>
      </c>
      <c r="D1002" s="2">
        <v>34</v>
      </c>
      <c r="E1002" s="3">
        <v>300000</v>
      </c>
      <c r="F1002" s="2" t="s">
        <v>549</v>
      </c>
      <c r="G1002" s="77"/>
      <c r="BS1002" s="2"/>
      <c r="BT1002" s="2"/>
    </row>
    <row r="1003" spans="1:72">
      <c r="A1003" s="1">
        <v>44220</v>
      </c>
      <c r="B1003" s="2">
        <v>19429</v>
      </c>
      <c r="C1003" s="2">
        <v>23</v>
      </c>
      <c r="D1003" s="2">
        <v>34</v>
      </c>
      <c r="E1003" s="3">
        <v>150000</v>
      </c>
      <c r="F1003" s="2" t="s">
        <v>549</v>
      </c>
      <c r="G1003" s="77"/>
      <c r="BS1003" s="2"/>
      <c r="BT1003" s="2"/>
    </row>
    <row r="1004" spans="1:72">
      <c r="A1004" s="1">
        <v>44220</v>
      </c>
      <c r="B1004" s="2">
        <v>32221</v>
      </c>
      <c r="C1004" s="2">
        <v>24</v>
      </c>
      <c r="D1004" s="2">
        <v>33</v>
      </c>
      <c r="E1004" s="3">
        <v>150000</v>
      </c>
      <c r="F1004" s="2" t="s">
        <v>549</v>
      </c>
      <c r="G1004" s="77"/>
      <c r="BS1004" s="2"/>
      <c r="BT1004" s="2"/>
    </row>
    <row r="1005" spans="1:72">
      <c r="A1005" s="1">
        <v>44220</v>
      </c>
      <c r="B1005" s="2">
        <v>19429</v>
      </c>
      <c r="C1005" s="2">
        <v>24</v>
      </c>
      <c r="D1005" s="2">
        <v>34</v>
      </c>
      <c r="E1005" s="3">
        <v>300000</v>
      </c>
      <c r="F1005" s="2" t="s">
        <v>549</v>
      </c>
      <c r="G1005" s="77"/>
      <c r="BS1005" s="2"/>
      <c r="BT1005" s="2"/>
    </row>
    <row r="1006" spans="1:72">
      <c r="A1006" s="1">
        <v>44220</v>
      </c>
      <c r="B1006" s="2">
        <v>19429</v>
      </c>
      <c r="C1006" s="2">
        <v>26</v>
      </c>
      <c r="D1006" s="2">
        <v>34</v>
      </c>
      <c r="E1006" s="3">
        <v>150000</v>
      </c>
      <c r="F1006" s="2" t="s">
        <v>549</v>
      </c>
      <c r="G1006" s="77"/>
      <c r="BS1006" s="2"/>
      <c r="BT1006" s="2"/>
    </row>
    <row r="1007" spans="1:72">
      <c r="A1007" s="1">
        <v>44220</v>
      </c>
      <c r="B1007" s="2">
        <v>32221</v>
      </c>
      <c r="C1007" s="2">
        <v>27</v>
      </c>
      <c r="D1007" s="2">
        <v>33</v>
      </c>
      <c r="E1007" s="3">
        <v>300000</v>
      </c>
      <c r="F1007" s="2" t="s">
        <v>549</v>
      </c>
      <c r="G1007" s="77"/>
      <c r="BS1007" s="2"/>
      <c r="BT1007" s="2"/>
    </row>
    <row r="1008" spans="1:72">
      <c r="A1008" s="1">
        <v>44220</v>
      </c>
      <c r="B1008" s="2">
        <v>32221</v>
      </c>
      <c r="C1008" s="2">
        <v>28</v>
      </c>
      <c r="D1008" s="2">
        <v>33</v>
      </c>
      <c r="E1008" s="3">
        <v>150000</v>
      </c>
      <c r="F1008" s="2" t="s">
        <v>549</v>
      </c>
      <c r="G1008" s="77"/>
      <c r="BS1008" s="2"/>
      <c r="BT1008" s="2"/>
    </row>
    <row r="1009" spans="1:72">
      <c r="A1009" s="1">
        <v>44220</v>
      </c>
      <c r="B1009" s="2">
        <v>19429</v>
      </c>
      <c r="C1009" s="2">
        <v>30</v>
      </c>
      <c r="D1009" s="2">
        <v>34</v>
      </c>
      <c r="E1009" s="3">
        <v>300000</v>
      </c>
      <c r="F1009" s="2" t="s">
        <v>549</v>
      </c>
      <c r="G1009" s="77"/>
      <c r="BS1009" s="2"/>
      <c r="BT1009" s="2"/>
    </row>
    <row r="1010" spans="1:72">
      <c r="A1010" s="1">
        <v>44220</v>
      </c>
      <c r="B1010" s="2">
        <v>99947</v>
      </c>
      <c r="C1010" s="2">
        <v>31</v>
      </c>
      <c r="D1010" s="2">
        <v>32</v>
      </c>
      <c r="E1010" s="3">
        <v>150000</v>
      </c>
      <c r="F1010" s="2" t="s">
        <v>549</v>
      </c>
      <c r="G1010" s="77"/>
      <c r="BS1010" s="2"/>
      <c r="BT1010" s="2"/>
    </row>
    <row r="1011" spans="1:72">
      <c r="A1011" s="1">
        <v>44220</v>
      </c>
      <c r="B1011" s="2">
        <v>32221</v>
      </c>
      <c r="C1011" s="2">
        <v>31</v>
      </c>
      <c r="D1011" s="2">
        <v>33</v>
      </c>
      <c r="E1011" s="3">
        <v>300000</v>
      </c>
      <c r="F1011" s="2" t="s">
        <v>549</v>
      </c>
      <c r="G1011" s="77"/>
      <c r="BS1011" s="2"/>
      <c r="BT1011" s="2"/>
    </row>
    <row r="1012" spans="1:72">
      <c r="A1012" s="1">
        <v>44220</v>
      </c>
      <c r="B1012" s="2">
        <v>32221</v>
      </c>
      <c r="C1012" s="2">
        <v>33</v>
      </c>
      <c r="D1012" s="2">
        <v>33</v>
      </c>
      <c r="E1012" s="3">
        <v>150000</v>
      </c>
      <c r="F1012" s="2" t="s">
        <v>549</v>
      </c>
      <c r="G1012" s="77"/>
      <c r="BS1012" s="2"/>
      <c r="BT1012" s="2"/>
    </row>
    <row r="1013" spans="1:72">
      <c r="A1013" s="1">
        <v>44220</v>
      </c>
      <c r="B1013" s="2">
        <v>32221</v>
      </c>
      <c r="C1013" s="2">
        <v>34</v>
      </c>
      <c r="D1013" s="2">
        <v>33</v>
      </c>
      <c r="E1013" s="3">
        <v>150000</v>
      </c>
      <c r="F1013" s="2" t="s">
        <v>549</v>
      </c>
      <c r="G1013" s="77"/>
      <c r="BS1013" s="2"/>
      <c r="BT1013" s="2"/>
    </row>
    <row r="1014" spans="1:72">
      <c r="A1014" s="1">
        <v>44220</v>
      </c>
      <c r="B1014" s="2">
        <v>32221</v>
      </c>
      <c r="C1014" s="2">
        <v>35</v>
      </c>
      <c r="D1014" s="2">
        <v>33</v>
      </c>
      <c r="E1014" s="3">
        <v>300000</v>
      </c>
      <c r="F1014" s="2" t="s">
        <v>549</v>
      </c>
      <c r="G1014" s="77"/>
      <c r="BS1014" s="2"/>
      <c r="BT1014" s="2"/>
    </row>
    <row r="1015" spans="1:72">
      <c r="A1015" s="1">
        <v>44220</v>
      </c>
      <c r="B1015" s="2">
        <v>19429</v>
      </c>
      <c r="C1015" s="2">
        <v>36</v>
      </c>
      <c r="D1015" s="2">
        <v>34</v>
      </c>
      <c r="E1015" s="3">
        <v>150000</v>
      </c>
      <c r="F1015" s="2" t="s">
        <v>549</v>
      </c>
      <c r="G1015" s="77"/>
      <c r="BS1015" s="2"/>
      <c r="BT1015" s="2"/>
    </row>
    <row r="1016" spans="1:72">
      <c r="A1016" s="1">
        <v>44220</v>
      </c>
      <c r="B1016" s="2">
        <v>32221</v>
      </c>
      <c r="C1016" s="2">
        <v>37</v>
      </c>
      <c r="D1016" s="2">
        <v>33</v>
      </c>
      <c r="E1016" s="3">
        <v>150000</v>
      </c>
      <c r="F1016" s="2" t="s">
        <v>549</v>
      </c>
      <c r="G1016" s="77"/>
      <c r="BS1016" s="2"/>
      <c r="BT1016" s="2"/>
    </row>
    <row r="1017" spans="1:72">
      <c r="A1017" s="1">
        <v>44220</v>
      </c>
      <c r="B1017" s="2">
        <v>32221</v>
      </c>
      <c r="C1017" s="2">
        <v>38</v>
      </c>
      <c r="D1017" s="2">
        <v>33</v>
      </c>
      <c r="E1017" s="3">
        <v>150000</v>
      </c>
      <c r="F1017" s="2" t="s">
        <v>549</v>
      </c>
      <c r="G1017" s="77"/>
      <c r="BS1017" s="2"/>
      <c r="BT1017" s="2"/>
    </row>
    <row r="1018" spans="1:72">
      <c r="A1018" s="1">
        <v>44220</v>
      </c>
      <c r="B1018" s="2">
        <v>32221</v>
      </c>
      <c r="C1018" s="2">
        <v>40</v>
      </c>
      <c r="D1018" s="2">
        <v>33</v>
      </c>
      <c r="E1018" s="3">
        <v>150000</v>
      </c>
      <c r="F1018" s="2" t="s">
        <v>549</v>
      </c>
      <c r="G1018" s="77"/>
      <c r="BS1018" s="2"/>
      <c r="BT1018" s="2"/>
    </row>
    <row r="1019" spans="1:72">
      <c r="A1019" s="1">
        <v>44220</v>
      </c>
      <c r="B1019" s="2">
        <v>99947</v>
      </c>
      <c r="C1019" s="2">
        <v>41</v>
      </c>
      <c r="D1019" s="2">
        <v>32</v>
      </c>
      <c r="E1019" s="3">
        <v>300000</v>
      </c>
      <c r="F1019" s="2" t="s">
        <v>549</v>
      </c>
      <c r="G1019" s="77"/>
      <c r="BS1019" s="2"/>
      <c r="BT1019" s="2"/>
    </row>
    <row r="1020" spans="1:72">
      <c r="A1020" s="1">
        <v>44220</v>
      </c>
      <c r="B1020" s="2">
        <v>99947</v>
      </c>
      <c r="C1020" s="2">
        <v>42</v>
      </c>
      <c r="D1020" s="2">
        <v>32</v>
      </c>
      <c r="E1020" s="3">
        <v>150000</v>
      </c>
      <c r="F1020" s="2" t="s">
        <v>549</v>
      </c>
      <c r="G1020" s="77"/>
      <c r="BS1020" s="2"/>
      <c r="BT1020" s="2"/>
    </row>
    <row r="1021" spans="1:72">
      <c r="A1021" s="1">
        <v>44220</v>
      </c>
      <c r="B1021" s="2">
        <v>32221</v>
      </c>
      <c r="C1021" s="2">
        <v>43</v>
      </c>
      <c r="D1021" s="2">
        <v>33</v>
      </c>
      <c r="E1021" s="3">
        <v>300000</v>
      </c>
      <c r="F1021" s="2" t="s">
        <v>549</v>
      </c>
      <c r="G1021" s="77"/>
      <c r="BS1021" s="2"/>
      <c r="BT1021" s="2"/>
    </row>
    <row r="1022" spans="1:72">
      <c r="A1022" s="1">
        <v>44220</v>
      </c>
      <c r="B1022" s="2">
        <v>99947</v>
      </c>
      <c r="C1022" s="2">
        <v>44</v>
      </c>
      <c r="D1022" s="2">
        <v>32</v>
      </c>
      <c r="E1022" s="3">
        <v>150000</v>
      </c>
      <c r="F1022" s="2" t="s">
        <v>549</v>
      </c>
      <c r="G1022" s="77"/>
      <c r="BS1022" s="2"/>
      <c r="BT1022" s="2"/>
    </row>
    <row r="1023" spans="1:72">
      <c r="A1023" s="1">
        <v>44220</v>
      </c>
      <c r="B1023" s="2">
        <v>99947</v>
      </c>
      <c r="C1023" s="2">
        <v>45</v>
      </c>
      <c r="D1023" s="2">
        <v>32</v>
      </c>
      <c r="E1023" s="3">
        <v>150000</v>
      </c>
      <c r="F1023" s="2" t="s">
        <v>549</v>
      </c>
      <c r="G1023" s="77"/>
      <c r="BS1023" s="2"/>
      <c r="BT1023" s="2"/>
    </row>
    <row r="1024" spans="1:72">
      <c r="A1024" s="1">
        <v>44220</v>
      </c>
      <c r="B1024" s="2">
        <v>32221</v>
      </c>
      <c r="C1024" s="2">
        <v>47</v>
      </c>
      <c r="D1024" s="2">
        <v>33</v>
      </c>
      <c r="E1024" s="3">
        <v>150000</v>
      </c>
      <c r="F1024" s="2" t="s">
        <v>549</v>
      </c>
      <c r="G1024" s="77"/>
      <c r="BS1024" s="2"/>
      <c r="BT1024" s="2"/>
    </row>
    <row r="1025" spans="1:72">
      <c r="A1025" s="1">
        <v>44220</v>
      </c>
      <c r="B1025" s="2">
        <v>32221</v>
      </c>
      <c r="C1025" s="2">
        <v>48</v>
      </c>
      <c r="D1025" s="2">
        <v>33</v>
      </c>
      <c r="E1025" s="3">
        <v>150000</v>
      </c>
      <c r="F1025" s="2" t="s">
        <v>549</v>
      </c>
      <c r="G1025" s="77"/>
      <c r="BS1025" s="2"/>
      <c r="BT1025" s="2"/>
    </row>
    <row r="1026" spans="1:72">
      <c r="A1026" s="1">
        <v>44220</v>
      </c>
      <c r="B1026" s="2">
        <v>32221</v>
      </c>
      <c r="C1026" s="2">
        <v>49</v>
      </c>
      <c r="D1026" s="2">
        <v>33</v>
      </c>
      <c r="E1026" s="3">
        <v>450000</v>
      </c>
      <c r="F1026" s="2" t="s">
        <v>549</v>
      </c>
      <c r="G1026" s="77"/>
      <c r="BS1026" s="2"/>
      <c r="BT1026" s="2"/>
    </row>
    <row r="1027" spans="1:72">
      <c r="A1027" s="1">
        <v>44220</v>
      </c>
      <c r="B1027" s="2">
        <v>99947</v>
      </c>
      <c r="C1027" s="2">
        <v>50</v>
      </c>
      <c r="D1027" s="2">
        <v>32</v>
      </c>
      <c r="E1027" s="3">
        <v>150000</v>
      </c>
      <c r="F1027" s="2" t="s">
        <v>549</v>
      </c>
      <c r="G1027" s="77"/>
      <c r="BS1027" s="2"/>
      <c r="BT1027" s="2"/>
    </row>
    <row r="1028" spans="1:72">
      <c r="A1028" s="1">
        <v>44220</v>
      </c>
      <c r="B1028" s="2">
        <v>32221</v>
      </c>
      <c r="C1028" s="2">
        <v>52</v>
      </c>
      <c r="D1028" s="2">
        <v>33</v>
      </c>
      <c r="E1028" s="3">
        <v>150000</v>
      </c>
      <c r="F1028" s="2" t="s">
        <v>549</v>
      </c>
      <c r="G1028" s="77"/>
      <c r="BS1028" s="2"/>
      <c r="BT1028" s="2"/>
    </row>
    <row r="1029" spans="1:72">
      <c r="A1029" s="1">
        <v>44220</v>
      </c>
      <c r="B1029" s="2">
        <v>99947</v>
      </c>
      <c r="C1029" s="2">
        <v>55</v>
      </c>
      <c r="D1029" s="2">
        <v>32</v>
      </c>
      <c r="E1029" s="3">
        <v>150000</v>
      </c>
      <c r="F1029" s="2" t="s">
        <v>549</v>
      </c>
      <c r="G1029" s="77"/>
      <c r="BS1029" s="2"/>
      <c r="BT1029" s="2"/>
    </row>
    <row r="1030" spans="1:72">
      <c r="A1030" s="1">
        <v>44220</v>
      </c>
      <c r="B1030" s="2">
        <v>99947</v>
      </c>
      <c r="C1030" s="2">
        <v>58</v>
      </c>
      <c r="D1030" s="2">
        <v>32</v>
      </c>
      <c r="E1030" s="3">
        <v>150000</v>
      </c>
      <c r="F1030" s="2" t="s">
        <v>549</v>
      </c>
      <c r="G1030" s="77"/>
      <c r="BS1030" s="2"/>
      <c r="BT1030" s="2"/>
    </row>
    <row r="1031" spans="1:72">
      <c r="A1031" s="1">
        <v>44220</v>
      </c>
      <c r="B1031" s="2">
        <v>99947</v>
      </c>
      <c r="C1031" s="2">
        <v>59</v>
      </c>
      <c r="D1031" s="2">
        <v>32</v>
      </c>
      <c r="E1031" s="3">
        <v>150000</v>
      </c>
      <c r="F1031" s="2" t="s">
        <v>549</v>
      </c>
      <c r="G1031" s="77"/>
      <c r="BS1031" s="2"/>
      <c r="BT1031" s="2"/>
    </row>
    <row r="1032" spans="1:72">
      <c r="A1032" s="1">
        <v>44220</v>
      </c>
      <c r="B1032" s="2">
        <v>99947</v>
      </c>
      <c r="C1032" s="2">
        <v>60</v>
      </c>
      <c r="D1032" s="2">
        <v>32</v>
      </c>
      <c r="E1032" s="3">
        <v>150000</v>
      </c>
      <c r="F1032" s="2" t="s">
        <v>549</v>
      </c>
      <c r="G1032" s="77"/>
      <c r="BS1032" s="2"/>
      <c r="BT1032" s="2"/>
    </row>
    <row r="1033" spans="1:72">
      <c r="A1033" s="1">
        <v>44220</v>
      </c>
      <c r="B1033" s="2">
        <v>99947</v>
      </c>
      <c r="C1033" s="2">
        <v>61</v>
      </c>
      <c r="D1033" s="2">
        <v>32</v>
      </c>
      <c r="E1033" s="3">
        <v>150000</v>
      </c>
      <c r="F1033" s="2" t="s">
        <v>549</v>
      </c>
      <c r="G1033" s="77"/>
      <c r="BS1033" s="2"/>
      <c r="BT1033" s="2"/>
    </row>
    <row r="1034" spans="1:72">
      <c r="A1034" s="1">
        <v>44220</v>
      </c>
      <c r="B1034" s="2">
        <v>17828</v>
      </c>
      <c r="C1034" s="2">
        <v>65</v>
      </c>
      <c r="D1034" s="2">
        <v>33</v>
      </c>
      <c r="E1034" s="3">
        <v>150000</v>
      </c>
      <c r="F1034" s="2" t="s">
        <v>549</v>
      </c>
      <c r="G1034" s="77"/>
      <c r="BS1034" s="2"/>
      <c r="BT1034" s="2"/>
    </row>
    <row r="1035" spans="1:72">
      <c r="A1035" s="1">
        <v>44220</v>
      </c>
      <c r="B1035" s="2">
        <v>99947</v>
      </c>
      <c r="C1035" s="2">
        <v>66</v>
      </c>
      <c r="D1035" s="2">
        <v>32</v>
      </c>
      <c r="E1035" s="3">
        <v>300000</v>
      </c>
      <c r="F1035" s="2" t="s">
        <v>549</v>
      </c>
      <c r="G1035" s="77"/>
      <c r="BS1035" s="2"/>
      <c r="BT1035" s="2"/>
    </row>
    <row r="1036" spans="1:72">
      <c r="A1036" s="1">
        <v>44220</v>
      </c>
      <c r="B1036" s="2">
        <v>99947</v>
      </c>
      <c r="C1036" s="2">
        <v>68</v>
      </c>
      <c r="D1036" s="2">
        <v>32</v>
      </c>
      <c r="E1036" s="3">
        <v>150000</v>
      </c>
      <c r="F1036" s="2" t="s">
        <v>549</v>
      </c>
      <c r="G1036" s="77"/>
      <c r="BS1036" s="2"/>
      <c r="BT1036" s="2"/>
    </row>
    <row r="1037" spans="1:72">
      <c r="A1037" s="1">
        <v>44220</v>
      </c>
      <c r="B1037" s="2">
        <v>99947</v>
      </c>
      <c r="C1037" s="2">
        <v>70</v>
      </c>
      <c r="D1037" s="2">
        <v>32</v>
      </c>
      <c r="E1037" s="3">
        <v>150000</v>
      </c>
      <c r="F1037" s="2" t="s">
        <v>549</v>
      </c>
      <c r="G1037" s="77"/>
      <c r="BS1037" s="2"/>
      <c r="BT1037" s="2"/>
    </row>
    <row r="1038" spans="1:72">
      <c r="A1038" s="1">
        <v>44220</v>
      </c>
      <c r="B1038" s="2">
        <v>17828</v>
      </c>
      <c r="C1038" s="2">
        <v>70</v>
      </c>
      <c r="D1038" s="2">
        <v>33</v>
      </c>
      <c r="E1038" s="3">
        <v>150000</v>
      </c>
      <c r="F1038" s="2" t="s">
        <v>549</v>
      </c>
      <c r="G1038" s="77"/>
      <c r="BS1038" s="2"/>
      <c r="BT1038" s="2"/>
    </row>
    <row r="1039" spans="1:72">
      <c r="A1039" s="1">
        <v>44220</v>
      </c>
      <c r="B1039" s="2">
        <v>99947</v>
      </c>
      <c r="C1039" s="2">
        <v>71</v>
      </c>
      <c r="D1039" s="2">
        <v>32</v>
      </c>
      <c r="E1039" s="3">
        <v>150000</v>
      </c>
      <c r="F1039" s="2" t="s">
        <v>549</v>
      </c>
      <c r="G1039" s="77"/>
      <c r="BS1039" s="2"/>
      <c r="BT1039" s="2"/>
    </row>
    <row r="1040" spans="1:72">
      <c r="A1040" s="1">
        <v>44220</v>
      </c>
      <c r="B1040" s="2">
        <v>99947</v>
      </c>
      <c r="C1040" s="2">
        <v>73</v>
      </c>
      <c r="D1040" s="2">
        <v>32</v>
      </c>
      <c r="E1040" s="3">
        <v>300000</v>
      </c>
      <c r="F1040" s="2" t="s">
        <v>549</v>
      </c>
      <c r="G1040" s="77"/>
      <c r="BS1040" s="2"/>
      <c r="BT1040" s="2"/>
    </row>
    <row r="1041" spans="1:72">
      <c r="A1041" s="1">
        <v>44220</v>
      </c>
      <c r="B1041" s="2">
        <v>99947</v>
      </c>
      <c r="C1041" s="2">
        <v>75</v>
      </c>
      <c r="D1041" s="2">
        <v>32</v>
      </c>
      <c r="E1041" s="3">
        <v>150000</v>
      </c>
      <c r="F1041" s="2" t="s">
        <v>549</v>
      </c>
      <c r="G1041" s="77"/>
      <c r="BS1041" s="2"/>
      <c r="BT1041" s="2"/>
    </row>
    <row r="1042" spans="1:72">
      <c r="A1042" s="1">
        <v>44220</v>
      </c>
      <c r="B1042" s="2">
        <v>99947</v>
      </c>
      <c r="C1042" s="2">
        <v>77</v>
      </c>
      <c r="D1042" s="2">
        <v>32</v>
      </c>
      <c r="E1042" s="3">
        <v>150000</v>
      </c>
      <c r="F1042" s="2" t="s">
        <v>549</v>
      </c>
      <c r="G1042" s="77"/>
      <c r="BS1042" s="2"/>
      <c r="BT1042" s="2"/>
    </row>
    <row r="1043" spans="1:72">
      <c r="A1043" s="1">
        <v>44220</v>
      </c>
      <c r="B1043" s="2">
        <v>99947</v>
      </c>
      <c r="C1043" s="2">
        <v>78</v>
      </c>
      <c r="D1043" s="2">
        <v>32</v>
      </c>
      <c r="E1043" s="3">
        <v>150000</v>
      </c>
      <c r="F1043" s="2" t="s">
        <v>549</v>
      </c>
      <c r="G1043" s="77"/>
      <c r="BS1043" s="2"/>
      <c r="BT1043" s="2"/>
    </row>
    <row r="1044" spans="1:72">
      <c r="A1044" s="1">
        <v>44220</v>
      </c>
      <c r="B1044" s="2">
        <v>99947</v>
      </c>
      <c r="C1044" s="2">
        <v>79</v>
      </c>
      <c r="D1044" s="2">
        <v>32</v>
      </c>
      <c r="E1044" s="3">
        <v>150000</v>
      </c>
      <c r="F1044" s="2" t="s">
        <v>549</v>
      </c>
      <c r="G1044" s="77"/>
      <c r="BS1044" s="2"/>
      <c r="BT1044" s="2"/>
    </row>
    <row r="1045" spans="1:72">
      <c r="A1045" s="1">
        <v>44220</v>
      </c>
      <c r="B1045" s="2">
        <v>99947</v>
      </c>
      <c r="C1045" s="2">
        <v>84</v>
      </c>
      <c r="D1045" s="2">
        <v>32</v>
      </c>
      <c r="E1045" s="3">
        <v>150000</v>
      </c>
      <c r="F1045" s="2" t="s">
        <v>549</v>
      </c>
      <c r="G1045" s="77"/>
      <c r="BS1045" s="2"/>
      <c r="BT1045" s="2"/>
    </row>
    <row r="1046" spans="1:72">
      <c r="A1046" s="1">
        <v>44220</v>
      </c>
      <c r="B1046" s="2">
        <v>99947</v>
      </c>
      <c r="C1046" s="2">
        <v>85</v>
      </c>
      <c r="D1046" s="2">
        <v>32</v>
      </c>
      <c r="E1046" s="3">
        <v>300000</v>
      </c>
      <c r="F1046" s="2" t="s">
        <v>549</v>
      </c>
      <c r="G1046" s="77"/>
      <c r="BS1046" s="2"/>
      <c r="BT1046" s="2"/>
    </row>
    <row r="1047" spans="1:72">
      <c r="A1047" s="1">
        <v>44220</v>
      </c>
      <c r="B1047" s="2">
        <v>99947</v>
      </c>
      <c r="C1047" s="2">
        <v>88</v>
      </c>
      <c r="D1047" s="2">
        <v>32</v>
      </c>
      <c r="E1047" s="3">
        <v>150000</v>
      </c>
      <c r="F1047" s="2" t="s">
        <v>549</v>
      </c>
      <c r="G1047" s="77"/>
      <c r="BS1047" s="2"/>
      <c r="BT1047" s="2"/>
    </row>
    <row r="1048" spans="1:72">
      <c r="A1048" s="1">
        <v>44220</v>
      </c>
      <c r="B1048" s="2">
        <v>99947</v>
      </c>
      <c r="C1048" s="2">
        <v>93</v>
      </c>
      <c r="D1048" s="2">
        <v>32</v>
      </c>
      <c r="E1048" s="3">
        <v>300000</v>
      </c>
      <c r="F1048" s="2" t="s">
        <v>549</v>
      </c>
      <c r="G1048" s="77"/>
      <c r="BS1048" s="2"/>
      <c r="BT1048" s="2"/>
    </row>
    <row r="1049" spans="1:72">
      <c r="A1049" s="1">
        <v>44220</v>
      </c>
      <c r="B1049" s="2">
        <v>99947</v>
      </c>
      <c r="C1049" s="2">
        <v>94</v>
      </c>
      <c r="D1049" s="2">
        <v>32</v>
      </c>
      <c r="E1049" s="3">
        <v>150000</v>
      </c>
      <c r="F1049" s="2" t="s">
        <v>549</v>
      </c>
      <c r="G1049" s="77"/>
      <c r="BS1049" s="2"/>
      <c r="BT1049" s="2"/>
    </row>
    <row r="1050" spans="1:72">
      <c r="A1050" s="1">
        <v>44220</v>
      </c>
      <c r="B1050" s="2">
        <v>99947</v>
      </c>
      <c r="C1050" s="2">
        <v>95</v>
      </c>
      <c r="D1050" s="2">
        <v>32</v>
      </c>
      <c r="E1050" s="3">
        <v>150000</v>
      </c>
      <c r="F1050" s="2" t="s">
        <v>549</v>
      </c>
      <c r="G1050" s="77"/>
      <c r="BS1050" s="2"/>
      <c r="BT1050" s="2"/>
    </row>
    <row r="1051" spans="1:72">
      <c r="A1051" s="1">
        <v>44220</v>
      </c>
      <c r="B1051" s="2">
        <v>99947</v>
      </c>
      <c r="C1051" s="2">
        <v>96</v>
      </c>
      <c r="D1051" s="2">
        <v>32</v>
      </c>
      <c r="E1051" s="3">
        <v>150000</v>
      </c>
      <c r="F1051" s="2" t="s">
        <v>549</v>
      </c>
      <c r="G1051" s="77"/>
      <c r="BS1051" s="2"/>
      <c r="BT1051" s="2"/>
    </row>
    <row r="1052" spans="1:72">
      <c r="A1052" s="1">
        <v>44220</v>
      </c>
      <c r="B1052" s="2">
        <v>99947</v>
      </c>
      <c r="C1052" s="2">
        <v>113</v>
      </c>
      <c r="D1052" s="2">
        <v>32</v>
      </c>
      <c r="E1052" s="3">
        <v>150000</v>
      </c>
      <c r="F1052" s="2" t="s">
        <v>549</v>
      </c>
      <c r="G1052" s="77"/>
      <c r="BS1052" s="2"/>
      <c r="BT1052" s="2"/>
    </row>
    <row r="1053" spans="1:72">
      <c r="A1053" s="1">
        <v>44220</v>
      </c>
      <c r="B1053" s="2">
        <v>99947</v>
      </c>
      <c r="C1053" s="2">
        <v>114</v>
      </c>
      <c r="D1053" s="2">
        <v>32</v>
      </c>
      <c r="E1053" s="3">
        <v>150000</v>
      </c>
      <c r="F1053" s="2" t="s">
        <v>549</v>
      </c>
      <c r="G1053" s="77"/>
      <c r="BS1053" s="2"/>
      <c r="BT1053" s="2"/>
    </row>
    <row r="1054" spans="1:72">
      <c r="A1054" s="1">
        <v>44220</v>
      </c>
      <c r="B1054" s="2">
        <v>99947</v>
      </c>
      <c r="C1054" s="2">
        <v>119</v>
      </c>
      <c r="D1054" s="2">
        <v>32</v>
      </c>
      <c r="E1054" s="3">
        <v>150000</v>
      </c>
      <c r="F1054" s="2" t="s">
        <v>549</v>
      </c>
      <c r="G1054" s="77"/>
      <c r="BS1054" s="2"/>
      <c r="BT1054" s="2"/>
    </row>
    <row r="1055" spans="1:72">
      <c r="A1055" s="1">
        <v>44220</v>
      </c>
      <c r="B1055" s="2">
        <v>28262</v>
      </c>
      <c r="C1055" s="2">
        <v>141</v>
      </c>
      <c r="D1055" s="2">
        <v>11</v>
      </c>
      <c r="E1055" s="3">
        <v>450000</v>
      </c>
      <c r="F1055" s="2" t="s">
        <v>549</v>
      </c>
      <c r="G1055" s="77"/>
      <c r="BS1055" s="2"/>
      <c r="BT1055" s="2"/>
    </row>
    <row r="1056" spans="1:72">
      <c r="A1056" s="1">
        <v>44220</v>
      </c>
      <c r="B1056" s="2">
        <v>28262</v>
      </c>
      <c r="C1056" s="2">
        <v>142</v>
      </c>
      <c r="D1056" s="2">
        <v>11</v>
      </c>
      <c r="E1056" s="3">
        <v>150000</v>
      </c>
      <c r="F1056" s="2" t="s">
        <v>549</v>
      </c>
      <c r="G1056" s="77"/>
      <c r="BS1056" s="2"/>
      <c r="BT1056" s="2"/>
    </row>
    <row r="1057" spans="1:72">
      <c r="A1057" s="1">
        <v>44220</v>
      </c>
      <c r="B1057" s="2">
        <v>99947</v>
      </c>
      <c r="C1057" s="2">
        <v>142</v>
      </c>
      <c r="D1057" s="2">
        <v>32</v>
      </c>
      <c r="E1057" s="3">
        <v>150000</v>
      </c>
      <c r="F1057" s="2" t="s">
        <v>549</v>
      </c>
      <c r="G1057" s="77"/>
      <c r="BS1057" s="2"/>
      <c r="BT1057" s="2"/>
    </row>
    <row r="1058" spans="1:72">
      <c r="A1058" s="1">
        <v>44220</v>
      </c>
      <c r="B1058" s="2">
        <v>19426</v>
      </c>
      <c r="C1058" s="2">
        <v>143</v>
      </c>
      <c r="D1058" s="2">
        <v>16</v>
      </c>
      <c r="E1058" s="3">
        <v>300000</v>
      </c>
      <c r="F1058" s="2" t="s">
        <v>549</v>
      </c>
      <c r="G1058" s="77"/>
      <c r="BS1058" s="2"/>
      <c r="BT1058" s="2"/>
    </row>
    <row r="1059" spans="1:72">
      <c r="A1059" s="1">
        <v>44220</v>
      </c>
      <c r="B1059" s="2">
        <v>28262</v>
      </c>
      <c r="C1059" s="2">
        <v>144</v>
      </c>
      <c r="D1059" s="2">
        <v>11</v>
      </c>
      <c r="E1059" s="3">
        <v>150000</v>
      </c>
      <c r="F1059" s="2" t="s">
        <v>549</v>
      </c>
      <c r="G1059" s="77"/>
      <c r="BS1059" s="2"/>
      <c r="BT1059" s="2"/>
    </row>
    <row r="1060" spans="1:72">
      <c r="A1060" s="1">
        <v>44220</v>
      </c>
      <c r="B1060" s="2">
        <v>19426</v>
      </c>
      <c r="C1060" s="2">
        <v>144</v>
      </c>
      <c r="D1060" s="2">
        <v>16</v>
      </c>
      <c r="E1060" s="3">
        <v>150000</v>
      </c>
      <c r="F1060" s="2" t="s">
        <v>549</v>
      </c>
      <c r="G1060" s="77"/>
      <c r="BS1060" s="2"/>
      <c r="BT1060" s="2"/>
    </row>
    <row r="1061" spans="1:72">
      <c r="A1061" s="1">
        <v>44220</v>
      </c>
      <c r="B1061" s="2">
        <v>28262</v>
      </c>
      <c r="C1061" s="2">
        <v>145</v>
      </c>
      <c r="D1061" s="2">
        <v>11</v>
      </c>
      <c r="E1061" s="3">
        <v>300000</v>
      </c>
      <c r="F1061" s="2" t="s">
        <v>549</v>
      </c>
      <c r="G1061" s="77"/>
      <c r="BS1061" s="2"/>
      <c r="BT1061" s="2"/>
    </row>
    <row r="1062" spans="1:72">
      <c r="A1062" s="1">
        <v>44220</v>
      </c>
      <c r="B1062" s="2">
        <v>28262</v>
      </c>
      <c r="C1062" s="2">
        <v>149</v>
      </c>
      <c r="D1062" s="2">
        <v>11</v>
      </c>
      <c r="E1062" s="3">
        <v>150000</v>
      </c>
      <c r="F1062" s="2" t="s">
        <v>549</v>
      </c>
      <c r="G1062" s="77"/>
      <c r="BS1062" s="2"/>
      <c r="BT1062" s="2"/>
    </row>
    <row r="1063" spans="1:72">
      <c r="A1063" s="1">
        <v>44220</v>
      </c>
      <c r="B1063" s="2">
        <v>19426</v>
      </c>
      <c r="C1063" s="2">
        <v>149</v>
      </c>
      <c r="D1063" s="2">
        <v>16</v>
      </c>
      <c r="E1063" s="3">
        <v>150000</v>
      </c>
      <c r="F1063" s="2" t="s">
        <v>549</v>
      </c>
      <c r="G1063" s="77"/>
      <c r="BS1063" s="2"/>
      <c r="BT1063" s="2"/>
    </row>
    <row r="1064" spans="1:72">
      <c r="A1064" s="1">
        <v>44220</v>
      </c>
      <c r="B1064" s="2">
        <v>28262</v>
      </c>
      <c r="C1064" s="2">
        <v>152</v>
      </c>
      <c r="D1064" s="2">
        <v>11</v>
      </c>
      <c r="E1064" s="3">
        <v>450000</v>
      </c>
      <c r="F1064" s="2" t="s">
        <v>549</v>
      </c>
      <c r="G1064" s="77"/>
      <c r="BS1064" s="2"/>
      <c r="BT1064" s="2"/>
    </row>
    <row r="1065" spans="1:72">
      <c r="A1065" s="1">
        <v>44220</v>
      </c>
      <c r="B1065" s="2">
        <v>19426</v>
      </c>
      <c r="C1065" s="2">
        <v>152</v>
      </c>
      <c r="D1065" s="2">
        <v>16</v>
      </c>
      <c r="E1065" s="3">
        <v>450000</v>
      </c>
      <c r="F1065" s="2" t="s">
        <v>549</v>
      </c>
      <c r="G1065" s="77"/>
      <c r="BS1065" s="2"/>
      <c r="BT1065" s="2"/>
    </row>
    <row r="1066" spans="1:72">
      <c r="A1066" s="1">
        <v>44220</v>
      </c>
      <c r="B1066" s="2">
        <v>28262</v>
      </c>
      <c r="C1066" s="2">
        <v>153</v>
      </c>
      <c r="D1066" s="2">
        <v>11</v>
      </c>
      <c r="E1066" s="3">
        <v>150000</v>
      </c>
      <c r="F1066" s="2" t="s">
        <v>549</v>
      </c>
      <c r="G1066" s="77"/>
      <c r="BS1066" s="2"/>
      <c r="BT1066" s="2"/>
    </row>
    <row r="1067" spans="1:72">
      <c r="A1067" s="1">
        <v>44220</v>
      </c>
      <c r="B1067" s="2">
        <v>19426</v>
      </c>
      <c r="C1067" s="2">
        <v>153</v>
      </c>
      <c r="D1067" s="2">
        <v>16</v>
      </c>
      <c r="E1067" s="3">
        <v>150000</v>
      </c>
      <c r="F1067" s="2" t="s">
        <v>549</v>
      </c>
      <c r="G1067" s="77"/>
      <c r="BS1067" s="2"/>
      <c r="BT1067" s="2"/>
    </row>
    <row r="1068" spans="1:72">
      <c r="A1068" s="1">
        <v>44220</v>
      </c>
      <c r="B1068" s="2">
        <v>28262</v>
      </c>
      <c r="C1068" s="2">
        <v>154</v>
      </c>
      <c r="D1068" s="2">
        <v>11</v>
      </c>
      <c r="E1068" s="3">
        <v>150000</v>
      </c>
      <c r="F1068" s="2" t="s">
        <v>549</v>
      </c>
      <c r="G1068" s="77"/>
      <c r="BS1068" s="2"/>
      <c r="BT1068" s="2"/>
    </row>
    <row r="1069" spans="1:72">
      <c r="A1069" s="1">
        <v>44220</v>
      </c>
      <c r="B1069" s="2">
        <v>28262</v>
      </c>
      <c r="C1069" s="2">
        <v>157</v>
      </c>
      <c r="D1069" s="2">
        <v>11</v>
      </c>
      <c r="E1069" s="3">
        <v>150000</v>
      </c>
      <c r="F1069" s="2" t="s">
        <v>549</v>
      </c>
      <c r="G1069" s="77"/>
      <c r="BS1069" s="2"/>
      <c r="BT1069" s="2"/>
    </row>
    <row r="1070" spans="1:72">
      <c r="A1070" s="1">
        <v>44220</v>
      </c>
      <c r="B1070" s="2">
        <v>28262</v>
      </c>
      <c r="C1070" s="2">
        <v>158</v>
      </c>
      <c r="D1070" s="2">
        <v>11</v>
      </c>
      <c r="E1070" s="3">
        <v>150000</v>
      </c>
      <c r="F1070" s="2" t="s">
        <v>549</v>
      </c>
      <c r="G1070" s="77"/>
      <c r="BS1070" s="2"/>
      <c r="BT1070" s="2"/>
    </row>
    <row r="1071" spans="1:72">
      <c r="A1071" s="1">
        <v>44220</v>
      </c>
      <c r="B1071" s="2">
        <v>19426</v>
      </c>
      <c r="C1071" s="2">
        <v>159</v>
      </c>
      <c r="D1071" s="2">
        <v>16</v>
      </c>
      <c r="E1071" s="3">
        <v>150000</v>
      </c>
      <c r="F1071" s="2" t="s">
        <v>549</v>
      </c>
      <c r="G1071" s="77"/>
      <c r="BS1071" s="2"/>
      <c r="BT1071" s="2"/>
    </row>
    <row r="1072" spans="1:72">
      <c r="A1072" s="1">
        <v>44220</v>
      </c>
      <c r="B1072" s="2">
        <v>19426</v>
      </c>
      <c r="C1072" s="2">
        <v>160</v>
      </c>
      <c r="D1072" s="2">
        <v>16</v>
      </c>
      <c r="E1072" s="3">
        <v>150000</v>
      </c>
      <c r="F1072" s="2" t="s">
        <v>549</v>
      </c>
      <c r="G1072" s="77"/>
      <c r="BS1072" s="2"/>
      <c r="BT1072" s="2"/>
    </row>
    <row r="1073" spans="1:72">
      <c r="A1073" s="1">
        <v>44220</v>
      </c>
      <c r="B1073" s="2">
        <v>28262</v>
      </c>
      <c r="C1073" s="2">
        <v>161</v>
      </c>
      <c r="D1073" s="2">
        <v>11</v>
      </c>
      <c r="E1073" s="3">
        <v>300000</v>
      </c>
      <c r="F1073" s="2" t="s">
        <v>549</v>
      </c>
      <c r="G1073" s="77"/>
      <c r="BS1073" s="2"/>
      <c r="BT1073" s="2"/>
    </row>
    <row r="1074" spans="1:72">
      <c r="A1074" s="1">
        <v>44220</v>
      </c>
      <c r="B1074" s="2">
        <v>28262</v>
      </c>
      <c r="C1074" s="2">
        <v>162</v>
      </c>
      <c r="D1074" s="2">
        <v>11</v>
      </c>
      <c r="E1074" s="3">
        <v>150000</v>
      </c>
      <c r="F1074" s="2" t="s">
        <v>549</v>
      </c>
      <c r="G1074" s="77"/>
      <c r="BS1074" s="2"/>
      <c r="BT1074" s="2"/>
    </row>
    <row r="1075" spans="1:72">
      <c r="A1075" s="1">
        <v>44220</v>
      </c>
      <c r="B1075" s="2">
        <v>28262</v>
      </c>
      <c r="C1075" s="2">
        <v>167</v>
      </c>
      <c r="D1075" s="2">
        <v>11</v>
      </c>
      <c r="E1075" s="3">
        <v>150000</v>
      </c>
      <c r="F1075" s="2" t="s">
        <v>549</v>
      </c>
      <c r="G1075" s="77"/>
      <c r="BS1075" s="2"/>
      <c r="BT1075" s="2"/>
    </row>
    <row r="1076" spans="1:72">
      <c r="A1076" s="1">
        <v>44220</v>
      </c>
      <c r="B1076" s="2">
        <v>19426</v>
      </c>
      <c r="C1076" s="2">
        <v>168</v>
      </c>
      <c r="D1076" s="2">
        <v>16</v>
      </c>
      <c r="E1076" s="3">
        <v>150000</v>
      </c>
      <c r="F1076" s="2" t="s">
        <v>549</v>
      </c>
      <c r="G1076" s="77"/>
      <c r="BS1076" s="2"/>
      <c r="BT1076" s="2"/>
    </row>
    <row r="1077" spans="1:72">
      <c r="A1077" s="1">
        <v>44220</v>
      </c>
      <c r="B1077" s="2">
        <v>28262</v>
      </c>
      <c r="C1077" s="2">
        <v>170</v>
      </c>
      <c r="D1077" s="2">
        <v>11</v>
      </c>
      <c r="E1077" s="3">
        <v>150000</v>
      </c>
      <c r="F1077" s="2" t="s">
        <v>549</v>
      </c>
      <c r="G1077" s="77"/>
      <c r="BS1077" s="2"/>
      <c r="BT1077" s="2"/>
    </row>
    <row r="1078" spans="1:72">
      <c r="A1078" s="1">
        <v>44220</v>
      </c>
      <c r="B1078" s="2">
        <v>19426</v>
      </c>
      <c r="C1078" s="2">
        <v>170</v>
      </c>
      <c r="D1078" s="2">
        <v>16</v>
      </c>
      <c r="E1078" s="3">
        <v>300000</v>
      </c>
      <c r="F1078" s="2" t="s">
        <v>549</v>
      </c>
      <c r="G1078" s="77"/>
      <c r="BS1078" s="2"/>
      <c r="BT1078" s="2"/>
    </row>
    <row r="1079" spans="1:72">
      <c r="A1079" s="1">
        <v>44220</v>
      </c>
      <c r="B1079" s="2">
        <v>19426</v>
      </c>
      <c r="C1079" s="2">
        <v>177</v>
      </c>
      <c r="D1079" s="2">
        <v>16</v>
      </c>
      <c r="E1079" s="3">
        <v>150000</v>
      </c>
      <c r="F1079" s="2" t="s">
        <v>549</v>
      </c>
      <c r="G1079" s="77"/>
      <c r="BS1079" s="2"/>
      <c r="BT1079" s="2"/>
    </row>
    <row r="1080" spans="1:72">
      <c r="A1080" s="1">
        <v>44220</v>
      </c>
      <c r="B1080" s="2">
        <v>28262</v>
      </c>
      <c r="C1080" s="2">
        <v>179</v>
      </c>
      <c r="D1080" s="2">
        <v>11</v>
      </c>
      <c r="E1080" s="3">
        <v>300000</v>
      </c>
      <c r="F1080" s="2" t="s">
        <v>549</v>
      </c>
      <c r="G1080" s="77"/>
      <c r="BS1080" s="2"/>
      <c r="BT1080" s="2"/>
    </row>
    <row r="1081" spans="1:72">
      <c r="A1081" s="1">
        <v>44220</v>
      </c>
      <c r="B1081" s="2">
        <v>19426</v>
      </c>
      <c r="C1081" s="2">
        <v>180</v>
      </c>
      <c r="D1081" s="2">
        <v>16</v>
      </c>
      <c r="E1081" s="3">
        <v>600000</v>
      </c>
      <c r="F1081" s="2" t="s">
        <v>549</v>
      </c>
      <c r="G1081" s="77"/>
      <c r="BS1081" s="2"/>
      <c r="BT1081" s="2"/>
    </row>
    <row r="1082" spans="1:72">
      <c r="A1082" s="1">
        <v>44220</v>
      </c>
      <c r="B1082" s="2">
        <v>19426</v>
      </c>
      <c r="C1082" s="2">
        <v>185</v>
      </c>
      <c r="D1082" s="2">
        <v>16</v>
      </c>
      <c r="E1082" s="3">
        <v>150000</v>
      </c>
      <c r="F1082" s="2" t="s">
        <v>549</v>
      </c>
      <c r="G1082" s="77"/>
      <c r="BS1082" s="2"/>
      <c r="BT1082" s="2"/>
    </row>
    <row r="1083" spans="1:72">
      <c r="A1083" s="1">
        <v>44220</v>
      </c>
      <c r="B1083" s="2">
        <v>19426</v>
      </c>
      <c r="C1083" s="2">
        <v>190</v>
      </c>
      <c r="D1083" s="2">
        <v>16</v>
      </c>
      <c r="E1083" s="3">
        <v>300000</v>
      </c>
      <c r="F1083" s="2" t="s">
        <v>549</v>
      </c>
      <c r="G1083" s="77"/>
      <c r="BS1083" s="2"/>
      <c r="BT1083" s="2"/>
    </row>
    <row r="1084" spans="1:72">
      <c r="A1084" s="1">
        <v>44220</v>
      </c>
      <c r="B1084" s="2">
        <v>28262</v>
      </c>
      <c r="C1084" s="2">
        <v>191</v>
      </c>
      <c r="D1084" s="2">
        <v>11</v>
      </c>
      <c r="E1084" s="3">
        <v>150000</v>
      </c>
      <c r="F1084" s="2" t="s">
        <v>549</v>
      </c>
      <c r="G1084" s="77"/>
      <c r="BS1084" s="2"/>
      <c r="BT1084" s="2"/>
    </row>
    <row r="1085" spans="1:72">
      <c r="A1085" s="1">
        <v>44220</v>
      </c>
      <c r="B1085" s="2">
        <v>28262</v>
      </c>
      <c r="C1085" s="2">
        <v>195</v>
      </c>
      <c r="D1085" s="2">
        <v>11</v>
      </c>
      <c r="E1085" s="3">
        <v>150000</v>
      </c>
      <c r="F1085" s="2" t="s">
        <v>549</v>
      </c>
      <c r="G1085" s="77"/>
      <c r="BS1085" s="2"/>
      <c r="BT1085" s="2"/>
    </row>
    <row r="1086" spans="1:72">
      <c r="A1086" s="1">
        <v>44220</v>
      </c>
      <c r="B1086" s="2">
        <v>28262</v>
      </c>
      <c r="C1086" s="2">
        <v>198</v>
      </c>
      <c r="D1086" s="2">
        <v>11</v>
      </c>
      <c r="E1086" s="3">
        <v>300000</v>
      </c>
      <c r="F1086" s="2" t="s">
        <v>549</v>
      </c>
      <c r="G1086" s="77"/>
      <c r="BS1086" s="2"/>
      <c r="BT1086" s="2"/>
    </row>
    <row r="1087" spans="1:72">
      <c r="A1087" s="1">
        <v>44220</v>
      </c>
      <c r="B1087" s="2">
        <v>99956</v>
      </c>
      <c r="C1087" s="2">
        <v>210</v>
      </c>
      <c r="D1087" s="2">
        <v>1</v>
      </c>
      <c r="E1087" s="3">
        <v>150000</v>
      </c>
      <c r="F1087" s="2" t="s">
        <v>549</v>
      </c>
      <c r="G1087" s="77"/>
      <c r="BS1087" s="2"/>
      <c r="BT1087" s="2"/>
    </row>
    <row r="1088" spans="1:72">
      <c r="A1088" s="1">
        <v>44220</v>
      </c>
      <c r="B1088" s="2">
        <v>99956</v>
      </c>
      <c r="C1088" s="2">
        <v>211</v>
      </c>
      <c r="D1088" s="2">
        <v>1</v>
      </c>
      <c r="E1088" s="3">
        <v>150000</v>
      </c>
      <c r="F1088" s="2" t="s">
        <v>549</v>
      </c>
      <c r="G1088" s="77"/>
      <c r="BS1088" s="2"/>
      <c r="BT1088" s="2"/>
    </row>
    <row r="1089" spans="1:72">
      <c r="A1089" s="1">
        <v>44220</v>
      </c>
      <c r="B1089" s="2">
        <v>99956</v>
      </c>
      <c r="C1089" s="2">
        <v>212</v>
      </c>
      <c r="D1089" s="2">
        <v>1</v>
      </c>
      <c r="E1089" s="3">
        <v>150000</v>
      </c>
      <c r="F1089" s="2" t="s">
        <v>549</v>
      </c>
      <c r="G1089" s="77"/>
      <c r="BS1089" s="2"/>
      <c r="BT1089" s="2"/>
    </row>
    <row r="1090" spans="1:72">
      <c r="A1090" s="1">
        <v>44220</v>
      </c>
      <c r="B1090" s="2">
        <v>99956</v>
      </c>
      <c r="C1090" s="2">
        <v>213</v>
      </c>
      <c r="D1090" s="2">
        <v>1</v>
      </c>
      <c r="E1090" s="3">
        <v>150000</v>
      </c>
      <c r="F1090" s="2" t="s">
        <v>549</v>
      </c>
      <c r="G1090" s="77"/>
      <c r="BS1090" s="2"/>
      <c r="BT1090" s="2"/>
    </row>
    <row r="1091" spans="1:72">
      <c r="A1091" s="1">
        <v>44220</v>
      </c>
      <c r="B1091" s="2">
        <v>99956</v>
      </c>
      <c r="C1091" s="2">
        <v>214</v>
      </c>
      <c r="D1091" s="2">
        <v>1</v>
      </c>
      <c r="E1091" s="3">
        <v>150000</v>
      </c>
      <c r="F1091" s="2" t="s">
        <v>549</v>
      </c>
      <c r="G1091" s="77"/>
      <c r="BS1091" s="2"/>
      <c r="BT1091" s="2"/>
    </row>
    <row r="1092" spans="1:72">
      <c r="A1092" s="1">
        <v>44220</v>
      </c>
      <c r="B1092" s="2">
        <v>99956</v>
      </c>
      <c r="C1092" s="2">
        <v>222</v>
      </c>
      <c r="D1092" s="2">
        <v>1</v>
      </c>
      <c r="E1092" s="3">
        <v>150000</v>
      </c>
      <c r="F1092" s="2" t="s">
        <v>549</v>
      </c>
      <c r="G1092" s="77"/>
      <c r="BS1092" s="2"/>
      <c r="BT1092" s="2"/>
    </row>
    <row r="1093" spans="1:72">
      <c r="A1093" s="1">
        <v>44220</v>
      </c>
      <c r="B1093" s="2">
        <v>99956</v>
      </c>
      <c r="C1093" s="2">
        <v>223</v>
      </c>
      <c r="D1093" s="2">
        <v>1</v>
      </c>
      <c r="E1093" s="3">
        <v>300000</v>
      </c>
      <c r="F1093" s="2" t="s">
        <v>549</v>
      </c>
      <c r="G1093" s="77"/>
      <c r="BS1093" s="2"/>
      <c r="BT1093" s="2"/>
    </row>
    <row r="1094" spans="1:72">
      <c r="A1094" s="1">
        <v>44220</v>
      </c>
      <c r="B1094" s="2">
        <v>99956</v>
      </c>
      <c r="C1094" s="2">
        <v>224</v>
      </c>
      <c r="D1094" s="2">
        <v>1</v>
      </c>
      <c r="E1094" s="3">
        <v>150000</v>
      </c>
      <c r="F1094" s="2" t="s">
        <v>549</v>
      </c>
      <c r="G1094" s="77"/>
      <c r="BS1094" s="2"/>
      <c r="BT1094" s="2"/>
    </row>
    <row r="1095" spans="1:72">
      <c r="A1095" s="1">
        <v>44220</v>
      </c>
      <c r="B1095" s="2">
        <v>99956</v>
      </c>
      <c r="C1095" s="2">
        <v>225</v>
      </c>
      <c r="D1095" s="2">
        <v>1</v>
      </c>
      <c r="E1095" s="3">
        <v>150000</v>
      </c>
      <c r="F1095" s="2" t="s">
        <v>549</v>
      </c>
      <c r="G1095" s="77"/>
      <c r="BS1095" s="2"/>
      <c r="BT1095" s="2"/>
    </row>
    <row r="1096" spans="1:72">
      <c r="A1096" s="1">
        <v>44220</v>
      </c>
      <c r="B1096" s="2">
        <v>99956</v>
      </c>
      <c r="C1096" s="2">
        <v>226</v>
      </c>
      <c r="D1096" s="2">
        <v>1</v>
      </c>
      <c r="E1096" s="3">
        <v>150000</v>
      </c>
      <c r="F1096" s="2" t="s">
        <v>549</v>
      </c>
      <c r="G1096" s="77"/>
      <c r="BS1096" s="2"/>
      <c r="BT1096" s="2"/>
    </row>
    <row r="1097" spans="1:72">
      <c r="A1097" s="1">
        <v>44220</v>
      </c>
      <c r="B1097" s="2">
        <v>99956</v>
      </c>
      <c r="C1097" s="2">
        <v>233</v>
      </c>
      <c r="D1097" s="2">
        <v>1</v>
      </c>
      <c r="E1097" s="3">
        <v>150000</v>
      </c>
      <c r="F1097" s="2" t="s">
        <v>549</v>
      </c>
      <c r="G1097" s="77"/>
      <c r="BS1097" s="2"/>
      <c r="BT1097" s="2"/>
    </row>
    <row r="1098" spans="1:72">
      <c r="A1098" s="1">
        <v>44220</v>
      </c>
      <c r="B1098" s="2">
        <v>99956</v>
      </c>
      <c r="C1098" s="2">
        <v>234</v>
      </c>
      <c r="D1098" s="2">
        <v>1</v>
      </c>
      <c r="E1098" s="3">
        <v>150000</v>
      </c>
      <c r="F1098" s="2" t="s">
        <v>549</v>
      </c>
      <c r="G1098" s="77"/>
      <c r="BS1098" s="2"/>
      <c r="BT1098" s="2"/>
    </row>
    <row r="1099" spans="1:72">
      <c r="A1099" s="1">
        <v>44220</v>
      </c>
      <c r="B1099" s="2">
        <v>99956</v>
      </c>
      <c r="C1099" s="2">
        <v>239</v>
      </c>
      <c r="D1099" s="2">
        <v>1</v>
      </c>
      <c r="E1099" s="3">
        <v>150000</v>
      </c>
      <c r="F1099" s="2" t="s">
        <v>549</v>
      </c>
      <c r="G1099" s="77"/>
      <c r="BS1099" s="2"/>
      <c r="BT1099" s="2"/>
    </row>
    <row r="1100" spans="1:72">
      <c r="A1100" s="1">
        <v>44220</v>
      </c>
      <c r="B1100" s="2">
        <v>99956</v>
      </c>
      <c r="C1100" s="2">
        <v>240</v>
      </c>
      <c r="D1100" s="2">
        <v>1</v>
      </c>
      <c r="E1100" s="3">
        <v>450000</v>
      </c>
      <c r="F1100" s="2" t="s">
        <v>549</v>
      </c>
      <c r="G1100" s="77"/>
      <c r="BS1100" s="2"/>
      <c r="BT1100" s="2"/>
    </row>
    <row r="1101" spans="1:72">
      <c r="A1101" s="1">
        <v>44220</v>
      </c>
      <c r="B1101" s="2">
        <v>99956</v>
      </c>
      <c r="C1101" s="2">
        <v>241</v>
      </c>
      <c r="D1101" s="2">
        <v>1</v>
      </c>
      <c r="E1101" s="3">
        <v>450000</v>
      </c>
      <c r="F1101" s="2" t="s">
        <v>549</v>
      </c>
      <c r="G1101" s="77"/>
      <c r="BS1101" s="2"/>
      <c r="BT1101" s="2"/>
    </row>
    <row r="1102" spans="1:72">
      <c r="A1102" s="1">
        <v>44220</v>
      </c>
      <c r="B1102" s="2">
        <v>99956</v>
      </c>
      <c r="C1102" s="2">
        <v>245</v>
      </c>
      <c r="D1102" s="2">
        <v>1</v>
      </c>
      <c r="E1102" s="3">
        <v>150000</v>
      </c>
      <c r="F1102" s="2" t="s">
        <v>549</v>
      </c>
      <c r="G1102" s="77"/>
      <c r="BS1102" s="2"/>
      <c r="BT1102" s="2"/>
    </row>
    <row r="1103" spans="1:72">
      <c r="A1103" s="1">
        <v>44220</v>
      </c>
      <c r="B1103" s="2">
        <v>99956</v>
      </c>
      <c r="C1103" s="2">
        <v>246</v>
      </c>
      <c r="D1103" s="2">
        <v>1</v>
      </c>
      <c r="E1103" s="3">
        <v>150000</v>
      </c>
      <c r="F1103" s="2" t="s">
        <v>549</v>
      </c>
      <c r="G1103" s="77"/>
      <c r="BS1103" s="2"/>
      <c r="BT1103" s="2"/>
    </row>
    <row r="1104" spans="1:72">
      <c r="A1104" s="1">
        <v>44220</v>
      </c>
      <c r="B1104" s="2">
        <v>99956</v>
      </c>
      <c r="C1104" s="2">
        <v>264</v>
      </c>
      <c r="D1104" s="2">
        <v>1</v>
      </c>
      <c r="E1104" s="3">
        <v>150000</v>
      </c>
      <c r="F1104" s="2" t="s">
        <v>549</v>
      </c>
      <c r="G1104" s="77"/>
      <c r="BS1104" s="2"/>
      <c r="BT1104" s="2"/>
    </row>
    <row r="1105" spans="1:72">
      <c r="A1105" s="1">
        <v>44220</v>
      </c>
      <c r="B1105" s="2">
        <v>99956</v>
      </c>
      <c r="C1105" s="2">
        <v>265</v>
      </c>
      <c r="D1105" s="2">
        <v>1</v>
      </c>
      <c r="E1105" s="3">
        <v>150000</v>
      </c>
      <c r="F1105" s="2" t="s">
        <v>549</v>
      </c>
      <c r="G1105" s="77"/>
      <c r="BS1105" s="2"/>
      <c r="BT1105" s="2"/>
    </row>
    <row r="1106" spans="1:72">
      <c r="A1106" s="1">
        <v>44220</v>
      </c>
      <c r="B1106" s="2">
        <v>99956</v>
      </c>
      <c r="C1106" s="2">
        <v>269</v>
      </c>
      <c r="D1106" s="2">
        <v>1</v>
      </c>
      <c r="E1106" s="3">
        <v>150000</v>
      </c>
      <c r="F1106" s="2" t="s">
        <v>549</v>
      </c>
      <c r="G1106" s="77"/>
      <c r="BS1106" s="2"/>
      <c r="BT1106" s="2"/>
    </row>
    <row r="1107" spans="1:72">
      <c r="A1107" s="1">
        <v>44220</v>
      </c>
      <c r="B1107" s="2">
        <v>99947</v>
      </c>
      <c r="C1107" s="76">
        <v>277</v>
      </c>
      <c r="D1107" s="2">
        <v>1</v>
      </c>
      <c r="E1107" s="3">
        <v>150000</v>
      </c>
      <c r="F1107" s="2" t="s">
        <v>549</v>
      </c>
      <c r="G1107" s="77"/>
      <c r="BS1107" s="2"/>
      <c r="BT1107" s="2"/>
    </row>
    <row r="1108" spans="1:72">
      <c r="A1108" s="1">
        <v>44220</v>
      </c>
      <c r="B1108" s="2">
        <v>14202</v>
      </c>
      <c r="C1108" s="2">
        <v>1008</v>
      </c>
      <c r="D1108" s="2">
        <v>19</v>
      </c>
      <c r="E1108" s="3">
        <v>300000</v>
      </c>
      <c r="F1108" s="2" t="s">
        <v>549</v>
      </c>
      <c r="G1108" s="77"/>
      <c r="BS1108" s="2"/>
      <c r="BT1108" s="2"/>
    </row>
    <row r="1109" spans="1:72">
      <c r="A1109" s="1">
        <v>44220</v>
      </c>
      <c r="B1109" s="2">
        <v>14202</v>
      </c>
      <c r="C1109" s="2">
        <v>1009</v>
      </c>
      <c r="D1109" s="2">
        <v>19</v>
      </c>
      <c r="E1109" s="3">
        <v>150000</v>
      </c>
      <c r="F1109" s="2" t="s">
        <v>549</v>
      </c>
      <c r="G1109" s="77"/>
      <c r="BS1109" s="2"/>
      <c r="BT1109" s="2"/>
    </row>
    <row r="1110" spans="1:72">
      <c r="A1110" s="1">
        <v>44220</v>
      </c>
      <c r="B1110" s="2">
        <v>14202</v>
      </c>
      <c r="C1110" s="2">
        <v>1010</v>
      </c>
      <c r="D1110" s="2">
        <v>19</v>
      </c>
      <c r="E1110" s="3">
        <v>450000</v>
      </c>
      <c r="F1110" s="2" t="s">
        <v>549</v>
      </c>
      <c r="G1110" s="77"/>
      <c r="BS1110" s="2"/>
      <c r="BT1110" s="2"/>
    </row>
    <row r="1111" spans="1:72">
      <c r="A1111" s="1">
        <v>44220</v>
      </c>
      <c r="B1111" s="2">
        <v>14202</v>
      </c>
      <c r="C1111" s="2">
        <v>1014</v>
      </c>
      <c r="D1111" s="2">
        <v>19</v>
      </c>
      <c r="E1111" s="3">
        <v>150000</v>
      </c>
      <c r="F1111" s="2" t="s">
        <v>549</v>
      </c>
      <c r="G1111" s="77"/>
      <c r="BS1111" s="2"/>
      <c r="BT1111" s="2"/>
    </row>
    <row r="1112" spans="1:72">
      <c r="A1112" s="1">
        <v>44220</v>
      </c>
      <c r="B1112" s="2">
        <v>14202</v>
      </c>
      <c r="C1112" s="2">
        <v>1015</v>
      </c>
      <c r="D1112" s="2">
        <v>19</v>
      </c>
      <c r="E1112" s="3">
        <v>150000</v>
      </c>
      <c r="F1112" s="2" t="s">
        <v>549</v>
      </c>
      <c r="G1112" s="77"/>
      <c r="BS1112" s="2"/>
      <c r="BT1112" s="2"/>
    </row>
    <row r="1113" spans="1:72">
      <c r="A1113" s="1">
        <v>44220</v>
      </c>
      <c r="B1113" s="2">
        <v>14202</v>
      </c>
      <c r="C1113" s="2">
        <v>1016</v>
      </c>
      <c r="D1113" s="2">
        <v>19</v>
      </c>
      <c r="E1113" s="3">
        <v>150000</v>
      </c>
      <c r="F1113" s="2" t="s">
        <v>549</v>
      </c>
      <c r="G1113" s="77"/>
      <c r="BS1113" s="2"/>
      <c r="BT1113" s="2"/>
    </row>
    <row r="1114" spans="1:72">
      <c r="A1114" s="1">
        <v>44220</v>
      </c>
      <c r="B1114" s="2">
        <v>14202</v>
      </c>
      <c r="C1114" s="2">
        <v>1017</v>
      </c>
      <c r="D1114" s="2">
        <v>19</v>
      </c>
      <c r="E1114" s="3">
        <v>150000</v>
      </c>
      <c r="F1114" s="2" t="s">
        <v>549</v>
      </c>
      <c r="G1114" s="77"/>
      <c r="BS1114" s="2"/>
      <c r="BT1114" s="2"/>
    </row>
    <row r="1115" spans="1:72">
      <c r="A1115" s="1">
        <v>44220</v>
      </c>
      <c r="B1115" s="2">
        <v>14202</v>
      </c>
      <c r="C1115" s="2">
        <v>1018</v>
      </c>
      <c r="D1115" s="2">
        <v>19</v>
      </c>
      <c r="E1115" s="3">
        <v>150000</v>
      </c>
      <c r="F1115" s="2" t="s">
        <v>549</v>
      </c>
      <c r="G1115" s="77"/>
      <c r="BS1115" s="2"/>
      <c r="BT1115" s="2"/>
    </row>
    <row r="1116" spans="1:72">
      <c r="A1116" s="1">
        <v>44220</v>
      </c>
      <c r="B1116" s="2">
        <v>14202</v>
      </c>
      <c r="C1116" s="2">
        <v>1023</v>
      </c>
      <c r="D1116" s="2">
        <v>19</v>
      </c>
      <c r="E1116" s="3">
        <v>150000</v>
      </c>
      <c r="F1116" s="2" t="s">
        <v>549</v>
      </c>
      <c r="G1116" s="77"/>
      <c r="BS1116" s="2"/>
      <c r="BT1116" s="2"/>
    </row>
    <row r="1117" spans="1:72">
      <c r="A1117" s="1">
        <v>44220</v>
      </c>
      <c r="B1117" s="2">
        <v>14202</v>
      </c>
      <c r="C1117" s="2">
        <v>1024</v>
      </c>
      <c r="D1117" s="2">
        <v>19</v>
      </c>
      <c r="E1117" s="3">
        <v>150000</v>
      </c>
      <c r="F1117" s="2" t="s">
        <v>549</v>
      </c>
      <c r="G1117" s="77"/>
      <c r="BS1117" s="2"/>
      <c r="BT1117" s="2"/>
    </row>
    <row r="1118" spans="1:72">
      <c r="A1118" s="1">
        <v>44220</v>
      </c>
      <c r="B1118" s="2">
        <v>14202</v>
      </c>
      <c r="C1118" s="2">
        <v>1025</v>
      </c>
      <c r="D1118" s="2">
        <v>19</v>
      </c>
      <c r="E1118" s="3">
        <v>300000</v>
      </c>
      <c r="F1118" s="2" t="s">
        <v>549</v>
      </c>
      <c r="G1118" s="77"/>
      <c r="BS1118" s="2"/>
      <c r="BT1118" s="2"/>
    </row>
    <row r="1119" spans="1:72">
      <c r="A1119" s="1">
        <v>44220</v>
      </c>
      <c r="B1119" s="2">
        <v>14202</v>
      </c>
      <c r="C1119" s="2">
        <v>1026</v>
      </c>
      <c r="D1119" s="2">
        <v>19</v>
      </c>
      <c r="E1119" s="3">
        <v>150000</v>
      </c>
      <c r="F1119" s="2" t="s">
        <v>549</v>
      </c>
      <c r="G1119" s="77"/>
      <c r="BS1119" s="2"/>
      <c r="BT1119" s="2"/>
    </row>
    <row r="1120" spans="1:72">
      <c r="A1120" s="1">
        <v>44220</v>
      </c>
      <c r="B1120" s="2">
        <v>14202</v>
      </c>
      <c r="C1120" s="2">
        <v>1031</v>
      </c>
      <c r="D1120" s="2">
        <v>19</v>
      </c>
      <c r="E1120" s="3">
        <v>300000</v>
      </c>
      <c r="F1120" s="2" t="s">
        <v>549</v>
      </c>
      <c r="G1120" s="77"/>
      <c r="BS1120" s="2"/>
      <c r="BT1120" s="2"/>
    </row>
    <row r="1121" spans="1:72">
      <c r="A1121" s="1">
        <v>44220</v>
      </c>
      <c r="B1121" s="2">
        <v>14202</v>
      </c>
      <c r="C1121" s="2">
        <v>1037</v>
      </c>
      <c r="D1121" s="2">
        <v>19</v>
      </c>
      <c r="E1121" s="3">
        <v>150000</v>
      </c>
      <c r="F1121" s="2" t="s">
        <v>549</v>
      </c>
      <c r="G1121" s="77"/>
      <c r="BS1121" s="2"/>
      <c r="BT1121" s="2"/>
    </row>
    <row r="1122" spans="1:72">
      <c r="A1122" s="1">
        <v>44220</v>
      </c>
      <c r="B1122" s="2">
        <v>14202</v>
      </c>
      <c r="C1122" s="2">
        <v>1040</v>
      </c>
      <c r="D1122" s="2">
        <v>19</v>
      </c>
      <c r="E1122" s="3">
        <v>150000</v>
      </c>
      <c r="F1122" s="2" t="s">
        <v>549</v>
      </c>
      <c r="G1122" s="77"/>
      <c r="BS1122" s="2"/>
      <c r="BT1122" s="2"/>
    </row>
    <row r="1123" spans="1:72">
      <c r="A1123" s="1">
        <v>44220</v>
      </c>
      <c r="B1123" s="2">
        <v>14202</v>
      </c>
      <c r="C1123" s="2">
        <v>1041</v>
      </c>
      <c r="D1123" s="2">
        <v>19</v>
      </c>
      <c r="E1123" s="3">
        <v>300000</v>
      </c>
      <c r="F1123" s="2" t="s">
        <v>549</v>
      </c>
      <c r="G1123" s="77"/>
      <c r="BS1123" s="2"/>
      <c r="BT1123" s="2"/>
    </row>
    <row r="1124" spans="1:72">
      <c r="A1124" s="1">
        <v>44220</v>
      </c>
      <c r="B1124" s="2">
        <v>14202</v>
      </c>
      <c r="C1124" s="2">
        <v>1042</v>
      </c>
      <c r="D1124" s="2">
        <v>19</v>
      </c>
      <c r="E1124" s="3">
        <v>150000</v>
      </c>
      <c r="F1124" s="2" t="s">
        <v>549</v>
      </c>
      <c r="G1124" s="77"/>
      <c r="BS1124" s="2"/>
      <c r="BT1124" s="2"/>
    </row>
    <row r="1125" spans="1:72">
      <c r="A1125" s="1">
        <v>44220</v>
      </c>
      <c r="B1125" s="2">
        <v>14202</v>
      </c>
      <c r="C1125" s="2">
        <v>1045</v>
      </c>
      <c r="D1125" s="2">
        <v>19</v>
      </c>
      <c r="E1125" s="3">
        <v>450000</v>
      </c>
      <c r="F1125" s="2" t="s">
        <v>549</v>
      </c>
      <c r="G1125" s="77"/>
      <c r="BS1125" s="2"/>
      <c r="BT1125" s="2"/>
    </row>
    <row r="1126" spans="1:72">
      <c r="A1126" s="1">
        <v>44220</v>
      </c>
      <c r="B1126" s="2">
        <v>14202</v>
      </c>
      <c r="C1126" s="2">
        <v>1047</v>
      </c>
      <c r="D1126" s="2">
        <v>19</v>
      </c>
      <c r="E1126" s="3">
        <v>150000</v>
      </c>
      <c r="F1126" s="2" t="s">
        <v>549</v>
      </c>
      <c r="G1126" s="77"/>
      <c r="BS1126" s="2"/>
      <c r="BT1126" s="2"/>
    </row>
    <row r="1127" spans="1:72">
      <c r="A1127" s="1">
        <v>44220</v>
      </c>
      <c r="B1127" s="2">
        <v>14202</v>
      </c>
      <c r="C1127" s="2">
        <v>1049</v>
      </c>
      <c r="D1127" s="2">
        <v>19</v>
      </c>
      <c r="E1127" s="3">
        <v>300000</v>
      </c>
      <c r="F1127" s="2" t="s">
        <v>549</v>
      </c>
      <c r="G1127" s="77"/>
      <c r="BS1127" s="2"/>
      <c r="BT1127" s="2"/>
    </row>
    <row r="1128" spans="1:72">
      <c r="A1128" s="1">
        <v>44220</v>
      </c>
      <c r="B1128" s="2">
        <v>14202</v>
      </c>
      <c r="C1128" s="2">
        <v>1053</v>
      </c>
      <c r="D1128" s="2">
        <v>19</v>
      </c>
      <c r="E1128" s="3">
        <v>150000</v>
      </c>
      <c r="F1128" s="2" t="s">
        <v>549</v>
      </c>
      <c r="G1128" s="77"/>
      <c r="BS1128" s="2"/>
      <c r="BT1128" s="2"/>
    </row>
    <row r="1129" spans="1:72">
      <c r="A1129" s="1">
        <v>44220</v>
      </c>
      <c r="B1129" s="2">
        <v>14202</v>
      </c>
      <c r="C1129" s="2">
        <v>1055</v>
      </c>
      <c r="D1129" s="2">
        <v>19</v>
      </c>
      <c r="E1129" s="3">
        <v>300000</v>
      </c>
      <c r="F1129" s="2" t="s">
        <v>549</v>
      </c>
      <c r="G1129" s="77"/>
      <c r="BS1129" s="2"/>
      <c r="BT1129" s="2"/>
    </row>
    <row r="1130" spans="1:72">
      <c r="A1130" s="1">
        <v>44220</v>
      </c>
      <c r="B1130" s="2">
        <v>12508</v>
      </c>
      <c r="C1130" s="2">
        <v>2212</v>
      </c>
      <c r="D1130" s="2">
        <v>9</v>
      </c>
      <c r="E1130" s="3">
        <v>150000</v>
      </c>
      <c r="F1130" s="2" t="s">
        <v>549</v>
      </c>
      <c r="G1130" s="77"/>
      <c r="BS1130" s="2"/>
      <c r="BT1130" s="2"/>
    </row>
    <row r="1131" spans="1:72">
      <c r="A1131" s="1">
        <v>44220</v>
      </c>
      <c r="B1131" s="2">
        <v>12508</v>
      </c>
      <c r="C1131" s="2">
        <v>2214</v>
      </c>
      <c r="D1131" s="2">
        <v>9</v>
      </c>
      <c r="E1131" s="3">
        <v>150000</v>
      </c>
      <c r="F1131" s="2" t="s">
        <v>549</v>
      </c>
      <c r="G1131" s="77"/>
      <c r="BS1131" s="2"/>
      <c r="BT1131" s="2"/>
    </row>
    <row r="1132" spans="1:72">
      <c r="A1132" s="1">
        <v>44220</v>
      </c>
      <c r="B1132" s="2">
        <v>12508</v>
      </c>
      <c r="C1132" s="2">
        <v>2220</v>
      </c>
      <c r="D1132" s="2">
        <v>9</v>
      </c>
      <c r="E1132" s="3">
        <v>150000</v>
      </c>
      <c r="F1132" s="2" t="s">
        <v>549</v>
      </c>
      <c r="G1132" s="77"/>
      <c r="BS1132" s="2"/>
      <c r="BT1132" s="2"/>
    </row>
    <row r="1133" spans="1:72">
      <c r="A1133" s="1">
        <v>44220</v>
      </c>
      <c r="B1133" s="2">
        <v>12508</v>
      </c>
      <c r="C1133" s="2">
        <v>2222</v>
      </c>
      <c r="D1133" s="2">
        <v>9</v>
      </c>
      <c r="E1133" s="3">
        <v>150000</v>
      </c>
      <c r="F1133" s="2" t="s">
        <v>549</v>
      </c>
      <c r="G1133" s="77"/>
      <c r="BS1133" s="2"/>
      <c r="BT1133" s="2"/>
    </row>
    <row r="1134" spans="1:72">
      <c r="A1134" s="1">
        <v>44220</v>
      </c>
      <c r="B1134" s="2">
        <v>12508</v>
      </c>
      <c r="C1134" s="2">
        <v>2226</v>
      </c>
      <c r="D1134" s="2">
        <v>9</v>
      </c>
      <c r="E1134" s="3">
        <v>150000</v>
      </c>
      <c r="F1134" s="2" t="s">
        <v>549</v>
      </c>
      <c r="G1134" s="77"/>
      <c r="BS1134" s="2"/>
      <c r="BT1134" s="2"/>
    </row>
    <row r="1135" spans="1:72">
      <c r="A1135" s="1">
        <v>44220</v>
      </c>
      <c r="B1135" s="2">
        <v>12508</v>
      </c>
      <c r="C1135" s="2">
        <v>2229</v>
      </c>
      <c r="D1135" s="2">
        <v>9</v>
      </c>
      <c r="E1135" s="3">
        <v>150000</v>
      </c>
      <c r="F1135" s="2" t="s">
        <v>549</v>
      </c>
      <c r="G1135" s="77"/>
      <c r="BS1135" s="2"/>
      <c r="BT1135" s="2"/>
    </row>
    <row r="1136" spans="1:72">
      <c r="A1136" s="1">
        <v>44220</v>
      </c>
      <c r="B1136" s="2">
        <v>12508</v>
      </c>
      <c r="C1136" s="2">
        <v>2233</v>
      </c>
      <c r="D1136" s="2">
        <v>9</v>
      </c>
      <c r="E1136" s="3">
        <v>150000</v>
      </c>
      <c r="F1136" s="2" t="s">
        <v>549</v>
      </c>
      <c r="G1136" s="77"/>
      <c r="BS1136" s="2"/>
      <c r="BT1136" s="2"/>
    </row>
    <row r="1137" spans="1:72">
      <c r="A1137" s="1">
        <v>44220</v>
      </c>
      <c r="B1137" s="2">
        <v>12508</v>
      </c>
      <c r="C1137" s="2">
        <v>2234</v>
      </c>
      <c r="D1137" s="2">
        <v>9</v>
      </c>
      <c r="E1137" s="3">
        <v>150000</v>
      </c>
      <c r="F1137" s="2" t="s">
        <v>549</v>
      </c>
      <c r="G1137" s="77"/>
      <c r="BS1137" s="2"/>
      <c r="BT1137" s="2"/>
    </row>
    <row r="1138" spans="1:72">
      <c r="A1138" s="1">
        <v>44220</v>
      </c>
      <c r="B1138" s="2">
        <v>12508</v>
      </c>
      <c r="C1138" s="2">
        <v>2240</v>
      </c>
      <c r="D1138" s="2">
        <v>9</v>
      </c>
      <c r="E1138" s="3">
        <v>150000</v>
      </c>
      <c r="F1138" s="2" t="s">
        <v>549</v>
      </c>
      <c r="G1138" s="77"/>
      <c r="BS1138" s="2"/>
      <c r="BT1138" s="2"/>
    </row>
    <row r="1139" spans="1:72">
      <c r="A1139" s="1">
        <v>44220</v>
      </c>
      <c r="B1139" s="2">
        <v>12508</v>
      </c>
      <c r="C1139" s="2">
        <v>2241</v>
      </c>
      <c r="D1139" s="2">
        <v>9</v>
      </c>
      <c r="E1139" s="3">
        <v>150000</v>
      </c>
      <c r="F1139" s="2" t="s">
        <v>549</v>
      </c>
      <c r="G1139" s="77"/>
      <c r="BS1139" s="2"/>
      <c r="BT1139" s="2"/>
    </row>
    <row r="1140" spans="1:72">
      <c r="A1140" s="1">
        <v>44220</v>
      </c>
      <c r="B1140" s="2">
        <v>12508</v>
      </c>
      <c r="C1140" s="2">
        <v>2242</v>
      </c>
      <c r="D1140" s="2">
        <v>9</v>
      </c>
      <c r="E1140" s="3">
        <v>150000</v>
      </c>
      <c r="F1140" s="2" t="s">
        <v>549</v>
      </c>
      <c r="G1140" s="77"/>
      <c r="BS1140" s="2"/>
      <c r="BT1140" s="2"/>
    </row>
    <row r="1141" spans="1:72">
      <c r="A1141" s="1">
        <v>44220</v>
      </c>
      <c r="B1141" s="2">
        <v>12508</v>
      </c>
      <c r="C1141" s="2">
        <v>2248</v>
      </c>
      <c r="D1141" s="2">
        <v>9</v>
      </c>
      <c r="E1141" s="3">
        <v>150000</v>
      </c>
      <c r="F1141" s="2" t="s">
        <v>549</v>
      </c>
      <c r="G1141" s="77"/>
      <c r="BS1141" s="2"/>
      <c r="BT1141" s="2"/>
    </row>
    <row r="1142" spans="1:72">
      <c r="A1142" s="1">
        <v>44220</v>
      </c>
      <c r="B1142" s="2">
        <v>12508</v>
      </c>
      <c r="C1142" s="2">
        <v>2252</v>
      </c>
      <c r="D1142" s="2">
        <v>9</v>
      </c>
      <c r="E1142" s="3">
        <v>150000</v>
      </c>
      <c r="F1142" s="2" t="s">
        <v>549</v>
      </c>
      <c r="G1142" s="77"/>
      <c r="BS1142" s="2"/>
      <c r="BT1142" s="2"/>
    </row>
    <row r="1143" spans="1:72">
      <c r="A1143" s="1">
        <v>44220</v>
      </c>
      <c r="B1143" s="2">
        <v>20894</v>
      </c>
      <c r="C1143" s="2">
        <v>2253</v>
      </c>
      <c r="D1143" s="2">
        <v>4</v>
      </c>
      <c r="E1143" s="3">
        <v>150000</v>
      </c>
      <c r="F1143" s="2" t="s">
        <v>549</v>
      </c>
      <c r="G1143" s="77"/>
      <c r="BS1143" s="2"/>
      <c r="BT1143" s="2"/>
    </row>
    <row r="1144" spans="1:72">
      <c r="A1144" s="1">
        <v>44220</v>
      </c>
      <c r="B1144" s="2">
        <v>12508</v>
      </c>
      <c r="C1144" s="2">
        <v>2253</v>
      </c>
      <c r="D1144" s="2">
        <v>9</v>
      </c>
      <c r="E1144" s="3">
        <v>150000</v>
      </c>
      <c r="F1144" s="2" t="s">
        <v>549</v>
      </c>
      <c r="G1144" s="77"/>
      <c r="BS1144" s="2"/>
      <c r="BT1144" s="2"/>
    </row>
    <row r="1145" spans="1:72">
      <c r="A1145" s="1">
        <v>44220</v>
      </c>
      <c r="B1145" s="2">
        <v>20894</v>
      </c>
      <c r="C1145" s="2">
        <v>2254</v>
      </c>
      <c r="D1145" s="2">
        <v>4</v>
      </c>
      <c r="E1145" s="3">
        <v>150000</v>
      </c>
      <c r="F1145" s="2" t="s">
        <v>549</v>
      </c>
      <c r="G1145" s="77"/>
      <c r="BS1145" s="2"/>
      <c r="BT1145" s="2"/>
    </row>
    <row r="1146" spans="1:72">
      <c r="A1146" s="1">
        <v>44220</v>
      </c>
      <c r="B1146" s="2">
        <v>20894</v>
      </c>
      <c r="C1146" s="2">
        <v>2255</v>
      </c>
      <c r="D1146" s="2">
        <v>4</v>
      </c>
      <c r="E1146" s="3">
        <v>150000</v>
      </c>
      <c r="F1146" s="2" t="s">
        <v>549</v>
      </c>
      <c r="G1146" s="77"/>
      <c r="BS1146" s="2"/>
      <c r="BT1146" s="2"/>
    </row>
    <row r="1147" spans="1:72">
      <c r="A1147" s="1">
        <v>44220</v>
      </c>
      <c r="B1147" s="2">
        <v>12508</v>
      </c>
      <c r="C1147" s="2">
        <v>2255</v>
      </c>
      <c r="D1147" s="2">
        <v>9</v>
      </c>
      <c r="E1147" s="3">
        <v>150000</v>
      </c>
      <c r="F1147" s="2" t="s">
        <v>549</v>
      </c>
      <c r="G1147" s="77"/>
      <c r="BS1147" s="2"/>
      <c r="BT1147" s="2"/>
    </row>
    <row r="1148" spans="1:72">
      <c r="A1148" s="1">
        <v>44220</v>
      </c>
      <c r="B1148" s="2">
        <v>20894</v>
      </c>
      <c r="C1148" s="2">
        <v>2256</v>
      </c>
      <c r="D1148" s="2">
        <v>4</v>
      </c>
      <c r="E1148" s="3">
        <v>600000</v>
      </c>
      <c r="F1148" s="2" t="s">
        <v>549</v>
      </c>
      <c r="G1148" s="77"/>
      <c r="BS1148" s="2"/>
      <c r="BT1148" s="2"/>
    </row>
    <row r="1149" spans="1:72">
      <c r="A1149" s="1">
        <v>44220</v>
      </c>
      <c r="B1149" s="2">
        <v>12508</v>
      </c>
      <c r="C1149" s="2">
        <v>2256</v>
      </c>
      <c r="D1149" s="2">
        <v>9</v>
      </c>
      <c r="E1149" s="3">
        <v>150000</v>
      </c>
      <c r="F1149" s="2" t="s">
        <v>549</v>
      </c>
      <c r="G1149" s="77"/>
      <c r="BS1149" s="2"/>
      <c r="BT1149" s="2"/>
    </row>
    <row r="1150" spans="1:72">
      <c r="A1150" s="1">
        <v>44220</v>
      </c>
      <c r="B1150" s="2">
        <v>20894</v>
      </c>
      <c r="C1150" s="2">
        <v>2257</v>
      </c>
      <c r="D1150" s="2">
        <v>4</v>
      </c>
      <c r="E1150" s="3">
        <v>150000</v>
      </c>
      <c r="F1150" s="2" t="s">
        <v>549</v>
      </c>
      <c r="G1150" s="77"/>
      <c r="BS1150" s="2"/>
      <c r="BT1150" s="2"/>
    </row>
    <row r="1151" spans="1:72">
      <c r="A1151" s="1">
        <v>44220</v>
      </c>
      <c r="B1151" s="2">
        <v>12508</v>
      </c>
      <c r="C1151" s="2">
        <v>2257</v>
      </c>
      <c r="D1151" s="2">
        <v>9</v>
      </c>
      <c r="E1151" s="3">
        <v>300000</v>
      </c>
      <c r="F1151" s="2" t="s">
        <v>549</v>
      </c>
      <c r="G1151" s="77"/>
      <c r="BS1151" s="2"/>
      <c r="BT1151" s="2"/>
    </row>
    <row r="1152" spans="1:72">
      <c r="A1152" s="1">
        <v>44220</v>
      </c>
      <c r="B1152" s="2">
        <v>20894</v>
      </c>
      <c r="C1152" s="2">
        <v>2258</v>
      </c>
      <c r="D1152" s="2">
        <v>4</v>
      </c>
      <c r="E1152" s="3">
        <v>150000</v>
      </c>
      <c r="F1152" s="2" t="s">
        <v>549</v>
      </c>
      <c r="G1152" s="77"/>
      <c r="BS1152" s="2"/>
      <c r="BT1152" s="2"/>
    </row>
    <row r="1153" spans="1:72">
      <c r="A1153" s="1">
        <v>44220</v>
      </c>
      <c r="B1153" s="2">
        <v>12508</v>
      </c>
      <c r="C1153" s="2">
        <v>2258</v>
      </c>
      <c r="D1153" s="2">
        <v>9</v>
      </c>
      <c r="E1153" s="3">
        <v>150000</v>
      </c>
      <c r="F1153" s="2" t="s">
        <v>549</v>
      </c>
      <c r="G1153" s="77"/>
      <c r="BS1153" s="2"/>
      <c r="BT1153" s="2"/>
    </row>
    <row r="1154" spans="1:72">
      <c r="A1154" s="1">
        <v>44220</v>
      </c>
      <c r="B1154" s="2">
        <v>20894</v>
      </c>
      <c r="C1154" s="2">
        <v>2259</v>
      </c>
      <c r="D1154" s="2">
        <v>4</v>
      </c>
      <c r="E1154" s="3">
        <v>150000</v>
      </c>
      <c r="F1154" s="2" t="s">
        <v>549</v>
      </c>
      <c r="G1154" s="77"/>
      <c r="BS1154" s="2"/>
      <c r="BT1154" s="2"/>
    </row>
    <row r="1155" spans="1:72">
      <c r="A1155" s="1">
        <v>44220</v>
      </c>
      <c r="B1155" s="2">
        <v>12508</v>
      </c>
      <c r="C1155" s="2">
        <v>2259</v>
      </c>
      <c r="D1155" s="2">
        <v>9</v>
      </c>
      <c r="E1155" s="3">
        <v>300000</v>
      </c>
      <c r="F1155" s="2" t="s">
        <v>549</v>
      </c>
      <c r="G1155" s="77"/>
      <c r="BS1155" s="2"/>
      <c r="BT1155" s="2"/>
    </row>
    <row r="1156" spans="1:72">
      <c r="A1156" s="1">
        <v>44220</v>
      </c>
      <c r="B1156" s="2">
        <v>12508</v>
      </c>
      <c r="C1156" s="2">
        <v>2260</v>
      </c>
      <c r="D1156" s="2">
        <v>9</v>
      </c>
      <c r="E1156" s="3">
        <v>150000</v>
      </c>
      <c r="F1156" s="2" t="s">
        <v>549</v>
      </c>
      <c r="G1156" s="77"/>
      <c r="BS1156" s="2"/>
      <c r="BT1156" s="2"/>
    </row>
    <row r="1157" spans="1:72">
      <c r="A1157" s="1">
        <v>44220</v>
      </c>
      <c r="B1157" s="2">
        <v>12508</v>
      </c>
      <c r="C1157" s="2">
        <v>2263</v>
      </c>
      <c r="D1157" s="2">
        <v>9</v>
      </c>
      <c r="E1157" s="3">
        <v>150000</v>
      </c>
      <c r="F1157" s="2" t="s">
        <v>549</v>
      </c>
      <c r="G1157" s="77"/>
      <c r="BS1157" s="2"/>
      <c r="BT1157" s="2"/>
    </row>
    <row r="1158" spans="1:72">
      <c r="A1158" s="1">
        <v>44220</v>
      </c>
      <c r="B1158" s="2">
        <v>20894</v>
      </c>
      <c r="C1158" s="2">
        <v>2264</v>
      </c>
      <c r="D1158" s="2">
        <v>4</v>
      </c>
      <c r="E1158" s="3">
        <v>150000</v>
      </c>
      <c r="F1158" s="2" t="s">
        <v>549</v>
      </c>
      <c r="G1158" s="77"/>
      <c r="BS1158" s="2"/>
      <c r="BT1158" s="2"/>
    </row>
    <row r="1159" spans="1:72">
      <c r="A1159" s="1">
        <v>44220</v>
      </c>
      <c r="B1159" s="2">
        <v>12508</v>
      </c>
      <c r="C1159" s="2">
        <v>2265</v>
      </c>
      <c r="D1159" s="2">
        <v>9</v>
      </c>
      <c r="E1159" s="3">
        <v>150000</v>
      </c>
      <c r="F1159" s="2" t="s">
        <v>549</v>
      </c>
      <c r="G1159" s="77"/>
      <c r="BS1159" s="2"/>
      <c r="BT1159" s="2"/>
    </row>
    <row r="1160" spans="1:72">
      <c r="A1160" s="1">
        <v>44220</v>
      </c>
      <c r="B1160" s="2">
        <v>12508</v>
      </c>
      <c r="C1160" s="2">
        <v>2266</v>
      </c>
      <c r="D1160" s="2">
        <v>9</v>
      </c>
      <c r="E1160" s="3">
        <v>150000</v>
      </c>
      <c r="F1160" s="2" t="s">
        <v>549</v>
      </c>
      <c r="G1160" s="77"/>
      <c r="BS1160" s="2"/>
      <c r="BT1160" s="2"/>
    </row>
    <row r="1161" spans="1:72">
      <c r="A1161" s="1">
        <v>44220</v>
      </c>
      <c r="B1161" s="2">
        <v>20894</v>
      </c>
      <c r="C1161" s="2">
        <v>2267</v>
      </c>
      <c r="D1161" s="2">
        <v>4</v>
      </c>
      <c r="E1161" s="3">
        <v>150000</v>
      </c>
      <c r="F1161" s="2" t="s">
        <v>549</v>
      </c>
      <c r="G1161" s="77"/>
      <c r="BS1161" s="2"/>
      <c r="BT1161" s="2"/>
    </row>
    <row r="1162" spans="1:72">
      <c r="A1162" s="1">
        <v>44220</v>
      </c>
      <c r="B1162" s="2">
        <v>20894</v>
      </c>
      <c r="C1162" s="2">
        <v>2268</v>
      </c>
      <c r="D1162" s="2">
        <v>4</v>
      </c>
      <c r="E1162" s="3">
        <v>150000</v>
      </c>
      <c r="F1162" s="2" t="s">
        <v>549</v>
      </c>
      <c r="G1162" s="77"/>
      <c r="BS1162" s="2"/>
      <c r="BT1162" s="2"/>
    </row>
    <row r="1163" spans="1:72">
      <c r="A1163" s="1">
        <v>44220</v>
      </c>
      <c r="B1163" s="2">
        <v>20894</v>
      </c>
      <c r="C1163" s="2">
        <v>2269</v>
      </c>
      <c r="D1163" s="2">
        <v>4</v>
      </c>
      <c r="E1163" s="3">
        <v>150000</v>
      </c>
      <c r="F1163" s="2" t="s">
        <v>549</v>
      </c>
      <c r="G1163" s="77"/>
      <c r="BS1163" s="2"/>
      <c r="BT1163" s="2"/>
    </row>
    <row r="1164" spans="1:72">
      <c r="A1164" s="1">
        <v>44220</v>
      </c>
      <c r="B1164" s="2">
        <v>20894</v>
      </c>
      <c r="C1164" s="2">
        <v>2270</v>
      </c>
      <c r="D1164" s="2">
        <v>4</v>
      </c>
      <c r="E1164" s="3">
        <v>300000</v>
      </c>
      <c r="F1164" s="2" t="s">
        <v>549</v>
      </c>
      <c r="G1164" s="77"/>
      <c r="BS1164" s="2"/>
      <c r="BT1164" s="2"/>
    </row>
    <row r="1165" spans="1:72">
      <c r="A1165" s="1">
        <v>44220</v>
      </c>
      <c r="B1165" s="2">
        <v>12508</v>
      </c>
      <c r="C1165" s="2">
        <v>2270</v>
      </c>
      <c r="D1165" s="2">
        <v>9</v>
      </c>
      <c r="E1165" s="3">
        <v>150000</v>
      </c>
      <c r="F1165" s="2" t="s">
        <v>549</v>
      </c>
      <c r="G1165" s="77"/>
      <c r="BS1165" s="2"/>
      <c r="BT1165" s="2"/>
    </row>
    <row r="1166" spans="1:72">
      <c r="A1166" s="1">
        <v>44220</v>
      </c>
      <c r="B1166" s="2">
        <v>20894</v>
      </c>
      <c r="C1166" s="2">
        <v>2271</v>
      </c>
      <c r="D1166" s="2">
        <v>4</v>
      </c>
      <c r="E1166" s="3">
        <v>300000</v>
      </c>
      <c r="F1166" s="2" t="s">
        <v>549</v>
      </c>
      <c r="G1166" s="77"/>
      <c r="BS1166" s="2"/>
      <c r="BT1166" s="2"/>
    </row>
    <row r="1167" spans="1:72">
      <c r="A1167" s="1">
        <v>44220</v>
      </c>
      <c r="B1167" s="2">
        <v>20894</v>
      </c>
      <c r="C1167" s="2">
        <v>2274</v>
      </c>
      <c r="D1167" s="2">
        <v>4</v>
      </c>
      <c r="E1167" s="3">
        <v>150000</v>
      </c>
      <c r="F1167" s="2" t="s">
        <v>549</v>
      </c>
      <c r="G1167" s="77"/>
      <c r="BS1167" s="2"/>
      <c r="BT1167" s="2"/>
    </row>
    <row r="1168" spans="1:72">
      <c r="A1168" s="1">
        <v>44220</v>
      </c>
      <c r="B1168" s="2">
        <v>20894</v>
      </c>
      <c r="C1168" s="2">
        <v>2275</v>
      </c>
      <c r="D1168" s="2">
        <v>4</v>
      </c>
      <c r="E1168" s="3">
        <v>150000</v>
      </c>
      <c r="F1168" s="2" t="s">
        <v>549</v>
      </c>
      <c r="G1168" s="77"/>
      <c r="BS1168" s="2"/>
      <c r="BT1168" s="2"/>
    </row>
    <row r="1169" spans="1:72">
      <c r="A1169" s="1">
        <v>44220</v>
      </c>
      <c r="B1169" s="2">
        <v>20894</v>
      </c>
      <c r="C1169" s="2">
        <v>2276</v>
      </c>
      <c r="D1169" s="2">
        <v>4</v>
      </c>
      <c r="E1169" s="3">
        <v>150000</v>
      </c>
      <c r="F1169" s="2" t="s">
        <v>549</v>
      </c>
      <c r="G1169" s="77"/>
      <c r="BS1169" s="2"/>
      <c r="BT1169" s="2"/>
    </row>
    <row r="1170" spans="1:72">
      <c r="A1170" s="1">
        <v>44220</v>
      </c>
      <c r="B1170" s="2">
        <v>20894</v>
      </c>
      <c r="C1170" s="2">
        <v>2277</v>
      </c>
      <c r="D1170" s="2">
        <v>4</v>
      </c>
      <c r="E1170" s="3">
        <v>150000</v>
      </c>
      <c r="F1170" s="2" t="s">
        <v>549</v>
      </c>
      <c r="G1170" s="77"/>
      <c r="BS1170" s="2"/>
      <c r="BT1170" s="2"/>
    </row>
    <row r="1171" spans="1:72">
      <c r="A1171" s="1">
        <v>44220</v>
      </c>
      <c r="B1171" s="2">
        <v>12508</v>
      </c>
      <c r="C1171" s="2">
        <v>2277</v>
      </c>
      <c r="D1171" s="2">
        <v>9</v>
      </c>
      <c r="E1171" s="3">
        <v>150000</v>
      </c>
      <c r="F1171" s="2" t="s">
        <v>549</v>
      </c>
      <c r="G1171" s="77"/>
      <c r="BS1171" s="2"/>
      <c r="BT1171" s="2"/>
    </row>
    <row r="1172" spans="1:72">
      <c r="A1172" s="1">
        <v>44220</v>
      </c>
      <c r="B1172" s="2">
        <v>20894</v>
      </c>
      <c r="C1172" s="2">
        <v>2278</v>
      </c>
      <c r="D1172" s="2">
        <v>4</v>
      </c>
      <c r="E1172" s="3">
        <v>300000</v>
      </c>
      <c r="F1172" s="2" t="s">
        <v>549</v>
      </c>
      <c r="G1172" s="77"/>
      <c r="BS1172" s="2"/>
      <c r="BT1172" s="2"/>
    </row>
    <row r="1173" spans="1:72">
      <c r="A1173" s="1">
        <v>44220</v>
      </c>
      <c r="B1173" s="2">
        <v>20894</v>
      </c>
      <c r="C1173" s="2">
        <v>2279</v>
      </c>
      <c r="D1173" s="2">
        <v>4</v>
      </c>
      <c r="E1173" s="3">
        <v>150000</v>
      </c>
      <c r="F1173" s="2" t="s">
        <v>549</v>
      </c>
      <c r="G1173" s="77"/>
      <c r="BS1173" s="2"/>
      <c r="BT1173" s="2"/>
    </row>
    <row r="1174" spans="1:72">
      <c r="A1174" s="1">
        <v>44220</v>
      </c>
      <c r="B1174" s="2">
        <v>12508</v>
      </c>
      <c r="C1174" s="2">
        <v>2281</v>
      </c>
      <c r="D1174" s="2">
        <v>9</v>
      </c>
      <c r="E1174" s="3">
        <v>150000</v>
      </c>
      <c r="F1174" s="2" t="s">
        <v>549</v>
      </c>
      <c r="G1174" s="77"/>
      <c r="BS1174" s="2"/>
      <c r="BT1174" s="2"/>
    </row>
    <row r="1175" spans="1:72">
      <c r="A1175" s="1">
        <v>44220</v>
      </c>
      <c r="B1175" s="2">
        <v>20894</v>
      </c>
      <c r="C1175" s="2">
        <v>2282</v>
      </c>
      <c r="D1175" s="2">
        <v>4</v>
      </c>
      <c r="E1175" s="3">
        <v>150000</v>
      </c>
      <c r="F1175" s="2" t="s">
        <v>549</v>
      </c>
      <c r="G1175" s="77"/>
      <c r="BS1175" s="2"/>
      <c r="BT1175" s="2"/>
    </row>
    <row r="1176" spans="1:72">
      <c r="A1176" s="1">
        <v>44220</v>
      </c>
      <c r="B1176" s="2">
        <v>20894</v>
      </c>
      <c r="C1176" s="2">
        <v>2283</v>
      </c>
      <c r="D1176" s="2">
        <v>4</v>
      </c>
      <c r="E1176" s="3">
        <v>150000</v>
      </c>
      <c r="F1176" s="2" t="s">
        <v>549</v>
      </c>
      <c r="G1176" s="77"/>
      <c r="BS1176" s="2"/>
      <c r="BT1176" s="2"/>
    </row>
    <row r="1177" spans="1:72">
      <c r="A1177" s="1">
        <v>44220</v>
      </c>
      <c r="B1177" s="2">
        <v>12508</v>
      </c>
      <c r="C1177" s="2">
        <v>2287</v>
      </c>
      <c r="D1177" s="2">
        <v>9</v>
      </c>
      <c r="E1177" s="3">
        <v>150000</v>
      </c>
      <c r="F1177" s="2" t="s">
        <v>549</v>
      </c>
      <c r="G1177" s="77"/>
      <c r="BS1177" s="2"/>
      <c r="BT1177" s="2"/>
    </row>
    <row r="1178" spans="1:72">
      <c r="A1178" s="1">
        <v>44220</v>
      </c>
      <c r="B1178" s="2">
        <v>20894</v>
      </c>
      <c r="C1178" s="2">
        <v>2288</v>
      </c>
      <c r="D1178" s="2">
        <v>4</v>
      </c>
      <c r="E1178" s="3">
        <v>300000</v>
      </c>
      <c r="F1178" s="2" t="s">
        <v>549</v>
      </c>
      <c r="G1178" s="77"/>
      <c r="BS1178" s="2"/>
      <c r="BT1178" s="2"/>
    </row>
    <row r="1179" spans="1:72">
      <c r="A1179" s="1">
        <v>44220</v>
      </c>
      <c r="B1179" s="2">
        <v>20894</v>
      </c>
      <c r="C1179" s="2">
        <v>2289</v>
      </c>
      <c r="D1179" s="2">
        <v>4</v>
      </c>
      <c r="E1179" s="3">
        <v>150000</v>
      </c>
      <c r="F1179" s="2" t="s">
        <v>549</v>
      </c>
      <c r="G1179" s="77"/>
      <c r="BS1179" s="2"/>
      <c r="BT1179" s="2"/>
    </row>
    <row r="1180" spans="1:72">
      <c r="A1180" s="1">
        <v>44220</v>
      </c>
      <c r="B1180" s="2">
        <v>12508</v>
      </c>
      <c r="C1180" s="2">
        <v>2291</v>
      </c>
      <c r="D1180" s="2">
        <v>9</v>
      </c>
      <c r="E1180" s="3">
        <v>150000</v>
      </c>
      <c r="F1180" s="2" t="s">
        <v>549</v>
      </c>
      <c r="G1180" s="77"/>
      <c r="BS1180" s="2"/>
      <c r="BT1180" s="2"/>
    </row>
    <row r="1181" spans="1:72">
      <c r="A1181" s="1">
        <v>44220</v>
      </c>
      <c r="B1181" s="2">
        <v>20894</v>
      </c>
      <c r="C1181" s="2">
        <v>2293</v>
      </c>
      <c r="D1181" s="2">
        <v>4</v>
      </c>
      <c r="E1181" s="3">
        <v>150000</v>
      </c>
      <c r="F1181" s="2" t="s">
        <v>549</v>
      </c>
      <c r="G1181" s="77"/>
      <c r="BS1181" s="2"/>
      <c r="BT1181" s="2"/>
    </row>
    <row r="1182" spans="1:72">
      <c r="A1182" s="1">
        <v>44220</v>
      </c>
      <c r="B1182" s="2">
        <v>12508</v>
      </c>
      <c r="C1182" s="2">
        <v>2293</v>
      </c>
      <c r="D1182" s="2">
        <v>9</v>
      </c>
      <c r="E1182" s="3">
        <v>300000</v>
      </c>
      <c r="F1182" s="2" t="s">
        <v>549</v>
      </c>
      <c r="G1182" s="77"/>
      <c r="BS1182" s="2"/>
      <c r="BT1182" s="2"/>
    </row>
    <row r="1183" spans="1:72">
      <c r="A1183" s="1">
        <v>44220</v>
      </c>
      <c r="B1183" s="2">
        <v>20894</v>
      </c>
      <c r="C1183" s="2">
        <v>2294</v>
      </c>
      <c r="D1183" s="2">
        <v>4</v>
      </c>
      <c r="E1183" s="3">
        <v>150000</v>
      </c>
      <c r="F1183" s="2" t="s">
        <v>549</v>
      </c>
      <c r="G1183" s="77"/>
      <c r="BS1183" s="2"/>
      <c r="BT1183" s="2"/>
    </row>
    <row r="1184" spans="1:72">
      <c r="A1184" s="1">
        <v>44220</v>
      </c>
      <c r="B1184" s="2">
        <v>20894</v>
      </c>
      <c r="C1184" s="2">
        <v>2295</v>
      </c>
      <c r="D1184" s="2">
        <v>4</v>
      </c>
      <c r="E1184" s="3">
        <v>150000</v>
      </c>
      <c r="F1184" s="2" t="s">
        <v>549</v>
      </c>
      <c r="G1184" s="77"/>
      <c r="BS1184" s="2"/>
      <c r="BT1184" s="2"/>
    </row>
    <row r="1185" spans="1:72">
      <c r="A1185" s="1">
        <v>44220</v>
      </c>
      <c r="B1185" s="2">
        <v>12508</v>
      </c>
      <c r="C1185" s="2">
        <v>2300</v>
      </c>
      <c r="D1185" s="2">
        <v>9</v>
      </c>
      <c r="E1185" s="3">
        <v>150000</v>
      </c>
      <c r="F1185" s="2" t="s">
        <v>549</v>
      </c>
      <c r="G1185" s="77"/>
      <c r="BS1185" s="2"/>
      <c r="BT1185" s="2"/>
    </row>
    <row r="1186" spans="1:72">
      <c r="A1186" s="1">
        <v>44220</v>
      </c>
      <c r="B1186" s="2">
        <v>20894</v>
      </c>
      <c r="C1186" s="2">
        <v>2301</v>
      </c>
      <c r="D1186" s="2">
        <v>4</v>
      </c>
      <c r="E1186" s="3">
        <v>150000</v>
      </c>
      <c r="F1186" s="2" t="s">
        <v>549</v>
      </c>
      <c r="G1186" s="77"/>
      <c r="BS1186" s="2"/>
      <c r="BT1186" s="2"/>
    </row>
    <row r="1187" spans="1:72">
      <c r="A1187" s="1">
        <v>44220</v>
      </c>
      <c r="B1187" s="2">
        <v>20894</v>
      </c>
      <c r="C1187" s="2">
        <v>2304</v>
      </c>
      <c r="D1187" s="2">
        <v>4</v>
      </c>
      <c r="E1187" s="3">
        <v>150000</v>
      </c>
      <c r="F1187" s="2" t="s">
        <v>549</v>
      </c>
      <c r="G1187" s="77"/>
      <c r="BS1187" s="2"/>
      <c r="BT1187" s="2"/>
    </row>
    <row r="1188" spans="1:72">
      <c r="A1188" s="1">
        <v>44220</v>
      </c>
      <c r="B1188" s="2">
        <v>20894</v>
      </c>
      <c r="C1188" s="2">
        <v>2305</v>
      </c>
      <c r="D1188" s="2">
        <v>4</v>
      </c>
      <c r="E1188" s="3">
        <v>150000</v>
      </c>
      <c r="F1188" s="2" t="s">
        <v>549</v>
      </c>
      <c r="G1188" s="77"/>
      <c r="BS1188" s="2"/>
      <c r="BT1188" s="2"/>
    </row>
    <row r="1189" spans="1:72">
      <c r="A1189" s="1">
        <v>44220</v>
      </c>
      <c r="B1189" s="2">
        <v>20894</v>
      </c>
      <c r="C1189" s="2">
        <v>2306</v>
      </c>
      <c r="D1189" s="2">
        <v>4</v>
      </c>
      <c r="E1189" s="3">
        <v>150000</v>
      </c>
      <c r="F1189" s="2" t="s">
        <v>549</v>
      </c>
      <c r="G1189" s="77"/>
      <c r="BS1189" s="2"/>
      <c r="BT1189" s="2"/>
    </row>
    <row r="1190" spans="1:72">
      <c r="A1190" s="1">
        <v>44220</v>
      </c>
      <c r="B1190" s="2">
        <v>20894</v>
      </c>
      <c r="C1190" s="2">
        <v>2309</v>
      </c>
      <c r="D1190" s="2">
        <v>4</v>
      </c>
      <c r="E1190" s="3">
        <v>450000</v>
      </c>
      <c r="F1190" s="2" t="s">
        <v>549</v>
      </c>
      <c r="G1190" s="77"/>
      <c r="BS1190" s="2"/>
      <c r="BT1190" s="2"/>
    </row>
    <row r="1191" spans="1:72">
      <c r="A1191" s="1">
        <v>44220</v>
      </c>
      <c r="B1191" s="2">
        <v>20894</v>
      </c>
      <c r="C1191" s="2">
        <v>2317</v>
      </c>
      <c r="D1191" s="2">
        <v>4</v>
      </c>
      <c r="E1191" s="3">
        <v>150000</v>
      </c>
      <c r="F1191" s="2" t="s">
        <v>549</v>
      </c>
      <c r="G1191" s="77"/>
      <c r="BS1191" s="2"/>
      <c r="BT1191" s="2"/>
    </row>
    <row r="1192" spans="1:72">
      <c r="A1192" s="1">
        <v>44220</v>
      </c>
      <c r="B1192" s="2">
        <v>99966</v>
      </c>
      <c r="C1192" s="2">
        <v>3941</v>
      </c>
      <c r="D1192" s="2">
        <v>7</v>
      </c>
      <c r="E1192" s="3">
        <v>150000</v>
      </c>
      <c r="F1192" s="2" t="s">
        <v>549</v>
      </c>
      <c r="G1192" s="77"/>
      <c r="BS1192" s="2"/>
      <c r="BT1192" s="2"/>
    </row>
    <row r="1193" spans="1:72">
      <c r="A1193" s="1">
        <v>44220</v>
      </c>
      <c r="B1193" s="2">
        <v>99966</v>
      </c>
      <c r="C1193" s="2">
        <v>3944</v>
      </c>
      <c r="D1193" s="2">
        <v>7</v>
      </c>
      <c r="E1193" s="3">
        <v>450000</v>
      </c>
      <c r="F1193" s="2" t="s">
        <v>549</v>
      </c>
      <c r="G1193" s="77"/>
      <c r="BS1193" s="2"/>
      <c r="BT1193" s="2"/>
    </row>
    <row r="1194" spans="1:72">
      <c r="A1194" s="1">
        <v>44220</v>
      </c>
      <c r="B1194" s="2">
        <v>99966</v>
      </c>
      <c r="C1194" s="2">
        <v>3952</v>
      </c>
      <c r="D1194" s="2">
        <v>7</v>
      </c>
      <c r="E1194" s="3">
        <v>150000</v>
      </c>
      <c r="F1194" s="2" t="s">
        <v>549</v>
      </c>
      <c r="G1194" s="77"/>
      <c r="BS1194" s="2"/>
      <c r="BT1194" s="2"/>
    </row>
    <row r="1195" spans="1:72">
      <c r="A1195" s="1">
        <v>44220</v>
      </c>
      <c r="B1195" s="2">
        <v>99966</v>
      </c>
      <c r="C1195" s="2">
        <v>3953</v>
      </c>
      <c r="D1195" s="2">
        <v>7</v>
      </c>
      <c r="E1195" s="3">
        <v>150000</v>
      </c>
      <c r="F1195" s="2" t="s">
        <v>549</v>
      </c>
      <c r="G1195" s="77"/>
      <c r="BS1195" s="2"/>
      <c r="BT1195" s="2"/>
    </row>
    <row r="1196" spans="1:72">
      <c r="A1196" s="1">
        <v>44220</v>
      </c>
      <c r="B1196" s="2">
        <v>99966</v>
      </c>
      <c r="C1196" s="2">
        <v>3954</v>
      </c>
      <c r="D1196" s="2">
        <v>7</v>
      </c>
      <c r="E1196" s="3">
        <v>150000</v>
      </c>
      <c r="F1196" s="2" t="s">
        <v>549</v>
      </c>
      <c r="G1196" s="77"/>
      <c r="BS1196" s="2"/>
      <c r="BT1196" s="2"/>
    </row>
    <row r="1197" spans="1:72">
      <c r="A1197" s="1">
        <v>44220</v>
      </c>
      <c r="B1197" s="2">
        <v>99966</v>
      </c>
      <c r="C1197" s="2">
        <v>3958</v>
      </c>
      <c r="D1197" s="2">
        <v>7</v>
      </c>
      <c r="E1197" s="3">
        <v>150000</v>
      </c>
      <c r="F1197" s="2" t="s">
        <v>549</v>
      </c>
      <c r="G1197" s="77"/>
      <c r="BS1197" s="2"/>
      <c r="BT1197" s="2"/>
    </row>
    <row r="1198" spans="1:72">
      <c r="A1198" s="1">
        <v>44220</v>
      </c>
      <c r="B1198" s="2">
        <v>99966</v>
      </c>
      <c r="C1198" s="2">
        <v>3961</v>
      </c>
      <c r="D1198" s="2">
        <v>7</v>
      </c>
      <c r="E1198" s="3">
        <v>300000</v>
      </c>
      <c r="F1198" s="2" t="s">
        <v>549</v>
      </c>
      <c r="G1198" s="77"/>
      <c r="BS1198" s="2"/>
      <c r="BT1198" s="2"/>
    </row>
    <row r="1199" spans="1:72">
      <c r="A1199" s="1">
        <v>44220</v>
      </c>
      <c r="B1199" s="2">
        <v>99966</v>
      </c>
      <c r="C1199" s="2">
        <v>3963</v>
      </c>
      <c r="D1199" s="2">
        <v>7</v>
      </c>
      <c r="E1199" s="3">
        <v>150000</v>
      </c>
      <c r="F1199" s="2" t="s">
        <v>549</v>
      </c>
      <c r="G1199" s="77"/>
      <c r="BS1199" s="2"/>
      <c r="BT1199" s="2"/>
    </row>
    <row r="1200" spans="1:72">
      <c r="A1200" s="1">
        <v>44220</v>
      </c>
      <c r="B1200" s="2">
        <v>99966</v>
      </c>
      <c r="C1200" s="2">
        <v>3965</v>
      </c>
      <c r="D1200" s="2">
        <v>7</v>
      </c>
      <c r="E1200" s="3">
        <v>300000</v>
      </c>
      <c r="F1200" s="2" t="s">
        <v>549</v>
      </c>
      <c r="G1200" s="77"/>
      <c r="BS1200" s="2"/>
      <c r="BT1200" s="2"/>
    </row>
    <row r="1201" spans="1:72">
      <c r="A1201" s="1">
        <v>44220</v>
      </c>
      <c r="B1201" s="2">
        <v>99966</v>
      </c>
      <c r="C1201" s="2">
        <v>3967</v>
      </c>
      <c r="D1201" s="2">
        <v>7</v>
      </c>
      <c r="E1201" s="3">
        <v>150000</v>
      </c>
      <c r="F1201" s="2" t="s">
        <v>549</v>
      </c>
      <c r="G1201" s="77"/>
      <c r="BS1201" s="2"/>
      <c r="BT1201" s="2"/>
    </row>
    <row r="1202" spans="1:72">
      <c r="A1202" s="1">
        <v>44220</v>
      </c>
      <c r="B1202" s="2">
        <v>99966</v>
      </c>
      <c r="C1202" s="2">
        <v>3968</v>
      </c>
      <c r="D1202" s="2">
        <v>7</v>
      </c>
      <c r="E1202" s="3">
        <v>150000</v>
      </c>
      <c r="F1202" s="2" t="s">
        <v>549</v>
      </c>
      <c r="G1202" s="77"/>
      <c r="BS1202" s="2"/>
      <c r="BT1202" s="2"/>
    </row>
    <row r="1203" spans="1:72">
      <c r="A1203" s="1">
        <v>44220</v>
      </c>
      <c r="B1203" s="2">
        <v>99966</v>
      </c>
      <c r="C1203" s="2">
        <v>3969</v>
      </c>
      <c r="D1203" s="2">
        <v>7</v>
      </c>
      <c r="E1203" s="3">
        <v>600000</v>
      </c>
      <c r="F1203" s="2" t="s">
        <v>549</v>
      </c>
      <c r="G1203" s="77"/>
      <c r="BS1203" s="2"/>
      <c r="BT1203" s="2"/>
    </row>
    <row r="1204" spans="1:72">
      <c r="A1204" s="1">
        <v>44220</v>
      </c>
      <c r="B1204" s="2">
        <v>99966</v>
      </c>
      <c r="C1204" s="2">
        <v>3970</v>
      </c>
      <c r="D1204" s="2">
        <v>7</v>
      </c>
      <c r="E1204" s="3">
        <v>150000</v>
      </c>
      <c r="F1204" s="2" t="s">
        <v>549</v>
      </c>
      <c r="G1204" s="77"/>
      <c r="BS1204" s="2"/>
      <c r="BT1204" s="2"/>
    </row>
    <row r="1205" spans="1:72">
      <c r="A1205" s="1">
        <v>44220</v>
      </c>
      <c r="B1205" s="2">
        <v>99966</v>
      </c>
      <c r="C1205" s="2">
        <v>3971</v>
      </c>
      <c r="D1205" s="2">
        <v>7</v>
      </c>
      <c r="E1205" s="3">
        <v>150000</v>
      </c>
      <c r="F1205" s="2" t="s">
        <v>549</v>
      </c>
      <c r="G1205" s="77"/>
      <c r="BS1205" s="2"/>
      <c r="BT1205" s="2"/>
    </row>
    <row r="1206" spans="1:72">
      <c r="A1206" s="1">
        <v>44220</v>
      </c>
      <c r="B1206" s="2">
        <v>99966</v>
      </c>
      <c r="C1206" s="2">
        <v>3975</v>
      </c>
      <c r="D1206" s="2">
        <v>7</v>
      </c>
      <c r="E1206" s="3">
        <v>150000</v>
      </c>
      <c r="F1206" s="2" t="s">
        <v>549</v>
      </c>
      <c r="G1206" s="77"/>
      <c r="BS1206" s="2"/>
      <c r="BT1206" s="2"/>
    </row>
    <row r="1207" spans="1:72">
      <c r="A1207" s="1">
        <v>44220</v>
      </c>
      <c r="B1207" s="2">
        <v>99966</v>
      </c>
      <c r="C1207" s="2">
        <v>3977</v>
      </c>
      <c r="D1207" s="2">
        <v>7</v>
      </c>
      <c r="E1207" s="3">
        <v>150000</v>
      </c>
      <c r="F1207" s="2" t="s">
        <v>549</v>
      </c>
      <c r="G1207" s="77"/>
      <c r="BS1207" s="2"/>
      <c r="BT1207" s="2"/>
    </row>
    <row r="1208" spans="1:72">
      <c r="A1208" s="1">
        <v>44220</v>
      </c>
      <c r="B1208" s="2">
        <v>99966</v>
      </c>
      <c r="C1208" s="2">
        <v>3978</v>
      </c>
      <c r="D1208" s="2">
        <v>7</v>
      </c>
      <c r="E1208" s="3">
        <v>150000</v>
      </c>
      <c r="F1208" s="2" t="s">
        <v>549</v>
      </c>
      <c r="G1208" s="77"/>
      <c r="BS1208" s="2"/>
      <c r="BT1208" s="2"/>
    </row>
    <row r="1209" spans="1:72">
      <c r="A1209" s="1">
        <v>44220</v>
      </c>
      <c r="B1209" s="2">
        <v>99966</v>
      </c>
      <c r="C1209" s="2">
        <v>3984</v>
      </c>
      <c r="D1209" s="2">
        <v>7</v>
      </c>
      <c r="E1209" s="3">
        <v>300000</v>
      </c>
      <c r="F1209" s="2" t="s">
        <v>549</v>
      </c>
      <c r="G1209" s="77"/>
      <c r="BS1209" s="2"/>
      <c r="BT1209" s="2"/>
    </row>
    <row r="1210" spans="1:72">
      <c r="A1210" s="1">
        <v>44220</v>
      </c>
      <c r="B1210" s="2">
        <v>99966</v>
      </c>
      <c r="C1210" s="2">
        <v>3985</v>
      </c>
      <c r="D1210" s="2">
        <v>7</v>
      </c>
      <c r="E1210" s="3">
        <v>150000</v>
      </c>
      <c r="F1210" s="2" t="s">
        <v>549</v>
      </c>
      <c r="G1210" s="77"/>
      <c r="BS1210" s="2"/>
      <c r="BT1210" s="2"/>
    </row>
    <row r="1211" spans="1:72">
      <c r="A1211" s="1">
        <v>44220</v>
      </c>
      <c r="B1211" s="2">
        <v>99966</v>
      </c>
      <c r="C1211" s="2">
        <v>3987</v>
      </c>
      <c r="D1211" s="2">
        <v>7</v>
      </c>
      <c r="E1211" s="3">
        <v>150000</v>
      </c>
      <c r="F1211" s="2" t="s">
        <v>549</v>
      </c>
      <c r="G1211" s="77"/>
      <c r="BS1211" s="2"/>
      <c r="BT1211" s="2"/>
    </row>
    <row r="1212" spans="1:72">
      <c r="A1212" s="1">
        <v>44220</v>
      </c>
      <c r="B1212" s="2">
        <v>99966</v>
      </c>
      <c r="C1212" s="2">
        <v>3990</v>
      </c>
      <c r="D1212" s="2">
        <v>7</v>
      </c>
      <c r="E1212" s="3">
        <v>300000</v>
      </c>
      <c r="F1212" s="2" t="s">
        <v>549</v>
      </c>
      <c r="G1212" s="77"/>
      <c r="BS1212" s="2"/>
      <c r="BT1212" s="2"/>
    </row>
    <row r="1213" spans="1:72">
      <c r="A1213" s="1">
        <v>44220</v>
      </c>
      <c r="B1213" s="2">
        <v>99966</v>
      </c>
      <c r="C1213" s="2">
        <v>3994</v>
      </c>
      <c r="D1213" s="2">
        <v>7</v>
      </c>
      <c r="E1213" s="3">
        <v>450000</v>
      </c>
      <c r="F1213" s="2" t="s">
        <v>549</v>
      </c>
      <c r="G1213" s="77"/>
      <c r="BS1213" s="2"/>
      <c r="BT1213" s="2"/>
    </row>
    <row r="1214" spans="1:72">
      <c r="A1214" s="1">
        <v>44220</v>
      </c>
      <c r="B1214" s="2">
        <v>99966</v>
      </c>
      <c r="C1214" s="2">
        <v>3997</v>
      </c>
      <c r="D1214" s="2">
        <v>7</v>
      </c>
      <c r="E1214" s="3">
        <v>300000</v>
      </c>
      <c r="F1214" s="2" t="s">
        <v>549</v>
      </c>
      <c r="G1214" s="77"/>
      <c r="BS1214" s="2"/>
      <c r="BT1214" s="2"/>
    </row>
    <row r="1215" spans="1:72">
      <c r="A1215" s="1">
        <v>44220</v>
      </c>
      <c r="B1215" s="2">
        <v>99966</v>
      </c>
      <c r="C1215" s="2">
        <v>3998</v>
      </c>
      <c r="D1215" s="2">
        <v>7</v>
      </c>
      <c r="E1215" s="3">
        <v>150000</v>
      </c>
      <c r="F1215" s="2" t="s">
        <v>549</v>
      </c>
      <c r="G1215" s="77"/>
      <c r="BS1215" s="2"/>
      <c r="BT1215" s="2"/>
    </row>
    <row r="1216" spans="1:72">
      <c r="A1216" s="1">
        <v>44220</v>
      </c>
      <c r="B1216" s="2">
        <v>99966</v>
      </c>
      <c r="C1216" s="2">
        <v>4002</v>
      </c>
      <c r="D1216" s="2">
        <v>7</v>
      </c>
      <c r="E1216" s="3">
        <v>150000</v>
      </c>
      <c r="F1216" s="2" t="s">
        <v>549</v>
      </c>
      <c r="G1216" s="77"/>
      <c r="BS1216" s="2"/>
      <c r="BT1216" s="2"/>
    </row>
    <row r="1217" spans="1:72">
      <c r="A1217" s="1">
        <v>44220</v>
      </c>
      <c r="B1217" s="2">
        <v>25758</v>
      </c>
      <c r="C1217" s="2">
        <v>5292</v>
      </c>
      <c r="D1217" s="2">
        <v>2</v>
      </c>
      <c r="E1217" s="3">
        <v>150000</v>
      </c>
      <c r="F1217" s="2" t="s">
        <v>549</v>
      </c>
      <c r="G1217" s="77"/>
      <c r="BS1217" s="2"/>
      <c r="BT1217" s="2"/>
    </row>
    <row r="1218" spans="1:72">
      <c r="A1218" s="1">
        <v>44220</v>
      </c>
      <c r="B1218" s="2">
        <v>25758</v>
      </c>
      <c r="C1218" s="2">
        <v>5293</v>
      </c>
      <c r="D1218" s="2">
        <v>2</v>
      </c>
      <c r="E1218" s="3">
        <v>150000</v>
      </c>
      <c r="F1218" s="2" t="s">
        <v>549</v>
      </c>
      <c r="G1218" s="77"/>
      <c r="BS1218" s="2"/>
      <c r="BT1218" s="2"/>
    </row>
    <row r="1219" spans="1:72">
      <c r="A1219" s="1">
        <v>44220</v>
      </c>
      <c r="B1219" s="2">
        <v>25758</v>
      </c>
      <c r="C1219" s="2">
        <v>5295</v>
      </c>
      <c r="D1219" s="2">
        <v>2</v>
      </c>
      <c r="E1219" s="3">
        <v>150000</v>
      </c>
      <c r="F1219" s="2" t="s">
        <v>549</v>
      </c>
      <c r="G1219" s="77"/>
      <c r="BS1219" s="2"/>
      <c r="BT1219" s="2"/>
    </row>
    <row r="1220" spans="1:72">
      <c r="A1220" s="1">
        <v>44220</v>
      </c>
      <c r="B1220" s="2">
        <v>25758</v>
      </c>
      <c r="C1220" s="2">
        <v>5296</v>
      </c>
      <c r="D1220" s="2">
        <v>2</v>
      </c>
      <c r="E1220" s="3">
        <v>150000</v>
      </c>
      <c r="F1220" s="2" t="s">
        <v>549</v>
      </c>
      <c r="G1220" s="77"/>
      <c r="BS1220" s="2"/>
      <c r="BT1220" s="2"/>
    </row>
    <row r="1221" spans="1:72">
      <c r="A1221" s="1">
        <v>44220</v>
      </c>
      <c r="B1221" s="2">
        <v>25758</v>
      </c>
      <c r="C1221" s="2">
        <v>5303</v>
      </c>
      <c r="D1221" s="2">
        <v>2</v>
      </c>
      <c r="E1221" s="3">
        <v>150000</v>
      </c>
      <c r="F1221" s="2" t="s">
        <v>549</v>
      </c>
      <c r="G1221" s="77"/>
      <c r="BS1221" s="2"/>
      <c r="BT1221" s="2"/>
    </row>
    <row r="1222" spans="1:72">
      <c r="A1222" s="1">
        <v>44220</v>
      </c>
      <c r="B1222" s="2">
        <v>25758</v>
      </c>
      <c r="C1222" s="2">
        <v>5309</v>
      </c>
      <c r="D1222" s="2">
        <v>2</v>
      </c>
      <c r="E1222" s="3">
        <v>150000</v>
      </c>
      <c r="F1222" s="2" t="s">
        <v>549</v>
      </c>
      <c r="G1222" s="77"/>
      <c r="BS1222" s="2"/>
      <c r="BT1222" s="2"/>
    </row>
    <row r="1223" spans="1:72">
      <c r="A1223" s="1">
        <v>44220</v>
      </c>
      <c r="B1223" s="2">
        <v>25758</v>
      </c>
      <c r="C1223" s="2">
        <v>5312</v>
      </c>
      <c r="D1223" s="2">
        <v>2</v>
      </c>
      <c r="E1223" s="3">
        <v>300000</v>
      </c>
      <c r="F1223" s="2" t="s">
        <v>549</v>
      </c>
      <c r="G1223" s="77"/>
      <c r="BS1223" s="2"/>
      <c r="BT1223" s="2"/>
    </row>
    <row r="1224" spans="1:72">
      <c r="A1224" s="1">
        <v>44220</v>
      </c>
      <c r="B1224" s="2">
        <v>25758</v>
      </c>
      <c r="C1224" s="2">
        <v>5316</v>
      </c>
      <c r="D1224" s="2">
        <v>2</v>
      </c>
      <c r="E1224" s="3">
        <v>150000</v>
      </c>
      <c r="F1224" s="2" t="s">
        <v>549</v>
      </c>
      <c r="G1224" s="77"/>
      <c r="BS1224" s="2"/>
      <c r="BT1224" s="2"/>
    </row>
    <row r="1225" spans="1:72">
      <c r="A1225" s="1">
        <v>44220</v>
      </c>
      <c r="B1225" s="2">
        <v>25758</v>
      </c>
      <c r="C1225" s="2">
        <v>5317</v>
      </c>
      <c r="D1225" s="2">
        <v>2</v>
      </c>
      <c r="E1225" s="3">
        <v>150000</v>
      </c>
      <c r="F1225" s="2" t="s">
        <v>549</v>
      </c>
      <c r="G1225" s="77"/>
      <c r="BS1225" s="2"/>
      <c r="BT1225" s="2"/>
    </row>
    <row r="1226" spans="1:72">
      <c r="A1226" s="1">
        <v>44220</v>
      </c>
      <c r="B1226" s="2">
        <v>25758</v>
      </c>
      <c r="C1226" s="2">
        <v>5318</v>
      </c>
      <c r="D1226" s="2">
        <v>2</v>
      </c>
      <c r="E1226" s="3">
        <v>150000</v>
      </c>
      <c r="F1226" s="2" t="s">
        <v>549</v>
      </c>
      <c r="G1226" s="77"/>
      <c r="BS1226" s="2"/>
      <c r="BT1226" s="2"/>
    </row>
    <row r="1227" spans="1:72">
      <c r="A1227" s="1">
        <v>44220</v>
      </c>
      <c r="B1227" s="2">
        <v>25758</v>
      </c>
      <c r="C1227" s="2">
        <v>5320</v>
      </c>
      <c r="D1227" s="2">
        <v>2</v>
      </c>
      <c r="E1227" s="3">
        <v>150000</v>
      </c>
      <c r="F1227" s="2" t="s">
        <v>549</v>
      </c>
      <c r="G1227" s="77"/>
      <c r="BS1227" s="2"/>
      <c r="BT1227" s="2"/>
    </row>
    <row r="1228" spans="1:72">
      <c r="A1228" s="1">
        <v>44220</v>
      </c>
      <c r="B1228" s="2">
        <v>25758</v>
      </c>
      <c r="C1228" s="2">
        <v>5331</v>
      </c>
      <c r="D1228" s="2">
        <v>2</v>
      </c>
      <c r="E1228" s="3">
        <v>150000</v>
      </c>
      <c r="F1228" s="2" t="s">
        <v>549</v>
      </c>
      <c r="G1228" s="77"/>
      <c r="BS1228" s="2"/>
      <c r="BT1228" s="2"/>
    </row>
    <row r="1229" spans="1:72">
      <c r="A1229" s="1">
        <v>44220</v>
      </c>
      <c r="B1229" s="2">
        <v>25758</v>
      </c>
      <c r="C1229" s="2">
        <v>5332</v>
      </c>
      <c r="D1229" s="2">
        <v>2</v>
      </c>
      <c r="E1229" s="3">
        <v>150000</v>
      </c>
      <c r="F1229" s="2" t="s">
        <v>549</v>
      </c>
      <c r="G1229" s="77"/>
      <c r="BS1229" s="2"/>
      <c r="BT1229" s="2"/>
    </row>
    <row r="1230" spans="1:72">
      <c r="A1230" s="1">
        <v>44220</v>
      </c>
      <c r="B1230" s="2">
        <v>25758</v>
      </c>
      <c r="C1230" s="2">
        <v>5342</v>
      </c>
      <c r="D1230" s="2">
        <v>2</v>
      </c>
      <c r="E1230" s="3">
        <v>150000</v>
      </c>
      <c r="F1230" s="2" t="s">
        <v>549</v>
      </c>
      <c r="G1230" s="77"/>
      <c r="BS1230" s="2"/>
      <c r="BT1230" s="2"/>
    </row>
    <row r="1231" spans="1:72">
      <c r="A1231" s="1">
        <v>44220</v>
      </c>
      <c r="B1231" s="2">
        <v>25758</v>
      </c>
      <c r="C1231" s="2">
        <v>5346</v>
      </c>
      <c r="D1231" s="2">
        <v>2</v>
      </c>
      <c r="E1231" s="3">
        <v>150000</v>
      </c>
      <c r="F1231" s="2" t="s">
        <v>549</v>
      </c>
      <c r="G1231" s="77"/>
      <c r="BS1231" s="2"/>
      <c r="BT1231" s="2"/>
    </row>
    <row r="1232" spans="1:72">
      <c r="A1232" s="1">
        <v>44220</v>
      </c>
      <c r="B1232" s="2">
        <v>25758</v>
      </c>
      <c r="C1232" s="2">
        <v>5355</v>
      </c>
      <c r="D1232" s="2">
        <v>2</v>
      </c>
      <c r="E1232" s="3">
        <v>150000</v>
      </c>
      <c r="F1232" s="2" t="s">
        <v>549</v>
      </c>
      <c r="G1232" s="77"/>
      <c r="BS1232" s="2"/>
      <c r="BT1232" s="2"/>
    </row>
    <row r="1233" spans="1:72">
      <c r="A1233" s="1">
        <v>44220</v>
      </c>
      <c r="B1233" s="2">
        <v>99967</v>
      </c>
      <c r="C1233" s="2">
        <v>5360</v>
      </c>
      <c r="D1233" s="2">
        <v>8</v>
      </c>
      <c r="E1233" s="3">
        <v>150000</v>
      </c>
      <c r="F1233" s="2" t="s">
        <v>549</v>
      </c>
      <c r="G1233" s="77"/>
      <c r="BS1233" s="2"/>
      <c r="BT1233" s="2"/>
    </row>
    <row r="1234" spans="1:72">
      <c r="A1234" s="1">
        <v>44220</v>
      </c>
      <c r="B1234" s="2">
        <v>99967</v>
      </c>
      <c r="C1234" s="2">
        <v>5361</v>
      </c>
      <c r="D1234" s="2">
        <v>8</v>
      </c>
      <c r="E1234" s="3">
        <v>150000</v>
      </c>
      <c r="F1234" s="2" t="s">
        <v>549</v>
      </c>
      <c r="G1234" s="77"/>
      <c r="BS1234" s="2"/>
      <c r="BT1234" s="2"/>
    </row>
    <row r="1235" spans="1:72">
      <c r="A1235" s="1">
        <v>44220</v>
      </c>
      <c r="B1235" s="2">
        <v>99967</v>
      </c>
      <c r="C1235" s="2">
        <v>5362</v>
      </c>
      <c r="D1235" s="2">
        <v>8</v>
      </c>
      <c r="E1235" s="3">
        <v>150000</v>
      </c>
      <c r="F1235" s="2" t="s">
        <v>549</v>
      </c>
      <c r="G1235" s="77"/>
      <c r="BS1235" s="2"/>
      <c r="BT1235" s="2"/>
    </row>
    <row r="1236" spans="1:72">
      <c r="A1236" s="1">
        <v>44220</v>
      </c>
      <c r="B1236" s="2">
        <v>99967</v>
      </c>
      <c r="C1236" s="2">
        <v>5369</v>
      </c>
      <c r="D1236" s="2">
        <v>8</v>
      </c>
      <c r="E1236" s="3">
        <v>150000</v>
      </c>
      <c r="F1236" s="2" t="s">
        <v>549</v>
      </c>
      <c r="G1236" s="77"/>
      <c r="BS1236" s="2"/>
      <c r="BT1236" s="2"/>
    </row>
    <row r="1237" spans="1:72">
      <c r="A1237" s="1">
        <v>44220</v>
      </c>
      <c r="B1237" s="2">
        <v>99967</v>
      </c>
      <c r="C1237" s="2">
        <v>5376</v>
      </c>
      <c r="D1237" s="2">
        <v>8</v>
      </c>
      <c r="E1237" s="3">
        <v>150000</v>
      </c>
      <c r="F1237" s="2" t="s">
        <v>549</v>
      </c>
      <c r="G1237" s="77"/>
      <c r="BS1237" s="2"/>
      <c r="BT1237" s="2"/>
    </row>
    <row r="1238" spans="1:72">
      <c r="A1238" s="1">
        <v>44220</v>
      </c>
      <c r="B1238" s="2">
        <v>99967</v>
      </c>
      <c r="C1238" s="2">
        <v>5378</v>
      </c>
      <c r="D1238" s="2">
        <v>8</v>
      </c>
      <c r="E1238" s="3">
        <v>150000</v>
      </c>
      <c r="F1238" s="2" t="s">
        <v>549</v>
      </c>
      <c r="G1238" s="77"/>
      <c r="BS1238" s="2"/>
      <c r="BT1238" s="2"/>
    </row>
    <row r="1239" spans="1:72">
      <c r="A1239" s="1">
        <v>44220</v>
      </c>
      <c r="B1239" s="2">
        <v>99967</v>
      </c>
      <c r="C1239" s="2">
        <v>5379</v>
      </c>
      <c r="D1239" s="2">
        <v>8</v>
      </c>
      <c r="E1239" s="3">
        <v>300000</v>
      </c>
      <c r="F1239" s="2" t="s">
        <v>549</v>
      </c>
      <c r="G1239" s="77"/>
      <c r="BS1239" s="2"/>
      <c r="BT1239" s="2"/>
    </row>
    <row r="1240" spans="1:72">
      <c r="A1240" s="1">
        <v>44220</v>
      </c>
      <c r="B1240" s="2">
        <v>99967</v>
      </c>
      <c r="C1240" s="2">
        <v>5382</v>
      </c>
      <c r="D1240" s="2">
        <v>8</v>
      </c>
      <c r="E1240" s="3">
        <v>150000</v>
      </c>
      <c r="F1240" s="2" t="s">
        <v>549</v>
      </c>
      <c r="G1240" s="77"/>
      <c r="BS1240" s="2"/>
      <c r="BT1240" s="2"/>
    </row>
    <row r="1241" spans="1:72">
      <c r="A1241" s="1">
        <v>44220</v>
      </c>
      <c r="B1241" s="2">
        <v>99967</v>
      </c>
      <c r="C1241" s="2">
        <v>5383</v>
      </c>
      <c r="D1241" s="2">
        <v>8</v>
      </c>
      <c r="E1241" s="3">
        <v>150000</v>
      </c>
      <c r="F1241" s="2" t="s">
        <v>549</v>
      </c>
      <c r="G1241" s="77"/>
      <c r="BS1241" s="2"/>
      <c r="BT1241" s="2"/>
    </row>
    <row r="1242" spans="1:72">
      <c r="A1242" s="1">
        <v>44220</v>
      </c>
      <c r="B1242" s="2">
        <v>99967</v>
      </c>
      <c r="C1242" s="2">
        <v>5390</v>
      </c>
      <c r="D1242" s="2">
        <v>8</v>
      </c>
      <c r="E1242" s="3">
        <v>150000</v>
      </c>
      <c r="F1242" s="2" t="s">
        <v>549</v>
      </c>
      <c r="G1242" s="77"/>
      <c r="BS1242" s="2"/>
      <c r="BT1242" s="2"/>
    </row>
    <row r="1243" spans="1:72">
      <c r="A1243" s="1">
        <v>44220</v>
      </c>
      <c r="B1243" s="2">
        <v>99967</v>
      </c>
      <c r="C1243" s="2">
        <v>5391</v>
      </c>
      <c r="D1243" s="2">
        <v>8</v>
      </c>
      <c r="E1243" s="3">
        <v>150000</v>
      </c>
      <c r="F1243" s="2" t="s">
        <v>549</v>
      </c>
      <c r="G1243" s="77"/>
      <c r="BS1243" s="2"/>
      <c r="BT1243" s="2"/>
    </row>
    <row r="1244" spans="1:72">
      <c r="A1244" s="1">
        <v>44220</v>
      </c>
      <c r="B1244" s="2">
        <v>99967</v>
      </c>
      <c r="C1244" s="2">
        <v>5392</v>
      </c>
      <c r="D1244" s="2">
        <v>8</v>
      </c>
      <c r="E1244" s="3">
        <v>150000</v>
      </c>
      <c r="F1244" s="2" t="s">
        <v>549</v>
      </c>
      <c r="G1244" s="77"/>
      <c r="BS1244" s="2"/>
      <c r="BT1244" s="2"/>
    </row>
    <row r="1245" spans="1:72">
      <c r="A1245" s="1">
        <v>44220</v>
      </c>
      <c r="B1245" s="2">
        <v>99967</v>
      </c>
      <c r="C1245" s="2">
        <v>5393</v>
      </c>
      <c r="D1245" s="2">
        <v>8</v>
      </c>
      <c r="E1245" s="3">
        <v>150000</v>
      </c>
      <c r="F1245" s="2" t="s">
        <v>549</v>
      </c>
      <c r="G1245" s="77"/>
      <c r="BS1245" s="2"/>
      <c r="BT1245" s="2"/>
    </row>
    <row r="1246" spans="1:72">
      <c r="A1246" s="1">
        <v>44220</v>
      </c>
      <c r="B1246" s="2">
        <v>99967</v>
      </c>
      <c r="C1246" s="2">
        <v>5394</v>
      </c>
      <c r="D1246" s="2">
        <v>8</v>
      </c>
      <c r="E1246" s="3">
        <v>150000</v>
      </c>
      <c r="F1246" s="2" t="s">
        <v>549</v>
      </c>
      <c r="G1246" s="77"/>
      <c r="BS1246" s="2"/>
      <c r="BT1246" s="2"/>
    </row>
    <row r="1247" spans="1:72">
      <c r="A1247" s="1">
        <v>44220</v>
      </c>
      <c r="B1247" s="2">
        <v>99967</v>
      </c>
      <c r="C1247" s="2">
        <v>5396</v>
      </c>
      <c r="D1247" s="2">
        <v>8</v>
      </c>
      <c r="E1247" s="3">
        <v>150000</v>
      </c>
      <c r="F1247" s="2" t="s">
        <v>549</v>
      </c>
      <c r="G1247" s="77"/>
      <c r="BS1247" s="2"/>
      <c r="BT1247" s="2"/>
    </row>
    <row r="1248" spans="1:72">
      <c r="A1248" s="1">
        <v>44220</v>
      </c>
      <c r="B1248" s="2">
        <v>99967</v>
      </c>
      <c r="C1248" s="2">
        <v>5397</v>
      </c>
      <c r="D1248" s="2">
        <v>8</v>
      </c>
      <c r="E1248" s="3">
        <v>150000</v>
      </c>
      <c r="F1248" s="2" t="s">
        <v>549</v>
      </c>
      <c r="G1248" s="77"/>
      <c r="BS1248" s="2"/>
      <c r="BT1248" s="2"/>
    </row>
    <row r="1249" spans="1:72">
      <c r="A1249" s="1">
        <v>44220</v>
      </c>
      <c r="B1249" s="2">
        <v>99967</v>
      </c>
      <c r="C1249" s="2">
        <v>5399</v>
      </c>
      <c r="D1249" s="2">
        <v>8</v>
      </c>
      <c r="E1249" s="3">
        <v>150000</v>
      </c>
      <c r="F1249" s="2" t="s">
        <v>549</v>
      </c>
      <c r="G1249" s="77"/>
      <c r="BS1249" s="2"/>
      <c r="BT1249" s="2"/>
    </row>
    <row r="1250" spans="1:72">
      <c r="A1250" s="1">
        <v>44220</v>
      </c>
      <c r="B1250" s="2">
        <v>99967</v>
      </c>
      <c r="C1250" s="2">
        <v>5401</v>
      </c>
      <c r="D1250" s="2">
        <v>8</v>
      </c>
      <c r="E1250" s="3">
        <v>300000</v>
      </c>
      <c r="F1250" s="2" t="s">
        <v>549</v>
      </c>
      <c r="G1250" s="77"/>
      <c r="BS1250" s="2"/>
      <c r="BT1250" s="2"/>
    </row>
    <row r="1251" spans="1:72">
      <c r="A1251" s="1">
        <v>44220</v>
      </c>
      <c r="B1251" s="2">
        <v>99967</v>
      </c>
      <c r="C1251" s="2">
        <v>5402</v>
      </c>
      <c r="D1251" s="2">
        <v>8</v>
      </c>
      <c r="E1251" s="3">
        <v>150000</v>
      </c>
      <c r="F1251" s="2" t="s">
        <v>549</v>
      </c>
      <c r="G1251" s="77"/>
      <c r="BS1251" s="2"/>
      <c r="BT1251" s="2"/>
    </row>
    <row r="1252" spans="1:72">
      <c r="A1252" s="1">
        <v>44220</v>
      </c>
      <c r="B1252" s="2">
        <v>99967</v>
      </c>
      <c r="C1252" s="2">
        <v>5404</v>
      </c>
      <c r="D1252" s="2">
        <v>8</v>
      </c>
      <c r="E1252" s="3">
        <v>150000</v>
      </c>
      <c r="F1252" s="2" t="s">
        <v>549</v>
      </c>
      <c r="G1252" s="77"/>
      <c r="BS1252" s="2"/>
      <c r="BT1252" s="2"/>
    </row>
    <row r="1253" spans="1:72">
      <c r="A1253" s="1">
        <v>44220</v>
      </c>
      <c r="B1253" s="2">
        <v>99967</v>
      </c>
      <c r="C1253" s="2">
        <v>5405</v>
      </c>
      <c r="D1253" s="2">
        <v>8</v>
      </c>
      <c r="E1253" s="3">
        <v>150000</v>
      </c>
      <c r="F1253" s="2" t="s">
        <v>549</v>
      </c>
      <c r="G1253" s="77"/>
      <c r="BS1253" s="2"/>
      <c r="BT1253" s="2"/>
    </row>
    <row r="1254" spans="1:72">
      <c r="A1254" s="1">
        <v>44220</v>
      </c>
      <c r="B1254" s="2">
        <v>99967</v>
      </c>
      <c r="C1254" s="2">
        <v>5407</v>
      </c>
      <c r="D1254" s="2">
        <v>8</v>
      </c>
      <c r="E1254" s="3">
        <v>150000</v>
      </c>
      <c r="F1254" s="2" t="s">
        <v>549</v>
      </c>
      <c r="G1254" s="77"/>
      <c r="BS1254" s="2"/>
      <c r="BT1254" s="2"/>
    </row>
    <row r="1255" spans="1:72">
      <c r="A1255" s="1">
        <v>44220</v>
      </c>
      <c r="B1255" s="2">
        <v>99967</v>
      </c>
      <c r="C1255" s="2">
        <v>5409</v>
      </c>
      <c r="D1255" s="2">
        <v>8</v>
      </c>
      <c r="E1255" s="3">
        <v>150000</v>
      </c>
      <c r="F1255" s="2" t="s">
        <v>549</v>
      </c>
      <c r="G1255" s="77"/>
      <c r="BS1255" s="2"/>
      <c r="BT1255" s="2"/>
    </row>
    <row r="1256" spans="1:72">
      <c r="A1256" s="1">
        <v>44220</v>
      </c>
      <c r="B1256" s="2">
        <v>99967</v>
      </c>
      <c r="C1256" s="2">
        <v>5412</v>
      </c>
      <c r="D1256" s="2">
        <v>8</v>
      </c>
      <c r="E1256" s="3">
        <v>150000</v>
      </c>
      <c r="F1256" s="2" t="s">
        <v>549</v>
      </c>
      <c r="G1256" s="77"/>
      <c r="BS1256" s="2"/>
      <c r="BT1256" s="2"/>
    </row>
    <row r="1257" spans="1:72">
      <c r="A1257" s="1">
        <v>44220</v>
      </c>
      <c r="B1257" s="2">
        <v>99967</v>
      </c>
      <c r="C1257" s="2">
        <v>5419</v>
      </c>
      <c r="D1257" s="2">
        <v>8</v>
      </c>
      <c r="E1257" s="3">
        <v>150000</v>
      </c>
      <c r="F1257" s="2" t="s">
        <v>549</v>
      </c>
      <c r="G1257" s="77"/>
      <c r="BS1257" s="2"/>
      <c r="BT1257" s="2"/>
    </row>
    <row r="1258" spans="1:72">
      <c r="A1258" s="1">
        <v>44220</v>
      </c>
      <c r="B1258" s="2">
        <v>99967</v>
      </c>
      <c r="C1258" s="2">
        <v>5420</v>
      </c>
      <c r="D1258" s="2">
        <v>8</v>
      </c>
      <c r="E1258" s="3">
        <v>150000</v>
      </c>
      <c r="F1258" s="2" t="s">
        <v>549</v>
      </c>
      <c r="G1258" s="77"/>
      <c r="BS1258" s="2"/>
      <c r="BT1258" s="2"/>
    </row>
    <row r="1259" spans="1:72">
      <c r="A1259" s="1">
        <v>44220</v>
      </c>
      <c r="B1259" s="2">
        <v>99967</v>
      </c>
      <c r="C1259" s="2">
        <v>5422</v>
      </c>
      <c r="D1259" s="2">
        <v>8</v>
      </c>
      <c r="E1259" s="3">
        <v>150000</v>
      </c>
      <c r="F1259" s="2" t="s">
        <v>549</v>
      </c>
      <c r="G1259" s="77"/>
      <c r="BS1259" s="2"/>
      <c r="BT1259" s="2"/>
    </row>
    <row r="1260" spans="1:72">
      <c r="A1260" s="1">
        <v>44220</v>
      </c>
      <c r="B1260" s="2">
        <v>99967</v>
      </c>
      <c r="C1260" s="2">
        <v>5424</v>
      </c>
      <c r="D1260" s="2">
        <v>8</v>
      </c>
      <c r="E1260" s="3">
        <v>150000</v>
      </c>
      <c r="F1260" s="2" t="s">
        <v>549</v>
      </c>
      <c r="G1260" s="77"/>
      <c r="BS1260" s="2"/>
      <c r="BT1260" s="2"/>
    </row>
    <row r="1261" spans="1:72">
      <c r="A1261" s="1">
        <v>44220</v>
      </c>
      <c r="B1261" s="2">
        <v>99916</v>
      </c>
      <c r="C1261" s="2">
        <v>5659</v>
      </c>
      <c r="D1261" s="2">
        <v>10</v>
      </c>
      <c r="E1261" s="3">
        <v>150000</v>
      </c>
      <c r="F1261" s="2" t="s">
        <v>549</v>
      </c>
      <c r="G1261" s="77"/>
      <c r="BS1261" s="2"/>
      <c r="BT1261" s="2"/>
    </row>
    <row r="1262" spans="1:72">
      <c r="A1262" s="1">
        <v>44220</v>
      </c>
      <c r="B1262" s="2">
        <v>99916</v>
      </c>
      <c r="C1262" s="2">
        <v>5661</v>
      </c>
      <c r="D1262" s="2">
        <v>10</v>
      </c>
      <c r="E1262" s="3">
        <v>300000</v>
      </c>
      <c r="F1262" s="2" t="s">
        <v>549</v>
      </c>
      <c r="G1262" s="77"/>
      <c r="BS1262" s="2"/>
      <c r="BT1262" s="2"/>
    </row>
    <row r="1263" spans="1:72">
      <c r="A1263" s="1">
        <v>44220</v>
      </c>
      <c r="B1263" s="2">
        <v>99916</v>
      </c>
      <c r="C1263" s="2">
        <v>5662</v>
      </c>
      <c r="D1263" s="2">
        <v>10</v>
      </c>
      <c r="E1263" s="3">
        <v>450000</v>
      </c>
      <c r="F1263" s="2" t="s">
        <v>549</v>
      </c>
      <c r="G1263" s="77"/>
      <c r="BS1263" s="2"/>
      <c r="BT1263" s="2"/>
    </row>
    <row r="1264" spans="1:72">
      <c r="A1264" s="1">
        <v>44220</v>
      </c>
      <c r="B1264" s="2">
        <v>99916</v>
      </c>
      <c r="C1264" s="2">
        <v>5665</v>
      </c>
      <c r="D1264" s="2">
        <v>10</v>
      </c>
      <c r="E1264" s="3">
        <v>150000</v>
      </c>
      <c r="F1264" s="2" t="s">
        <v>549</v>
      </c>
      <c r="G1264" s="77"/>
      <c r="BS1264" s="2"/>
      <c r="BT1264" s="2"/>
    </row>
    <row r="1265" spans="1:72">
      <c r="A1265" s="1">
        <v>44220</v>
      </c>
      <c r="B1265" s="2">
        <v>99916</v>
      </c>
      <c r="C1265" s="2">
        <v>5666</v>
      </c>
      <c r="D1265" s="2">
        <v>10</v>
      </c>
      <c r="E1265" s="3">
        <v>150000</v>
      </c>
      <c r="F1265" s="2" t="s">
        <v>549</v>
      </c>
      <c r="G1265" s="77"/>
      <c r="BS1265" s="2"/>
      <c r="BT1265" s="2"/>
    </row>
    <row r="1266" spans="1:72">
      <c r="A1266" s="1">
        <v>44220</v>
      </c>
      <c r="B1266" s="2">
        <v>99916</v>
      </c>
      <c r="C1266" s="2">
        <v>5667</v>
      </c>
      <c r="D1266" s="2">
        <v>10</v>
      </c>
      <c r="E1266" s="3">
        <v>150000</v>
      </c>
      <c r="F1266" s="2" t="s">
        <v>549</v>
      </c>
      <c r="G1266" s="77"/>
      <c r="BS1266" s="2"/>
      <c r="BT1266" s="2"/>
    </row>
    <row r="1267" spans="1:72">
      <c r="A1267" s="1">
        <v>44220</v>
      </c>
      <c r="B1267" s="2">
        <v>99916</v>
      </c>
      <c r="C1267" s="2">
        <v>5668</v>
      </c>
      <c r="D1267" s="2">
        <v>10</v>
      </c>
      <c r="E1267" s="3">
        <v>150000</v>
      </c>
      <c r="F1267" s="2" t="s">
        <v>549</v>
      </c>
      <c r="G1267" s="77"/>
      <c r="BS1267" s="2"/>
      <c r="BT1267" s="2"/>
    </row>
    <row r="1268" spans="1:72">
      <c r="A1268" s="1">
        <v>44220</v>
      </c>
      <c r="B1268" s="2">
        <v>99916</v>
      </c>
      <c r="C1268" s="2">
        <v>5670</v>
      </c>
      <c r="D1268" s="2">
        <v>10</v>
      </c>
      <c r="E1268" s="3">
        <v>300000</v>
      </c>
      <c r="F1268" s="2" t="s">
        <v>549</v>
      </c>
      <c r="G1268" s="77"/>
      <c r="BS1268" s="2"/>
      <c r="BT1268" s="2"/>
    </row>
    <row r="1269" spans="1:72">
      <c r="A1269" s="1">
        <v>44220</v>
      </c>
      <c r="B1269" s="2">
        <v>99916</v>
      </c>
      <c r="C1269" s="2">
        <v>5671</v>
      </c>
      <c r="D1269" s="2">
        <v>10</v>
      </c>
      <c r="E1269" s="3">
        <v>150000</v>
      </c>
      <c r="F1269" s="2" t="s">
        <v>549</v>
      </c>
      <c r="G1269" s="77"/>
      <c r="BS1269" s="2"/>
      <c r="BT1269" s="2"/>
    </row>
    <row r="1270" spans="1:72">
      <c r="A1270" s="1">
        <v>44220</v>
      </c>
      <c r="B1270" s="2">
        <v>99916</v>
      </c>
      <c r="C1270" s="2">
        <v>5674</v>
      </c>
      <c r="D1270" s="2">
        <v>10</v>
      </c>
      <c r="E1270" s="3">
        <v>300000</v>
      </c>
      <c r="F1270" s="2" t="s">
        <v>549</v>
      </c>
      <c r="G1270" s="77"/>
      <c r="BS1270" s="2"/>
      <c r="BT1270" s="2"/>
    </row>
    <row r="1271" spans="1:72">
      <c r="A1271" s="1">
        <v>44220</v>
      </c>
      <c r="B1271" s="2">
        <v>99916</v>
      </c>
      <c r="C1271" s="2">
        <v>5675</v>
      </c>
      <c r="D1271" s="2">
        <v>10</v>
      </c>
      <c r="E1271" s="3">
        <v>150000</v>
      </c>
      <c r="F1271" s="2" t="s">
        <v>549</v>
      </c>
      <c r="G1271" s="77"/>
      <c r="BS1271" s="2"/>
      <c r="BT1271" s="2"/>
    </row>
    <row r="1272" spans="1:72">
      <c r="A1272" s="1">
        <v>44220</v>
      </c>
      <c r="B1272" s="2">
        <v>99916</v>
      </c>
      <c r="C1272" s="2">
        <v>5676</v>
      </c>
      <c r="D1272" s="2">
        <v>10</v>
      </c>
      <c r="E1272" s="3">
        <v>150000</v>
      </c>
      <c r="F1272" s="2" t="s">
        <v>549</v>
      </c>
      <c r="G1272" s="77"/>
      <c r="BS1272" s="2"/>
      <c r="BT1272" s="2"/>
    </row>
    <row r="1273" spans="1:72">
      <c r="A1273" s="1">
        <v>44220</v>
      </c>
      <c r="B1273" s="2">
        <v>99916</v>
      </c>
      <c r="C1273" s="2">
        <v>5677</v>
      </c>
      <c r="D1273" s="2">
        <v>10</v>
      </c>
      <c r="E1273" s="3">
        <v>150000</v>
      </c>
      <c r="F1273" s="2" t="s">
        <v>549</v>
      </c>
      <c r="G1273" s="77"/>
      <c r="BS1273" s="2"/>
      <c r="BT1273" s="2"/>
    </row>
    <row r="1274" spans="1:72">
      <c r="A1274" s="1">
        <v>44220</v>
      </c>
      <c r="B1274" s="2">
        <v>99916</v>
      </c>
      <c r="C1274" s="2">
        <v>5679</v>
      </c>
      <c r="D1274" s="2">
        <v>10</v>
      </c>
      <c r="E1274" s="3">
        <v>150000</v>
      </c>
      <c r="F1274" s="2" t="s">
        <v>549</v>
      </c>
      <c r="G1274" s="77"/>
      <c r="BS1274" s="2"/>
      <c r="BT1274" s="2"/>
    </row>
    <row r="1275" spans="1:72">
      <c r="A1275" s="1">
        <v>44220</v>
      </c>
      <c r="B1275" s="2">
        <v>99916</v>
      </c>
      <c r="C1275" s="2">
        <v>5688</v>
      </c>
      <c r="D1275" s="2">
        <v>10</v>
      </c>
      <c r="E1275" s="3">
        <v>150000</v>
      </c>
      <c r="F1275" s="2" t="s">
        <v>549</v>
      </c>
      <c r="G1275" s="77"/>
      <c r="BS1275" s="2"/>
      <c r="BT1275" s="2"/>
    </row>
    <row r="1276" spans="1:72">
      <c r="A1276" s="1">
        <v>44220</v>
      </c>
      <c r="B1276" s="2">
        <v>99916</v>
      </c>
      <c r="C1276" s="2">
        <v>5689</v>
      </c>
      <c r="D1276" s="2">
        <v>10</v>
      </c>
      <c r="E1276" s="3">
        <v>150000</v>
      </c>
      <c r="F1276" s="2" t="s">
        <v>549</v>
      </c>
      <c r="G1276" s="77"/>
      <c r="BS1276" s="2"/>
      <c r="BT1276" s="2"/>
    </row>
    <row r="1277" spans="1:72">
      <c r="A1277" s="1">
        <v>44220</v>
      </c>
      <c r="B1277" s="2">
        <v>99916</v>
      </c>
      <c r="C1277" s="2">
        <v>5690</v>
      </c>
      <c r="D1277" s="2">
        <v>10</v>
      </c>
      <c r="E1277" s="3">
        <v>150000</v>
      </c>
      <c r="F1277" s="2" t="s">
        <v>549</v>
      </c>
      <c r="G1277" s="77"/>
      <c r="BS1277" s="2"/>
      <c r="BT1277" s="2"/>
    </row>
    <row r="1278" spans="1:72">
      <c r="A1278" s="1">
        <v>44220</v>
      </c>
      <c r="B1278" s="2">
        <v>99916</v>
      </c>
      <c r="C1278" s="2">
        <v>5696</v>
      </c>
      <c r="D1278" s="2">
        <v>10</v>
      </c>
      <c r="E1278" s="3">
        <v>150000</v>
      </c>
      <c r="F1278" s="2" t="s">
        <v>549</v>
      </c>
      <c r="G1278" s="77"/>
      <c r="BS1278" s="2"/>
      <c r="BT1278" s="2"/>
    </row>
    <row r="1279" spans="1:72">
      <c r="A1279" s="1">
        <v>44220</v>
      </c>
      <c r="B1279" s="2">
        <v>99916</v>
      </c>
      <c r="C1279" s="2">
        <v>5697</v>
      </c>
      <c r="D1279" s="2">
        <v>10</v>
      </c>
      <c r="E1279" s="3">
        <v>150000</v>
      </c>
      <c r="F1279" s="2" t="s">
        <v>549</v>
      </c>
      <c r="G1279" s="77"/>
      <c r="BS1279" s="2"/>
      <c r="BT1279" s="2"/>
    </row>
    <row r="1280" spans="1:72">
      <c r="A1280" s="1">
        <v>44220</v>
      </c>
      <c r="B1280" s="2">
        <v>99916</v>
      </c>
      <c r="C1280" s="2">
        <v>5698</v>
      </c>
      <c r="D1280" s="2">
        <v>10</v>
      </c>
      <c r="E1280" s="3">
        <v>150000</v>
      </c>
      <c r="F1280" s="2" t="s">
        <v>549</v>
      </c>
      <c r="G1280" s="77"/>
      <c r="BS1280" s="2"/>
      <c r="BT1280" s="2"/>
    </row>
    <row r="1281" spans="1:72">
      <c r="A1281" s="1">
        <v>44220</v>
      </c>
      <c r="B1281" s="2">
        <v>99916</v>
      </c>
      <c r="C1281" s="2">
        <v>5700</v>
      </c>
      <c r="D1281" s="2">
        <v>10</v>
      </c>
      <c r="E1281" s="3">
        <v>150000</v>
      </c>
      <c r="F1281" s="2" t="s">
        <v>549</v>
      </c>
      <c r="G1281" s="77"/>
      <c r="BS1281" s="2"/>
      <c r="BT1281" s="2"/>
    </row>
    <row r="1282" spans="1:72">
      <c r="A1282" s="1">
        <v>44220</v>
      </c>
      <c r="B1282" s="2">
        <v>99916</v>
      </c>
      <c r="C1282" s="2">
        <v>5709</v>
      </c>
      <c r="D1282" s="2">
        <v>10</v>
      </c>
      <c r="E1282" s="3">
        <v>150000</v>
      </c>
      <c r="F1282" s="2" t="s">
        <v>549</v>
      </c>
      <c r="G1282" s="77"/>
      <c r="BS1282" s="2"/>
      <c r="BT1282" s="2"/>
    </row>
    <row r="1283" spans="1:72">
      <c r="A1283" s="1">
        <v>44220</v>
      </c>
      <c r="B1283" s="2">
        <v>99916</v>
      </c>
      <c r="C1283" s="2">
        <v>5710</v>
      </c>
      <c r="D1283" s="2">
        <v>10</v>
      </c>
      <c r="E1283" s="3">
        <v>150000</v>
      </c>
      <c r="F1283" s="2" t="s">
        <v>549</v>
      </c>
      <c r="G1283" s="77"/>
      <c r="BS1283" s="2"/>
      <c r="BT1283" s="2"/>
    </row>
    <row r="1284" spans="1:72">
      <c r="A1284" s="1">
        <v>44220</v>
      </c>
      <c r="B1284" s="2">
        <v>99916</v>
      </c>
      <c r="C1284" s="2">
        <v>5711</v>
      </c>
      <c r="D1284" s="2">
        <v>10</v>
      </c>
      <c r="E1284" s="3">
        <v>150000</v>
      </c>
      <c r="F1284" s="2" t="s">
        <v>549</v>
      </c>
      <c r="G1284" s="77"/>
      <c r="BS1284" s="2"/>
      <c r="BT1284" s="2"/>
    </row>
    <row r="1285" spans="1:72">
      <c r="A1285" s="1">
        <v>44220</v>
      </c>
      <c r="B1285" s="2">
        <v>99916</v>
      </c>
      <c r="C1285" s="2">
        <v>5716</v>
      </c>
      <c r="D1285" s="2">
        <v>10</v>
      </c>
      <c r="E1285" s="3">
        <v>150000</v>
      </c>
      <c r="F1285" s="2" t="s">
        <v>549</v>
      </c>
      <c r="G1285" s="77"/>
      <c r="BS1285" s="2"/>
      <c r="BT1285" s="2"/>
    </row>
    <row r="1286" spans="1:72">
      <c r="A1286" s="1">
        <v>44220</v>
      </c>
      <c r="B1286" s="2">
        <v>99916</v>
      </c>
      <c r="C1286" s="2">
        <v>5727</v>
      </c>
      <c r="D1286" s="2">
        <v>10</v>
      </c>
      <c r="E1286" s="3">
        <v>150000</v>
      </c>
      <c r="F1286" s="2" t="s">
        <v>549</v>
      </c>
      <c r="G1286" s="77"/>
      <c r="BS1286" s="2"/>
      <c r="BT1286" s="2"/>
    </row>
    <row r="1287" spans="1:72">
      <c r="A1287" s="1">
        <v>44220</v>
      </c>
      <c r="B1287" s="2">
        <v>99916</v>
      </c>
      <c r="C1287" s="2">
        <v>5728</v>
      </c>
      <c r="D1287" s="2">
        <v>10</v>
      </c>
      <c r="E1287" s="3">
        <v>150000</v>
      </c>
      <c r="F1287" s="2" t="s">
        <v>549</v>
      </c>
      <c r="G1287" s="77"/>
      <c r="BS1287" s="2"/>
      <c r="BT1287" s="2"/>
    </row>
    <row r="1288" spans="1:72">
      <c r="A1288" s="1">
        <v>44220</v>
      </c>
      <c r="B1288" s="2">
        <v>99916</v>
      </c>
      <c r="C1288" s="2">
        <v>5729</v>
      </c>
      <c r="D1288" s="2">
        <v>10</v>
      </c>
      <c r="E1288" s="3">
        <v>150000</v>
      </c>
      <c r="F1288" s="2" t="s">
        <v>549</v>
      </c>
      <c r="G1288" s="77"/>
      <c r="BS1288" s="2"/>
      <c r="BT1288" s="2"/>
    </row>
    <row r="1289" spans="1:72">
      <c r="A1289" s="1">
        <v>44220</v>
      </c>
      <c r="B1289" s="2">
        <v>99916</v>
      </c>
      <c r="C1289" s="2">
        <v>5734</v>
      </c>
      <c r="D1289" s="2">
        <v>10</v>
      </c>
      <c r="E1289" s="3">
        <v>300000</v>
      </c>
      <c r="F1289" s="2" t="s">
        <v>549</v>
      </c>
      <c r="G1289" s="77"/>
      <c r="BS1289" s="2"/>
      <c r="BT1289" s="2"/>
    </row>
    <row r="1290" spans="1:72">
      <c r="A1290" s="1">
        <v>44220</v>
      </c>
      <c r="B1290" s="2">
        <v>99916</v>
      </c>
      <c r="C1290" s="2">
        <v>5739</v>
      </c>
      <c r="D1290" s="2">
        <v>10</v>
      </c>
      <c r="E1290" s="3">
        <v>150000</v>
      </c>
      <c r="F1290" s="2" t="s">
        <v>549</v>
      </c>
      <c r="G1290" s="77"/>
      <c r="BS1290" s="2"/>
      <c r="BT1290" s="2"/>
    </row>
    <row r="1291" spans="1:72">
      <c r="A1291" s="1">
        <v>44220</v>
      </c>
      <c r="B1291" s="2">
        <v>7773</v>
      </c>
      <c r="C1291" s="2">
        <v>5814</v>
      </c>
      <c r="D1291" s="2">
        <v>17</v>
      </c>
      <c r="E1291" s="3">
        <v>150000</v>
      </c>
      <c r="F1291" s="2" t="s">
        <v>549</v>
      </c>
      <c r="G1291" s="77"/>
      <c r="BS1291" s="2"/>
      <c r="BT1291" s="2"/>
    </row>
    <row r="1292" spans="1:72">
      <c r="A1292" s="1">
        <v>44220</v>
      </c>
      <c r="B1292" s="2">
        <v>7773</v>
      </c>
      <c r="C1292" s="2">
        <v>5815</v>
      </c>
      <c r="D1292" s="2">
        <v>17</v>
      </c>
      <c r="E1292" s="3">
        <v>150000</v>
      </c>
      <c r="F1292" s="2" t="s">
        <v>549</v>
      </c>
      <c r="G1292" s="77"/>
      <c r="BS1292" s="2"/>
      <c r="BT1292" s="2"/>
    </row>
    <row r="1293" spans="1:72">
      <c r="A1293" s="1">
        <v>44220</v>
      </c>
      <c r="B1293" s="2">
        <v>7773</v>
      </c>
      <c r="C1293" s="2">
        <v>5819</v>
      </c>
      <c r="D1293" s="2">
        <v>17</v>
      </c>
      <c r="E1293" s="3">
        <v>150000</v>
      </c>
      <c r="F1293" s="2" t="s">
        <v>549</v>
      </c>
      <c r="G1293" s="77"/>
      <c r="BS1293" s="2"/>
      <c r="BT1293" s="2"/>
    </row>
    <row r="1294" spans="1:72">
      <c r="A1294" s="1">
        <v>44220</v>
      </c>
      <c r="B1294" s="2">
        <v>7773</v>
      </c>
      <c r="C1294" s="2">
        <v>5822</v>
      </c>
      <c r="D1294" s="2">
        <v>17</v>
      </c>
      <c r="E1294" s="3">
        <v>150000</v>
      </c>
      <c r="F1294" s="2" t="s">
        <v>549</v>
      </c>
      <c r="G1294" s="77"/>
      <c r="BS1294" s="2"/>
      <c r="BT1294" s="2"/>
    </row>
    <row r="1295" spans="1:72">
      <c r="A1295" s="1">
        <v>44220</v>
      </c>
      <c r="B1295" s="2">
        <v>7773</v>
      </c>
      <c r="C1295" s="2">
        <v>5824</v>
      </c>
      <c r="D1295" s="2">
        <v>17</v>
      </c>
      <c r="E1295" s="3">
        <v>300000</v>
      </c>
      <c r="F1295" s="2" t="s">
        <v>549</v>
      </c>
      <c r="G1295" s="77"/>
      <c r="BS1295" s="2"/>
      <c r="BT1295" s="2"/>
    </row>
    <row r="1296" spans="1:72">
      <c r="A1296" s="1">
        <v>44220</v>
      </c>
      <c r="B1296" s="2">
        <v>7773</v>
      </c>
      <c r="C1296" s="2">
        <v>5827</v>
      </c>
      <c r="D1296" s="2">
        <v>17</v>
      </c>
      <c r="E1296" s="3">
        <v>150000</v>
      </c>
      <c r="F1296" s="2" t="s">
        <v>549</v>
      </c>
      <c r="G1296" s="77"/>
      <c r="BS1296" s="2"/>
      <c r="BT1296" s="2"/>
    </row>
    <row r="1297" spans="1:72">
      <c r="A1297" s="1">
        <v>44220</v>
      </c>
      <c r="B1297" s="2">
        <v>7773</v>
      </c>
      <c r="C1297" s="2">
        <v>5828</v>
      </c>
      <c r="D1297" s="2">
        <v>17</v>
      </c>
      <c r="E1297" s="3">
        <v>150000</v>
      </c>
      <c r="F1297" s="2" t="s">
        <v>549</v>
      </c>
      <c r="G1297" s="77"/>
      <c r="BS1297" s="2"/>
      <c r="BT1297" s="2"/>
    </row>
    <row r="1298" spans="1:72">
      <c r="A1298" s="1">
        <v>44220</v>
      </c>
      <c r="B1298" s="2">
        <v>7773</v>
      </c>
      <c r="C1298" s="2">
        <v>5831</v>
      </c>
      <c r="D1298" s="2">
        <v>17</v>
      </c>
      <c r="E1298" s="3">
        <v>150000</v>
      </c>
      <c r="F1298" s="2" t="s">
        <v>549</v>
      </c>
      <c r="G1298" s="77"/>
      <c r="BS1298" s="2"/>
      <c r="BT1298" s="2"/>
    </row>
    <row r="1299" spans="1:72">
      <c r="A1299" s="1">
        <v>44220</v>
      </c>
      <c r="B1299" s="2">
        <v>7773</v>
      </c>
      <c r="C1299" s="2">
        <v>5832</v>
      </c>
      <c r="D1299" s="2">
        <v>17</v>
      </c>
      <c r="E1299" s="3">
        <v>300000</v>
      </c>
      <c r="F1299" s="2" t="s">
        <v>549</v>
      </c>
      <c r="G1299" s="77"/>
      <c r="BS1299" s="2"/>
      <c r="BT1299" s="2"/>
    </row>
    <row r="1300" spans="1:72">
      <c r="A1300" s="1">
        <v>44220</v>
      </c>
      <c r="B1300" s="2">
        <v>7773</v>
      </c>
      <c r="C1300" s="2">
        <v>5833</v>
      </c>
      <c r="D1300" s="2">
        <v>17</v>
      </c>
      <c r="E1300" s="3">
        <v>150000</v>
      </c>
      <c r="F1300" s="2" t="s">
        <v>549</v>
      </c>
      <c r="G1300" s="77"/>
      <c r="BS1300" s="2"/>
      <c r="BT1300" s="2"/>
    </row>
    <row r="1301" spans="1:72">
      <c r="A1301" s="1">
        <v>44220</v>
      </c>
      <c r="B1301" s="2">
        <v>7773</v>
      </c>
      <c r="C1301" s="2">
        <v>5834</v>
      </c>
      <c r="D1301" s="2">
        <v>17</v>
      </c>
      <c r="E1301" s="3">
        <v>150000</v>
      </c>
      <c r="F1301" s="2" t="s">
        <v>549</v>
      </c>
      <c r="G1301" s="77"/>
      <c r="BS1301" s="2"/>
      <c r="BT1301" s="2"/>
    </row>
    <row r="1302" spans="1:72">
      <c r="A1302" s="1">
        <v>44220</v>
      </c>
      <c r="B1302" s="2">
        <v>7773</v>
      </c>
      <c r="C1302" s="2">
        <v>5836</v>
      </c>
      <c r="D1302" s="2">
        <v>17</v>
      </c>
      <c r="E1302" s="3">
        <v>150000</v>
      </c>
      <c r="F1302" s="2" t="s">
        <v>549</v>
      </c>
      <c r="G1302" s="77"/>
      <c r="BS1302" s="2"/>
      <c r="BT1302" s="2"/>
    </row>
    <row r="1303" spans="1:72">
      <c r="A1303" s="1">
        <v>44220</v>
      </c>
      <c r="B1303" s="2">
        <v>7773</v>
      </c>
      <c r="C1303" s="2">
        <v>5837</v>
      </c>
      <c r="D1303" s="2">
        <v>17</v>
      </c>
      <c r="E1303" s="3">
        <v>150000</v>
      </c>
      <c r="F1303" s="2" t="s">
        <v>549</v>
      </c>
      <c r="G1303" s="77"/>
      <c r="BS1303" s="2"/>
      <c r="BT1303" s="2"/>
    </row>
    <row r="1304" spans="1:72">
      <c r="A1304" s="1">
        <v>44220</v>
      </c>
      <c r="B1304" s="2">
        <v>7773</v>
      </c>
      <c r="C1304" s="2">
        <v>5838</v>
      </c>
      <c r="D1304" s="2">
        <v>17</v>
      </c>
      <c r="E1304" s="3">
        <v>150000</v>
      </c>
      <c r="F1304" s="2" t="s">
        <v>549</v>
      </c>
      <c r="G1304" s="77"/>
      <c r="BS1304" s="2"/>
      <c r="BT1304" s="2"/>
    </row>
    <row r="1305" spans="1:72">
      <c r="A1305" s="1">
        <v>44220</v>
      </c>
      <c r="B1305" s="2">
        <v>7773</v>
      </c>
      <c r="C1305" s="2">
        <v>5842</v>
      </c>
      <c r="D1305" s="2">
        <v>17</v>
      </c>
      <c r="E1305" s="3">
        <v>150000</v>
      </c>
      <c r="F1305" s="2" t="s">
        <v>549</v>
      </c>
      <c r="G1305" s="77"/>
      <c r="BS1305" s="2"/>
      <c r="BT1305" s="2"/>
    </row>
    <row r="1306" spans="1:72">
      <c r="A1306" s="1">
        <v>44220</v>
      </c>
      <c r="B1306" s="2">
        <v>7773</v>
      </c>
      <c r="C1306" s="2">
        <v>5844</v>
      </c>
      <c r="D1306" s="2">
        <v>17</v>
      </c>
      <c r="E1306" s="3">
        <v>150000</v>
      </c>
      <c r="F1306" s="2" t="s">
        <v>549</v>
      </c>
      <c r="G1306" s="77"/>
      <c r="BS1306" s="2"/>
      <c r="BT1306" s="2"/>
    </row>
    <row r="1307" spans="1:72">
      <c r="A1307" s="1">
        <v>44220</v>
      </c>
      <c r="B1307" s="2">
        <v>7773</v>
      </c>
      <c r="C1307" s="2">
        <v>5845</v>
      </c>
      <c r="D1307" s="2">
        <v>17</v>
      </c>
      <c r="E1307" s="3">
        <v>150000</v>
      </c>
      <c r="F1307" s="2" t="s">
        <v>549</v>
      </c>
      <c r="G1307" s="77"/>
      <c r="BS1307" s="2"/>
      <c r="BT1307" s="2"/>
    </row>
    <row r="1308" spans="1:72">
      <c r="A1308" s="1">
        <v>44220</v>
      </c>
      <c r="B1308" s="2">
        <v>7773</v>
      </c>
      <c r="C1308" s="2">
        <v>5848</v>
      </c>
      <c r="D1308" s="2">
        <v>17</v>
      </c>
      <c r="E1308" s="3">
        <v>150000</v>
      </c>
      <c r="F1308" s="2" t="s">
        <v>549</v>
      </c>
      <c r="G1308" s="77"/>
      <c r="BS1308" s="2"/>
      <c r="BT1308" s="2"/>
    </row>
    <row r="1309" spans="1:72">
      <c r="A1309" s="1">
        <v>44220</v>
      </c>
      <c r="B1309" s="2">
        <v>7773</v>
      </c>
      <c r="C1309" s="2">
        <v>5850</v>
      </c>
      <c r="D1309" s="2">
        <v>17</v>
      </c>
      <c r="E1309" s="3">
        <v>150000</v>
      </c>
      <c r="F1309" s="2" t="s">
        <v>549</v>
      </c>
      <c r="G1309" s="77"/>
      <c r="BS1309" s="2"/>
      <c r="BT1309" s="2"/>
    </row>
    <row r="1310" spans="1:72">
      <c r="A1310" s="1">
        <v>44220</v>
      </c>
      <c r="B1310" s="2">
        <v>7773</v>
      </c>
      <c r="C1310" s="2">
        <v>5852</v>
      </c>
      <c r="D1310" s="2">
        <v>17</v>
      </c>
      <c r="E1310" s="3">
        <v>150000</v>
      </c>
      <c r="F1310" s="2" t="s">
        <v>549</v>
      </c>
      <c r="G1310" s="77"/>
      <c r="BS1310" s="2"/>
      <c r="BT1310" s="2"/>
    </row>
    <row r="1311" spans="1:72">
      <c r="A1311" s="1">
        <v>44220</v>
      </c>
      <c r="B1311" s="2">
        <v>7773</v>
      </c>
      <c r="C1311" s="2">
        <v>5854</v>
      </c>
      <c r="D1311" s="2">
        <v>17</v>
      </c>
      <c r="E1311" s="3">
        <v>150000</v>
      </c>
      <c r="F1311" s="2" t="s">
        <v>549</v>
      </c>
      <c r="G1311" s="77"/>
      <c r="BS1311" s="2"/>
      <c r="BT1311" s="2"/>
    </row>
    <row r="1312" spans="1:72">
      <c r="A1312" s="1">
        <v>44220</v>
      </c>
      <c r="B1312" s="2">
        <v>32397</v>
      </c>
      <c r="C1312" s="2">
        <v>6133</v>
      </c>
      <c r="D1312" s="2">
        <v>3</v>
      </c>
      <c r="E1312" s="3">
        <v>300000</v>
      </c>
      <c r="F1312" s="2" t="s">
        <v>549</v>
      </c>
      <c r="G1312" s="77"/>
      <c r="BS1312" s="2"/>
      <c r="BT1312" s="2"/>
    </row>
    <row r="1313" spans="1:72">
      <c r="A1313" s="1">
        <v>44220</v>
      </c>
      <c r="B1313" s="2">
        <v>32397</v>
      </c>
      <c r="C1313" s="2">
        <v>6136</v>
      </c>
      <c r="D1313" s="2">
        <v>3</v>
      </c>
      <c r="E1313" s="3">
        <v>150000</v>
      </c>
      <c r="F1313" s="2" t="s">
        <v>549</v>
      </c>
      <c r="G1313" s="77"/>
      <c r="BS1313" s="2"/>
      <c r="BT1313" s="2"/>
    </row>
    <row r="1314" spans="1:72">
      <c r="A1314" s="1">
        <v>44220</v>
      </c>
      <c r="B1314" s="2">
        <v>32397</v>
      </c>
      <c r="C1314" s="2">
        <v>6137</v>
      </c>
      <c r="D1314" s="2">
        <v>3</v>
      </c>
      <c r="E1314" s="3">
        <v>300000</v>
      </c>
      <c r="F1314" s="2" t="s">
        <v>549</v>
      </c>
      <c r="G1314" s="77"/>
      <c r="BS1314" s="2"/>
      <c r="BT1314" s="2"/>
    </row>
    <row r="1315" spans="1:72">
      <c r="A1315" s="1">
        <v>44220</v>
      </c>
      <c r="B1315" s="2">
        <v>32397</v>
      </c>
      <c r="C1315" s="2">
        <v>6138</v>
      </c>
      <c r="D1315" s="2">
        <v>3</v>
      </c>
      <c r="E1315" s="3">
        <v>300000</v>
      </c>
      <c r="F1315" s="2" t="s">
        <v>549</v>
      </c>
      <c r="G1315" s="77"/>
      <c r="BS1315" s="2"/>
      <c r="BT1315" s="2"/>
    </row>
    <row r="1316" spans="1:72">
      <c r="A1316" s="1">
        <v>44220</v>
      </c>
      <c r="B1316" s="2">
        <v>32397</v>
      </c>
      <c r="C1316" s="2">
        <v>6142</v>
      </c>
      <c r="D1316" s="2">
        <v>3</v>
      </c>
      <c r="E1316" s="3">
        <v>300000</v>
      </c>
      <c r="F1316" s="2" t="s">
        <v>549</v>
      </c>
      <c r="G1316" s="77"/>
      <c r="BS1316" s="2"/>
      <c r="BT1316" s="2"/>
    </row>
    <row r="1317" spans="1:72">
      <c r="A1317" s="1">
        <v>44220</v>
      </c>
      <c r="B1317" s="2">
        <v>32397</v>
      </c>
      <c r="C1317" s="2">
        <v>6144</v>
      </c>
      <c r="D1317" s="2">
        <v>3</v>
      </c>
      <c r="E1317" s="3">
        <v>150000</v>
      </c>
      <c r="F1317" s="2" t="s">
        <v>549</v>
      </c>
      <c r="G1317" s="77"/>
      <c r="BS1317" s="2"/>
      <c r="BT1317" s="2"/>
    </row>
    <row r="1318" spans="1:72">
      <c r="A1318" s="1">
        <v>44220</v>
      </c>
      <c r="B1318" s="2">
        <v>32397</v>
      </c>
      <c r="C1318" s="2">
        <v>6145</v>
      </c>
      <c r="D1318" s="2">
        <v>3</v>
      </c>
      <c r="E1318" s="3">
        <v>300000</v>
      </c>
      <c r="F1318" s="2" t="s">
        <v>549</v>
      </c>
      <c r="G1318" s="77"/>
      <c r="BS1318" s="2"/>
      <c r="BT1318" s="2"/>
    </row>
    <row r="1319" spans="1:72">
      <c r="A1319" s="1">
        <v>44220</v>
      </c>
      <c r="B1319" s="2">
        <v>32397</v>
      </c>
      <c r="C1319" s="2">
        <v>6146</v>
      </c>
      <c r="D1319" s="2">
        <v>3</v>
      </c>
      <c r="E1319" s="3">
        <v>150000</v>
      </c>
      <c r="F1319" s="2" t="s">
        <v>549</v>
      </c>
      <c r="G1319" s="77"/>
      <c r="BS1319" s="2"/>
      <c r="BT1319" s="2"/>
    </row>
    <row r="1320" spans="1:72">
      <c r="A1320" s="1">
        <v>44220</v>
      </c>
      <c r="B1320" s="2">
        <v>32397</v>
      </c>
      <c r="C1320" s="2">
        <v>6147</v>
      </c>
      <c r="D1320" s="2">
        <v>3</v>
      </c>
      <c r="E1320" s="3">
        <v>150000</v>
      </c>
      <c r="F1320" s="2" t="s">
        <v>549</v>
      </c>
      <c r="G1320" s="77"/>
      <c r="BS1320" s="2"/>
      <c r="BT1320" s="2"/>
    </row>
    <row r="1321" spans="1:72">
      <c r="A1321" s="1">
        <v>44220</v>
      </c>
      <c r="B1321" s="2">
        <v>32397</v>
      </c>
      <c r="C1321" s="2">
        <v>6149</v>
      </c>
      <c r="D1321" s="2">
        <v>3</v>
      </c>
      <c r="E1321" s="3">
        <v>150000</v>
      </c>
      <c r="F1321" s="2" t="s">
        <v>549</v>
      </c>
      <c r="G1321" s="77"/>
      <c r="BS1321" s="2"/>
      <c r="BT1321" s="2"/>
    </row>
    <row r="1322" spans="1:72">
      <c r="A1322" s="1">
        <v>44220</v>
      </c>
      <c r="B1322" s="2">
        <v>32397</v>
      </c>
      <c r="C1322" s="2">
        <v>6151</v>
      </c>
      <c r="D1322" s="2">
        <v>3</v>
      </c>
      <c r="E1322" s="3">
        <v>300000</v>
      </c>
      <c r="F1322" s="2" t="s">
        <v>549</v>
      </c>
      <c r="G1322" s="77"/>
      <c r="BS1322" s="2"/>
      <c r="BT1322" s="2"/>
    </row>
    <row r="1323" spans="1:72">
      <c r="A1323" s="1">
        <v>44220</v>
      </c>
      <c r="B1323" s="2">
        <v>32397</v>
      </c>
      <c r="C1323" s="2">
        <v>6152</v>
      </c>
      <c r="D1323" s="2">
        <v>3</v>
      </c>
      <c r="E1323" s="3">
        <v>150000</v>
      </c>
      <c r="F1323" s="2" t="s">
        <v>549</v>
      </c>
      <c r="G1323" s="77"/>
      <c r="BS1323" s="2"/>
      <c r="BT1323" s="2"/>
    </row>
    <row r="1324" spans="1:72">
      <c r="A1324" s="1">
        <v>44220</v>
      </c>
      <c r="B1324" s="2">
        <v>32397</v>
      </c>
      <c r="C1324" s="2">
        <v>6154</v>
      </c>
      <c r="D1324" s="2">
        <v>3</v>
      </c>
      <c r="E1324" s="3">
        <v>150000</v>
      </c>
      <c r="F1324" s="2" t="s">
        <v>549</v>
      </c>
      <c r="G1324" s="77"/>
      <c r="BS1324" s="2"/>
      <c r="BT1324" s="2"/>
    </row>
    <row r="1325" spans="1:72">
      <c r="A1325" s="1">
        <v>44220</v>
      </c>
      <c r="B1325" s="2">
        <v>32397</v>
      </c>
      <c r="C1325" s="2">
        <v>6155</v>
      </c>
      <c r="D1325" s="2">
        <v>3</v>
      </c>
      <c r="E1325" s="3">
        <v>150000</v>
      </c>
      <c r="F1325" s="2" t="s">
        <v>549</v>
      </c>
      <c r="G1325" s="77"/>
      <c r="BS1325" s="2"/>
      <c r="BT1325" s="2"/>
    </row>
    <row r="1326" spans="1:72">
      <c r="A1326" s="1">
        <v>44220</v>
      </c>
      <c r="B1326" s="2">
        <v>32397</v>
      </c>
      <c r="C1326" s="2">
        <v>6158</v>
      </c>
      <c r="D1326" s="2">
        <v>3</v>
      </c>
      <c r="E1326" s="3">
        <v>150000</v>
      </c>
      <c r="F1326" s="2" t="s">
        <v>549</v>
      </c>
      <c r="G1326" s="77"/>
      <c r="BS1326" s="2"/>
      <c r="BT1326" s="2"/>
    </row>
    <row r="1327" spans="1:72">
      <c r="A1327" s="1">
        <v>44220</v>
      </c>
      <c r="B1327" s="2">
        <v>32397</v>
      </c>
      <c r="C1327" s="2">
        <v>6160</v>
      </c>
      <c r="D1327" s="2">
        <v>3</v>
      </c>
      <c r="E1327" s="3">
        <v>150000</v>
      </c>
      <c r="F1327" s="2" t="s">
        <v>549</v>
      </c>
      <c r="G1327" s="77"/>
      <c r="BS1327" s="2"/>
      <c r="BT1327" s="2"/>
    </row>
    <row r="1328" spans="1:72">
      <c r="A1328" s="1">
        <v>44220</v>
      </c>
      <c r="B1328" s="2">
        <v>32397</v>
      </c>
      <c r="C1328" s="2">
        <v>6161</v>
      </c>
      <c r="D1328" s="2">
        <v>3</v>
      </c>
      <c r="E1328" s="3">
        <v>150000</v>
      </c>
      <c r="F1328" s="2" t="s">
        <v>549</v>
      </c>
      <c r="G1328" s="77"/>
      <c r="BS1328" s="2"/>
      <c r="BT1328" s="2"/>
    </row>
    <row r="1329" spans="1:72">
      <c r="A1329" s="1">
        <v>44220</v>
      </c>
      <c r="B1329" s="2">
        <v>32397</v>
      </c>
      <c r="C1329" s="2">
        <v>6162</v>
      </c>
      <c r="D1329" s="2">
        <v>3</v>
      </c>
      <c r="E1329" s="3">
        <v>150000</v>
      </c>
      <c r="F1329" s="2" t="s">
        <v>549</v>
      </c>
      <c r="G1329" s="77"/>
      <c r="BS1329" s="2"/>
      <c r="BT1329" s="2"/>
    </row>
    <row r="1330" spans="1:72">
      <c r="A1330" s="1">
        <v>44220</v>
      </c>
      <c r="B1330" s="2">
        <v>32397</v>
      </c>
      <c r="C1330" s="2">
        <v>6165</v>
      </c>
      <c r="D1330" s="2">
        <v>3</v>
      </c>
      <c r="E1330" s="3">
        <v>150000</v>
      </c>
      <c r="F1330" s="2" t="s">
        <v>549</v>
      </c>
      <c r="G1330" s="77"/>
      <c r="BS1330" s="2"/>
      <c r="BT1330" s="2"/>
    </row>
    <row r="1331" spans="1:72">
      <c r="A1331" s="1">
        <v>44220</v>
      </c>
      <c r="B1331" s="2">
        <v>32397</v>
      </c>
      <c r="C1331" s="2">
        <v>6166</v>
      </c>
      <c r="D1331" s="2">
        <v>3</v>
      </c>
      <c r="E1331" s="3">
        <v>150000</v>
      </c>
      <c r="F1331" s="2" t="s">
        <v>549</v>
      </c>
      <c r="G1331" s="77"/>
      <c r="BS1331" s="2"/>
      <c r="BT1331" s="2"/>
    </row>
    <row r="1332" spans="1:72">
      <c r="A1332" s="1">
        <v>44220</v>
      </c>
      <c r="B1332" s="2">
        <v>32397</v>
      </c>
      <c r="C1332" s="2">
        <v>6167</v>
      </c>
      <c r="D1332" s="2">
        <v>3</v>
      </c>
      <c r="E1332" s="3">
        <v>150000</v>
      </c>
      <c r="F1332" s="2" t="s">
        <v>549</v>
      </c>
      <c r="G1332" s="77"/>
      <c r="BS1332" s="2"/>
      <c r="BT1332" s="2"/>
    </row>
    <row r="1333" spans="1:72">
      <c r="A1333" s="1">
        <v>44220</v>
      </c>
      <c r="B1333" s="2">
        <v>32397</v>
      </c>
      <c r="C1333" s="2">
        <v>6169</v>
      </c>
      <c r="D1333" s="2">
        <v>3</v>
      </c>
      <c r="E1333" s="3">
        <v>450000</v>
      </c>
      <c r="F1333" s="2" t="s">
        <v>549</v>
      </c>
      <c r="G1333" s="77"/>
      <c r="BS1333" s="2"/>
      <c r="BT1333" s="2"/>
    </row>
    <row r="1334" spans="1:72">
      <c r="A1334" s="1">
        <v>44220</v>
      </c>
      <c r="B1334" s="2">
        <v>32397</v>
      </c>
      <c r="C1334" s="2">
        <v>6177</v>
      </c>
      <c r="D1334" s="2">
        <v>3</v>
      </c>
      <c r="E1334" s="3">
        <v>300000</v>
      </c>
      <c r="F1334" s="2" t="s">
        <v>549</v>
      </c>
      <c r="G1334" s="77"/>
      <c r="BS1334" s="2"/>
      <c r="BT1334" s="2"/>
    </row>
    <row r="1335" spans="1:72">
      <c r="A1335" s="1">
        <v>44220</v>
      </c>
      <c r="B1335" s="2">
        <v>17828</v>
      </c>
      <c r="C1335" s="2">
        <v>7261</v>
      </c>
      <c r="D1335" s="2">
        <v>12</v>
      </c>
      <c r="E1335" s="3">
        <v>150000</v>
      </c>
      <c r="F1335" s="2" t="s">
        <v>549</v>
      </c>
      <c r="G1335" s="77"/>
      <c r="BS1335" s="2"/>
      <c r="BT1335" s="2"/>
    </row>
    <row r="1336" spans="1:72">
      <c r="A1336" s="1">
        <v>44220</v>
      </c>
      <c r="B1336" s="2">
        <v>17828</v>
      </c>
      <c r="C1336" s="2">
        <v>7262</v>
      </c>
      <c r="D1336" s="2">
        <v>12</v>
      </c>
      <c r="E1336" s="3">
        <v>150000</v>
      </c>
      <c r="F1336" s="2" t="s">
        <v>549</v>
      </c>
      <c r="G1336" s="77"/>
      <c r="BS1336" s="2"/>
      <c r="BT1336" s="2"/>
    </row>
    <row r="1337" spans="1:72">
      <c r="A1337" s="1">
        <v>44220</v>
      </c>
      <c r="B1337" s="2">
        <v>17828</v>
      </c>
      <c r="C1337" s="2">
        <v>7268</v>
      </c>
      <c r="D1337" s="2">
        <v>12</v>
      </c>
      <c r="E1337" s="3">
        <v>150000</v>
      </c>
      <c r="F1337" s="2" t="s">
        <v>549</v>
      </c>
      <c r="G1337" s="77"/>
      <c r="BS1337" s="2"/>
      <c r="BT1337" s="2"/>
    </row>
    <row r="1338" spans="1:72">
      <c r="A1338" s="1">
        <v>44220</v>
      </c>
      <c r="B1338" s="2">
        <v>17828</v>
      </c>
      <c r="C1338" s="2">
        <v>7269</v>
      </c>
      <c r="D1338" s="2">
        <v>12</v>
      </c>
      <c r="E1338" s="3">
        <v>150000</v>
      </c>
      <c r="F1338" s="2" t="s">
        <v>549</v>
      </c>
      <c r="G1338" s="77"/>
      <c r="BS1338" s="2"/>
      <c r="BT1338" s="2"/>
    </row>
    <row r="1339" spans="1:72">
      <c r="A1339" s="1">
        <v>44220</v>
      </c>
      <c r="B1339" s="2">
        <v>17828</v>
      </c>
      <c r="C1339" s="2">
        <v>7271</v>
      </c>
      <c r="D1339" s="2">
        <v>12</v>
      </c>
      <c r="E1339" s="3">
        <v>150000</v>
      </c>
      <c r="F1339" s="2" t="s">
        <v>549</v>
      </c>
      <c r="G1339" s="77"/>
      <c r="BS1339" s="2"/>
      <c r="BT1339" s="2"/>
    </row>
    <row r="1340" spans="1:72">
      <c r="A1340" s="1">
        <v>44220</v>
      </c>
      <c r="B1340" s="2">
        <v>17828</v>
      </c>
      <c r="C1340" s="2">
        <v>7273</v>
      </c>
      <c r="D1340" s="2">
        <v>12</v>
      </c>
      <c r="E1340" s="3">
        <v>300000</v>
      </c>
      <c r="F1340" s="2" t="s">
        <v>549</v>
      </c>
      <c r="G1340" s="77"/>
      <c r="BS1340" s="2"/>
      <c r="BT1340" s="2"/>
    </row>
    <row r="1341" spans="1:72">
      <c r="A1341" s="1">
        <v>44220</v>
      </c>
      <c r="B1341" s="2">
        <v>17828</v>
      </c>
      <c r="C1341" s="2">
        <v>7275</v>
      </c>
      <c r="D1341" s="2">
        <v>12</v>
      </c>
      <c r="E1341" s="3">
        <v>150000</v>
      </c>
      <c r="F1341" s="2" t="s">
        <v>549</v>
      </c>
      <c r="G1341" s="77"/>
      <c r="BS1341" s="2"/>
      <c r="BT1341" s="2"/>
    </row>
    <row r="1342" spans="1:72">
      <c r="A1342" s="1">
        <v>44220</v>
      </c>
      <c r="B1342" s="2">
        <v>17828</v>
      </c>
      <c r="C1342" s="2">
        <v>7277</v>
      </c>
      <c r="D1342" s="2">
        <v>12</v>
      </c>
      <c r="E1342" s="3">
        <v>300000</v>
      </c>
      <c r="F1342" s="2" t="s">
        <v>549</v>
      </c>
      <c r="G1342" s="77"/>
      <c r="BS1342" s="2"/>
      <c r="BT1342" s="2"/>
    </row>
    <row r="1343" spans="1:72">
      <c r="A1343" s="1">
        <v>44220</v>
      </c>
      <c r="B1343" s="2">
        <v>17828</v>
      </c>
      <c r="C1343" s="2">
        <v>7282</v>
      </c>
      <c r="D1343" s="2">
        <v>12</v>
      </c>
      <c r="E1343" s="3">
        <v>450000</v>
      </c>
      <c r="F1343" s="2" t="s">
        <v>549</v>
      </c>
      <c r="G1343" s="77"/>
      <c r="BS1343" s="2"/>
      <c r="BT1343" s="2"/>
    </row>
    <row r="1344" spans="1:72">
      <c r="A1344" s="1">
        <v>44220</v>
      </c>
      <c r="B1344" s="2">
        <v>17828</v>
      </c>
      <c r="C1344" s="2">
        <v>7283</v>
      </c>
      <c r="D1344" s="2">
        <v>12</v>
      </c>
      <c r="E1344" s="3">
        <v>450000</v>
      </c>
      <c r="F1344" s="2" t="s">
        <v>549</v>
      </c>
      <c r="G1344" s="77"/>
      <c r="BS1344" s="2"/>
      <c r="BT1344" s="2"/>
    </row>
    <row r="1345" spans="1:72">
      <c r="A1345" s="1">
        <v>44220</v>
      </c>
      <c r="B1345" s="2">
        <v>17828</v>
      </c>
      <c r="C1345" s="2">
        <v>7284</v>
      </c>
      <c r="D1345" s="2">
        <v>12</v>
      </c>
      <c r="E1345" s="3">
        <v>300000</v>
      </c>
      <c r="F1345" s="2" t="s">
        <v>549</v>
      </c>
      <c r="G1345" s="77"/>
      <c r="BS1345" s="2"/>
      <c r="BT1345" s="2"/>
    </row>
    <row r="1346" spans="1:72">
      <c r="A1346" s="1">
        <v>44220</v>
      </c>
      <c r="B1346" s="2">
        <v>19440</v>
      </c>
      <c r="C1346" s="2">
        <v>7912</v>
      </c>
      <c r="D1346" s="2">
        <v>18</v>
      </c>
      <c r="E1346" s="3">
        <v>150000</v>
      </c>
      <c r="F1346" s="2" t="s">
        <v>549</v>
      </c>
      <c r="G1346" s="77"/>
      <c r="BS1346" s="2"/>
      <c r="BT1346" s="2"/>
    </row>
    <row r="1347" spans="1:72">
      <c r="A1347" s="1">
        <v>44220</v>
      </c>
      <c r="B1347" s="2">
        <v>19440</v>
      </c>
      <c r="C1347" s="2">
        <v>7915</v>
      </c>
      <c r="D1347" s="2">
        <v>18</v>
      </c>
      <c r="E1347" s="3">
        <v>150000</v>
      </c>
      <c r="F1347" s="2" t="s">
        <v>549</v>
      </c>
      <c r="G1347" s="77"/>
      <c r="BS1347" s="2"/>
      <c r="BT1347" s="2"/>
    </row>
    <row r="1348" spans="1:72">
      <c r="A1348" s="1">
        <v>44220</v>
      </c>
      <c r="B1348" s="2">
        <v>19440</v>
      </c>
      <c r="C1348" s="2">
        <v>7916</v>
      </c>
      <c r="D1348" s="2">
        <v>18</v>
      </c>
      <c r="E1348" s="3">
        <v>150000</v>
      </c>
      <c r="F1348" s="2" t="s">
        <v>549</v>
      </c>
      <c r="G1348" s="77"/>
      <c r="BS1348" s="2"/>
      <c r="BT1348" s="2"/>
    </row>
    <row r="1349" spans="1:72">
      <c r="A1349" s="1">
        <v>44220</v>
      </c>
      <c r="B1349" s="2">
        <v>19440</v>
      </c>
      <c r="C1349" s="2">
        <v>7917</v>
      </c>
      <c r="D1349" s="2">
        <v>18</v>
      </c>
      <c r="E1349" s="3">
        <v>150000</v>
      </c>
      <c r="F1349" s="2" t="s">
        <v>549</v>
      </c>
      <c r="G1349" s="77"/>
      <c r="BS1349" s="2"/>
      <c r="BT1349" s="2"/>
    </row>
    <row r="1350" spans="1:72">
      <c r="A1350" s="1">
        <v>44220</v>
      </c>
      <c r="B1350" s="2">
        <v>19440</v>
      </c>
      <c r="C1350" s="2">
        <v>7918</v>
      </c>
      <c r="D1350" s="2">
        <v>18</v>
      </c>
      <c r="E1350" s="3">
        <v>150000</v>
      </c>
      <c r="F1350" s="2" t="s">
        <v>549</v>
      </c>
      <c r="G1350" s="77"/>
      <c r="BS1350" s="2"/>
      <c r="BT1350" s="2"/>
    </row>
    <row r="1351" spans="1:72">
      <c r="A1351" s="1">
        <v>44220</v>
      </c>
      <c r="B1351" s="2">
        <v>19440</v>
      </c>
      <c r="C1351" s="2">
        <v>7920</v>
      </c>
      <c r="D1351" s="2">
        <v>18</v>
      </c>
      <c r="E1351" s="3">
        <v>150000</v>
      </c>
      <c r="F1351" s="2" t="s">
        <v>549</v>
      </c>
      <c r="G1351" s="77"/>
      <c r="BS1351" s="2"/>
      <c r="BT1351" s="2"/>
    </row>
    <row r="1352" spans="1:72">
      <c r="A1352" s="1">
        <v>44220</v>
      </c>
      <c r="B1352" s="2">
        <v>19440</v>
      </c>
      <c r="C1352" s="2">
        <v>7925</v>
      </c>
      <c r="D1352" s="2">
        <v>18</v>
      </c>
      <c r="E1352" s="3">
        <v>150000</v>
      </c>
      <c r="F1352" s="2" t="s">
        <v>549</v>
      </c>
      <c r="G1352" s="77"/>
      <c r="BS1352" s="2"/>
      <c r="BT1352" s="2"/>
    </row>
    <row r="1353" spans="1:72">
      <c r="A1353" s="1">
        <v>44220</v>
      </c>
      <c r="B1353" s="2">
        <v>19440</v>
      </c>
      <c r="C1353" s="2">
        <v>7926</v>
      </c>
      <c r="D1353" s="2">
        <v>18</v>
      </c>
      <c r="E1353" s="3">
        <v>150000</v>
      </c>
      <c r="F1353" s="2" t="s">
        <v>549</v>
      </c>
      <c r="G1353" s="77"/>
      <c r="BS1353" s="2"/>
      <c r="BT1353" s="2"/>
    </row>
    <row r="1354" spans="1:72">
      <c r="A1354" s="1">
        <v>44220</v>
      </c>
      <c r="B1354" s="2">
        <v>19440</v>
      </c>
      <c r="C1354" s="2">
        <v>7931</v>
      </c>
      <c r="D1354" s="2">
        <v>18</v>
      </c>
      <c r="E1354" s="3">
        <v>150000</v>
      </c>
      <c r="F1354" s="2" t="s">
        <v>549</v>
      </c>
      <c r="G1354" s="77"/>
      <c r="BS1354" s="2"/>
      <c r="BT1354" s="2"/>
    </row>
    <row r="1355" spans="1:72">
      <c r="A1355" s="1">
        <v>44220</v>
      </c>
      <c r="B1355" s="2">
        <v>19440</v>
      </c>
      <c r="C1355" s="2">
        <v>7933</v>
      </c>
      <c r="D1355" s="2">
        <v>18</v>
      </c>
      <c r="E1355" s="3">
        <v>150000</v>
      </c>
      <c r="F1355" s="2" t="s">
        <v>549</v>
      </c>
      <c r="G1355" s="77"/>
      <c r="BS1355" s="2"/>
      <c r="BT1355" s="2"/>
    </row>
    <row r="1356" spans="1:72">
      <c r="A1356" s="1">
        <v>44220</v>
      </c>
      <c r="B1356" s="2">
        <v>19440</v>
      </c>
      <c r="C1356" s="2">
        <v>7934</v>
      </c>
      <c r="D1356" s="2">
        <v>18</v>
      </c>
      <c r="E1356" s="3">
        <v>150000</v>
      </c>
      <c r="F1356" s="2" t="s">
        <v>549</v>
      </c>
      <c r="G1356" s="77"/>
      <c r="BS1356" s="2"/>
      <c r="BT1356" s="2"/>
    </row>
    <row r="1357" spans="1:72">
      <c r="A1357" s="1">
        <v>44220</v>
      </c>
      <c r="B1357" s="2">
        <v>19440</v>
      </c>
      <c r="C1357" s="2">
        <v>7935</v>
      </c>
      <c r="D1357" s="2">
        <v>18</v>
      </c>
      <c r="E1357" s="3">
        <v>150000</v>
      </c>
      <c r="F1357" s="2" t="s">
        <v>549</v>
      </c>
      <c r="G1357" s="77"/>
      <c r="BS1357" s="2"/>
      <c r="BT1357" s="2"/>
    </row>
    <row r="1358" spans="1:72">
      <c r="A1358" s="1">
        <v>44220</v>
      </c>
      <c r="B1358" s="2">
        <v>19440</v>
      </c>
      <c r="C1358" s="2">
        <v>7936</v>
      </c>
      <c r="D1358" s="2">
        <v>18</v>
      </c>
      <c r="E1358" s="3">
        <v>150000</v>
      </c>
      <c r="F1358" s="2" t="s">
        <v>549</v>
      </c>
      <c r="G1358" s="77"/>
      <c r="BS1358" s="2"/>
      <c r="BT1358" s="2"/>
    </row>
    <row r="1359" spans="1:72">
      <c r="A1359" s="1">
        <v>44220</v>
      </c>
      <c r="B1359" s="2">
        <v>19440</v>
      </c>
      <c r="C1359" s="2">
        <v>7938</v>
      </c>
      <c r="D1359" s="2">
        <v>18</v>
      </c>
      <c r="E1359" s="3">
        <v>150000</v>
      </c>
      <c r="F1359" s="2" t="s">
        <v>549</v>
      </c>
      <c r="G1359" s="77"/>
      <c r="BS1359" s="2"/>
      <c r="BT1359" s="2"/>
    </row>
    <row r="1360" spans="1:72">
      <c r="A1360" s="1">
        <v>44220</v>
      </c>
      <c r="B1360" s="2">
        <v>19440</v>
      </c>
      <c r="C1360" s="2">
        <v>7941</v>
      </c>
      <c r="D1360" s="2">
        <v>18</v>
      </c>
      <c r="E1360" s="3">
        <v>150000</v>
      </c>
      <c r="F1360" s="2" t="s">
        <v>549</v>
      </c>
      <c r="G1360" s="77"/>
      <c r="BS1360" s="2"/>
      <c r="BT1360" s="2"/>
    </row>
    <row r="1361" spans="1:72">
      <c r="A1361" s="1">
        <v>44220</v>
      </c>
      <c r="B1361" s="2">
        <v>19440</v>
      </c>
      <c r="C1361" s="2">
        <v>7942</v>
      </c>
      <c r="D1361" s="2">
        <v>18</v>
      </c>
      <c r="E1361" s="3">
        <v>150000</v>
      </c>
      <c r="F1361" s="2" t="s">
        <v>549</v>
      </c>
      <c r="G1361" s="77"/>
      <c r="BS1361" s="2"/>
      <c r="BT1361" s="2"/>
    </row>
    <row r="1362" spans="1:72">
      <c r="A1362" s="1">
        <v>44220</v>
      </c>
      <c r="B1362" s="2">
        <v>19440</v>
      </c>
      <c r="C1362" s="2">
        <v>7943</v>
      </c>
      <c r="D1362" s="2">
        <v>18</v>
      </c>
      <c r="E1362" s="3">
        <v>300000</v>
      </c>
      <c r="F1362" s="2" t="s">
        <v>549</v>
      </c>
      <c r="G1362" s="77"/>
      <c r="BS1362" s="2"/>
      <c r="BT1362" s="2"/>
    </row>
    <row r="1363" spans="1:72">
      <c r="A1363" s="1">
        <v>44220</v>
      </c>
      <c r="B1363" s="2">
        <v>19440</v>
      </c>
      <c r="C1363" s="2">
        <v>7944</v>
      </c>
      <c r="D1363" s="2">
        <v>18</v>
      </c>
      <c r="E1363" s="3">
        <v>150000</v>
      </c>
      <c r="F1363" s="2" t="s">
        <v>549</v>
      </c>
      <c r="G1363" s="77"/>
      <c r="BS1363" s="2"/>
      <c r="BT1363" s="2"/>
    </row>
    <row r="1364" spans="1:72">
      <c r="A1364" s="1">
        <v>44220</v>
      </c>
      <c r="B1364" s="2">
        <v>19440</v>
      </c>
      <c r="C1364" s="2">
        <v>7945</v>
      </c>
      <c r="D1364" s="2">
        <v>18</v>
      </c>
      <c r="E1364" s="3">
        <v>450000</v>
      </c>
      <c r="F1364" s="2" t="s">
        <v>549</v>
      </c>
      <c r="G1364" s="77"/>
      <c r="BS1364" s="2"/>
      <c r="BT1364" s="2"/>
    </row>
    <row r="1365" spans="1:72">
      <c r="A1365" s="1">
        <v>44220</v>
      </c>
      <c r="B1365" s="2">
        <v>19440</v>
      </c>
      <c r="C1365" s="2">
        <v>7946</v>
      </c>
      <c r="D1365" s="2">
        <v>18</v>
      </c>
      <c r="E1365" s="3">
        <v>150000</v>
      </c>
      <c r="F1365" s="2" t="s">
        <v>549</v>
      </c>
      <c r="G1365" s="77"/>
      <c r="BS1365" s="2"/>
      <c r="BT1365" s="2"/>
    </row>
    <row r="1366" spans="1:72">
      <c r="A1366" s="1">
        <v>44220</v>
      </c>
      <c r="B1366" s="2">
        <v>19440</v>
      </c>
      <c r="C1366" s="2">
        <v>7947</v>
      </c>
      <c r="D1366" s="2">
        <v>18</v>
      </c>
      <c r="E1366" s="3">
        <v>150000</v>
      </c>
      <c r="F1366" s="2" t="s">
        <v>549</v>
      </c>
      <c r="G1366" s="77"/>
      <c r="BS1366" s="2"/>
      <c r="BT1366" s="2"/>
    </row>
    <row r="1367" spans="1:72">
      <c r="A1367" s="1">
        <v>44220</v>
      </c>
      <c r="B1367" s="2">
        <v>19440</v>
      </c>
      <c r="C1367" s="2">
        <v>7950</v>
      </c>
      <c r="D1367" s="2">
        <v>18</v>
      </c>
      <c r="E1367" s="3">
        <v>150000</v>
      </c>
      <c r="F1367" s="2" t="s">
        <v>549</v>
      </c>
      <c r="G1367" s="77"/>
      <c r="BS1367" s="2"/>
      <c r="BT1367" s="2"/>
    </row>
    <row r="1368" spans="1:72">
      <c r="A1368" s="1">
        <v>44220</v>
      </c>
      <c r="B1368" s="2">
        <v>19440</v>
      </c>
      <c r="C1368" s="2">
        <v>7953</v>
      </c>
      <c r="D1368" s="2">
        <v>18</v>
      </c>
      <c r="E1368" s="3">
        <v>150000</v>
      </c>
      <c r="F1368" s="2" t="s">
        <v>549</v>
      </c>
      <c r="G1368" s="77"/>
      <c r="BS1368" s="2"/>
      <c r="BT1368" s="2"/>
    </row>
    <row r="1369" spans="1:72">
      <c r="A1369" s="1">
        <v>44220</v>
      </c>
      <c r="B1369" s="2">
        <v>19440</v>
      </c>
      <c r="C1369" s="2">
        <v>7960</v>
      </c>
      <c r="D1369" s="2">
        <v>18</v>
      </c>
      <c r="E1369" s="3">
        <v>150000</v>
      </c>
      <c r="F1369" s="2" t="s">
        <v>549</v>
      </c>
      <c r="G1369" s="77"/>
      <c r="BS1369" s="2"/>
      <c r="BT1369" s="2"/>
    </row>
    <row r="1370" spans="1:72">
      <c r="A1370" s="1">
        <v>44220</v>
      </c>
      <c r="B1370" s="2">
        <v>19440</v>
      </c>
      <c r="C1370" s="2">
        <v>7963</v>
      </c>
      <c r="D1370" s="2">
        <v>18</v>
      </c>
      <c r="E1370" s="3">
        <v>150000</v>
      </c>
      <c r="F1370" s="2" t="s">
        <v>549</v>
      </c>
      <c r="G1370" s="77"/>
      <c r="BS1370" s="2"/>
      <c r="BT1370" s="2"/>
    </row>
    <row r="1371" spans="1:72">
      <c r="A1371" s="1">
        <v>44220</v>
      </c>
      <c r="B1371" s="2">
        <v>19440</v>
      </c>
      <c r="C1371" s="2">
        <v>7966</v>
      </c>
      <c r="D1371" s="2">
        <v>18</v>
      </c>
      <c r="E1371" s="3">
        <v>150000</v>
      </c>
      <c r="F1371" s="2" t="s">
        <v>549</v>
      </c>
      <c r="G1371" s="77"/>
      <c r="BS1371" s="2"/>
      <c r="BT1371" s="2"/>
    </row>
    <row r="1372" spans="1:72">
      <c r="A1372" s="1">
        <v>44220</v>
      </c>
      <c r="B1372" s="2">
        <v>19440</v>
      </c>
      <c r="C1372" s="2">
        <v>7967</v>
      </c>
      <c r="D1372" s="2">
        <v>18</v>
      </c>
      <c r="E1372" s="3">
        <v>150000</v>
      </c>
      <c r="F1372" s="2" t="s">
        <v>549</v>
      </c>
      <c r="G1372" s="77"/>
      <c r="BS1372" s="2"/>
      <c r="BT1372" s="2"/>
    </row>
    <row r="1373" spans="1:72">
      <c r="A1373" s="1">
        <v>44220</v>
      </c>
      <c r="B1373" s="2">
        <v>19440</v>
      </c>
      <c r="C1373" s="2">
        <v>7969</v>
      </c>
      <c r="D1373" s="2">
        <v>18</v>
      </c>
      <c r="E1373" s="3">
        <v>150000</v>
      </c>
      <c r="F1373" s="2" t="s">
        <v>549</v>
      </c>
      <c r="G1373" s="77"/>
      <c r="BS1373" s="2"/>
      <c r="BT1373" s="2"/>
    </row>
    <row r="1374" spans="1:72">
      <c r="A1374" s="1">
        <v>44220</v>
      </c>
      <c r="B1374" s="2">
        <v>19440</v>
      </c>
      <c r="C1374" s="2">
        <v>7975</v>
      </c>
      <c r="D1374" s="2">
        <v>18</v>
      </c>
      <c r="E1374" s="3">
        <v>150000</v>
      </c>
      <c r="F1374" s="2" t="s">
        <v>549</v>
      </c>
      <c r="G1374" s="77"/>
      <c r="BS1374" s="2"/>
      <c r="BT1374" s="2"/>
    </row>
    <row r="1375" spans="1:72">
      <c r="A1375" s="1">
        <v>44220</v>
      </c>
      <c r="B1375" s="2">
        <v>19440</v>
      </c>
      <c r="C1375" s="2">
        <v>7978</v>
      </c>
      <c r="D1375" s="2">
        <v>18</v>
      </c>
      <c r="E1375" s="3">
        <v>300000</v>
      </c>
      <c r="F1375" s="2" t="s">
        <v>549</v>
      </c>
      <c r="G1375" s="77"/>
      <c r="BS1375" s="2"/>
      <c r="BT1375" s="2"/>
    </row>
    <row r="1376" spans="1:72">
      <c r="A1376" s="1">
        <v>44220</v>
      </c>
      <c r="B1376" s="2">
        <v>19440</v>
      </c>
      <c r="C1376" s="2">
        <v>7983</v>
      </c>
      <c r="D1376" s="2">
        <v>18</v>
      </c>
      <c r="E1376" s="3">
        <v>150000</v>
      </c>
      <c r="F1376" s="2" t="s">
        <v>549</v>
      </c>
      <c r="G1376" s="77"/>
      <c r="BS1376" s="2"/>
      <c r="BT1376" s="2"/>
    </row>
    <row r="1377" spans="1:72">
      <c r="A1377" s="1">
        <v>44220</v>
      </c>
      <c r="B1377" s="2">
        <v>19440</v>
      </c>
      <c r="C1377" s="2">
        <v>7990</v>
      </c>
      <c r="D1377" s="2">
        <v>18</v>
      </c>
      <c r="E1377" s="3">
        <v>150000</v>
      </c>
      <c r="F1377" s="2" t="s">
        <v>549</v>
      </c>
      <c r="G1377" s="77"/>
      <c r="BS1377" s="2"/>
      <c r="BT1377" s="2"/>
    </row>
    <row r="1378" spans="1:72">
      <c r="A1378" s="1">
        <v>44220</v>
      </c>
      <c r="B1378" s="2">
        <v>19440</v>
      </c>
      <c r="C1378" s="2">
        <v>7991</v>
      </c>
      <c r="D1378" s="2">
        <v>18</v>
      </c>
      <c r="E1378" s="3">
        <v>150000</v>
      </c>
      <c r="F1378" s="2" t="s">
        <v>549</v>
      </c>
      <c r="G1378" s="77"/>
      <c r="BS1378" s="2"/>
      <c r="BT1378" s="2"/>
    </row>
    <row r="1379" spans="1:72">
      <c r="A1379" s="1">
        <v>44220</v>
      </c>
      <c r="B1379" s="2">
        <v>19440</v>
      </c>
      <c r="C1379" s="2">
        <v>7992</v>
      </c>
      <c r="D1379" s="2">
        <v>18</v>
      </c>
      <c r="E1379" s="3">
        <v>150000</v>
      </c>
      <c r="F1379" s="2" t="s">
        <v>549</v>
      </c>
      <c r="G1379" s="77"/>
      <c r="BS1379" s="2"/>
      <c r="BT1379" s="2"/>
    </row>
    <row r="1380" spans="1:72">
      <c r="A1380" s="1">
        <v>44220</v>
      </c>
      <c r="B1380" s="2">
        <v>19440</v>
      </c>
      <c r="C1380" s="2">
        <v>8025</v>
      </c>
      <c r="D1380" s="2">
        <v>18</v>
      </c>
      <c r="E1380" s="3">
        <v>150000</v>
      </c>
      <c r="F1380" s="2" t="s">
        <v>549</v>
      </c>
      <c r="G1380" s="77"/>
      <c r="BS1380" s="2"/>
      <c r="BT1380" s="2"/>
    </row>
    <row r="1381" spans="1:72">
      <c r="A1381" s="1">
        <v>44220</v>
      </c>
      <c r="B1381" s="2">
        <v>99945</v>
      </c>
      <c r="C1381" s="2">
        <v>9092</v>
      </c>
      <c r="D1381" s="2">
        <v>6</v>
      </c>
      <c r="E1381" s="3">
        <v>300000</v>
      </c>
      <c r="F1381" s="2" t="s">
        <v>549</v>
      </c>
      <c r="G1381" s="77"/>
      <c r="BS1381" s="2"/>
      <c r="BT1381" s="2"/>
    </row>
    <row r="1382" spans="1:72">
      <c r="A1382" s="1">
        <v>44220</v>
      </c>
      <c r="B1382" s="2">
        <v>99945</v>
      </c>
      <c r="C1382" s="2">
        <v>9093</v>
      </c>
      <c r="D1382" s="2">
        <v>6</v>
      </c>
      <c r="E1382" s="3">
        <v>300000</v>
      </c>
      <c r="F1382" s="2" t="s">
        <v>549</v>
      </c>
      <c r="G1382" s="77"/>
      <c r="BS1382" s="2"/>
      <c r="BT1382" s="2"/>
    </row>
    <row r="1383" spans="1:72">
      <c r="A1383" s="1">
        <v>44220</v>
      </c>
      <c r="B1383" s="2">
        <v>99945</v>
      </c>
      <c r="C1383" s="2">
        <v>9096</v>
      </c>
      <c r="D1383" s="2">
        <v>6</v>
      </c>
      <c r="E1383" s="3">
        <v>150000</v>
      </c>
      <c r="F1383" s="2" t="s">
        <v>549</v>
      </c>
      <c r="G1383" s="77"/>
      <c r="BS1383" s="2"/>
      <c r="BT1383" s="2"/>
    </row>
    <row r="1384" spans="1:72">
      <c r="A1384" s="1">
        <v>44220</v>
      </c>
      <c r="B1384" s="2">
        <v>99945</v>
      </c>
      <c r="C1384" s="2">
        <v>9097</v>
      </c>
      <c r="D1384" s="2">
        <v>6</v>
      </c>
      <c r="E1384" s="3">
        <v>150000</v>
      </c>
      <c r="F1384" s="2" t="s">
        <v>549</v>
      </c>
      <c r="G1384" s="77"/>
      <c r="BS1384" s="2"/>
      <c r="BT1384" s="2"/>
    </row>
    <row r="1385" spans="1:72">
      <c r="A1385" s="1">
        <v>44220</v>
      </c>
      <c r="B1385" s="2">
        <v>99945</v>
      </c>
      <c r="C1385" s="2">
        <v>9100</v>
      </c>
      <c r="D1385" s="2">
        <v>6</v>
      </c>
      <c r="E1385" s="3">
        <v>150000</v>
      </c>
      <c r="F1385" s="2" t="s">
        <v>549</v>
      </c>
      <c r="G1385" s="77"/>
      <c r="BS1385" s="2"/>
      <c r="BT1385" s="2"/>
    </row>
    <row r="1386" spans="1:72">
      <c r="A1386" s="1">
        <v>44220</v>
      </c>
      <c r="B1386" s="2">
        <v>99945</v>
      </c>
      <c r="C1386" s="2">
        <v>9102</v>
      </c>
      <c r="D1386" s="2">
        <v>6</v>
      </c>
      <c r="E1386" s="3">
        <v>300000</v>
      </c>
      <c r="F1386" s="2" t="s">
        <v>549</v>
      </c>
      <c r="G1386" s="77"/>
      <c r="BS1386" s="2"/>
      <c r="BT1386" s="2"/>
    </row>
    <row r="1387" spans="1:72">
      <c r="A1387" s="1">
        <v>44220</v>
      </c>
      <c r="B1387" s="2">
        <v>99945</v>
      </c>
      <c r="C1387" s="2">
        <v>9103</v>
      </c>
      <c r="D1387" s="2">
        <v>6</v>
      </c>
      <c r="E1387" s="3">
        <v>150000</v>
      </c>
      <c r="F1387" s="2" t="s">
        <v>549</v>
      </c>
      <c r="G1387" s="77"/>
      <c r="BS1387" s="2"/>
      <c r="BT1387" s="2"/>
    </row>
    <row r="1388" spans="1:72">
      <c r="A1388" s="1">
        <v>44220</v>
      </c>
      <c r="B1388" s="2">
        <v>99945</v>
      </c>
      <c r="C1388" s="2">
        <v>9104</v>
      </c>
      <c r="D1388" s="2">
        <v>6</v>
      </c>
      <c r="E1388" s="3">
        <v>150000</v>
      </c>
      <c r="F1388" s="2" t="s">
        <v>549</v>
      </c>
      <c r="G1388" s="77"/>
      <c r="BS1388" s="2"/>
      <c r="BT1388" s="2"/>
    </row>
    <row r="1389" spans="1:72">
      <c r="A1389" s="1">
        <v>44220</v>
      </c>
      <c r="B1389" s="2">
        <v>99945</v>
      </c>
      <c r="C1389" s="2">
        <v>9105</v>
      </c>
      <c r="D1389" s="2">
        <v>6</v>
      </c>
      <c r="E1389" s="3">
        <v>150000</v>
      </c>
      <c r="F1389" s="2" t="s">
        <v>549</v>
      </c>
      <c r="G1389" s="77"/>
      <c r="BS1389" s="2"/>
      <c r="BT1389" s="2"/>
    </row>
    <row r="1390" spans="1:72">
      <c r="A1390" s="1">
        <v>44220</v>
      </c>
      <c r="B1390" s="2">
        <v>99945</v>
      </c>
      <c r="C1390" s="2">
        <v>9106</v>
      </c>
      <c r="D1390" s="2">
        <v>6</v>
      </c>
      <c r="E1390" s="3">
        <v>150000</v>
      </c>
      <c r="F1390" s="2" t="s">
        <v>549</v>
      </c>
      <c r="G1390" s="77"/>
      <c r="BS1390" s="2"/>
      <c r="BT1390" s="2"/>
    </row>
    <row r="1391" spans="1:72">
      <c r="A1391" s="1">
        <v>44220</v>
      </c>
      <c r="B1391" s="2">
        <v>99945</v>
      </c>
      <c r="C1391" s="2">
        <v>9107</v>
      </c>
      <c r="D1391" s="2">
        <v>6</v>
      </c>
      <c r="E1391" s="3">
        <v>450000</v>
      </c>
      <c r="F1391" s="2" t="s">
        <v>549</v>
      </c>
      <c r="G1391" s="77"/>
      <c r="BS1391" s="2"/>
      <c r="BT1391" s="2"/>
    </row>
    <row r="1392" spans="1:72">
      <c r="A1392" s="1">
        <v>44220</v>
      </c>
      <c r="B1392" s="2">
        <v>99945</v>
      </c>
      <c r="C1392" s="2">
        <v>9110</v>
      </c>
      <c r="D1392" s="2">
        <v>6</v>
      </c>
      <c r="E1392" s="3">
        <v>150000</v>
      </c>
      <c r="F1392" s="2" t="s">
        <v>549</v>
      </c>
      <c r="G1392" s="77"/>
      <c r="BS1392" s="2"/>
      <c r="BT1392" s="2"/>
    </row>
    <row r="1393" spans="1:72">
      <c r="A1393" s="1">
        <v>44220</v>
      </c>
      <c r="B1393" s="2">
        <v>99945</v>
      </c>
      <c r="C1393" s="2">
        <v>9111</v>
      </c>
      <c r="D1393" s="2">
        <v>6</v>
      </c>
      <c r="E1393" s="3">
        <v>150000</v>
      </c>
      <c r="F1393" s="2" t="s">
        <v>549</v>
      </c>
      <c r="G1393" s="77"/>
      <c r="BS1393" s="2"/>
      <c r="BT1393" s="2"/>
    </row>
    <row r="1394" spans="1:72">
      <c r="A1394" s="1">
        <v>44220</v>
      </c>
      <c r="B1394" s="2">
        <v>99945</v>
      </c>
      <c r="C1394" s="2">
        <v>9112</v>
      </c>
      <c r="D1394" s="2">
        <v>6</v>
      </c>
      <c r="E1394" s="3">
        <v>150000</v>
      </c>
      <c r="F1394" s="2" t="s">
        <v>549</v>
      </c>
      <c r="G1394" s="77"/>
      <c r="BS1394" s="2"/>
      <c r="BT1394" s="2"/>
    </row>
    <row r="1395" spans="1:72">
      <c r="A1395" s="1">
        <v>44220</v>
      </c>
      <c r="B1395" s="2">
        <v>99945</v>
      </c>
      <c r="C1395" s="2">
        <v>9113</v>
      </c>
      <c r="D1395" s="2">
        <v>6</v>
      </c>
      <c r="E1395" s="3">
        <v>300000</v>
      </c>
      <c r="F1395" s="2" t="s">
        <v>549</v>
      </c>
      <c r="G1395" s="77"/>
      <c r="BS1395" s="2"/>
      <c r="BT1395" s="2"/>
    </row>
    <row r="1396" spans="1:72">
      <c r="A1396" s="1">
        <v>44220</v>
      </c>
      <c r="B1396" s="2">
        <v>99945</v>
      </c>
      <c r="C1396" s="2">
        <v>9114</v>
      </c>
      <c r="D1396" s="2">
        <v>6</v>
      </c>
      <c r="E1396" s="3">
        <v>150000</v>
      </c>
      <c r="F1396" s="2" t="s">
        <v>549</v>
      </c>
      <c r="G1396" s="77"/>
      <c r="BS1396" s="2"/>
      <c r="BT1396" s="2"/>
    </row>
    <row r="1397" spans="1:72">
      <c r="A1397" s="1">
        <v>44220</v>
      </c>
      <c r="B1397" s="2">
        <v>99945</v>
      </c>
      <c r="C1397" s="2">
        <v>9115</v>
      </c>
      <c r="D1397" s="2">
        <v>6</v>
      </c>
      <c r="E1397" s="3">
        <v>150000</v>
      </c>
      <c r="F1397" s="2" t="s">
        <v>549</v>
      </c>
      <c r="G1397" s="77"/>
      <c r="BS1397" s="2"/>
      <c r="BT1397" s="2"/>
    </row>
    <row r="1398" spans="1:72">
      <c r="A1398" s="1">
        <v>44220</v>
      </c>
      <c r="B1398" s="2">
        <v>99945</v>
      </c>
      <c r="C1398" s="2">
        <v>9117</v>
      </c>
      <c r="D1398" s="2">
        <v>6</v>
      </c>
      <c r="E1398" s="3">
        <v>150000</v>
      </c>
      <c r="F1398" s="2" t="s">
        <v>549</v>
      </c>
      <c r="G1398" s="77"/>
      <c r="BS1398" s="2"/>
      <c r="BT1398" s="2"/>
    </row>
    <row r="1399" spans="1:72">
      <c r="A1399" s="1">
        <v>44220</v>
      </c>
      <c r="B1399" s="2">
        <v>99945</v>
      </c>
      <c r="C1399" s="2">
        <v>9119</v>
      </c>
      <c r="D1399" s="2">
        <v>6</v>
      </c>
      <c r="E1399" s="3">
        <v>150000</v>
      </c>
      <c r="F1399" s="2" t="s">
        <v>549</v>
      </c>
      <c r="G1399" s="77"/>
      <c r="BS1399" s="2"/>
      <c r="BT1399" s="2"/>
    </row>
    <row r="1400" spans="1:72">
      <c r="A1400" s="1">
        <v>44220</v>
      </c>
      <c r="B1400" s="2">
        <v>99945</v>
      </c>
      <c r="C1400" s="2">
        <v>9123</v>
      </c>
      <c r="D1400" s="2">
        <v>6</v>
      </c>
      <c r="E1400" s="3">
        <v>150000</v>
      </c>
      <c r="F1400" s="2" t="s">
        <v>549</v>
      </c>
      <c r="G1400" s="77"/>
      <c r="BS1400" s="2"/>
      <c r="BT1400" s="2"/>
    </row>
    <row r="1401" spans="1:72">
      <c r="A1401" s="1">
        <v>44220</v>
      </c>
      <c r="B1401" s="2">
        <v>99945</v>
      </c>
      <c r="C1401" s="2">
        <v>9124</v>
      </c>
      <c r="D1401" s="2">
        <v>6</v>
      </c>
      <c r="E1401" s="3">
        <v>300000</v>
      </c>
      <c r="F1401" s="2" t="s">
        <v>549</v>
      </c>
      <c r="G1401" s="77"/>
      <c r="BS1401" s="2"/>
      <c r="BT1401" s="2"/>
    </row>
    <row r="1402" spans="1:72">
      <c r="A1402" s="1">
        <v>44220</v>
      </c>
      <c r="B1402" s="2">
        <v>99945</v>
      </c>
      <c r="C1402" s="2">
        <v>9129</v>
      </c>
      <c r="D1402" s="2">
        <v>6</v>
      </c>
      <c r="E1402" s="3">
        <v>150000</v>
      </c>
      <c r="F1402" s="2" t="s">
        <v>549</v>
      </c>
      <c r="G1402" s="77"/>
      <c r="BS1402" s="2"/>
      <c r="BT1402" s="2"/>
    </row>
    <row r="1403" spans="1:72">
      <c r="A1403" s="1">
        <v>44220</v>
      </c>
      <c r="B1403" s="2">
        <v>99945</v>
      </c>
      <c r="C1403" s="2">
        <v>9130</v>
      </c>
      <c r="D1403" s="2">
        <v>6</v>
      </c>
      <c r="E1403" s="3">
        <v>150000</v>
      </c>
      <c r="F1403" s="2" t="s">
        <v>549</v>
      </c>
      <c r="G1403" s="2"/>
      <c r="H1403" s="2"/>
    </row>
    <row r="1404" spans="1:72">
      <c r="A1404" s="1">
        <v>44220</v>
      </c>
      <c r="B1404" s="2">
        <v>20894</v>
      </c>
      <c r="C1404" s="22">
        <v>2251</v>
      </c>
      <c r="D1404" s="2">
        <v>4</v>
      </c>
      <c r="E1404" s="204">
        <v>35280000</v>
      </c>
      <c r="F1404" s="2" t="s">
        <v>550</v>
      </c>
      <c r="G1404" s="2"/>
      <c r="H1404" s="2"/>
    </row>
    <row r="1405" spans="1:72">
      <c r="A1405" s="1">
        <v>44220</v>
      </c>
      <c r="B1405" s="2">
        <v>99955</v>
      </c>
      <c r="C1405" s="22">
        <v>2396</v>
      </c>
      <c r="D1405" s="2">
        <v>4</v>
      </c>
      <c r="E1405" s="204">
        <v>19673500</v>
      </c>
      <c r="F1405" s="2" t="s">
        <v>546</v>
      </c>
      <c r="G1405" s="2"/>
      <c r="H1405" s="2"/>
    </row>
    <row r="1406" spans="1:72">
      <c r="A1406" s="1">
        <v>44220</v>
      </c>
      <c r="B1406" s="2">
        <v>25758</v>
      </c>
      <c r="C1406" s="22">
        <v>5391</v>
      </c>
      <c r="D1406" s="2">
        <v>2</v>
      </c>
      <c r="E1406" s="204">
        <v>1350430</v>
      </c>
      <c r="F1406" s="2" t="s">
        <v>551</v>
      </c>
      <c r="G1406" s="2"/>
      <c r="H1406" s="2"/>
    </row>
    <row r="1407" spans="1:72">
      <c r="A1407" s="1">
        <v>44220</v>
      </c>
      <c r="B1407" s="2">
        <v>99967</v>
      </c>
      <c r="C1407" s="22">
        <v>5416</v>
      </c>
      <c r="D1407" s="2">
        <v>8</v>
      </c>
      <c r="E1407" s="204">
        <v>2000000</v>
      </c>
      <c r="F1407" s="2" t="s">
        <v>552</v>
      </c>
      <c r="G1407" s="2"/>
      <c r="H1407" s="2"/>
    </row>
    <row r="1408" spans="1:72">
      <c r="A1408" s="1">
        <v>44220</v>
      </c>
      <c r="B1408" s="2">
        <v>99903</v>
      </c>
      <c r="C1408" s="22">
        <v>6087</v>
      </c>
      <c r="D1408" s="2">
        <v>29</v>
      </c>
      <c r="E1408" s="204">
        <v>914000</v>
      </c>
      <c r="F1408" s="2" t="s">
        <v>568</v>
      </c>
      <c r="G1408" s="2"/>
      <c r="H1408" s="2"/>
    </row>
    <row r="1409" spans="1:72">
      <c r="A1409" s="1">
        <v>44220</v>
      </c>
      <c r="B1409" s="2">
        <v>32397</v>
      </c>
      <c r="C1409" s="22">
        <v>6204</v>
      </c>
      <c r="D1409" s="2">
        <v>3</v>
      </c>
      <c r="E1409" s="204">
        <v>4527000</v>
      </c>
      <c r="F1409" s="2" t="s">
        <v>569</v>
      </c>
      <c r="G1409" s="3">
        <f>6607000+4800000</f>
        <v>11407000</v>
      </c>
      <c r="H1409" s="2"/>
    </row>
    <row r="1410" spans="1:72">
      <c r="A1410" s="1">
        <v>44220</v>
      </c>
      <c r="B1410" s="2">
        <v>32397</v>
      </c>
      <c r="C1410" s="22">
        <v>6205</v>
      </c>
      <c r="D1410" s="2">
        <v>3</v>
      </c>
      <c r="E1410" s="204">
        <v>2080000</v>
      </c>
      <c r="F1410" s="2" t="s">
        <v>569</v>
      </c>
      <c r="G1410" s="3">
        <f>6150000+35280000</f>
        <v>41430000</v>
      </c>
      <c r="H1410" s="2"/>
    </row>
    <row r="1411" spans="1:72">
      <c r="A1411" s="1">
        <v>44220</v>
      </c>
      <c r="B1411" s="2">
        <v>17828</v>
      </c>
      <c r="C1411" s="22">
        <v>7260</v>
      </c>
      <c r="D1411" s="2">
        <v>12</v>
      </c>
      <c r="E1411" s="204">
        <v>550000</v>
      </c>
      <c r="F1411" s="2" t="s">
        <v>553</v>
      </c>
      <c r="G1411" s="3">
        <f>2550000+1350430</f>
        <v>3900430</v>
      </c>
      <c r="H1411" s="2"/>
    </row>
    <row r="1412" spans="1:72">
      <c r="A1412" s="1">
        <v>44220</v>
      </c>
      <c r="B1412" s="2">
        <v>17828</v>
      </c>
      <c r="C1412" s="2">
        <v>7265</v>
      </c>
      <c r="D1412" s="2">
        <v>12</v>
      </c>
      <c r="E1412" s="3">
        <v>811000</v>
      </c>
      <c r="F1412" s="22" t="s">
        <v>572</v>
      </c>
      <c r="G1412" s="2"/>
      <c r="H1412" s="2"/>
    </row>
    <row r="1413" spans="1:72">
      <c r="A1413" s="1">
        <v>44220</v>
      </c>
      <c r="B1413" s="2">
        <v>17828</v>
      </c>
      <c r="C1413" s="2">
        <v>7267</v>
      </c>
      <c r="D1413" s="2">
        <v>12</v>
      </c>
      <c r="E1413" s="3">
        <v>1863900</v>
      </c>
      <c r="F1413" s="22" t="s">
        <v>572</v>
      </c>
      <c r="G1413" s="2"/>
      <c r="H1413" s="2"/>
    </row>
    <row r="1414" spans="1:72">
      <c r="A1414" s="1">
        <v>44220</v>
      </c>
      <c r="B1414" s="2">
        <v>17828</v>
      </c>
      <c r="C1414" s="2">
        <v>7280</v>
      </c>
      <c r="D1414" s="2">
        <v>12</v>
      </c>
      <c r="E1414" s="3">
        <v>1773900</v>
      </c>
      <c r="F1414" s="22" t="s">
        <v>572</v>
      </c>
      <c r="G1414" s="2"/>
      <c r="H1414" s="2"/>
    </row>
    <row r="1415" spans="1:72" s="37" customFormat="1">
      <c r="A1415" s="36">
        <v>44220</v>
      </c>
      <c r="B1415" s="37">
        <v>19440</v>
      </c>
      <c r="C1415" s="37">
        <v>7919</v>
      </c>
      <c r="D1415" s="37">
        <v>18</v>
      </c>
      <c r="E1415" s="135">
        <v>0</v>
      </c>
      <c r="F1415" s="37" t="s">
        <v>563</v>
      </c>
      <c r="I1415" s="80"/>
      <c r="J1415" s="80"/>
      <c r="K1415" s="80"/>
      <c r="L1415" s="80"/>
      <c r="M1415" s="80"/>
      <c r="N1415" s="80"/>
      <c r="O1415" s="80"/>
      <c r="P1415" s="80"/>
      <c r="Q1415" s="80"/>
      <c r="R1415" s="80"/>
      <c r="S1415" s="80"/>
      <c r="T1415" s="80"/>
      <c r="U1415" s="80"/>
      <c r="V1415" s="80"/>
      <c r="W1415" s="80"/>
      <c r="X1415" s="80"/>
      <c r="Y1415" s="80"/>
      <c r="Z1415" s="80"/>
      <c r="AA1415" s="80"/>
      <c r="AB1415" s="80"/>
      <c r="AC1415" s="80"/>
      <c r="AD1415" s="80"/>
      <c r="AE1415" s="80"/>
      <c r="AF1415" s="80"/>
      <c r="AG1415" s="80"/>
      <c r="AH1415" s="80"/>
      <c r="AI1415" s="80"/>
      <c r="AJ1415" s="80"/>
      <c r="AK1415" s="80"/>
      <c r="AL1415" s="80"/>
      <c r="AM1415" s="80"/>
      <c r="AN1415" s="80"/>
      <c r="AO1415" s="80"/>
      <c r="AP1415" s="80"/>
      <c r="AQ1415" s="80"/>
      <c r="AR1415" s="80"/>
      <c r="AS1415" s="80"/>
      <c r="AT1415" s="80"/>
      <c r="AU1415" s="80"/>
      <c r="AV1415" s="80"/>
      <c r="AW1415" s="80"/>
      <c r="AX1415" s="80"/>
      <c r="AY1415" s="80"/>
      <c r="AZ1415" s="80"/>
      <c r="BA1415" s="80"/>
      <c r="BB1415" s="80"/>
      <c r="BC1415" s="80"/>
      <c r="BD1415" s="80"/>
      <c r="BE1415" s="80"/>
      <c r="BF1415" s="80"/>
      <c r="BG1415" s="80"/>
      <c r="BH1415" s="80"/>
      <c r="BI1415" s="80"/>
      <c r="BJ1415" s="80"/>
      <c r="BK1415" s="80"/>
      <c r="BL1415" s="80"/>
      <c r="BM1415" s="80"/>
      <c r="BN1415" s="80"/>
      <c r="BO1415" s="80"/>
      <c r="BP1415" s="80"/>
      <c r="BQ1415" s="80"/>
      <c r="BR1415" s="80"/>
      <c r="BS1415" s="80"/>
      <c r="BT1415" s="80"/>
    </row>
    <row r="1416" spans="1:72" s="37" customFormat="1">
      <c r="A1416" s="36">
        <v>44220</v>
      </c>
      <c r="B1416" s="37">
        <v>28262</v>
      </c>
      <c r="C1416" s="37">
        <v>151</v>
      </c>
      <c r="D1416" s="37">
        <v>11</v>
      </c>
      <c r="E1416" s="135">
        <v>0</v>
      </c>
      <c r="F1416" s="37" t="s">
        <v>562</v>
      </c>
      <c r="I1416" s="80"/>
      <c r="J1416" s="80"/>
      <c r="K1416" s="80"/>
      <c r="L1416" s="80"/>
      <c r="M1416" s="80"/>
      <c r="N1416" s="80"/>
      <c r="O1416" s="80"/>
      <c r="P1416" s="80"/>
      <c r="Q1416" s="80"/>
      <c r="R1416" s="80"/>
      <c r="S1416" s="80"/>
      <c r="T1416" s="80"/>
      <c r="U1416" s="80"/>
      <c r="V1416" s="80"/>
      <c r="W1416" s="80"/>
      <c r="X1416" s="80"/>
      <c r="Y1416" s="80"/>
      <c r="Z1416" s="80"/>
      <c r="AA1416" s="80"/>
      <c r="AB1416" s="80"/>
      <c r="AC1416" s="80"/>
      <c r="AD1416" s="80"/>
      <c r="AE1416" s="80"/>
      <c r="AF1416" s="80"/>
      <c r="AG1416" s="80"/>
      <c r="AH1416" s="80"/>
      <c r="AI1416" s="80"/>
      <c r="AJ1416" s="80"/>
      <c r="AK1416" s="80"/>
      <c r="AL1416" s="80"/>
      <c r="AM1416" s="80"/>
      <c r="AN1416" s="80"/>
      <c r="AO1416" s="80"/>
      <c r="AP1416" s="80"/>
      <c r="AQ1416" s="80"/>
      <c r="AR1416" s="80"/>
      <c r="AS1416" s="80"/>
      <c r="AT1416" s="80"/>
      <c r="AU1416" s="80"/>
      <c r="AV1416" s="80"/>
      <c r="AW1416" s="80"/>
      <c r="AX1416" s="80"/>
      <c r="AY1416" s="80"/>
      <c r="AZ1416" s="80"/>
      <c r="BA1416" s="80"/>
      <c r="BB1416" s="80"/>
      <c r="BC1416" s="80"/>
      <c r="BD1416" s="80"/>
      <c r="BE1416" s="80"/>
      <c r="BF1416" s="80"/>
      <c r="BG1416" s="80"/>
      <c r="BH1416" s="80"/>
      <c r="BI1416" s="80"/>
      <c r="BJ1416" s="80"/>
      <c r="BK1416" s="80"/>
      <c r="BL1416" s="80"/>
      <c r="BM1416" s="80"/>
      <c r="BN1416" s="80"/>
      <c r="BO1416" s="80"/>
      <c r="BP1416" s="80"/>
      <c r="BQ1416" s="80"/>
      <c r="BR1416" s="80"/>
      <c r="BS1416" s="80"/>
      <c r="BT1416" s="80"/>
    </row>
    <row r="1417" spans="1:72" ht="19.5">
      <c r="E1417" s="120">
        <f>SUM(E998:E1414)</f>
        <v>147923730</v>
      </c>
      <c r="G1417" s="2"/>
      <c r="H1417" s="2"/>
    </row>
    <row r="1419" spans="1:72" ht="19.5">
      <c r="A1419" s="1">
        <v>44221</v>
      </c>
      <c r="B1419" s="2">
        <v>25758</v>
      </c>
      <c r="C1419" s="22">
        <v>2607</v>
      </c>
      <c r="D1419" s="2">
        <v>4</v>
      </c>
      <c r="E1419" s="204">
        <v>8183000</v>
      </c>
      <c r="F1419" s="2" t="s">
        <v>590</v>
      </c>
      <c r="G1419" s="38" t="s">
        <v>572</v>
      </c>
      <c r="H1419" s="2"/>
      <c r="I1419" s="2"/>
      <c r="J1419" s="2"/>
      <c r="K1419" s="2"/>
    </row>
    <row r="1420" spans="1:72" ht="19.5">
      <c r="A1420" s="1">
        <v>44221</v>
      </c>
      <c r="B1420" s="2">
        <v>25758</v>
      </c>
      <c r="C1420" s="22">
        <v>2681</v>
      </c>
      <c r="D1420" s="2">
        <v>4</v>
      </c>
      <c r="E1420" s="204">
        <v>3524700</v>
      </c>
      <c r="F1420" s="2" t="s">
        <v>580</v>
      </c>
      <c r="G1420" s="38" t="s">
        <v>572</v>
      </c>
      <c r="H1420" s="2"/>
      <c r="I1420" s="2"/>
      <c r="J1420" s="2"/>
      <c r="K1420" s="2"/>
    </row>
    <row r="1421" spans="1:72">
      <c r="A1421" s="1">
        <v>44221</v>
      </c>
      <c r="B1421" s="2">
        <v>14202</v>
      </c>
      <c r="C1421" s="22">
        <v>2503</v>
      </c>
      <c r="D1421" s="2">
        <v>9</v>
      </c>
      <c r="E1421" s="204">
        <v>1419755</v>
      </c>
      <c r="F1421" s="2" t="s">
        <v>575</v>
      </c>
      <c r="G1421" s="2"/>
      <c r="H1421" s="2"/>
      <c r="I1421" s="2"/>
      <c r="J1421" s="2"/>
      <c r="K1421" s="2"/>
    </row>
    <row r="1422" spans="1:72">
      <c r="A1422" s="1">
        <v>44221</v>
      </c>
      <c r="B1422" s="2">
        <v>99945</v>
      </c>
      <c r="C1422" s="22">
        <v>2531</v>
      </c>
      <c r="D1422" s="2">
        <v>4</v>
      </c>
      <c r="E1422" s="204">
        <v>579909</v>
      </c>
      <c r="F1422" s="2" t="s">
        <v>576</v>
      </c>
      <c r="G1422" s="2"/>
      <c r="H1422" s="2"/>
      <c r="I1422" s="2"/>
      <c r="J1422" s="2"/>
      <c r="K1422" s="2"/>
    </row>
    <row r="1423" spans="1:72">
      <c r="A1423" s="1">
        <v>44221</v>
      </c>
      <c r="B1423" s="2">
        <v>14202</v>
      </c>
      <c r="C1423" s="22">
        <v>2531</v>
      </c>
      <c r="D1423" s="2">
        <v>9</v>
      </c>
      <c r="E1423" s="204">
        <v>201000</v>
      </c>
      <c r="F1423" s="2" t="s">
        <v>576</v>
      </c>
      <c r="G1423" s="2"/>
      <c r="H1423" s="2"/>
      <c r="I1423" s="2"/>
      <c r="J1423" s="2"/>
      <c r="K1423" s="2"/>
    </row>
    <row r="1424" spans="1:72">
      <c r="A1424" s="1">
        <v>44221</v>
      </c>
      <c r="B1424" s="2">
        <v>14202</v>
      </c>
      <c r="C1424" s="22">
        <v>2532</v>
      </c>
      <c r="D1424" s="2">
        <v>9</v>
      </c>
      <c r="E1424" s="204">
        <v>81500</v>
      </c>
      <c r="F1424" s="2" t="s">
        <v>591</v>
      </c>
      <c r="G1424" s="2"/>
      <c r="H1424" s="2"/>
      <c r="I1424" s="2"/>
      <c r="J1424" s="2"/>
      <c r="K1424" s="2"/>
    </row>
    <row r="1425" spans="1:11">
      <c r="A1425" s="1">
        <v>44221</v>
      </c>
      <c r="B1425" s="2">
        <v>99945</v>
      </c>
      <c r="C1425" s="22">
        <v>2577</v>
      </c>
      <c r="D1425" s="2">
        <v>4</v>
      </c>
      <c r="E1425" s="204">
        <v>2744500</v>
      </c>
      <c r="F1425" s="2" t="s">
        <v>546</v>
      </c>
      <c r="G1425" s="2"/>
      <c r="H1425" s="2"/>
      <c r="I1425" s="2"/>
      <c r="J1425" s="2"/>
      <c r="K1425" s="2"/>
    </row>
    <row r="1426" spans="1:11">
      <c r="A1426" s="1">
        <v>44221</v>
      </c>
      <c r="B1426" s="2">
        <v>25758</v>
      </c>
      <c r="C1426" s="22">
        <v>2608</v>
      </c>
      <c r="D1426" s="2">
        <v>4</v>
      </c>
      <c r="E1426" s="204">
        <v>2819000</v>
      </c>
      <c r="F1426" s="2" t="s">
        <v>577</v>
      </c>
      <c r="G1426" s="2"/>
      <c r="H1426" s="2"/>
      <c r="I1426" s="2"/>
      <c r="J1426" s="2"/>
      <c r="K1426" s="2"/>
    </row>
    <row r="1427" spans="1:11">
      <c r="A1427" s="1">
        <v>44221</v>
      </c>
      <c r="B1427" s="2">
        <v>25758</v>
      </c>
      <c r="C1427" s="22">
        <v>2617</v>
      </c>
      <c r="D1427" s="2">
        <v>4</v>
      </c>
      <c r="E1427" s="204">
        <v>638700</v>
      </c>
      <c r="F1427" s="2" t="s">
        <v>578</v>
      </c>
      <c r="G1427" s="2"/>
      <c r="H1427" s="2"/>
      <c r="I1427" s="2"/>
      <c r="J1427" s="2"/>
      <c r="K1427" s="2"/>
    </row>
    <row r="1428" spans="1:11">
      <c r="A1428" s="1">
        <v>44221</v>
      </c>
      <c r="B1428" s="2">
        <v>25758</v>
      </c>
      <c r="C1428" s="22">
        <v>2680</v>
      </c>
      <c r="D1428" s="2">
        <v>4</v>
      </c>
      <c r="E1428" s="204">
        <v>1842100</v>
      </c>
      <c r="F1428" s="2" t="s">
        <v>579</v>
      </c>
      <c r="G1428" s="2"/>
      <c r="H1428" s="2"/>
      <c r="I1428" s="2"/>
      <c r="J1428" s="2"/>
      <c r="K1428" s="2"/>
    </row>
    <row r="1429" spans="1:11">
      <c r="A1429" s="1">
        <v>44221</v>
      </c>
      <c r="B1429" s="2">
        <v>25758</v>
      </c>
      <c r="C1429" s="22">
        <v>2709</v>
      </c>
      <c r="D1429" s="2">
        <v>4</v>
      </c>
      <c r="E1429" s="204">
        <v>930200</v>
      </c>
      <c r="F1429" s="2" t="s">
        <v>581</v>
      </c>
      <c r="G1429" s="2"/>
      <c r="H1429" s="2"/>
      <c r="I1429" s="2"/>
      <c r="J1429" s="2"/>
      <c r="K1429" s="2"/>
    </row>
    <row r="1430" spans="1:11">
      <c r="A1430" s="1">
        <v>44221</v>
      </c>
      <c r="B1430" s="2">
        <v>12508</v>
      </c>
      <c r="C1430" s="22">
        <v>4204</v>
      </c>
      <c r="D1430" s="2">
        <v>7</v>
      </c>
      <c r="E1430" s="204">
        <v>8581000</v>
      </c>
      <c r="F1430" s="2" t="s">
        <v>582</v>
      </c>
      <c r="G1430" s="2"/>
      <c r="H1430" s="2"/>
      <c r="I1430" s="2"/>
      <c r="J1430" s="2"/>
      <c r="K1430" s="2"/>
    </row>
    <row r="1431" spans="1:11">
      <c r="A1431" s="1">
        <v>44221</v>
      </c>
      <c r="B1431" s="2">
        <v>99972</v>
      </c>
      <c r="C1431" s="22">
        <v>5858</v>
      </c>
      <c r="D1431" s="2">
        <v>8</v>
      </c>
      <c r="E1431" s="204">
        <v>1309200</v>
      </c>
      <c r="F1431" s="2" t="s">
        <v>589</v>
      </c>
      <c r="G1431" s="2"/>
      <c r="H1431" s="2"/>
      <c r="I1431" s="2"/>
      <c r="J1431" s="2"/>
      <c r="K1431" s="2"/>
    </row>
    <row r="1432" spans="1:11">
      <c r="A1432" s="1">
        <v>44221</v>
      </c>
      <c r="B1432" s="2">
        <v>99974</v>
      </c>
      <c r="C1432" s="22">
        <v>6078</v>
      </c>
      <c r="D1432" s="2">
        <v>10</v>
      </c>
      <c r="E1432" s="204">
        <v>2862700</v>
      </c>
      <c r="F1432" s="2" t="s">
        <v>583</v>
      </c>
      <c r="G1432" s="2"/>
      <c r="H1432" s="2"/>
      <c r="I1432" s="2"/>
      <c r="J1432" s="2"/>
      <c r="K1432" s="2"/>
    </row>
    <row r="1433" spans="1:11">
      <c r="A1433" s="1">
        <v>44221</v>
      </c>
      <c r="B1433" s="2">
        <v>20894</v>
      </c>
      <c r="C1433" s="22">
        <v>8312</v>
      </c>
      <c r="D1433" s="2">
        <v>18</v>
      </c>
      <c r="E1433" s="204">
        <v>17885000</v>
      </c>
      <c r="F1433" s="2" t="s">
        <v>584</v>
      </c>
      <c r="G1433" s="2"/>
      <c r="H1433" s="2"/>
      <c r="I1433" s="2"/>
      <c r="J1433" s="2"/>
      <c r="K1433" s="2"/>
    </row>
    <row r="1434" spans="1:11">
      <c r="A1434" s="1">
        <v>44221</v>
      </c>
      <c r="B1434" s="2">
        <v>19440</v>
      </c>
      <c r="C1434" s="22">
        <v>9439</v>
      </c>
      <c r="D1434" s="2">
        <v>6</v>
      </c>
      <c r="E1434" s="204">
        <v>518400</v>
      </c>
      <c r="F1434" s="2" t="s">
        <v>585</v>
      </c>
      <c r="G1434" s="2"/>
      <c r="H1434" s="2"/>
      <c r="I1434" s="2"/>
      <c r="J1434" s="2"/>
      <c r="K1434" s="2"/>
    </row>
    <row r="1435" spans="1:11">
      <c r="A1435" s="1">
        <v>44221</v>
      </c>
      <c r="B1435" s="2">
        <v>19440</v>
      </c>
      <c r="C1435" s="22">
        <v>9442</v>
      </c>
      <c r="D1435" s="2">
        <v>6</v>
      </c>
      <c r="E1435" s="204">
        <v>1024000</v>
      </c>
      <c r="F1435" s="2" t="s">
        <v>586</v>
      </c>
      <c r="G1435" s="2"/>
      <c r="H1435" s="2"/>
      <c r="I1435" s="2"/>
      <c r="J1435" s="2"/>
      <c r="K1435" s="2"/>
    </row>
    <row r="1436" spans="1:11">
      <c r="A1436" s="1">
        <v>44221</v>
      </c>
      <c r="B1436" s="2">
        <v>99967</v>
      </c>
      <c r="C1436" s="22">
        <v>9470</v>
      </c>
      <c r="D1436" s="2">
        <v>6</v>
      </c>
      <c r="E1436" s="204">
        <v>1362300</v>
      </c>
      <c r="F1436" s="2" t="s">
        <v>587</v>
      </c>
      <c r="G1436" s="2"/>
      <c r="H1436" s="2"/>
      <c r="I1436" s="2"/>
      <c r="J1436" s="2"/>
      <c r="K1436" s="2"/>
    </row>
    <row r="1437" spans="1:11">
      <c r="A1437" s="1">
        <v>44221</v>
      </c>
      <c r="B1437" s="2">
        <v>99967</v>
      </c>
      <c r="C1437" s="22">
        <v>9478</v>
      </c>
      <c r="D1437" s="2">
        <v>6</v>
      </c>
      <c r="E1437" s="204">
        <v>800000</v>
      </c>
      <c r="F1437" s="2" t="s">
        <v>588</v>
      </c>
      <c r="G1437" s="2"/>
      <c r="H1437" s="2"/>
      <c r="I1437" s="2"/>
      <c r="J1437" s="2"/>
      <c r="K1437" s="2"/>
    </row>
    <row r="1438" spans="1:11">
      <c r="A1438" s="1">
        <v>44221</v>
      </c>
      <c r="B1438" s="2">
        <v>99967</v>
      </c>
      <c r="C1438" s="22">
        <v>9487</v>
      </c>
      <c r="D1438" s="2">
        <v>6</v>
      </c>
      <c r="E1438" s="204">
        <v>2358200</v>
      </c>
      <c r="F1438" s="2" t="s">
        <v>140</v>
      </c>
      <c r="G1438" s="2"/>
      <c r="H1438" s="2"/>
      <c r="I1438" s="2"/>
      <c r="J1438" s="2"/>
      <c r="K1438" s="2"/>
    </row>
    <row r="1439" spans="1:11" ht="19.5">
      <c r="E1439" s="121">
        <f>SUM(E1421:E1438)</f>
        <v>47957464</v>
      </c>
    </row>
    <row r="1441" spans="1:11" ht="19.5">
      <c r="A1441" s="1">
        <v>44222</v>
      </c>
      <c r="B1441" s="2">
        <v>25758</v>
      </c>
      <c r="C1441" s="22">
        <v>4759</v>
      </c>
      <c r="D1441" s="2">
        <v>7</v>
      </c>
      <c r="E1441" s="3">
        <v>3519000</v>
      </c>
      <c r="F1441" s="2" t="s">
        <v>622</v>
      </c>
      <c r="G1441" s="38" t="s">
        <v>574</v>
      </c>
      <c r="H1441" s="2"/>
      <c r="I1441" s="2"/>
      <c r="J1441" s="2"/>
      <c r="K1441" s="2"/>
    </row>
    <row r="1442" spans="1:11">
      <c r="A1442" s="1">
        <v>44222</v>
      </c>
      <c r="B1442" s="2">
        <v>99969</v>
      </c>
      <c r="C1442" s="22">
        <v>328</v>
      </c>
      <c r="D1442" s="2">
        <v>11</v>
      </c>
      <c r="E1442" s="204">
        <v>111000</v>
      </c>
      <c r="F1442" s="2" t="s">
        <v>94</v>
      </c>
      <c r="G1442" s="2"/>
      <c r="H1442" s="2"/>
      <c r="I1442" s="2"/>
      <c r="J1442" s="2"/>
      <c r="K1442" s="2"/>
    </row>
    <row r="1443" spans="1:11">
      <c r="A1443" s="1">
        <v>44222</v>
      </c>
      <c r="B1443" s="2">
        <v>19440</v>
      </c>
      <c r="C1443" s="22">
        <v>403</v>
      </c>
      <c r="D1443" s="2">
        <v>11</v>
      </c>
      <c r="E1443" s="204">
        <v>357400</v>
      </c>
      <c r="F1443" s="2" t="s">
        <v>599</v>
      </c>
      <c r="G1443" s="2"/>
      <c r="H1443" s="2"/>
      <c r="I1443" s="2"/>
      <c r="J1443" s="2"/>
      <c r="K1443" s="2"/>
    </row>
    <row r="1444" spans="1:11">
      <c r="A1444" s="1">
        <v>44222</v>
      </c>
      <c r="B1444" s="2">
        <v>99967</v>
      </c>
      <c r="C1444" s="22">
        <v>2728</v>
      </c>
      <c r="D1444" s="2">
        <v>9</v>
      </c>
      <c r="E1444" s="204">
        <v>5069900</v>
      </c>
      <c r="F1444" s="2" t="s">
        <v>600</v>
      </c>
      <c r="G1444" s="2"/>
      <c r="H1444" s="2"/>
      <c r="I1444" s="2"/>
      <c r="J1444" s="2"/>
      <c r="K1444" s="2"/>
    </row>
    <row r="1445" spans="1:11">
      <c r="A1445" s="1">
        <v>44222</v>
      </c>
      <c r="B1445" s="2">
        <v>13276</v>
      </c>
      <c r="C1445" s="22">
        <v>2754</v>
      </c>
      <c r="D1445" s="2">
        <v>4</v>
      </c>
      <c r="E1445" s="204">
        <v>14326000</v>
      </c>
      <c r="F1445" s="2" t="s">
        <v>546</v>
      </c>
      <c r="G1445" s="2"/>
      <c r="H1445" s="2"/>
      <c r="I1445" s="2"/>
      <c r="J1445" s="2"/>
      <c r="K1445" s="2"/>
    </row>
    <row r="1446" spans="1:11">
      <c r="A1446" s="1">
        <v>44222</v>
      </c>
      <c r="B1446" s="2">
        <v>13276</v>
      </c>
      <c r="C1446" s="22">
        <v>2762</v>
      </c>
      <c r="D1446" s="2">
        <v>4</v>
      </c>
      <c r="E1446" s="204">
        <v>4274400</v>
      </c>
      <c r="F1446" s="2" t="s">
        <v>546</v>
      </c>
      <c r="G1446" s="2"/>
      <c r="H1446" s="2"/>
      <c r="I1446" s="2"/>
      <c r="J1446" s="2"/>
      <c r="K1446" s="2"/>
    </row>
    <row r="1447" spans="1:11">
      <c r="A1447" s="1">
        <v>44222</v>
      </c>
      <c r="B1447" s="2">
        <v>99967</v>
      </c>
      <c r="C1447" s="22">
        <v>2779</v>
      </c>
      <c r="D1447" s="2">
        <v>9</v>
      </c>
      <c r="E1447" s="204">
        <v>1000000</v>
      </c>
      <c r="F1447" s="2" t="s">
        <v>601</v>
      </c>
      <c r="G1447" s="2"/>
      <c r="H1447" s="2"/>
      <c r="I1447" s="2"/>
      <c r="J1447" s="2"/>
      <c r="K1447" s="2"/>
    </row>
    <row r="1448" spans="1:11">
      <c r="A1448" s="1">
        <v>44222</v>
      </c>
      <c r="B1448" s="2">
        <v>99966</v>
      </c>
      <c r="C1448" s="22">
        <v>2986</v>
      </c>
      <c r="D1448" s="2">
        <v>4</v>
      </c>
      <c r="E1448" s="204">
        <v>7152300</v>
      </c>
      <c r="F1448" s="2" t="s">
        <v>613</v>
      </c>
      <c r="G1448" s="2"/>
      <c r="H1448" s="2"/>
      <c r="I1448" s="2"/>
      <c r="J1448" s="2"/>
      <c r="K1448" s="2"/>
    </row>
    <row r="1449" spans="1:11">
      <c r="A1449" s="1">
        <v>44222</v>
      </c>
      <c r="B1449" s="2">
        <v>99966</v>
      </c>
      <c r="C1449" s="22">
        <v>2991</v>
      </c>
      <c r="D1449" s="2">
        <v>4</v>
      </c>
      <c r="E1449" s="204">
        <v>356500</v>
      </c>
      <c r="F1449" s="2" t="s">
        <v>603</v>
      </c>
      <c r="G1449" s="2"/>
      <c r="H1449" s="2"/>
      <c r="I1449" s="2"/>
      <c r="J1449" s="2"/>
      <c r="K1449" s="2"/>
    </row>
    <row r="1450" spans="1:11">
      <c r="A1450" s="1">
        <v>44222</v>
      </c>
      <c r="B1450" s="2">
        <v>99956</v>
      </c>
      <c r="C1450" s="22">
        <v>4579</v>
      </c>
      <c r="D1450" s="2">
        <v>7</v>
      </c>
      <c r="E1450" s="204">
        <v>685000</v>
      </c>
      <c r="F1450" s="2" t="s">
        <v>602</v>
      </c>
      <c r="G1450" s="2"/>
      <c r="H1450" s="2"/>
      <c r="I1450" s="2"/>
      <c r="J1450" s="2"/>
      <c r="K1450" s="2"/>
    </row>
    <row r="1451" spans="1:11">
      <c r="A1451" s="1">
        <v>44222</v>
      </c>
      <c r="B1451" s="2">
        <v>99956</v>
      </c>
      <c r="C1451" s="22">
        <v>4652</v>
      </c>
      <c r="D1451" s="2">
        <v>7</v>
      </c>
      <c r="E1451" s="204">
        <v>4459800</v>
      </c>
      <c r="F1451" s="2" t="s">
        <v>603</v>
      </c>
      <c r="G1451" s="2"/>
      <c r="H1451" s="2"/>
      <c r="I1451" s="2"/>
      <c r="J1451" s="2"/>
      <c r="K1451" s="2"/>
    </row>
    <row r="1452" spans="1:11">
      <c r="A1452" s="1">
        <v>44222</v>
      </c>
      <c r="B1452" s="2">
        <v>25758</v>
      </c>
      <c r="C1452" s="22">
        <v>4683</v>
      </c>
      <c r="D1452" s="2">
        <v>7</v>
      </c>
      <c r="E1452" s="204">
        <v>1583800</v>
      </c>
      <c r="F1452" s="2" t="s">
        <v>604</v>
      </c>
      <c r="G1452" s="2"/>
      <c r="H1452" s="2"/>
      <c r="I1452" s="2"/>
      <c r="J1452" s="2"/>
      <c r="K1452" s="2"/>
    </row>
    <row r="1453" spans="1:11">
      <c r="A1453" s="1">
        <v>44222</v>
      </c>
      <c r="B1453" s="2">
        <v>25758</v>
      </c>
      <c r="C1453" s="22">
        <v>4691</v>
      </c>
      <c r="D1453" s="2">
        <v>7</v>
      </c>
      <c r="E1453" s="204">
        <v>1833800</v>
      </c>
      <c r="F1453" s="2" t="s">
        <v>605</v>
      </c>
      <c r="G1453" s="2"/>
      <c r="H1453" s="2"/>
      <c r="I1453" s="2"/>
      <c r="J1453" s="2"/>
      <c r="K1453" s="2"/>
    </row>
    <row r="1454" spans="1:11">
      <c r="A1454" s="1">
        <v>44222</v>
      </c>
      <c r="B1454" s="2">
        <v>25758</v>
      </c>
      <c r="C1454" s="22">
        <v>4692</v>
      </c>
      <c r="D1454" s="2">
        <v>7</v>
      </c>
      <c r="E1454" s="204">
        <v>7219900</v>
      </c>
      <c r="F1454" s="2" t="s">
        <v>606</v>
      </c>
      <c r="G1454" s="2"/>
      <c r="H1454" s="2"/>
      <c r="I1454" s="2"/>
      <c r="J1454" s="2"/>
      <c r="K1454" s="2"/>
    </row>
    <row r="1455" spans="1:11">
      <c r="A1455" s="1">
        <v>44222</v>
      </c>
      <c r="B1455" s="2">
        <v>25758</v>
      </c>
      <c r="C1455" s="22">
        <v>4817</v>
      </c>
      <c r="D1455" s="2">
        <v>7</v>
      </c>
      <c r="E1455" s="204">
        <v>474800</v>
      </c>
      <c r="F1455" s="2" t="s">
        <v>607</v>
      </c>
      <c r="G1455" s="2"/>
      <c r="H1455" s="2"/>
      <c r="I1455" s="2"/>
      <c r="J1455" s="2"/>
      <c r="K1455" s="2"/>
    </row>
    <row r="1456" spans="1:11">
      <c r="A1456" s="1">
        <v>44222</v>
      </c>
      <c r="B1456" s="2">
        <v>25758</v>
      </c>
      <c r="C1456" s="22">
        <v>4858</v>
      </c>
      <c r="D1456" s="2">
        <v>7</v>
      </c>
      <c r="E1456" s="204">
        <v>257500</v>
      </c>
      <c r="F1456" s="2" t="s">
        <v>608</v>
      </c>
      <c r="G1456" s="2"/>
      <c r="H1456" s="2"/>
      <c r="I1456" s="2"/>
      <c r="J1456" s="2"/>
      <c r="K1456" s="2"/>
    </row>
    <row r="1457" spans="1:11">
      <c r="A1457" s="1">
        <v>44222</v>
      </c>
      <c r="B1457" s="2">
        <v>99903</v>
      </c>
      <c r="C1457" s="22">
        <v>5481</v>
      </c>
      <c r="D1457" s="2">
        <v>2</v>
      </c>
      <c r="E1457" s="204">
        <v>4320000</v>
      </c>
      <c r="F1457" s="2" t="s">
        <v>614</v>
      </c>
      <c r="G1457" s="2"/>
      <c r="H1457" s="2"/>
      <c r="I1457" s="2"/>
      <c r="J1457" s="2"/>
      <c r="K1457" s="2"/>
    </row>
    <row r="1458" spans="1:11">
      <c r="A1458" s="1">
        <v>44222</v>
      </c>
      <c r="B1458" s="2">
        <v>19440</v>
      </c>
      <c r="C1458" s="22">
        <v>6321</v>
      </c>
      <c r="D1458" s="2">
        <v>10</v>
      </c>
      <c r="E1458" s="204">
        <v>72300</v>
      </c>
      <c r="F1458" s="2" t="s">
        <v>546</v>
      </c>
      <c r="G1458" s="2"/>
      <c r="H1458" s="2"/>
      <c r="I1458" s="2"/>
      <c r="J1458" s="2"/>
      <c r="K1458" s="2"/>
    </row>
    <row r="1459" spans="1:11">
      <c r="A1459" s="1">
        <v>44222</v>
      </c>
      <c r="B1459" s="2">
        <v>99945</v>
      </c>
      <c r="C1459" s="22">
        <v>8769</v>
      </c>
      <c r="D1459" s="2">
        <v>18</v>
      </c>
      <c r="E1459" s="204">
        <v>15600</v>
      </c>
      <c r="F1459" s="2" t="s">
        <v>609</v>
      </c>
      <c r="G1459" s="2"/>
      <c r="H1459" s="2"/>
      <c r="I1459" s="2"/>
      <c r="J1459" s="2"/>
      <c r="K1459" s="2"/>
    </row>
    <row r="1460" spans="1:11">
      <c r="A1460" s="1">
        <v>44222</v>
      </c>
      <c r="B1460" s="2">
        <v>32397</v>
      </c>
      <c r="C1460" s="22">
        <v>9615</v>
      </c>
      <c r="D1460" s="2">
        <v>6</v>
      </c>
      <c r="E1460" s="204">
        <v>2768500</v>
      </c>
      <c r="F1460" s="2" t="s">
        <v>527</v>
      </c>
      <c r="G1460" s="2"/>
      <c r="H1460" s="2"/>
      <c r="I1460" s="2"/>
      <c r="J1460" s="2"/>
      <c r="K1460" s="2"/>
    </row>
    <row r="1461" spans="1:11">
      <c r="A1461" s="1">
        <v>44222</v>
      </c>
      <c r="B1461" s="2">
        <v>32397</v>
      </c>
      <c r="C1461" s="22">
        <v>9652</v>
      </c>
      <c r="D1461" s="2">
        <v>6</v>
      </c>
      <c r="E1461" s="204">
        <v>244212</v>
      </c>
      <c r="F1461" s="2" t="s">
        <v>621</v>
      </c>
      <c r="G1461" s="2"/>
      <c r="H1461" s="2"/>
      <c r="I1461" s="2"/>
      <c r="J1461" s="2"/>
      <c r="K1461" s="2"/>
    </row>
    <row r="1462" spans="1:11">
      <c r="A1462" s="1">
        <v>44222</v>
      </c>
      <c r="B1462" s="2">
        <v>32397</v>
      </c>
      <c r="C1462" s="22">
        <v>9653</v>
      </c>
      <c r="D1462" s="2">
        <v>6</v>
      </c>
      <c r="E1462" s="204">
        <v>607360</v>
      </c>
      <c r="F1462" s="2" t="s">
        <v>181</v>
      </c>
      <c r="G1462" s="2"/>
      <c r="H1462" s="2"/>
      <c r="I1462" s="2"/>
      <c r="J1462" s="2"/>
      <c r="K1462" s="2"/>
    </row>
    <row r="1463" spans="1:11">
      <c r="A1463" s="1">
        <v>44222</v>
      </c>
      <c r="B1463" s="2">
        <v>32397</v>
      </c>
      <c r="C1463" s="22">
        <v>9676</v>
      </c>
      <c r="D1463" s="2">
        <v>6</v>
      </c>
      <c r="E1463" s="204">
        <v>400000</v>
      </c>
      <c r="F1463" s="2" t="s">
        <v>620</v>
      </c>
      <c r="G1463" s="2"/>
      <c r="H1463" s="2"/>
      <c r="I1463" s="2"/>
      <c r="J1463" s="2"/>
      <c r="K1463" s="2"/>
    </row>
    <row r="1464" spans="1:11">
      <c r="A1464" s="1">
        <v>44222</v>
      </c>
      <c r="B1464" s="2">
        <v>32397</v>
      </c>
      <c r="C1464" s="22">
        <v>9687</v>
      </c>
      <c r="D1464" s="2">
        <v>6</v>
      </c>
      <c r="E1464" s="204">
        <v>1910000</v>
      </c>
      <c r="F1464" s="2" t="s">
        <v>619</v>
      </c>
      <c r="G1464" s="2"/>
      <c r="H1464" s="2"/>
      <c r="I1464" s="2"/>
      <c r="J1464" s="2"/>
      <c r="K1464" s="2"/>
    </row>
    <row r="1465" spans="1:11">
      <c r="A1465" s="1">
        <v>44222</v>
      </c>
      <c r="B1465" s="2">
        <v>32397</v>
      </c>
      <c r="C1465" s="22">
        <v>9719</v>
      </c>
      <c r="D1465" s="2">
        <v>6</v>
      </c>
      <c r="E1465" s="204">
        <v>645000</v>
      </c>
      <c r="F1465" s="2" t="s">
        <v>618</v>
      </c>
      <c r="G1465" s="2"/>
      <c r="H1465" s="2"/>
      <c r="I1465" s="2"/>
      <c r="J1465" s="2"/>
      <c r="K1465" s="2"/>
    </row>
    <row r="1466" spans="1:11">
      <c r="A1466" s="1">
        <v>44222</v>
      </c>
      <c r="B1466" s="2">
        <v>32397</v>
      </c>
      <c r="C1466" s="22">
        <v>9720</v>
      </c>
      <c r="D1466" s="2">
        <v>6</v>
      </c>
      <c r="E1466" s="204">
        <v>1055200</v>
      </c>
      <c r="F1466" s="2" t="s">
        <v>599</v>
      </c>
      <c r="G1466" s="2"/>
      <c r="H1466" s="2"/>
      <c r="I1466" s="2"/>
      <c r="J1466" s="2"/>
      <c r="K1466" s="2"/>
    </row>
    <row r="1467" spans="1:11">
      <c r="A1467" s="1">
        <v>44222</v>
      </c>
      <c r="B1467" s="2">
        <v>32397</v>
      </c>
      <c r="C1467" s="22">
        <v>9735</v>
      </c>
      <c r="D1467" s="2">
        <v>6</v>
      </c>
      <c r="E1467" s="204">
        <v>200000</v>
      </c>
      <c r="F1467" s="2" t="s">
        <v>617</v>
      </c>
      <c r="G1467" s="2"/>
      <c r="H1467" s="2"/>
      <c r="I1467" s="2"/>
      <c r="J1467" s="2"/>
      <c r="K1467" s="2"/>
    </row>
    <row r="1468" spans="1:11">
      <c r="A1468" s="1">
        <v>44222</v>
      </c>
      <c r="B1468" s="2">
        <v>20894</v>
      </c>
      <c r="C1468" s="22">
        <v>9763</v>
      </c>
      <c r="D1468" s="2">
        <v>6</v>
      </c>
      <c r="E1468" s="204">
        <v>3085400</v>
      </c>
      <c r="F1468" s="2" t="s">
        <v>610</v>
      </c>
      <c r="G1468" s="2"/>
      <c r="H1468" s="2"/>
      <c r="I1468" s="2"/>
      <c r="J1468" s="2"/>
      <c r="K1468" s="2"/>
    </row>
    <row r="1469" spans="1:11">
      <c r="A1469" s="1">
        <v>44222</v>
      </c>
      <c r="B1469" s="2">
        <v>20894</v>
      </c>
      <c r="C1469" s="22">
        <v>9775</v>
      </c>
      <c r="D1469" s="2">
        <v>6</v>
      </c>
      <c r="E1469" s="204">
        <v>3566000</v>
      </c>
      <c r="F1469" s="2" t="s">
        <v>611</v>
      </c>
      <c r="G1469" s="2"/>
      <c r="H1469" s="2"/>
      <c r="I1469" s="2"/>
      <c r="J1469" s="2"/>
      <c r="K1469" s="2"/>
    </row>
    <row r="1470" spans="1:11">
      <c r="A1470" s="1">
        <v>44222</v>
      </c>
      <c r="B1470" s="2">
        <v>20894</v>
      </c>
      <c r="C1470" s="22">
        <v>9790</v>
      </c>
      <c r="D1470" s="2">
        <v>6</v>
      </c>
      <c r="E1470" s="204">
        <v>3561900</v>
      </c>
      <c r="F1470" s="2" t="s">
        <v>611</v>
      </c>
      <c r="G1470" s="2"/>
      <c r="H1470" s="2"/>
      <c r="I1470" s="2"/>
      <c r="J1470" s="2"/>
      <c r="K1470" s="2"/>
    </row>
    <row r="1471" spans="1:11">
      <c r="A1471" s="1">
        <v>44222</v>
      </c>
      <c r="B1471" s="2">
        <v>20894</v>
      </c>
      <c r="C1471" s="22">
        <v>9791</v>
      </c>
      <c r="D1471" s="2">
        <v>6</v>
      </c>
      <c r="E1471" s="204">
        <v>5412900</v>
      </c>
      <c r="F1471" s="2" t="s">
        <v>611</v>
      </c>
      <c r="G1471" s="2"/>
      <c r="H1471" s="2"/>
      <c r="I1471" s="2"/>
      <c r="J1471" s="2"/>
      <c r="K1471" s="2"/>
    </row>
    <row r="1472" spans="1:11">
      <c r="A1472" s="1">
        <v>44222</v>
      </c>
      <c r="B1472" s="2">
        <v>20894</v>
      </c>
      <c r="C1472" s="22">
        <v>9806</v>
      </c>
      <c r="D1472" s="2">
        <v>6</v>
      </c>
      <c r="E1472" s="204">
        <v>3535000</v>
      </c>
      <c r="F1472" s="2" t="s">
        <v>611</v>
      </c>
      <c r="G1472" s="2"/>
      <c r="H1472" s="2"/>
      <c r="I1472" s="2"/>
      <c r="J1472" s="2"/>
      <c r="K1472" s="2"/>
    </row>
    <row r="1473" spans="1:72">
      <c r="A1473" s="1">
        <v>44222</v>
      </c>
      <c r="B1473" s="2">
        <v>20894</v>
      </c>
      <c r="C1473" s="22">
        <v>9847</v>
      </c>
      <c r="D1473" s="2">
        <v>6</v>
      </c>
      <c r="E1473" s="204">
        <v>4000000</v>
      </c>
      <c r="F1473" s="2" t="s">
        <v>612</v>
      </c>
      <c r="G1473" s="2"/>
      <c r="H1473" s="2"/>
      <c r="I1473" s="2"/>
      <c r="J1473" s="2"/>
      <c r="K1473" s="2"/>
    </row>
    <row r="1474" spans="1:72" s="37" customFormat="1">
      <c r="A1474" s="36">
        <v>44222</v>
      </c>
      <c r="B1474" s="37">
        <v>20894</v>
      </c>
      <c r="C1474" s="37">
        <v>9776</v>
      </c>
      <c r="D1474" s="37">
        <v>6</v>
      </c>
      <c r="E1474" s="62">
        <v>0</v>
      </c>
      <c r="F1474" s="37" t="s">
        <v>623</v>
      </c>
      <c r="L1474" s="80"/>
      <c r="M1474" s="80"/>
      <c r="N1474" s="80"/>
      <c r="O1474" s="80"/>
      <c r="P1474" s="80"/>
      <c r="Q1474" s="80"/>
      <c r="R1474" s="80"/>
      <c r="S1474" s="80"/>
      <c r="T1474" s="80"/>
      <c r="U1474" s="80"/>
      <c r="V1474" s="80"/>
      <c r="W1474" s="80"/>
      <c r="X1474" s="80"/>
      <c r="Y1474" s="80"/>
      <c r="Z1474" s="80"/>
      <c r="AA1474" s="80"/>
      <c r="AB1474" s="80"/>
      <c r="AC1474" s="80"/>
      <c r="AD1474" s="80"/>
      <c r="AE1474" s="80"/>
      <c r="AF1474" s="80"/>
      <c r="AG1474" s="80"/>
      <c r="AH1474" s="80"/>
      <c r="AI1474" s="80"/>
      <c r="AJ1474" s="80"/>
      <c r="AK1474" s="80"/>
      <c r="AL1474" s="80"/>
      <c r="AM1474" s="80"/>
      <c r="AN1474" s="80"/>
      <c r="AO1474" s="80"/>
      <c r="AP1474" s="80"/>
      <c r="AQ1474" s="80"/>
      <c r="AR1474" s="80"/>
      <c r="AS1474" s="80"/>
      <c r="AT1474" s="80"/>
      <c r="AU1474" s="80"/>
      <c r="AV1474" s="80"/>
      <c r="AW1474" s="80"/>
      <c r="AX1474" s="80"/>
      <c r="AY1474" s="80"/>
      <c r="AZ1474" s="80"/>
      <c r="BA1474" s="80"/>
      <c r="BB1474" s="80"/>
      <c r="BC1474" s="80"/>
      <c r="BD1474" s="80"/>
      <c r="BE1474" s="80"/>
      <c r="BF1474" s="80"/>
      <c r="BG1474" s="80"/>
      <c r="BH1474" s="80"/>
      <c r="BI1474" s="80"/>
      <c r="BJ1474" s="80"/>
      <c r="BK1474" s="80"/>
      <c r="BL1474" s="80"/>
      <c r="BM1474" s="80"/>
      <c r="BN1474" s="80"/>
      <c r="BO1474" s="80"/>
      <c r="BP1474" s="80"/>
      <c r="BQ1474" s="80"/>
      <c r="BR1474" s="80"/>
      <c r="BS1474" s="80"/>
      <c r="BT1474" s="80"/>
    </row>
    <row r="1475" spans="1:72" ht="19.5">
      <c r="E1475" s="121">
        <f>SUM(E1442:E1474)</f>
        <v>84561472</v>
      </c>
    </row>
    <row r="1477" spans="1:72" ht="19.5">
      <c r="A1477" s="1">
        <v>44223</v>
      </c>
      <c r="B1477" s="2">
        <v>14202</v>
      </c>
      <c r="C1477" s="22">
        <v>40</v>
      </c>
      <c r="D1477" s="2">
        <v>6</v>
      </c>
      <c r="E1477" s="204">
        <v>4308000</v>
      </c>
      <c r="F1477" s="2" t="s">
        <v>629</v>
      </c>
      <c r="G1477" s="38" t="s">
        <v>574</v>
      </c>
      <c r="H1477" s="2"/>
      <c r="I1477" s="2"/>
      <c r="J1477" s="2"/>
      <c r="K1477" s="2"/>
    </row>
    <row r="1478" spans="1:72">
      <c r="A1478" s="1">
        <v>44223</v>
      </c>
      <c r="B1478" s="2">
        <v>32397</v>
      </c>
      <c r="C1478" s="22">
        <v>3132</v>
      </c>
      <c r="D1478" s="2">
        <v>9</v>
      </c>
      <c r="E1478" s="204">
        <v>3600500</v>
      </c>
      <c r="F1478" s="130" t="s">
        <v>659</v>
      </c>
      <c r="G1478" s="2"/>
      <c r="H1478" s="2"/>
      <c r="I1478" s="2"/>
      <c r="J1478" s="2"/>
      <c r="K1478" s="2"/>
    </row>
    <row r="1479" spans="1:72">
      <c r="A1479" s="1">
        <v>44223</v>
      </c>
      <c r="B1479" s="2">
        <v>32397</v>
      </c>
      <c r="C1479" s="22">
        <v>3133</v>
      </c>
      <c r="D1479" s="2">
        <v>9</v>
      </c>
      <c r="E1479" s="204">
        <v>3600500</v>
      </c>
      <c r="F1479" s="130" t="s">
        <v>659</v>
      </c>
      <c r="G1479" s="2"/>
      <c r="H1479" s="2"/>
      <c r="I1479" s="2"/>
      <c r="J1479" s="2"/>
      <c r="K1479" s="2"/>
    </row>
    <row r="1480" spans="1:72">
      <c r="A1480" s="1">
        <v>44223</v>
      </c>
      <c r="B1480" s="2">
        <v>32397</v>
      </c>
      <c r="C1480" s="22">
        <v>3134</v>
      </c>
      <c r="D1480" s="2">
        <v>9</v>
      </c>
      <c r="E1480" s="204">
        <v>3600500</v>
      </c>
      <c r="F1480" s="130" t="s">
        <v>659</v>
      </c>
      <c r="G1480" s="2"/>
      <c r="H1480" s="2"/>
      <c r="I1480" s="2"/>
      <c r="J1480" s="2"/>
      <c r="K1480" s="2"/>
    </row>
    <row r="1481" spans="1:72">
      <c r="A1481" s="1">
        <v>44223</v>
      </c>
      <c r="B1481" s="2">
        <v>32397</v>
      </c>
      <c r="C1481" s="22">
        <v>3135</v>
      </c>
      <c r="D1481" s="2">
        <v>9</v>
      </c>
      <c r="E1481" s="204">
        <v>3600500</v>
      </c>
      <c r="F1481" s="130" t="s">
        <v>659</v>
      </c>
      <c r="G1481" s="2"/>
      <c r="H1481" s="2"/>
      <c r="I1481" s="2"/>
      <c r="J1481" s="2"/>
      <c r="K1481" s="2"/>
    </row>
    <row r="1482" spans="1:72">
      <c r="A1482" s="1">
        <v>44223</v>
      </c>
      <c r="B1482" s="2">
        <v>32397</v>
      </c>
      <c r="C1482" s="22">
        <v>3136</v>
      </c>
      <c r="D1482" s="2">
        <v>9</v>
      </c>
      <c r="E1482" s="204">
        <v>3600500</v>
      </c>
      <c r="F1482" s="130" t="s">
        <v>659</v>
      </c>
      <c r="G1482" s="2"/>
      <c r="H1482" s="2"/>
      <c r="I1482" s="2"/>
      <c r="J1482" s="2"/>
      <c r="K1482" s="2"/>
    </row>
    <row r="1483" spans="1:72">
      <c r="A1483" s="1">
        <v>44223</v>
      </c>
      <c r="B1483" s="2">
        <v>32397</v>
      </c>
      <c r="C1483" s="22">
        <v>3137</v>
      </c>
      <c r="D1483" s="2">
        <v>9</v>
      </c>
      <c r="E1483" s="204">
        <v>3600500</v>
      </c>
      <c r="F1483" s="130" t="s">
        <v>659</v>
      </c>
      <c r="G1483" s="2"/>
      <c r="H1483" s="2"/>
      <c r="I1483" s="2"/>
      <c r="J1483" s="2"/>
      <c r="K1483" s="2"/>
    </row>
    <row r="1484" spans="1:72">
      <c r="A1484" s="1">
        <v>44223</v>
      </c>
      <c r="B1484" s="2">
        <v>32397</v>
      </c>
      <c r="C1484" s="22">
        <v>3138</v>
      </c>
      <c r="D1484" s="2">
        <v>9</v>
      </c>
      <c r="E1484" s="204">
        <v>3600500</v>
      </c>
      <c r="F1484" s="130" t="s">
        <v>659</v>
      </c>
      <c r="G1484" s="2"/>
      <c r="H1484" s="2"/>
      <c r="I1484" s="2"/>
      <c r="J1484" s="2"/>
      <c r="K1484" s="2"/>
    </row>
    <row r="1485" spans="1:72">
      <c r="A1485" s="1">
        <v>44223</v>
      </c>
      <c r="B1485" s="2">
        <v>32397</v>
      </c>
      <c r="C1485" s="22">
        <v>3139</v>
      </c>
      <c r="D1485" s="2">
        <v>9</v>
      </c>
      <c r="E1485" s="204">
        <v>3600500</v>
      </c>
      <c r="F1485" s="130" t="s">
        <v>659</v>
      </c>
      <c r="G1485" s="2"/>
      <c r="H1485" s="2"/>
      <c r="I1485" s="2"/>
      <c r="J1485" s="2"/>
      <c r="K1485" s="2"/>
    </row>
    <row r="1486" spans="1:72">
      <c r="A1486" s="1">
        <v>44223</v>
      </c>
      <c r="B1486" s="2">
        <v>32397</v>
      </c>
      <c r="C1486" s="22">
        <v>3140</v>
      </c>
      <c r="D1486" s="2">
        <v>9</v>
      </c>
      <c r="E1486" s="204">
        <v>3600500</v>
      </c>
      <c r="F1486" s="130" t="s">
        <v>659</v>
      </c>
      <c r="G1486" s="2"/>
      <c r="H1486" s="2"/>
      <c r="I1486" s="2"/>
      <c r="J1486" s="2"/>
      <c r="K1486" s="2"/>
    </row>
    <row r="1487" spans="1:72">
      <c r="A1487" s="1">
        <v>44223</v>
      </c>
      <c r="B1487" s="2">
        <v>32397</v>
      </c>
      <c r="C1487" s="22">
        <v>3142</v>
      </c>
      <c r="D1487" s="2">
        <v>9</v>
      </c>
      <c r="E1487" s="204">
        <v>5495500</v>
      </c>
      <c r="F1487" s="130" t="s">
        <v>659</v>
      </c>
      <c r="G1487" s="2"/>
      <c r="H1487" s="2"/>
      <c r="I1487" s="2"/>
      <c r="J1487" s="2"/>
      <c r="K1487" s="2"/>
    </row>
    <row r="1488" spans="1:72">
      <c r="A1488" s="1">
        <v>44223</v>
      </c>
      <c r="B1488" s="2">
        <v>28262</v>
      </c>
      <c r="C1488" s="22">
        <v>3237</v>
      </c>
      <c r="D1488" s="2">
        <v>4</v>
      </c>
      <c r="E1488" s="204">
        <v>3500200</v>
      </c>
      <c r="F1488" s="130" t="s">
        <v>659</v>
      </c>
      <c r="G1488" s="2"/>
      <c r="H1488" s="2"/>
      <c r="I1488" s="2"/>
      <c r="J1488" s="2"/>
      <c r="K1488" s="2"/>
    </row>
    <row r="1489" spans="1:11">
      <c r="A1489" s="1">
        <v>44223</v>
      </c>
      <c r="B1489" s="2">
        <v>28262</v>
      </c>
      <c r="C1489" s="22">
        <v>3238</v>
      </c>
      <c r="D1489" s="2">
        <v>4</v>
      </c>
      <c r="E1489" s="204">
        <v>3500200</v>
      </c>
      <c r="F1489" s="130" t="s">
        <v>659</v>
      </c>
      <c r="G1489" s="2"/>
      <c r="H1489" s="2"/>
      <c r="I1489" s="2"/>
      <c r="J1489" s="2"/>
      <c r="K1489" s="2"/>
    </row>
    <row r="1490" spans="1:11">
      <c r="A1490" s="1">
        <v>44223</v>
      </c>
      <c r="B1490" s="2">
        <v>28262</v>
      </c>
      <c r="C1490" s="22">
        <v>3239</v>
      </c>
      <c r="D1490" s="2">
        <v>4</v>
      </c>
      <c r="E1490" s="204">
        <v>1139600</v>
      </c>
      <c r="F1490" s="130" t="s">
        <v>659</v>
      </c>
      <c r="G1490" s="2"/>
      <c r="H1490" s="2"/>
      <c r="I1490" s="2"/>
      <c r="J1490" s="2"/>
      <c r="K1490" s="2"/>
    </row>
    <row r="1491" spans="1:11">
      <c r="A1491" s="1">
        <v>44223</v>
      </c>
      <c r="B1491" s="2">
        <v>99903</v>
      </c>
      <c r="C1491" s="22">
        <v>42</v>
      </c>
      <c r="D1491" s="2">
        <v>99</v>
      </c>
      <c r="E1491" s="204">
        <v>58083000</v>
      </c>
      <c r="F1491" s="130" t="s">
        <v>658</v>
      </c>
      <c r="G1491" s="2"/>
      <c r="H1491" s="2"/>
      <c r="I1491" s="2"/>
      <c r="J1491" s="2"/>
      <c r="K1491" s="2"/>
    </row>
    <row r="1492" spans="1:11" s="53" customFormat="1">
      <c r="A1492" s="122">
        <v>44223</v>
      </c>
      <c r="B1492" s="53">
        <v>99945</v>
      </c>
      <c r="C1492" s="59">
        <v>174</v>
      </c>
      <c r="D1492" s="53">
        <v>8</v>
      </c>
      <c r="E1492" s="204">
        <v>200000</v>
      </c>
      <c r="F1492" s="53" t="s">
        <v>630</v>
      </c>
    </row>
    <row r="1493" spans="1:11" s="53" customFormat="1" ht="18.75" customHeight="1">
      <c r="A1493" s="122">
        <v>44223</v>
      </c>
      <c r="B1493" s="53">
        <v>99945</v>
      </c>
      <c r="C1493" s="59">
        <v>238</v>
      </c>
      <c r="D1493" s="53">
        <v>8</v>
      </c>
      <c r="E1493" s="204">
        <v>834690</v>
      </c>
      <c r="F1493" s="53" t="s">
        <v>671</v>
      </c>
      <c r="G1493" s="153" t="s">
        <v>672</v>
      </c>
    </row>
    <row r="1494" spans="1:11" s="53" customFormat="1">
      <c r="A1494" s="122">
        <v>44223</v>
      </c>
      <c r="B1494" s="53">
        <v>99945</v>
      </c>
      <c r="C1494" s="59">
        <v>251</v>
      </c>
      <c r="D1494" s="53">
        <v>8</v>
      </c>
      <c r="E1494" s="204">
        <v>373200</v>
      </c>
      <c r="F1494" s="53" t="s">
        <v>670</v>
      </c>
    </row>
    <row r="1495" spans="1:11" s="53" customFormat="1">
      <c r="A1495" s="122">
        <v>44223</v>
      </c>
      <c r="B1495" s="53">
        <v>99973</v>
      </c>
      <c r="C1495" s="59">
        <v>280</v>
      </c>
      <c r="D1495" s="53">
        <v>8</v>
      </c>
      <c r="E1495" s="204">
        <v>1000000</v>
      </c>
      <c r="F1495" s="53" t="s">
        <v>631</v>
      </c>
    </row>
    <row r="1496" spans="1:11" s="53" customFormat="1">
      <c r="A1496" s="122">
        <v>44223</v>
      </c>
      <c r="B1496" s="53">
        <v>99910</v>
      </c>
      <c r="C1496" s="59">
        <v>471</v>
      </c>
      <c r="D1496" s="53">
        <v>11</v>
      </c>
      <c r="E1496" s="204">
        <v>1838000</v>
      </c>
      <c r="F1496" s="53" t="s">
        <v>643</v>
      </c>
    </row>
    <row r="1497" spans="1:11" s="53" customFormat="1">
      <c r="A1497" s="122">
        <v>44223</v>
      </c>
      <c r="B1497" s="53">
        <v>13276</v>
      </c>
      <c r="C1497" s="59">
        <v>1620</v>
      </c>
      <c r="D1497" s="53">
        <v>19</v>
      </c>
      <c r="E1497" s="204">
        <v>2478000</v>
      </c>
      <c r="F1497" s="53" t="s">
        <v>632</v>
      </c>
    </row>
    <row r="1498" spans="1:11" s="53" customFormat="1">
      <c r="A1498" s="122">
        <v>44223</v>
      </c>
      <c r="B1498" s="53">
        <v>12508</v>
      </c>
      <c r="C1498" s="59">
        <v>3057</v>
      </c>
      <c r="D1498" s="53">
        <v>4</v>
      </c>
      <c r="E1498" s="204">
        <v>582270</v>
      </c>
      <c r="F1498" s="53" t="s">
        <v>633</v>
      </c>
    </row>
    <row r="1499" spans="1:11" s="53" customFormat="1">
      <c r="A1499" s="122">
        <v>44223</v>
      </c>
      <c r="B1499" s="53">
        <v>28262</v>
      </c>
      <c r="C1499" s="59">
        <v>3146</v>
      </c>
      <c r="D1499" s="53">
        <v>4</v>
      </c>
      <c r="E1499" s="204">
        <v>10222800</v>
      </c>
      <c r="F1499" s="53" t="s">
        <v>634</v>
      </c>
    </row>
    <row r="1500" spans="1:11" s="53" customFormat="1">
      <c r="A1500" s="122">
        <v>44223</v>
      </c>
      <c r="B1500" s="53">
        <v>28262</v>
      </c>
      <c r="C1500" s="59">
        <v>3168</v>
      </c>
      <c r="D1500" s="53">
        <v>4</v>
      </c>
      <c r="E1500" s="204">
        <v>1910000</v>
      </c>
      <c r="F1500" s="53" t="s">
        <v>635</v>
      </c>
    </row>
    <row r="1501" spans="1:11" s="53" customFormat="1">
      <c r="A1501" s="122">
        <v>44223</v>
      </c>
      <c r="B1501" s="53">
        <v>28262</v>
      </c>
      <c r="C1501" s="59">
        <v>3183</v>
      </c>
      <c r="D1501" s="53">
        <v>4</v>
      </c>
      <c r="E1501" s="204">
        <v>254700</v>
      </c>
      <c r="F1501" s="53" t="s">
        <v>636</v>
      </c>
    </row>
    <row r="1502" spans="1:11" s="53" customFormat="1">
      <c r="A1502" s="122">
        <v>44223</v>
      </c>
      <c r="B1502" s="53">
        <v>99969</v>
      </c>
      <c r="C1502" s="59">
        <v>3197</v>
      </c>
      <c r="D1502" s="53">
        <v>9</v>
      </c>
      <c r="E1502" s="204">
        <v>264736</v>
      </c>
      <c r="F1502" s="53" t="s">
        <v>94</v>
      </c>
    </row>
    <row r="1503" spans="1:11" s="53" customFormat="1">
      <c r="A1503" s="122">
        <v>44223</v>
      </c>
      <c r="B1503" s="53">
        <v>99969</v>
      </c>
      <c r="C1503" s="59">
        <v>3214</v>
      </c>
      <c r="D1503" s="53">
        <v>9</v>
      </c>
      <c r="E1503" s="204">
        <v>900000</v>
      </c>
      <c r="F1503" s="53" t="s">
        <v>634</v>
      </c>
    </row>
    <row r="1504" spans="1:11" s="53" customFormat="1">
      <c r="A1504" s="122">
        <v>44223</v>
      </c>
      <c r="B1504" s="53">
        <v>99969</v>
      </c>
      <c r="C1504" s="59">
        <v>3250</v>
      </c>
      <c r="D1504" s="53">
        <v>9</v>
      </c>
      <c r="E1504" s="204">
        <v>1532400</v>
      </c>
      <c r="F1504" s="53" t="s">
        <v>638</v>
      </c>
    </row>
    <row r="1505" spans="1:6" s="53" customFormat="1">
      <c r="A1505" s="122">
        <v>44223</v>
      </c>
      <c r="B1505" s="53">
        <v>28262</v>
      </c>
      <c r="C1505" s="59">
        <v>3263</v>
      </c>
      <c r="D1505" s="53">
        <v>4</v>
      </c>
      <c r="E1505" s="204">
        <v>400000</v>
      </c>
      <c r="F1505" s="53" t="s">
        <v>637</v>
      </c>
    </row>
    <row r="1506" spans="1:6" s="53" customFormat="1">
      <c r="A1506" s="122">
        <v>44223</v>
      </c>
      <c r="B1506" s="53">
        <v>28262</v>
      </c>
      <c r="C1506" s="59">
        <v>3266</v>
      </c>
      <c r="D1506" s="53">
        <v>4</v>
      </c>
      <c r="E1506" s="204">
        <v>15000</v>
      </c>
      <c r="F1506" s="53" t="s">
        <v>638</v>
      </c>
    </row>
    <row r="1507" spans="1:6" s="53" customFormat="1">
      <c r="A1507" s="122">
        <v>44223</v>
      </c>
      <c r="B1507" s="53">
        <v>28262</v>
      </c>
      <c r="C1507" s="59">
        <v>3276</v>
      </c>
      <c r="D1507" s="53">
        <v>4</v>
      </c>
      <c r="E1507" s="204">
        <v>9512800</v>
      </c>
      <c r="F1507" s="53" t="s">
        <v>639</v>
      </c>
    </row>
    <row r="1508" spans="1:6" s="53" customFormat="1">
      <c r="A1508" s="122">
        <v>44223</v>
      </c>
      <c r="B1508" s="53">
        <v>28262</v>
      </c>
      <c r="C1508" s="59">
        <v>3277</v>
      </c>
      <c r="D1508" s="53">
        <v>4</v>
      </c>
      <c r="E1508" s="204">
        <v>9748200</v>
      </c>
      <c r="F1508" s="53" t="s">
        <v>640</v>
      </c>
    </row>
    <row r="1509" spans="1:6" s="53" customFormat="1">
      <c r="A1509" s="122">
        <v>44223</v>
      </c>
      <c r="B1509" s="53">
        <v>28262</v>
      </c>
      <c r="C1509" s="59">
        <v>3280</v>
      </c>
      <c r="D1509" s="53">
        <v>4</v>
      </c>
      <c r="E1509" s="204">
        <v>536800</v>
      </c>
      <c r="F1509" s="53" t="s">
        <v>669</v>
      </c>
    </row>
    <row r="1510" spans="1:6" s="53" customFormat="1">
      <c r="A1510" s="122">
        <v>44223</v>
      </c>
      <c r="B1510" s="53">
        <v>99955</v>
      </c>
      <c r="C1510" s="59">
        <v>4898</v>
      </c>
      <c r="D1510" s="53">
        <v>7</v>
      </c>
      <c r="E1510" s="204">
        <v>500000</v>
      </c>
      <c r="F1510" s="53" t="s">
        <v>641</v>
      </c>
    </row>
    <row r="1511" spans="1:6" s="53" customFormat="1">
      <c r="A1511" s="122">
        <v>44223</v>
      </c>
      <c r="B1511" s="53">
        <v>99955</v>
      </c>
      <c r="C1511" s="59">
        <v>4903</v>
      </c>
      <c r="D1511" s="53">
        <v>7</v>
      </c>
      <c r="E1511" s="204">
        <v>2000000</v>
      </c>
      <c r="F1511" s="53" t="s">
        <v>642</v>
      </c>
    </row>
    <row r="1512" spans="1:6" s="53" customFormat="1">
      <c r="A1512" s="122">
        <v>44223</v>
      </c>
      <c r="B1512" s="53">
        <v>99955</v>
      </c>
      <c r="C1512" s="59">
        <v>4927</v>
      </c>
      <c r="D1512" s="53">
        <v>7</v>
      </c>
      <c r="E1512" s="204">
        <v>429700</v>
      </c>
      <c r="F1512" s="53" t="s">
        <v>643</v>
      </c>
    </row>
    <row r="1513" spans="1:6" s="53" customFormat="1">
      <c r="A1513" s="122">
        <v>44223</v>
      </c>
      <c r="B1513" s="53">
        <v>99955</v>
      </c>
      <c r="C1513" s="59">
        <v>4944</v>
      </c>
      <c r="D1513" s="53">
        <v>7</v>
      </c>
      <c r="E1513" s="204">
        <v>1100000</v>
      </c>
      <c r="F1513" s="53" t="s">
        <v>644</v>
      </c>
    </row>
    <row r="1514" spans="1:6" s="53" customFormat="1">
      <c r="A1514" s="122">
        <v>44223</v>
      </c>
      <c r="B1514" s="53">
        <v>99955</v>
      </c>
      <c r="C1514" s="59">
        <v>4970</v>
      </c>
      <c r="D1514" s="53">
        <v>7</v>
      </c>
      <c r="E1514" s="204">
        <v>1900000</v>
      </c>
      <c r="F1514" s="53" t="s">
        <v>645</v>
      </c>
    </row>
    <row r="1515" spans="1:6" s="53" customFormat="1">
      <c r="A1515" s="122">
        <v>44223</v>
      </c>
      <c r="B1515" s="53">
        <v>99955</v>
      </c>
      <c r="C1515" s="59">
        <v>4974</v>
      </c>
      <c r="D1515" s="53">
        <v>7</v>
      </c>
      <c r="E1515" s="204">
        <v>502100</v>
      </c>
      <c r="F1515" s="53" t="s">
        <v>646</v>
      </c>
    </row>
    <row r="1516" spans="1:6" s="53" customFormat="1" ht="19.5">
      <c r="A1516" s="122">
        <v>44223</v>
      </c>
      <c r="B1516" s="53">
        <v>99967</v>
      </c>
      <c r="C1516" s="59">
        <v>5006</v>
      </c>
      <c r="D1516" s="53">
        <v>7</v>
      </c>
      <c r="E1516" s="204">
        <v>281000</v>
      </c>
      <c r="F1516" s="53" t="s">
        <v>660</v>
      </c>
    </row>
    <row r="1517" spans="1:6" s="53" customFormat="1">
      <c r="A1517" s="122">
        <v>44223</v>
      </c>
      <c r="B1517" s="53">
        <v>99967</v>
      </c>
      <c r="C1517" s="59">
        <v>5009</v>
      </c>
      <c r="D1517" s="53">
        <v>7</v>
      </c>
      <c r="E1517" s="204">
        <v>3000000</v>
      </c>
      <c r="F1517" s="53" t="s">
        <v>647</v>
      </c>
    </row>
    <row r="1518" spans="1:6" s="53" customFormat="1">
      <c r="A1518" s="122">
        <v>44223</v>
      </c>
      <c r="B1518" s="53">
        <v>99967</v>
      </c>
      <c r="C1518" s="59">
        <v>5068</v>
      </c>
      <c r="D1518" s="53">
        <v>7</v>
      </c>
      <c r="E1518" s="204">
        <v>6078000</v>
      </c>
      <c r="F1518" s="155" t="s">
        <v>661</v>
      </c>
    </row>
    <row r="1519" spans="1:6" s="53" customFormat="1">
      <c r="A1519" s="122">
        <v>44223</v>
      </c>
      <c r="B1519" s="53">
        <v>99971</v>
      </c>
      <c r="C1519" s="59">
        <v>6057</v>
      </c>
      <c r="D1519" s="53">
        <v>17</v>
      </c>
      <c r="E1519" s="204">
        <v>1039000</v>
      </c>
      <c r="F1519" s="53" t="s">
        <v>648</v>
      </c>
    </row>
    <row r="1520" spans="1:6" s="53" customFormat="1">
      <c r="A1520" s="122">
        <v>44223</v>
      </c>
      <c r="B1520" s="53">
        <v>20894</v>
      </c>
      <c r="C1520" s="59">
        <v>6429</v>
      </c>
      <c r="D1520" s="53">
        <v>10</v>
      </c>
      <c r="E1520" s="204">
        <v>12900000</v>
      </c>
      <c r="F1520" s="155" t="s">
        <v>662</v>
      </c>
    </row>
    <row r="1521" spans="1:72" s="53" customFormat="1">
      <c r="A1521" s="122">
        <v>44223</v>
      </c>
      <c r="B1521" s="53">
        <v>20894</v>
      </c>
      <c r="C1521" s="59">
        <v>6446</v>
      </c>
      <c r="D1521" s="53">
        <v>10</v>
      </c>
      <c r="E1521" s="204">
        <v>12900000</v>
      </c>
      <c r="F1521" s="155" t="s">
        <v>662</v>
      </c>
    </row>
    <row r="1522" spans="1:72" s="53" customFormat="1">
      <c r="A1522" s="122">
        <v>44223</v>
      </c>
      <c r="B1522" s="53">
        <v>20894</v>
      </c>
      <c r="C1522" s="59">
        <v>6459</v>
      </c>
      <c r="D1522" s="53">
        <v>10</v>
      </c>
      <c r="E1522" s="204">
        <v>229500</v>
      </c>
      <c r="F1522" s="53" t="s">
        <v>649</v>
      </c>
    </row>
    <row r="1523" spans="1:72" s="53" customFormat="1">
      <c r="A1523" s="122">
        <v>44223</v>
      </c>
      <c r="B1523" s="53">
        <v>20894</v>
      </c>
      <c r="C1523" s="59">
        <v>6461</v>
      </c>
      <c r="D1523" s="53">
        <v>10</v>
      </c>
      <c r="E1523" s="204">
        <v>1505300</v>
      </c>
      <c r="F1523" s="53" t="s">
        <v>163</v>
      </c>
    </row>
    <row r="1524" spans="1:72" s="53" customFormat="1">
      <c r="A1524" s="122">
        <v>44223</v>
      </c>
      <c r="B1524" s="53">
        <v>20894</v>
      </c>
      <c r="C1524" s="59">
        <v>6465</v>
      </c>
      <c r="D1524" s="53">
        <v>10</v>
      </c>
      <c r="E1524" s="204">
        <v>1062500</v>
      </c>
      <c r="F1524" s="155" t="s">
        <v>663</v>
      </c>
    </row>
    <row r="1525" spans="1:72" s="53" customFormat="1">
      <c r="A1525" s="122">
        <v>44223</v>
      </c>
      <c r="B1525" s="53">
        <v>20894</v>
      </c>
      <c r="C1525" s="59">
        <v>6470</v>
      </c>
      <c r="D1525" s="53">
        <v>10</v>
      </c>
      <c r="E1525" s="204">
        <v>856900</v>
      </c>
      <c r="F1525" s="53" t="s">
        <v>650</v>
      </c>
    </row>
    <row r="1526" spans="1:72" s="53" customFormat="1">
      <c r="A1526" s="122">
        <v>44223</v>
      </c>
      <c r="B1526" s="53">
        <v>20894</v>
      </c>
      <c r="C1526" s="59">
        <v>6498</v>
      </c>
      <c r="D1526" s="53">
        <v>10</v>
      </c>
      <c r="E1526" s="204">
        <v>1000000</v>
      </c>
      <c r="F1526" s="53" t="s">
        <v>651</v>
      </c>
    </row>
    <row r="1527" spans="1:72" s="53" customFormat="1">
      <c r="A1527" s="122">
        <v>44223</v>
      </c>
      <c r="B1527" s="53">
        <v>20894</v>
      </c>
      <c r="C1527" s="59">
        <v>6500</v>
      </c>
      <c r="D1527" s="53">
        <v>10</v>
      </c>
      <c r="E1527" s="204">
        <v>2893600</v>
      </c>
      <c r="F1527" s="53" t="s">
        <v>652</v>
      </c>
    </row>
    <row r="1528" spans="1:72" s="53" customFormat="1">
      <c r="A1528" s="122">
        <v>44223</v>
      </c>
      <c r="B1528" s="53">
        <v>99956</v>
      </c>
      <c r="C1528" s="59">
        <v>8997</v>
      </c>
      <c r="D1528" s="53">
        <v>18</v>
      </c>
      <c r="E1528" s="204">
        <v>500000</v>
      </c>
      <c r="F1528" s="53" t="s">
        <v>653</v>
      </c>
    </row>
    <row r="1529" spans="1:72" s="53" customFormat="1">
      <c r="A1529" s="122">
        <v>44223</v>
      </c>
      <c r="B1529" s="53">
        <v>99956</v>
      </c>
      <c r="C1529" s="59">
        <v>8998</v>
      </c>
      <c r="D1529" s="53">
        <v>18</v>
      </c>
      <c r="E1529" s="204">
        <v>3011700</v>
      </c>
      <c r="F1529" s="53" t="s">
        <v>654</v>
      </c>
    </row>
    <row r="1530" spans="1:72" s="53" customFormat="1">
      <c r="A1530" s="122">
        <v>44223</v>
      </c>
      <c r="B1530" s="53">
        <v>99956</v>
      </c>
      <c r="C1530" s="59">
        <v>8999</v>
      </c>
      <c r="D1530" s="53">
        <v>18</v>
      </c>
      <c r="E1530" s="204">
        <v>3011700</v>
      </c>
      <c r="F1530" s="53" t="s">
        <v>654</v>
      </c>
    </row>
    <row r="1531" spans="1:72" s="53" customFormat="1">
      <c r="A1531" s="122">
        <v>44223</v>
      </c>
      <c r="B1531" s="53">
        <v>99956</v>
      </c>
      <c r="C1531" s="59">
        <v>9010</v>
      </c>
      <c r="D1531" s="53">
        <v>18</v>
      </c>
      <c r="E1531" s="204">
        <v>3008600</v>
      </c>
      <c r="F1531" s="53" t="s">
        <v>655</v>
      </c>
    </row>
    <row r="1532" spans="1:72" s="53" customFormat="1">
      <c r="A1532" s="122">
        <v>44223</v>
      </c>
      <c r="B1532" s="53">
        <v>14202</v>
      </c>
      <c r="C1532" s="59">
        <v>9971</v>
      </c>
      <c r="D1532" s="53">
        <v>6</v>
      </c>
      <c r="E1532" s="204">
        <v>1480600</v>
      </c>
      <c r="F1532" s="53" t="s">
        <v>656</v>
      </c>
    </row>
    <row r="1533" spans="1:72" s="53" customFormat="1">
      <c r="A1533" s="122">
        <v>44223</v>
      </c>
      <c r="B1533" s="53">
        <v>14202</v>
      </c>
      <c r="C1533" s="59">
        <v>9988</v>
      </c>
      <c r="D1533" s="53">
        <v>6</v>
      </c>
      <c r="E1533" s="204">
        <v>1592000</v>
      </c>
      <c r="F1533" s="53" t="s">
        <v>657</v>
      </c>
    </row>
    <row r="1534" spans="1:72" s="37" customFormat="1">
      <c r="A1534" s="36">
        <v>44223</v>
      </c>
      <c r="B1534" s="37">
        <v>20894</v>
      </c>
      <c r="C1534" s="37">
        <v>6430</v>
      </c>
      <c r="D1534" s="37">
        <v>10</v>
      </c>
      <c r="E1534" s="62">
        <v>0</v>
      </c>
      <c r="F1534" s="37" t="s">
        <v>668</v>
      </c>
      <c r="L1534" s="80"/>
      <c r="M1534" s="80"/>
      <c r="N1534" s="80"/>
      <c r="O1534" s="80"/>
      <c r="P1534" s="80"/>
      <c r="Q1534" s="80"/>
      <c r="R1534" s="80"/>
      <c r="S1534" s="80"/>
      <c r="T1534" s="80"/>
      <c r="U1534" s="80"/>
      <c r="V1534" s="80"/>
      <c r="W1534" s="80"/>
      <c r="X1534" s="80"/>
      <c r="Y1534" s="80"/>
      <c r="Z1534" s="80"/>
      <c r="AA1534" s="80"/>
      <c r="AB1534" s="80"/>
      <c r="AC1534" s="80"/>
      <c r="AD1534" s="80"/>
      <c r="AE1534" s="80"/>
      <c r="AF1534" s="80"/>
      <c r="AG1534" s="80"/>
      <c r="AH1534" s="80"/>
      <c r="AI1534" s="80"/>
      <c r="AJ1534" s="80"/>
      <c r="AK1534" s="80"/>
      <c r="AL1534" s="80"/>
      <c r="AM1534" s="80"/>
      <c r="AN1534" s="80"/>
      <c r="AO1534" s="80"/>
      <c r="AP1534" s="80"/>
      <c r="AQ1534" s="80"/>
      <c r="AR1534" s="80"/>
      <c r="AS1534" s="80"/>
      <c r="AT1534" s="80"/>
      <c r="AU1534" s="80"/>
      <c r="AV1534" s="80"/>
      <c r="AW1534" s="80"/>
      <c r="AX1534" s="80"/>
      <c r="AY1534" s="80"/>
      <c r="AZ1534" s="80"/>
      <c r="BA1534" s="80"/>
      <c r="BB1534" s="80"/>
      <c r="BC1534" s="80"/>
      <c r="BD1534" s="80"/>
      <c r="BE1534" s="80"/>
      <c r="BF1534" s="80"/>
      <c r="BG1534" s="80"/>
      <c r="BH1534" s="80"/>
      <c r="BI1534" s="80"/>
      <c r="BJ1534" s="80"/>
      <c r="BK1534" s="80"/>
      <c r="BL1534" s="80"/>
      <c r="BM1534" s="80"/>
      <c r="BN1534" s="80"/>
      <c r="BO1534" s="80"/>
      <c r="BP1534" s="80"/>
      <c r="BQ1534" s="80"/>
      <c r="BR1534" s="80"/>
      <c r="BS1534" s="80"/>
      <c r="BT1534" s="80"/>
    </row>
    <row r="1535" spans="1:72" ht="19.5">
      <c r="E1535" s="165">
        <f>SUM(E1478:E1534)</f>
        <v>209508796</v>
      </c>
    </row>
    <row r="1537" spans="1:10">
      <c r="A1537" s="1">
        <v>44224</v>
      </c>
      <c r="B1537" s="2">
        <v>99916</v>
      </c>
      <c r="C1537" s="2">
        <v>88</v>
      </c>
      <c r="D1537" s="2">
        <v>99</v>
      </c>
      <c r="E1537" s="72">
        <v>280000000</v>
      </c>
      <c r="F1537" s="2" t="s">
        <v>538</v>
      </c>
      <c r="G1537" s="2"/>
      <c r="H1537" s="2"/>
      <c r="I1537" s="2"/>
      <c r="J1537" s="2"/>
    </row>
    <row r="1538" spans="1:10">
      <c r="A1538" s="1">
        <v>44224</v>
      </c>
      <c r="B1538" s="2">
        <v>13276</v>
      </c>
      <c r="C1538" s="22">
        <v>248</v>
      </c>
      <c r="D1538" s="2">
        <v>6</v>
      </c>
      <c r="E1538" s="204">
        <v>202230</v>
      </c>
      <c r="F1538" s="2" t="s">
        <v>680</v>
      </c>
      <c r="G1538" s="2"/>
      <c r="H1538" s="2"/>
      <c r="I1538" s="2"/>
      <c r="J1538" s="2"/>
    </row>
    <row r="1539" spans="1:10">
      <c r="A1539" s="1">
        <v>44224</v>
      </c>
      <c r="B1539" s="2">
        <v>13276</v>
      </c>
      <c r="C1539" s="22">
        <v>280</v>
      </c>
      <c r="D1539" s="2">
        <v>6</v>
      </c>
      <c r="E1539" s="204">
        <v>1000000</v>
      </c>
      <c r="F1539" s="2" t="s">
        <v>704</v>
      </c>
      <c r="G1539" s="2"/>
      <c r="H1539" s="2"/>
      <c r="I1539" s="2"/>
      <c r="J1539" s="2"/>
    </row>
    <row r="1540" spans="1:10">
      <c r="A1540" s="1">
        <v>44224</v>
      </c>
      <c r="B1540" s="2">
        <v>13276</v>
      </c>
      <c r="C1540" s="22">
        <v>297</v>
      </c>
      <c r="D1540" s="2">
        <v>6</v>
      </c>
      <c r="E1540" s="204">
        <v>60000</v>
      </c>
      <c r="F1540" s="2" t="s">
        <v>703</v>
      </c>
      <c r="G1540" s="2"/>
      <c r="H1540" s="2"/>
      <c r="I1540" s="2"/>
      <c r="J1540" s="2"/>
    </row>
    <row r="1541" spans="1:10">
      <c r="A1541" s="1">
        <v>44224</v>
      </c>
      <c r="B1541" s="2">
        <v>13276</v>
      </c>
      <c r="C1541" s="22">
        <v>299</v>
      </c>
      <c r="D1541" s="2">
        <v>6</v>
      </c>
      <c r="E1541" s="204">
        <v>2447400</v>
      </c>
      <c r="F1541" s="2" t="s">
        <v>681</v>
      </c>
      <c r="G1541" s="2"/>
      <c r="H1541" s="2"/>
      <c r="I1541" s="2"/>
      <c r="J1541" s="2"/>
    </row>
    <row r="1542" spans="1:10">
      <c r="A1542" s="1">
        <v>44224</v>
      </c>
      <c r="B1542" s="2">
        <v>13276</v>
      </c>
      <c r="C1542" s="22">
        <v>314</v>
      </c>
      <c r="D1542" s="2">
        <v>6</v>
      </c>
      <c r="E1542" s="204">
        <v>716400</v>
      </c>
      <c r="F1542" s="2" t="s">
        <v>682</v>
      </c>
      <c r="G1542" s="2"/>
      <c r="H1542" s="2"/>
      <c r="I1542" s="2"/>
      <c r="J1542" s="2"/>
    </row>
    <row r="1543" spans="1:10">
      <c r="A1543" s="1">
        <v>44224</v>
      </c>
      <c r="B1543" s="2">
        <v>99956</v>
      </c>
      <c r="C1543" s="22">
        <v>413</v>
      </c>
      <c r="D1543" s="2">
        <v>8</v>
      </c>
      <c r="E1543" s="204">
        <v>770300</v>
      </c>
      <c r="F1543" s="2" t="s">
        <v>683</v>
      </c>
      <c r="G1543" s="2"/>
      <c r="H1543" s="2"/>
      <c r="I1543" s="2"/>
      <c r="J1543" s="2"/>
    </row>
    <row r="1544" spans="1:10">
      <c r="A1544" s="1">
        <v>44224</v>
      </c>
      <c r="B1544" s="2">
        <v>99967</v>
      </c>
      <c r="C1544" s="22">
        <v>542</v>
      </c>
      <c r="D1544" s="2">
        <v>8</v>
      </c>
      <c r="E1544" s="204">
        <v>792000</v>
      </c>
      <c r="F1544" s="2" t="s">
        <v>684</v>
      </c>
      <c r="G1544" s="2"/>
      <c r="H1544" s="2"/>
      <c r="I1544" s="2"/>
      <c r="J1544" s="2"/>
    </row>
    <row r="1545" spans="1:10">
      <c r="A1545" s="1">
        <v>44224</v>
      </c>
      <c r="B1545" s="2">
        <v>99974</v>
      </c>
      <c r="C1545" s="22">
        <v>604</v>
      </c>
      <c r="D1545" s="2">
        <v>11</v>
      </c>
      <c r="E1545" s="204">
        <v>402000</v>
      </c>
      <c r="F1545" s="2" t="s">
        <v>701</v>
      </c>
      <c r="G1545" s="2"/>
      <c r="H1545" s="2"/>
      <c r="I1545" s="2"/>
      <c r="J1545" s="2"/>
    </row>
    <row r="1546" spans="1:10">
      <c r="A1546" s="1">
        <v>44224</v>
      </c>
      <c r="B1546" s="2">
        <v>12508</v>
      </c>
      <c r="C1546" s="22">
        <v>1699</v>
      </c>
      <c r="D1546" s="2">
        <v>19</v>
      </c>
      <c r="E1546" s="204">
        <v>700000</v>
      </c>
      <c r="F1546" s="2" t="s">
        <v>702</v>
      </c>
      <c r="G1546" s="2"/>
      <c r="H1546" s="2"/>
      <c r="I1546" s="2"/>
      <c r="J1546" s="2"/>
    </row>
    <row r="1547" spans="1:10">
      <c r="A1547" s="1">
        <v>44224</v>
      </c>
      <c r="B1547" s="2">
        <v>25758</v>
      </c>
      <c r="C1547" s="22">
        <v>3409</v>
      </c>
      <c r="D1547" s="2">
        <v>9</v>
      </c>
      <c r="E1547" s="204">
        <v>16799200</v>
      </c>
      <c r="F1547" s="2" t="s">
        <v>685</v>
      </c>
      <c r="G1547" s="2"/>
      <c r="H1547" s="2"/>
      <c r="I1547" s="2"/>
      <c r="J1547" s="2"/>
    </row>
    <row r="1548" spans="1:10">
      <c r="A1548" s="1">
        <v>44224</v>
      </c>
      <c r="B1548" s="2">
        <v>25758</v>
      </c>
      <c r="C1548" s="22">
        <v>3425</v>
      </c>
      <c r="D1548" s="2">
        <v>9</v>
      </c>
      <c r="E1548" s="204">
        <v>400000</v>
      </c>
      <c r="F1548" s="2" t="s">
        <v>686</v>
      </c>
      <c r="G1548" s="2"/>
      <c r="H1548" s="2"/>
      <c r="I1548" s="2"/>
      <c r="J1548" s="2"/>
    </row>
    <row r="1549" spans="1:10">
      <c r="A1549" s="1">
        <v>44224</v>
      </c>
      <c r="B1549" s="2">
        <v>25758</v>
      </c>
      <c r="C1549" s="22">
        <v>3464</v>
      </c>
      <c r="D1549" s="2">
        <v>9</v>
      </c>
      <c r="E1549" s="204">
        <v>1070000</v>
      </c>
      <c r="F1549" s="2" t="s">
        <v>687</v>
      </c>
      <c r="G1549" s="2"/>
      <c r="H1549" s="2"/>
      <c r="I1549" s="2"/>
      <c r="J1549" s="2"/>
    </row>
    <row r="1550" spans="1:10">
      <c r="A1550" s="1">
        <v>44224</v>
      </c>
      <c r="B1550" s="2">
        <v>25758</v>
      </c>
      <c r="C1550" s="22">
        <v>3495</v>
      </c>
      <c r="D1550" s="2">
        <v>9</v>
      </c>
      <c r="E1550" s="204">
        <v>1078200</v>
      </c>
      <c r="F1550" s="2" t="s">
        <v>113</v>
      </c>
      <c r="G1550" s="2"/>
      <c r="H1550" s="2"/>
      <c r="I1550" s="2"/>
      <c r="J1550" s="2"/>
    </row>
    <row r="1551" spans="1:10">
      <c r="A1551" s="1">
        <v>44224</v>
      </c>
      <c r="B1551" s="2">
        <v>25758</v>
      </c>
      <c r="C1551" s="22">
        <v>3506</v>
      </c>
      <c r="D1551" s="2">
        <v>9</v>
      </c>
      <c r="E1551" s="204">
        <v>7323200</v>
      </c>
      <c r="F1551" s="2" t="s">
        <v>688</v>
      </c>
      <c r="G1551" s="2"/>
      <c r="H1551" s="2"/>
      <c r="I1551" s="2"/>
      <c r="J1551" s="2"/>
    </row>
    <row r="1552" spans="1:10">
      <c r="A1552" s="1">
        <v>44224</v>
      </c>
      <c r="B1552" s="2">
        <v>25758</v>
      </c>
      <c r="C1552" s="22">
        <v>3546</v>
      </c>
      <c r="D1552" s="2">
        <v>9</v>
      </c>
      <c r="E1552" s="204">
        <v>526200</v>
      </c>
      <c r="F1552" s="2" t="s">
        <v>689</v>
      </c>
      <c r="G1552" s="2"/>
      <c r="H1552" s="2"/>
      <c r="I1552" s="2"/>
      <c r="J1552" s="2"/>
    </row>
    <row r="1553" spans="1:72">
      <c r="A1553" s="1">
        <v>44224</v>
      </c>
      <c r="B1553" s="2">
        <v>25758</v>
      </c>
      <c r="C1553" s="22">
        <v>3565</v>
      </c>
      <c r="D1553" s="2">
        <v>9</v>
      </c>
      <c r="E1553" s="204">
        <v>1019800</v>
      </c>
      <c r="F1553" s="2" t="s">
        <v>690</v>
      </c>
      <c r="G1553" s="2"/>
      <c r="H1553" s="2"/>
      <c r="I1553" s="2"/>
      <c r="J1553" s="2"/>
    </row>
    <row r="1554" spans="1:72">
      <c r="A1554" s="1">
        <v>44224</v>
      </c>
      <c r="B1554" s="2">
        <v>28262</v>
      </c>
      <c r="C1554" s="22">
        <v>5187</v>
      </c>
      <c r="D1554" s="2">
        <v>7</v>
      </c>
      <c r="E1554" s="204">
        <v>307900</v>
      </c>
      <c r="F1554" s="2" t="s">
        <v>691</v>
      </c>
      <c r="G1554" s="2"/>
      <c r="H1554" s="2"/>
      <c r="I1554" s="2"/>
      <c r="J1554" s="2"/>
    </row>
    <row r="1555" spans="1:72">
      <c r="A1555" s="1">
        <v>44224</v>
      </c>
      <c r="B1555" s="2">
        <v>28262</v>
      </c>
      <c r="C1555" s="22">
        <v>5201</v>
      </c>
      <c r="D1555" s="2">
        <v>7</v>
      </c>
      <c r="E1555" s="204">
        <v>549641</v>
      </c>
      <c r="F1555" s="2" t="s">
        <v>397</v>
      </c>
      <c r="G1555" s="2"/>
      <c r="H1555" s="2"/>
      <c r="I1555" s="2"/>
      <c r="J1555" s="2"/>
    </row>
    <row r="1556" spans="1:72">
      <c r="A1556" s="1">
        <v>44224</v>
      </c>
      <c r="B1556" s="2">
        <v>28262</v>
      </c>
      <c r="C1556" s="22">
        <v>5203</v>
      </c>
      <c r="D1556" s="2">
        <v>7</v>
      </c>
      <c r="E1556" s="204">
        <v>515500</v>
      </c>
      <c r="F1556" s="2" t="s">
        <v>692</v>
      </c>
      <c r="G1556" s="2"/>
      <c r="H1556" s="2"/>
      <c r="I1556" s="2"/>
      <c r="J1556" s="2"/>
    </row>
    <row r="1557" spans="1:72">
      <c r="A1557" s="1">
        <v>44224</v>
      </c>
      <c r="B1557" s="2">
        <v>28262</v>
      </c>
      <c r="C1557" s="22">
        <v>5229</v>
      </c>
      <c r="D1557" s="2">
        <v>7</v>
      </c>
      <c r="E1557" s="204">
        <v>7554800</v>
      </c>
      <c r="F1557" s="2" t="s">
        <v>693</v>
      </c>
      <c r="G1557" s="2"/>
      <c r="H1557" s="2"/>
      <c r="I1557" s="2"/>
      <c r="J1557" s="2"/>
    </row>
    <row r="1558" spans="1:72" ht="20.25" customHeight="1">
      <c r="A1558" s="1">
        <v>44224</v>
      </c>
      <c r="B1558" s="2">
        <v>28262</v>
      </c>
      <c r="C1558" s="22">
        <v>5230</v>
      </c>
      <c r="D1558" s="2">
        <v>7</v>
      </c>
      <c r="E1558" s="204">
        <v>850000</v>
      </c>
      <c r="F1558" s="2" t="s">
        <v>693</v>
      </c>
      <c r="G1558" s="2"/>
      <c r="H1558" s="2"/>
      <c r="I1558" s="2"/>
      <c r="J1558" s="2"/>
    </row>
    <row r="1559" spans="1:72">
      <c r="A1559" s="1">
        <v>44224</v>
      </c>
      <c r="B1559" s="2">
        <v>28262</v>
      </c>
      <c r="C1559" s="2">
        <v>5253</v>
      </c>
      <c r="D1559" s="2">
        <v>7</v>
      </c>
      <c r="E1559" s="204">
        <v>1458000</v>
      </c>
      <c r="F1559" s="2" t="s">
        <v>694</v>
      </c>
      <c r="G1559" s="2"/>
      <c r="H1559" s="2"/>
      <c r="I1559" s="2"/>
      <c r="J1559" s="2"/>
    </row>
    <row r="1560" spans="1:72" ht="19.5">
      <c r="A1560" s="1">
        <v>44224</v>
      </c>
      <c r="B1560" s="2">
        <v>28262</v>
      </c>
      <c r="C1560" s="22">
        <v>5309</v>
      </c>
      <c r="D1560" s="2">
        <v>7</v>
      </c>
      <c r="E1560" s="204">
        <v>53392500</v>
      </c>
      <c r="F1560" s="130" t="s">
        <v>707</v>
      </c>
      <c r="G1560" s="2"/>
      <c r="H1560" s="2"/>
      <c r="I1560" s="2"/>
      <c r="J1560" s="2"/>
    </row>
    <row r="1561" spans="1:72">
      <c r="A1561" s="1">
        <v>44224</v>
      </c>
      <c r="B1561" s="2">
        <v>99945</v>
      </c>
      <c r="C1561" s="22">
        <v>5346</v>
      </c>
      <c r="D1561" s="2">
        <v>7</v>
      </c>
      <c r="E1561" s="204">
        <v>840000</v>
      </c>
      <c r="F1561" s="2" t="s">
        <v>700</v>
      </c>
      <c r="G1561" s="2"/>
      <c r="H1561" s="2"/>
      <c r="I1561" s="2"/>
      <c r="J1561" s="2"/>
    </row>
    <row r="1562" spans="1:72">
      <c r="A1562" s="1">
        <v>44224</v>
      </c>
      <c r="B1562" s="2">
        <v>14202</v>
      </c>
      <c r="C1562" s="22">
        <v>9203</v>
      </c>
      <c r="D1562" s="2">
        <v>18</v>
      </c>
      <c r="E1562" s="204">
        <v>2045100</v>
      </c>
      <c r="F1562" s="2" t="s">
        <v>695</v>
      </c>
      <c r="G1562" s="2"/>
      <c r="H1562" s="2"/>
      <c r="I1562" s="2"/>
      <c r="J1562" s="2"/>
    </row>
    <row r="1563" spans="1:72">
      <c r="A1563" s="1">
        <v>44224</v>
      </c>
      <c r="B1563" s="2">
        <v>99947</v>
      </c>
      <c r="C1563" s="22">
        <v>9268</v>
      </c>
      <c r="D1563" s="2">
        <v>18</v>
      </c>
      <c r="E1563" s="204">
        <v>669700</v>
      </c>
      <c r="F1563" s="2" t="s">
        <v>696</v>
      </c>
      <c r="G1563" s="2"/>
      <c r="H1563" s="2"/>
      <c r="I1563" s="2"/>
      <c r="J1563" s="2"/>
    </row>
    <row r="1564" spans="1:72">
      <c r="A1564" s="1">
        <v>44224</v>
      </c>
      <c r="B1564" s="2">
        <v>99947</v>
      </c>
      <c r="C1564" s="22">
        <v>9286</v>
      </c>
      <c r="D1564" s="2">
        <v>18</v>
      </c>
      <c r="E1564" s="204">
        <v>415000</v>
      </c>
      <c r="F1564" s="2" t="s">
        <v>697</v>
      </c>
      <c r="G1564" s="2"/>
      <c r="H1564" s="2"/>
      <c r="I1564" s="2"/>
      <c r="J1564" s="2"/>
    </row>
    <row r="1565" spans="1:72" s="37" customFormat="1">
      <c r="A1565" s="36">
        <v>44224</v>
      </c>
      <c r="B1565" s="37">
        <v>28262</v>
      </c>
      <c r="C1565" s="37">
        <v>5248</v>
      </c>
      <c r="D1565" s="37">
        <v>7</v>
      </c>
      <c r="E1565" s="62">
        <v>0</v>
      </c>
      <c r="F1565" s="37" t="s">
        <v>699</v>
      </c>
      <c r="K1565" s="80"/>
      <c r="L1565" s="80"/>
      <c r="M1565" s="80"/>
      <c r="N1565" s="80"/>
      <c r="O1565" s="80"/>
      <c r="P1565" s="80"/>
      <c r="Q1565" s="80"/>
      <c r="R1565" s="80"/>
      <c r="S1565" s="80"/>
      <c r="T1565" s="80"/>
      <c r="U1565" s="80"/>
      <c r="V1565" s="80"/>
      <c r="W1565" s="80"/>
      <c r="X1565" s="80"/>
      <c r="Y1565" s="80"/>
      <c r="Z1565" s="80"/>
      <c r="AA1565" s="80"/>
      <c r="AB1565" s="80"/>
      <c r="AC1565" s="80"/>
      <c r="AD1565" s="80"/>
      <c r="AE1565" s="80"/>
      <c r="AF1565" s="80"/>
      <c r="AG1565" s="80"/>
      <c r="AH1565" s="80"/>
      <c r="AI1565" s="80"/>
      <c r="AJ1565" s="80"/>
      <c r="AK1565" s="80"/>
      <c r="AL1565" s="80"/>
      <c r="AM1565" s="80"/>
      <c r="AN1565" s="80"/>
      <c r="AO1565" s="80"/>
      <c r="AP1565" s="80"/>
      <c r="AQ1565" s="80"/>
      <c r="AR1565" s="80"/>
      <c r="AS1565" s="80"/>
      <c r="AT1565" s="80"/>
      <c r="AU1565" s="80"/>
      <c r="AV1565" s="80"/>
      <c r="AW1565" s="80"/>
      <c r="AX1565" s="80"/>
      <c r="AY1565" s="80"/>
      <c r="AZ1565" s="80"/>
      <c r="BA1565" s="80"/>
      <c r="BB1565" s="80"/>
      <c r="BC1565" s="80"/>
      <c r="BD1565" s="80"/>
      <c r="BE1565" s="80"/>
      <c r="BF1565" s="80"/>
      <c r="BG1565" s="80"/>
      <c r="BH1565" s="80"/>
      <c r="BI1565" s="80"/>
      <c r="BJ1565" s="80"/>
      <c r="BK1565" s="80"/>
      <c r="BL1565" s="80"/>
      <c r="BM1565" s="80"/>
      <c r="BN1565" s="80"/>
      <c r="BO1565" s="80"/>
      <c r="BP1565" s="80"/>
      <c r="BQ1565" s="80"/>
      <c r="BR1565" s="80"/>
      <c r="BS1565" s="80"/>
      <c r="BT1565" s="80"/>
    </row>
    <row r="1566" spans="1:72" s="37" customFormat="1">
      <c r="A1566" s="36">
        <v>44224</v>
      </c>
      <c r="B1566" s="37">
        <v>28262</v>
      </c>
      <c r="C1566" s="37">
        <v>5249</v>
      </c>
      <c r="D1566" s="37">
        <v>7</v>
      </c>
      <c r="E1566" s="62">
        <v>0</v>
      </c>
      <c r="F1566" s="37" t="s">
        <v>698</v>
      </c>
      <c r="K1566" s="80"/>
      <c r="L1566" s="80"/>
      <c r="M1566" s="80"/>
      <c r="N1566" s="80"/>
      <c r="O1566" s="80"/>
      <c r="P1566" s="80"/>
      <c r="Q1566" s="80"/>
      <c r="R1566" s="80"/>
      <c r="S1566" s="80"/>
      <c r="T1566" s="80"/>
      <c r="U1566" s="80"/>
      <c r="V1566" s="80"/>
      <c r="W1566" s="80"/>
      <c r="X1566" s="80"/>
      <c r="Y1566" s="80"/>
      <c r="Z1566" s="80"/>
      <c r="AA1566" s="80"/>
      <c r="AB1566" s="80"/>
      <c r="AC1566" s="80"/>
      <c r="AD1566" s="80"/>
      <c r="AE1566" s="80"/>
      <c r="AF1566" s="80"/>
      <c r="AG1566" s="80"/>
      <c r="AH1566" s="80"/>
      <c r="AI1566" s="80"/>
      <c r="AJ1566" s="80"/>
      <c r="AK1566" s="80"/>
      <c r="AL1566" s="80"/>
      <c r="AM1566" s="80"/>
      <c r="AN1566" s="80"/>
      <c r="AO1566" s="80"/>
      <c r="AP1566" s="80"/>
      <c r="AQ1566" s="80"/>
      <c r="AR1566" s="80"/>
      <c r="AS1566" s="80"/>
      <c r="AT1566" s="80"/>
      <c r="AU1566" s="80"/>
      <c r="AV1566" s="80"/>
      <c r="AW1566" s="80"/>
      <c r="AX1566" s="80"/>
      <c r="AY1566" s="80"/>
      <c r="AZ1566" s="80"/>
      <c r="BA1566" s="80"/>
      <c r="BB1566" s="80"/>
      <c r="BC1566" s="80"/>
      <c r="BD1566" s="80"/>
      <c r="BE1566" s="80"/>
      <c r="BF1566" s="80"/>
      <c r="BG1566" s="80"/>
      <c r="BH1566" s="80"/>
      <c r="BI1566" s="80"/>
      <c r="BJ1566" s="80"/>
      <c r="BK1566" s="80"/>
      <c r="BL1566" s="80"/>
      <c r="BM1566" s="80"/>
      <c r="BN1566" s="80"/>
      <c r="BO1566" s="80"/>
      <c r="BP1566" s="80"/>
      <c r="BQ1566" s="80"/>
      <c r="BR1566" s="80"/>
      <c r="BS1566" s="80"/>
      <c r="BT1566" s="80"/>
    </row>
    <row r="1567" spans="1:72" ht="19.5">
      <c r="E1567" s="120">
        <f>SUM(E1537:E1564)</f>
        <v>383905071</v>
      </c>
      <c r="G1567" s="2"/>
      <c r="H1567" s="2"/>
      <c r="I1567" s="2"/>
      <c r="J1567" s="2"/>
    </row>
    <row r="1569" spans="1:12">
      <c r="A1569" s="1">
        <v>44225</v>
      </c>
      <c r="B1569" s="2">
        <v>32397</v>
      </c>
      <c r="C1569" s="22">
        <v>494</v>
      </c>
      <c r="D1569" s="2">
        <v>6</v>
      </c>
      <c r="E1569" s="204">
        <v>662400</v>
      </c>
      <c r="F1569" s="2" t="s">
        <v>369</v>
      </c>
      <c r="G1569" s="2"/>
      <c r="H1569" s="2"/>
      <c r="I1569" s="2"/>
      <c r="J1569" s="2"/>
      <c r="K1569" s="2"/>
      <c r="L1569" s="2"/>
    </row>
    <row r="1570" spans="1:12">
      <c r="A1570" s="1">
        <v>44225</v>
      </c>
      <c r="B1570" s="2">
        <v>25758</v>
      </c>
      <c r="C1570" s="22">
        <v>629</v>
      </c>
      <c r="D1570" s="2">
        <v>8</v>
      </c>
      <c r="E1570" s="204">
        <v>9525500</v>
      </c>
      <c r="F1570" s="2" t="s">
        <v>711</v>
      </c>
      <c r="G1570" s="2"/>
      <c r="H1570" s="2"/>
      <c r="I1570" s="2"/>
      <c r="J1570" s="2"/>
      <c r="K1570" s="2"/>
      <c r="L1570" s="2"/>
    </row>
    <row r="1571" spans="1:12">
      <c r="A1571" s="1">
        <v>44225</v>
      </c>
      <c r="B1571" s="2">
        <v>25758</v>
      </c>
      <c r="C1571" s="22">
        <v>680</v>
      </c>
      <c r="D1571" s="2">
        <v>8</v>
      </c>
      <c r="E1571" s="204">
        <v>544000</v>
      </c>
      <c r="F1571" s="2" t="s">
        <v>712</v>
      </c>
      <c r="G1571" s="2"/>
      <c r="H1571" s="2"/>
      <c r="I1571" s="2"/>
      <c r="J1571" s="2"/>
      <c r="K1571" s="2"/>
      <c r="L1571" s="2"/>
    </row>
    <row r="1572" spans="1:12">
      <c r="A1572" s="1">
        <v>44225</v>
      </c>
      <c r="B1572" s="2">
        <v>13276</v>
      </c>
      <c r="C1572" s="22">
        <v>753</v>
      </c>
      <c r="D1572" s="2">
        <v>8</v>
      </c>
      <c r="E1572" s="204">
        <v>5445000</v>
      </c>
      <c r="F1572" s="2" t="s">
        <v>713</v>
      </c>
      <c r="G1572" s="2"/>
      <c r="H1572" s="2"/>
      <c r="I1572" s="2"/>
      <c r="J1572" s="2"/>
      <c r="K1572" s="2"/>
      <c r="L1572" s="2"/>
    </row>
    <row r="1573" spans="1:12">
      <c r="A1573" s="1">
        <v>44225</v>
      </c>
      <c r="B1573" s="2">
        <v>13276</v>
      </c>
      <c r="C1573" s="22">
        <v>764</v>
      </c>
      <c r="D1573" s="2">
        <v>8</v>
      </c>
      <c r="E1573" s="204">
        <v>565000</v>
      </c>
      <c r="F1573" s="2" t="s">
        <v>714</v>
      </c>
      <c r="G1573" s="2"/>
      <c r="H1573" s="2"/>
      <c r="I1573" s="2"/>
      <c r="J1573" s="2"/>
      <c r="K1573" s="2"/>
      <c r="L1573" s="2"/>
    </row>
    <row r="1574" spans="1:12">
      <c r="A1574" s="1">
        <v>44225</v>
      </c>
      <c r="B1574" s="2">
        <v>99971</v>
      </c>
      <c r="C1574" s="22">
        <v>1823</v>
      </c>
      <c r="D1574" s="2">
        <v>19</v>
      </c>
      <c r="E1574" s="204">
        <v>1582000</v>
      </c>
      <c r="F1574" s="2" t="s">
        <v>725</v>
      </c>
      <c r="G1574" s="2"/>
      <c r="H1574" s="2"/>
      <c r="I1574" s="2"/>
      <c r="J1574" s="2"/>
      <c r="K1574" s="2"/>
      <c r="L1574" s="2"/>
    </row>
    <row r="1575" spans="1:12">
      <c r="A1575" s="1">
        <v>44225</v>
      </c>
      <c r="B1575" s="2">
        <v>99971</v>
      </c>
      <c r="C1575" s="22">
        <v>1824</v>
      </c>
      <c r="D1575" s="2">
        <v>19</v>
      </c>
      <c r="E1575" s="204">
        <v>1582000</v>
      </c>
      <c r="F1575" s="2" t="s">
        <v>724</v>
      </c>
      <c r="G1575" s="2"/>
      <c r="H1575" s="2"/>
      <c r="I1575" s="2"/>
      <c r="J1575" s="2"/>
      <c r="K1575" s="2"/>
      <c r="L1575" s="2"/>
    </row>
    <row r="1576" spans="1:12">
      <c r="A1576" s="1">
        <v>44225</v>
      </c>
      <c r="B1576" s="2">
        <v>99971</v>
      </c>
      <c r="C1576" s="22">
        <v>1825</v>
      </c>
      <c r="D1576" s="2">
        <v>19</v>
      </c>
      <c r="E1576" s="204">
        <v>1582000</v>
      </c>
      <c r="F1576" s="2" t="s">
        <v>724</v>
      </c>
      <c r="G1576" s="2"/>
      <c r="H1576" s="2"/>
      <c r="I1576" s="2"/>
      <c r="J1576" s="2"/>
      <c r="K1576" s="2"/>
      <c r="L1576" s="2"/>
    </row>
    <row r="1577" spans="1:12">
      <c r="A1577" s="1">
        <v>44225</v>
      </c>
      <c r="B1577" s="2">
        <v>99971</v>
      </c>
      <c r="C1577" s="22">
        <v>1826</v>
      </c>
      <c r="D1577" s="2">
        <v>19</v>
      </c>
      <c r="E1577" s="204">
        <v>1582000</v>
      </c>
      <c r="F1577" s="2" t="s">
        <v>724</v>
      </c>
      <c r="G1577" s="2"/>
      <c r="H1577" s="2"/>
      <c r="I1577" s="2"/>
      <c r="J1577" s="2"/>
      <c r="K1577" s="2"/>
      <c r="L1577" s="2"/>
    </row>
    <row r="1578" spans="1:12">
      <c r="A1578" s="1">
        <v>44225</v>
      </c>
      <c r="B1578" s="2">
        <v>99971</v>
      </c>
      <c r="C1578" s="22">
        <v>1827</v>
      </c>
      <c r="D1578" s="2">
        <v>19</v>
      </c>
      <c r="E1578" s="204">
        <v>1582000</v>
      </c>
      <c r="F1578" s="2" t="s">
        <v>724</v>
      </c>
      <c r="G1578" s="2"/>
      <c r="H1578" s="2"/>
      <c r="I1578" s="2"/>
      <c r="J1578" s="2"/>
      <c r="K1578" s="2"/>
      <c r="L1578" s="2"/>
    </row>
    <row r="1579" spans="1:12">
      <c r="A1579" s="1">
        <v>44225</v>
      </c>
      <c r="B1579" s="2">
        <v>14202</v>
      </c>
      <c r="C1579" s="22">
        <v>3573</v>
      </c>
      <c r="D1579" s="2">
        <v>4</v>
      </c>
      <c r="E1579" s="204">
        <v>457373</v>
      </c>
      <c r="F1579" s="2" t="s">
        <v>715</v>
      </c>
      <c r="G1579" s="2"/>
      <c r="H1579" s="2"/>
      <c r="I1579" s="2"/>
      <c r="J1579" s="2"/>
      <c r="K1579" s="2"/>
      <c r="L1579" s="2"/>
    </row>
    <row r="1580" spans="1:12">
      <c r="A1580" s="1">
        <v>44225</v>
      </c>
      <c r="B1580" s="2">
        <v>14202</v>
      </c>
      <c r="C1580" s="22">
        <v>3592</v>
      </c>
      <c r="D1580" s="2">
        <v>4</v>
      </c>
      <c r="E1580" s="204">
        <v>877700</v>
      </c>
      <c r="F1580" s="2" t="s">
        <v>716</v>
      </c>
      <c r="G1580" s="2"/>
      <c r="H1580" s="2"/>
      <c r="I1580" s="2"/>
      <c r="J1580" s="2"/>
      <c r="K1580" s="2"/>
      <c r="L1580" s="2"/>
    </row>
    <row r="1581" spans="1:12">
      <c r="A1581" s="1">
        <v>44225</v>
      </c>
      <c r="B1581" s="2">
        <v>14202</v>
      </c>
      <c r="C1581" s="22">
        <v>3636</v>
      </c>
      <c r="D1581" s="2">
        <v>4</v>
      </c>
      <c r="E1581" s="204">
        <v>737400</v>
      </c>
      <c r="F1581" s="2" t="s">
        <v>717</v>
      </c>
      <c r="G1581" s="2"/>
      <c r="H1581" s="2"/>
      <c r="I1581" s="2"/>
      <c r="J1581" s="2"/>
      <c r="K1581" s="2"/>
      <c r="L1581" s="2"/>
    </row>
    <row r="1582" spans="1:12">
      <c r="A1582" s="1">
        <v>44225</v>
      </c>
      <c r="B1582" s="2">
        <v>14202</v>
      </c>
      <c r="C1582" s="22">
        <v>3640</v>
      </c>
      <c r="D1582" s="2">
        <v>4</v>
      </c>
      <c r="E1582" s="204">
        <v>3740000</v>
      </c>
      <c r="F1582" s="2" t="s">
        <v>625</v>
      </c>
      <c r="G1582" s="2"/>
      <c r="H1582" s="2"/>
      <c r="I1582" s="2"/>
      <c r="J1582" s="2"/>
      <c r="K1582" s="2"/>
      <c r="L1582" s="2"/>
    </row>
    <row r="1583" spans="1:12">
      <c r="A1583" s="1">
        <v>44225</v>
      </c>
      <c r="B1583" s="2">
        <v>14202</v>
      </c>
      <c r="C1583" s="22">
        <v>3641</v>
      </c>
      <c r="D1583" s="2">
        <v>4</v>
      </c>
      <c r="E1583" s="204">
        <v>3740000</v>
      </c>
      <c r="F1583" s="2" t="s">
        <v>625</v>
      </c>
      <c r="G1583" s="2"/>
      <c r="H1583" s="2"/>
      <c r="I1583" s="2"/>
      <c r="J1583" s="2"/>
      <c r="K1583" s="2"/>
      <c r="L1583" s="2"/>
    </row>
    <row r="1584" spans="1:12">
      <c r="A1584" s="1">
        <v>44225</v>
      </c>
      <c r="B1584" s="2">
        <v>14202</v>
      </c>
      <c r="C1584" s="22">
        <v>3642</v>
      </c>
      <c r="D1584" s="2">
        <v>4</v>
      </c>
      <c r="E1584" s="204">
        <v>6781000</v>
      </c>
      <c r="F1584" s="2" t="s">
        <v>625</v>
      </c>
      <c r="G1584" s="2"/>
      <c r="H1584" s="2"/>
      <c r="I1584" s="2"/>
      <c r="J1584" s="2"/>
      <c r="K1584" s="2"/>
      <c r="L1584" s="2"/>
    </row>
    <row r="1585" spans="1:12">
      <c r="A1585" s="1">
        <v>44225</v>
      </c>
      <c r="B1585" s="2">
        <v>14202</v>
      </c>
      <c r="C1585" s="22">
        <v>3645</v>
      </c>
      <c r="D1585" s="2">
        <v>4</v>
      </c>
      <c r="E1585" s="204">
        <v>41500</v>
      </c>
      <c r="F1585" s="2" t="s">
        <v>718</v>
      </c>
      <c r="G1585" s="2"/>
      <c r="H1585" s="2"/>
      <c r="I1585" s="2"/>
      <c r="J1585" s="2"/>
      <c r="K1585" s="2"/>
      <c r="L1585" s="2"/>
    </row>
    <row r="1586" spans="1:12">
      <c r="A1586" s="1">
        <v>44225</v>
      </c>
      <c r="B1586" s="2">
        <v>14202</v>
      </c>
      <c r="C1586" s="22">
        <v>3656</v>
      </c>
      <c r="D1586" s="2">
        <v>4</v>
      </c>
      <c r="E1586" s="204">
        <v>2850000</v>
      </c>
      <c r="F1586" s="2" t="s">
        <v>719</v>
      </c>
      <c r="G1586" s="2"/>
      <c r="H1586" s="2"/>
      <c r="I1586" s="2"/>
      <c r="J1586" s="2"/>
      <c r="K1586" s="2"/>
      <c r="L1586" s="2"/>
    </row>
    <row r="1587" spans="1:12">
      <c r="A1587" s="1">
        <v>44225</v>
      </c>
      <c r="B1587" s="2">
        <v>99956</v>
      </c>
      <c r="C1587" s="22">
        <v>3689</v>
      </c>
      <c r="D1587" s="2">
        <v>4</v>
      </c>
      <c r="E1587" s="204">
        <v>2740000</v>
      </c>
      <c r="F1587" s="130" t="s">
        <v>723</v>
      </c>
      <c r="G1587" s="2"/>
      <c r="H1587" s="2"/>
      <c r="I1587" s="2"/>
      <c r="J1587" s="2"/>
      <c r="K1587" s="2"/>
      <c r="L1587" s="2"/>
    </row>
    <row r="1588" spans="1:12">
      <c r="A1588" s="1">
        <v>44225</v>
      </c>
      <c r="B1588" s="2">
        <v>99956</v>
      </c>
      <c r="C1588" s="22">
        <v>3779</v>
      </c>
      <c r="D1588" s="2">
        <v>4</v>
      </c>
      <c r="E1588" s="204">
        <v>2943400</v>
      </c>
      <c r="F1588" s="2" t="s">
        <v>722</v>
      </c>
      <c r="G1588" s="2"/>
      <c r="H1588" s="2"/>
      <c r="I1588" s="2"/>
      <c r="J1588" s="2"/>
      <c r="K1588" s="2"/>
      <c r="L1588" s="2"/>
    </row>
    <row r="1589" spans="1:12">
      <c r="A1589" s="1">
        <v>44225</v>
      </c>
      <c r="B1589" s="2">
        <v>20894</v>
      </c>
      <c r="C1589" s="22">
        <v>5530</v>
      </c>
      <c r="D1589" s="2">
        <v>7</v>
      </c>
      <c r="E1589" s="204">
        <v>459100</v>
      </c>
      <c r="F1589" s="2" t="s">
        <v>720</v>
      </c>
      <c r="G1589" s="2"/>
      <c r="H1589" s="2"/>
      <c r="I1589" s="2"/>
      <c r="J1589" s="2"/>
      <c r="K1589" s="2"/>
      <c r="L1589" s="2"/>
    </row>
    <row r="1590" spans="1:12">
      <c r="A1590" s="1">
        <v>44225</v>
      </c>
      <c r="B1590" s="2">
        <v>20894</v>
      </c>
      <c r="C1590" s="22">
        <v>5531</v>
      </c>
      <c r="D1590" s="2">
        <v>7</v>
      </c>
      <c r="E1590" s="204">
        <v>85000</v>
      </c>
      <c r="F1590" s="2" t="s">
        <v>721</v>
      </c>
      <c r="G1590" s="2"/>
      <c r="H1590" s="2"/>
      <c r="I1590" s="2"/>
      <c r="J1590" s="2"/>
      <c r="K1590" s="2"/>
      <c r="L1590" s="2"/>
    </row>
    <row r="1591" spans="1:12" ht="19.5">
      <c r="E1591" s="120">
        <f>SUM(E1569:E1590)</f>
        <v>50104373</v>
      </c>
      <c r="G1591" s="2"/>
      <c r="H1591" s="2"/>
      <c r="I1591" s="2"/>
      <c r="J1591" s="2"/>
      <c r="K1591" s="2"/>
      <c r="L1591" s="2"/>
    </row>
    <row r="1593" spans="1:12">
      <c r="A1593" s="1">
        <v>44226</v>
      </c>
      <c r="B1593" s="2">
        <v>12508</v>
      </c>
      <c r="C1593" s="22">
        <v>108</v>
      </c>
      <c r="D1593" s="2">
        <v>33</v>
      </c>
      <c r="E1593" s="204">
        <v>4671000</v>
      </c>
      <c r="F1593" s="2" t="s">
        <v>731</v>
      </c>
      <c r="G1593" s="2"/>
      <c r="H1593" s="2"/>
    </row>
    <row r="1594" spans="1:12">
      <c r="A1594" s="1">
        <v>44226</v>
      </c>
      <c r="B1594" s="2">
        <v>12508</v>
      </c>
      <c r="C1594" s="22">
        <v>109</v>
      </c>
      <c r="D1594" s="2">
        <v>33</v>
      </c>
      <c r="E1594" s="204">
        <v>7987000</v>
      </c>
      <c r="F1594" s="2" t="s">
        <v>732</v>
      </c>
      <c r="G1594" s="2"/>
      <c r="H1594" s="2"/>
    </row>
    <row r="1595" spans="1:12">
      <c r="A1595" s="1">
        <v>44226</v>
      </c>
      <c r="B1595" s="2">
        <v>12508</v>
      </c>
      <c r="C1595" s="22">
        <v>125</v>
      </c>
      <c r="D1595" s="2">
        <v>33</v>
      </c>
      <c r="E1595" s="204">
        <v>2740000</v>
      </c>
      <c r="F1595" s="2" t="s">
        <v>733</v>
      </c>
      <c r="G1595" s="2"/>
      <c r="H1595" s="2"/>
    </row>
    <row r="1596" spans="1:12">
      <c r="A1596" s="1">
        <v>44226</v>
      </c>
      <c r="B1596" s="2">
        <v>28262</v>
      </c>
      <c r="C1596" s="22">
        <v>762</v>
      </c>
      <c r="D1596" s="2">
        <v>6</v>
      </c>
      <c r="E1596" s="204">
        <v>1370000</v>
      </c>
      <c r="F1596" s="130" t="s">
        <v>738</v>
      </c>
      <c r="G1596" s="2"/>
      <c r="H1596" s="2"/>
    </row>
    <row r="1597" spans="1:12">
      <c r="A1597" s="1">
        <v>44226</v>
      </c>
      <c r="B1597" s="2">
        <v>28262</v>
      </c>
      <c r="C1597" s="22">
        <v>790</v>
      </c>
      <c r="D1597" s="2">
        <v>6</v>
      </c>
      <c r="E1597" s="204">
        <v>2271400</v>
      </c>
      <c r="F1597" s="2" t="s">
        <v>734</v>
      </c>
      <c r="G1597" s="2"/>
      <c r="H1597" s="2"/>
    </row>
    <row r="1598" spans="1:12">
      <c r="A1598" s="1">
        <v>44226</v>
      </c>
      <c r="B1598" s="2">
        <v>99945</v>
      </c>
      <c r="C1598" s="22">
        <v>891</v>
      </c>
      <c r="D1598" s="2">
        <v>6</v>
      </c>
      <c r="E1598" s="204">
        <v>6216000</v>
      </c>
      <c r="F1598" s="2" t="s">
        <v>752</v>
      </c>
      <c r="G1598" s="2"/>
      <c r="H1598" s="2"/>
    </row>
    <row r="1599" spans="1:12">
      <c r="A1599" s="1">
        <v>44226</v>
      </c>
      <c r="B1599" s="2">
        <v>99945</v>
      </c>
      <c r="C1599" s="22">
        <v>892</v>
      </c>
      <c r="D1599" s="2">
        <v>6</v>
      </c>
      <c r="E1599" s="204">
        <v>7104000</v>
      </c>
      <c r="F1599" s="2" t="s">
        <v>752</v>
      </c>
      <c r="G1599" s="2"/>
      <c r="H1599" s="2"/>
    </row>
    <row r="1600" spans="1:12">
      <c r="A1600" s="1">
        <v>44226</v>
      </c>
      <c r="B1600" s="2">
        <v>99945</v>
      </c>
      <c r="C1600" s="22">
        <v>908</v>
      </c>
      <c r="D1600" s="2">
        <v>6</v>
      </c>
      <c r="E1600" s="204">
        <v>274800</v>
      </c>
      <c r="F1600" s="2" t="s">
        <v>753</v>
      </c>
      <c r="G1600" s="2"/>
      <c r="H1600" s="2"/>
    </row>
    <row r="1601" spans="1:12" s="53" customFormat="1">
      <c r="A1601" s="122">
        <v>44226</v>
      </c>
      <c r="B1601" s="53">
        <v>99945</v>
      </c>
      <c r="C1601" s="59">
        <v>909</v>
      </c>
      <c r="D1601" s="53">
        <v>6</v>
      </c>
      <c r="E1601" s="204">
        <v>951269</v>
      </c>
      <c r="F1601" s="53" t="s">
        <v>754</v>
      </c>
    </row>
    <row r="1602" spans="1:12">
      <c r="A1602" s="1">
        <v>44226</v>
      </c>
      <c r="B1602" s="2">
        <v>99971</v>
      </c>
      <c r="C1602" s="22">
        <v>1015</v>
      </c>
      <c r="D1602" s="2">
        <v>8</v>
      </c>
      <c r="E1602" s="204">
        <v>636628</v>
      </c>
      <c r="F1602" s="2" t="s">
        <v>735</v>
      </c>
      <c r="G1602" s="2"/>
      <c r="H1602" s="2"/>
    </row>
    <row r="1603" spans="1:12">
      <c r="A1603" s="1">
        <v>44226</v>
      </c>
      <c r="B1603" s="2">
        <v>99947</v>
      </c>
      <c r="C1603" s="22">
        <v>3909</v>
      </c>
      <c r="D1603" s="2">
        <v>4</v>
      </c>
      <c r="E1603" s="204">
        <v>2879300</v>
      </c>
      <c r="F1603" s="2" t="s">
        <v>736</v>
      </c>
      <c r="G1603" s="2"/>
      <c r="H1603" s="2"/>
    </row>
    <row r="1604" spans="1:12">
      <c r="A1604" s="1">
        <v>44226</v>
      </c>
      <c r="B1604" s="2">
        <v>32397</v>
      </c>
      <c r="C1604" s="22">
        <v>4001</v>
      </c>
      <c r="D1604" s="2">
        <v>4</v>
      </c>
      <c r="E1604" s="204">
        <v>253500</v>
      </c>
      <c r="F1604" s="2" t="s">
        <v>758</v>
      </c>
      <c r="G1604" s="2"/>
      <c r="H1604" s="2"/>
    </row>
    <row r="1605" spans="1:12">
      <c r="A1605" s="1">
        <v>44226</v>
      </c>
      <c r="B1605" s="2">
        <v>32397</v>
      </c>
      <c r="C1605" s="22">
        <v>4038</v>
      </c>
      <c r="D1605" s="2">
        <v>4</v>
      </c>
      <c r="E1605" s="204">
        <v>500000</v>
      </c>
      <c r="F1605" s="2" t="s">
        <v>759</v>
      </c>
      <c r="G1605" s="2"/>
      <c r="H1605" s="2"/>
    </row>
    <row r="1606" spans="1:12">
      <c r="A1606" s="1">
        <v>44226</v>
      </c>
      <c r="B1606" s="2">
        <v>19440</v>
      </c>
      <c r="C1606" s="22">
        <v>5806</v>
      </c>
      <c r="D1606" s="2">
        <v>7</v>
      </c>
      <c r="E1606" s="204">
        <v>1241700</v>
      </c>
      <c r="F1606" s="2" t="s">
        <v>737</v>
      </c>
      <c r="G1606" s="2"/>
      <c r="H1606" s="2"/>
    </row>
    <row r="1607" spans="1:12">
      <c r="A1607" s="1">
        <v>44226</v>
      </c>
      <c r="B1607" s="2">
        <v>99910</v>
      </c>
      <c r="C1607" s="22">
        <v>6253</v>
      </c>
      <c r="D1607" s="2">
        <v>29</v>
      </c>
      <c r="E1607" s="204">
        <v>596000</v>
      </c>
      <c r="F1607" s="2" t="s">
        <v>732</v>
      </c>
      <c r="G1607" s="2"/>
      <c r="H1607" s="2"/>
    </row>
    <row r="1608" spans="1:12">
      <c r="A1608" s="1">
        <v>44226</v>
      </c>
      <c r="B1608" s="2">
        <v>99910</v>
      </c>
      <c r="C1608" s="22">
        <v>6254</v>
      </c>
      <c r="D1608" s="2">
        <v>29</v>
      </c>
      <c r="E1608" s="204">
        <v>894000</v>
      </c>
      <c r="F1608" s="2" t="s">
        <v>732</v>
      </c>
      <c r="G1608" s="2"/>
      <c r="H1608" s="2"/>
    </row>
    <row r="1609" spans="1:12">
      <c r="A1609" s="1">
        <v>44226</v>
      </c>
      <c r="B1609" s="2">
        <v>99969</v>
      </c>
      <c r="C1609" s="22">
        <v>7084</v>
      </c>
      <c r="D1609" s="2">
        <v>10</v>
      </c>
      <c r="E1609" s="204">
        <v>5062600</v>
      </c>
      <c r="F1609" s="2" t="s">
        <v>732</v>
      </c>
      <c r="G1609" s="2"/>
      <c r="H1609" s="2"/>
    </row>
    <row r="1610" spans="1:12" s="53" customFormat="1">
      <c r="A1610" s="122">
        <v>44226</v>
      </c>
      <c r="B1610" s="53">
        <v>99969</v>
      </c>
      <c r="C1610" s="59">
        <v>7161</v>
      </c>
      <c r="D1610" s="53">
        <v>10</v>
      </c>
      <c r="E1610" s="204">
        <v>277800</v>
      </c>
      <c r="F1610" s="53" t="s">
        <v>760</v>
      </c>
    </row>
    <row r="1611" spans="1:12" ht="19.5">
      <c r="E1611" s="121">
        <f>SUM(E1593:E1610)</f>
        <v>45926997</v>
      </c>
    </row>
    <row r="1613" spans="1:12" ht="19.5">
      <c r="A1613" s="1">
        <v>44227</v>
      </c>
      <c r="B1613" s="2">
        <v>12508</v>
      </c>
      <c r="C1613" s="22">
        <v>2</v>
      </c>
      <c r="D1613" s="2">
        <v>18</v>
      </c>
      <c r="E1613" s="3">
        <v>4700000</v>
      </c>
      <c r="F1613" s="2" t="s">
        <v>739</v>
      </c>
      <c r="G1613" s="2"/>
      <c r="H1613" s="2"/>
      <c r="I1613" s="38" t="s">
        <v>765</v>
      </c>
      <c r="J1613" s="2"/>
      <c r="K1613" s="2"/>
      <c r="L1613" s="2"/>
    </row>
    <row r="1614" spans="1:12" ht="19.5">
      <c r="A1614" s="1">
        <v>44227</v>
      </c>
      <c r="B1614" s="2">
        <v>12508</v>
      </c>
      <c r="C1614" s="22">
        <v>3</v>
      </c>
      <c r="D1614" s="2">
        <v>18</v>
      </c>
      <c r="E1614" s="3">
        <v>5160000</v>
      </c>
      <c r="F1614" s="2" t="s">
        <v>740</v>
      </c>
      <c r="G1614" s="2"/>
      <c r="H1614" s="2"/>
      <c r="I1614" s="38" t="s">
        <v>765</v>
      </c>
      <c r="J1614" s="2"/>
      <c r="K1614" s="2"/>
      <c r="L1614" s="2"/>
    </row>
    <row r="1615" spans="1:12" ht="19.5">
      <c r="A1615" s="1">
        <v>44227</v>
      </c>
      <c r="B1615" s="2">
        <v>12508</v>
      </c>
      <c r="C1615" s="22">
        <v>4</v>
      </c>
      <c r="D1615" s="2">
        <v>18</v>
      </c>
      <c r="E1615" s="3">
        <v>6950000</v>
      </c>
      <c r="F1615" s="2" t="s">
        <v>741</v>
      </c>
      <c r="G1615" s="2"/>
      <c r="H1615" s="2"/>
      <c r="I1615" s="38" t="s">
        <v>765</v>
      </c>
      <c r="J1615" s="2"/>
      <c r="K1615" s="2"/>
      <c r="L1615" s="2"/>
    </row>
    <row r="1616" spans="1:12" ht="19.5">
      <c r="A1616" s="1">
        <v>44227</v>
      </c>
      <c r="B1616" s="2">
        <v>12508</v>
      </c>
      <c r="C1616" s="22">
        <v>5</v>
      </c>
      <c r="D1616" s="2">
        <v>18</v>
      </c>
      <c r="E1616" s="3">
        <v>4650000</v>
      </c>
      <c r="F1616" s="2" t="s">
        <v>742</v>
      </c>
      <c r="G1616" s="2"/>
      <c r="H1616" s="2"/>
      <c r="I1616" s="38" t="s">
        <v>765</v>
      </c>
      <c r="J1616" s="2"/>
      <c r="K1616" s="2"/>
      <c r="L1616" s="2"/>
    </row>
    <row r="1617" spans="1:12" ht="19.5">
      <c r="A1617" s="1">
        <v>44227</v>
      </c>
      <c r="B1617" s="2">
        <v>12508</v>
      </c>
      <c r="C1617" s="22">
        <v>6</v>
      </c>
      <c r="D1617" s="2">
        <v>18</v>
      </c>
      <c r="E1617" s="3">
        <v>20625000</v>
      </c>
      <c r="F1617" s="2" t="s">
        <v>743</v>
      </c>
      <c r="G1617" s="2"/>
      <c r="H1617" s="2"/>
      <c r="I1617" s="38" t="s">
        <v>765</v>
      </c>
      <c r="J1617" s="2"/>
      <c r="K1617" s="2"/>
      <c r="L1617" s="2"/>
    </row>
    <row r="1618" spans="1:12" s="53" customFormat="1">
      <c r="A1618" s="122">
        <v>44227</v>
      </c>
      <c r="B1618" s="53">
        <v>32397</v>
      </c>
      <c r="C1618" s="59">
        <v>350</v>
      </c>
      <c r="D1618" s="53">
        <v>16</v>
      </c>
      <c r="E1618" s="204">
        <v>500000</v>
      </c>
    </row>
    <row r="1619" spans="1:12">
      <c r="A1619" s="1">
        <v>44227</v>
      </c>
      <c r="B1619" s="2">
        <v>99966</v>
      </c>
      <c r="C1619" s="22">
        <v>1092</v>
      </c>
      <c r="D1619" s="2">
        <v>6</v>
      </c>
      <c r="E1619" s="204">
        <v>354500</v>
      </c>
      <c r="F1619" s="2" t="s">
        <v>763</v>
      </c>
      <c r="G1619" s="2"/>
      <c r="H1619" s="2"/>
      <c r="I1619" s="2"/>
      <c r="J1619" s="2"/>
      <c r="K1619" s="2"/>
      <c r="L1619" s="2"/>
    </row>
    <row r="1620" spans="1:12">
      <c r="A1620" s="1">
        <v>44227</v>
      </c>
      <c r="B1620" s="2">
        <v>99945</v>
      </c>
      <c r="C1620" s="22">
        <v>1220</v>
      </c>
      <c r="D1620" s="2">
        <v>8</v>
      </c>
      <c r="E1620" s="204">
        <v>350900</v>
      </c>
      <c r="F1620" s="2" t="s">
        <v>761</v>
      </c>
      <c r="G1620" s="2"/>
      <c r="H1620" s="2"/>
      <c r="I1620" s="2"/>
      <c r="J1620" s="2"/>
      <c r="K1620" s="2"/>
      <c r="L1620" s="2"/>
    </row>
    <row r="1621" spans="1:12">
      <c r="A1621" s="1">
        <v>44227</v>
      </c>
      <c r="B1621" s="2">
        <v>20894</v>
      </c>
      <c r="C1621" s="22">
        <v>4136</v>
      </c>
      <c r="D1621" s="2">
        <v>4</v>
      </c>
      <c r="E1621" s="204">
        <v>1455000</v>
      </c>
      <c r="F1621" s="2" t="s">
        <v>744</v>
      </c>
      <c r="G1621" s="2"/>
      <c r="H1621" s="2"/>
      <c r="I1621" s="2"/>
      <c r="J1621" s="2"/>
      <c r="K1621" s="2"/>
      <c r="L1621" s="2"/>
    </row>
    <row r="1622" spans="1:12">
      <c r="A1622" s="1">
        <v>44227</v>
      </c>
      <c r="B1622" s="2">
        <v>20894</v>
      </c>
      <c r="C1622" s="22">
        <v>4137</v>
      </c>
      <c r="D1622" s="2">
        <v>4</v>
      </c>
      <c r="E1622" s="204">
        <v>396000</v>
      </c>
      <c r="F1622" s="2" t="s">
        <v>745</v>
      </c>
      <c r="G1622" s="2"/>
      <c r="H1622" s="2"/>
      <c r="I1622" s="2"/>
      <c r="J1622" s="2"/>
      <c r="K1622" s="2"/>
      <c r="L1622" s="2"/>
    </row>
    <row r="1623" spans="1:12">
      <c r="A1623" s="1">
        <v>44227</v>
      </c>
      <c r="B1623" s="2">
        <v>20894</v>
      </c>
      <c r="C1623" s="22">
        <v>4166</v>
      </c>
      <c r="D1623" s="2">
        <v>4</v>
      </c>
      <c r="E1623" s="204">
        <v>6805700</v>
      </c>
      <c r="F1623" s="2" t="s">
        <v>746</v>
      </c>
      <c r="G1623" s="2"/>
      <c r="H1623" s="2"/>
      <c r="I1623" s="2"/>
      <c r="J1623" s="2"/>
      <c r="K1623" s="2"/>
      <c r="L1623" s="2"/>
    </row>
    <row r="1624" spans="1:12">
      <c r="A1624" s="1">
        <v>44227</v>
      </c>
      <c r="B1624" s="2">
        <v>20894</v>
      </c>
      <c r="C1624" s="22">
        <v>4168</v>
      </c>
      <c r="D1624" s="2">
        <v>4</v>
      </c>
      <c r="E1624" s="204">
        <v>5096000</v>
      </c>
      <c r="F1624" s="2" t="s">
        <v>746</v>
      </c>
      <c r="G1624" s="2"/>
      <c r="H1624" s="2"/>
      <c r="I1624" s="2"/>
      <c r="J1624" s="2"/>
      <c r="K1624" s="2"/>
      <c r="L1624" s="2"/>
    </row>
    <row r="1625" spans="1:12">
      <c r="A1625" s="1">
        <v>44227</v>
      </c>
      <c r="B1625" s="2">
        <v>99971</v>
      </c>
      <c r="C1625" s="22">
        <v>6022</v>
      </c>
      <c r="D1625" s="2">
        <v>7</v>
      </c>
      <c r="E1625" s="204">
        <v>245700</v>
      </c>
      <c r="F1625" s="2" t="s">
        <v>747</v>
      </c>
      <c r="G1625" s="2"/>
      <c r="H1625" s="2"/>
      <c r="I1625" s="2"/>
      <c r="J1625" s="2"/>
      <c r="K1625" s="2"/>
      <c r="L1625" s="2"/>
    </row>
    <row r="1626" spans="1:12">
      <c r="A1626" s="1">
        <v>44227</v>
      </c>
      <c r="B1626" s="2">
        <v>13276</v>
      </c>
      <c r="C1626" s="22">
        <v>6078</v>
      </c>
      <c r="D1626" s="2">
        <v>7</v>
      </c>
      <c r="E1626" s="204">
        <v>1043500</v>
      </c>
      <c r="F1626" s="2" t="s">
        <v>748</v>
      </c>
      <c r="G1626" s="2"/>
      <c r="H1626" s="2"/>
      <c r="I1626" s="2"/>
      <c r="J1626" s="2"/>
      <c r="K1626" s="2"/>
      <c r="L1626" s="2"/>
    </row>
    <row r="1627" spans="1:12">
      <c r="A1627" s="1">
        <v>44227</v>
      </c>
      <c r="B1627" s="2">
        <v>99916</v>
      </c>
      <c r="C1627" s="22">
        <v>7277</v>
      </c>
      <c r="D1627" s="2">
        <v>10</v>
      </c>
      <c r="E1627" s="204">
        <v>10977700</v>
      </c>
      <c r="F1627" s="2" t="s">
        <v>732</v>
      </c>
      <c r="G1627" s="2"/>
      <c r="H1627" s="2"/>
      <c r="I1627" s="2"/>
      <c r="J1627" s="2"/>
      <c r="K1627" s="2"/>
      <c r="L1627" s="2"/>
    </row>
    <row r="1628" spans="1:12">
      <c r="A1628" s="1">
        <v>44227</v>
      </c>
      <c r="B1628" s="2">
        <v>99916</v>
      </c>
      <c r="C1628" s="22">
        <v>7330</v>
      </c>
      <c r="D1628" s="2">
        <v>10</v>
      </c>
      <c r="E1628" s="204">
        <v>300000</v>
      </c>
      <c r="F1628" s="2" t="s">
        <v>749</v>
      </c>
      <c r="G1628" s="2"/>
      <c r="H1628" s="2"/>
      <c r="I1628" s="2"/>
      <c r="J1628" s="2"/>
      <c r="K1628" s="2"/>
      <c r="L1628" s="2"/>
    </row>
    <row r="1629" spans="1:12">
      <c r="A1629" s="1">
        <v>44227</v>
      </c>
      <c r="B1629" s="2">
        <v>99916</v>
      </c>
      <c r="C1629" s="22">
        <v>7338</v>
      </c>
      <c r="D1629" s="2">
        <v>10</v>
      </c>
      <c r="E1629" s="204">
        <v>1000000</v>
      </c>
      <c r="F1629" s="2" t="s">
        <v>750</v>
      </c>
      <c r="G1629" s="2"/>
      <c r="H1629" s="2"/>
      <c r="I1629" s="2"/>
      <c r="J1629" s="2"/>
      <c r="K1629" s="2"/>
      <c r="L1629" s="2"/>
    </row>
    <row r="1630" spans="1:12">
      <c r="A1630" s="1">
        <v>44227</v>
      </c>
      <c r="B1630" s="2">
        <v>99974</v>
      </c>
      <c r="C1630" s="22">
        <v>7424</v>
      </c>
      <c r="D1630" s="2">
        <v>10</v>
      </c>
      <c r="E1630" s="204">
        <v>857000</v>
      </c>
      <c r="F1630" s="2" t="s">
        <v>751</v>
      </c>
      <c r="G1630" s="2"/>
      <c r="H1630" s="2"/>
      <c r="I1630" s="2"/>
      <c r="J1630" s="2"/>
      <c r="K1630" s="2"/>
      <c r="L1630" s="2"/>
    </row>
    <row r="1631" spans="1:12">
      <c r="A1631" s="1">
        <v>44227</v>
      </c>
      <c r="B1631" s="2">
        <v>12508</v>
      </c>
      <c r="C1631" s="22">
        <v>9951</v>
      </c>
      <c r="D1631" s="2">
        <v>18</v>
      </c>
      <c r="E1631" s="204">
        <v>200000</v>
      </c>
      <c r="F1631" s="2" t="s">
        <v>762</v>
      </c>
      <c r="G1631" s="2"/>
      <c r="H1631" s="2"/>
      <c r="I1631" s="2"/>
      <c r="J1631" s="2"/>
      <c r="K1631" s="2"/>
      <c r="L1631" s="2"/>
    </row>
    <row r="1632" spans="1:12" ht="19.5">
      <c r="E1632" s="121">
        <f>SUM(E1618:E1631)</f>
        <v>29582000</v>
      </c>
      <c r="G1632" s="2"/>
      <c r="H1632" s="2"/>
      <c r="I1632" s="2"/>
      <c r="J1632" s="2"/>
      <c r="K1632" s="2"/>
      <c r="L1632" s="2"/>
    </row>
    <row r="1633" spans="1:13">
      <c r="G1633" s="2"/>
      <c r="H1633" s="2"/>
      <c r="I1633" s="2"/>
      <c r="J1633" s="2"/>
      <c r="K1633" s="2"/>
      <c r="L1633" s="2"/>
    </row>
    <row r="1634" spans="1:13">
      <c r="A1634" s="1">
        <v>44228</v>
      </c>
      <c r="B1634" s="2">
        <v>99945</v>
      </c>
      <c r="C1634" s="22">
        <v>288</v>
      </c>
      <c r="D1634" s="2">
        <v>18</v>
      </c>
      <c r="E1634" s="204">
        <v>4111743</v>
      </c>
      <c r="F1634" s="2" t="s">
        <v>702</v>
      </c>
      <c r="G1634" s="2"/>
      <c r="H1634" s="2"/>
      <c r="I1634" s="2"/>
      <c r="J1634" s="2"/>
      <c r="K1634" s="2"/>
      <c r="L1634" s="2"/>
      <c r="M1634" s="2"/>
    </row>
    <row r="1635" spans="1:13">
      <c r="A1635" s="1">
        <v>44228</v>
      </c>
      <c r="B1635" s="2">
        <v>99967</v>
      </c>
      <c r="C1635" s="22">
        <v>304</v>
      </c>
      <c r="D1635" s="2">
        <v>18</v>
      </c>
      <c r="E1635" s="204">
        <v>242000</v>
      </c>
      <c r="F1635" s="2" t="s">
        <v>773</v>
      </c>
      <c r="G1635" s="2"/>
      <c r="H1635" s="2"/>
      <c r="I1635" s="2"/>
      <c r="J1635" s="2"/>
      <c r="K1635" s="2"/>
      <c r="L1635" s="2"/>
      <c r="M1635" s="2"/>
    </row>
    <row r="1636" spans="1:13">
      <c r="A1636" s="1">
        <v>44228</v>
      </c>
      <c r="B1636" s="2">
        <v>25758</v>
      </c>
      <c r="C1636" s="22">
        <v>1379</v>
      </c>
      <c r="D1636" s="2">
        <v>6</v>
      </c>
      <c r="E1636" s="204">
        <v>45000000</v>
      </c>
      <c r="F1636" s="130" t="s">
        <v>787</v>
      </c>
      <c r="G1636" s="2"/>
      <c r="H1636" s="2"/>
      <c r="I1636" s="2"/>
      <c r="J1636" s="2"/>
      <c r="K1636" s="2"/>
      <c r="L1636" s="2"/>
      <c r="M1636" s="2"/>
    </row>
    <row r="1637" spans="1:13">
      <c r="A1637" s="1">
        <v>44228</v>
      </c>
      <c r="B1637" s="2">
        <v>25758</v>
      </c>
      <c r="C1637" s="22">
        <v>1406</v>
      </c>
      <c r="D1637" s="2">
        <v>6</v>
      </c>
      <c r="E1637" s="204">
        <v>2295000</v>
      </c>
      <c r="F1637" s="2" t="s">
        <v>774</v>
      </c>
      <c r="G1637" s="2"/>
      <c r="H1637" s="2"/>
      <c r="I1637" s="2"/>
      <c r="J1637" s="2"/>
      <c r="K1637" s="2"/>
      <c r="L1637" s="2"/>
      <c r="M1637" s="2"/>
    </row>
    <row r="1638" spans="1:13">
      <c r="A1638" s="1">
        <v>44228</v>
      </c>
      <c r="B1638" s="2">
        <v>25758</v>
      </c>
      <c r="C1638" s="22">
        <v>1407</v>
      </c>
      <c r="D1638" s="2">
        <v>6</v>
      </c>
      <c r="E1638" s="204">
        <v>2295000</v>
      </c>
      <c r="F1638" s="2" t="s">
        <v>775</v>
      </c>
      <c r="G1638" s="2"/>
      <c r="H1638" s="2"/>
      <c r="I1638" s="2"/>
      <c r="J1638" s="2"/>
      <c r="K1638" s="2"/>
      <c r="L1638" s="2"/>
      <c r="M1638" s="2"/>
    </row>
    <row r="1639" spans="1:13">
      <c r="A1639" s="1">
        <v>44228</v>
      </c>
      <c r="B1639" s="2">
        <v>25758</v>
      </c>
      <c r="C1639" s="22">
        <v>1439</v>
      </c>
      <c r="D1639" s="2">
        <v>6</v>
      </c>
      <c r="E1639" s="204">
        <v>1769600</v>
      </c>
      <c r="F1639" s="2" t="s">
        <v>776</v>
      </c>
      <c r="G1639" s="2"/>
      <c r="H1639" s="2"/>
      <c r="I1639" s="2"/>
      <c r="J1639" s="2"/>
      <c r="K1639" s="2"/>
      <c r="L1639" s="2"/>
      <c r="M1639" s="2"/>
    </row>
    <row r="1640" spans="1:13">
      <c r="A1640" s="1">
        <v>44228</v>
      </c>
      <c r="B1640" s="2">
        <v>25758</v>
      </c>
      <c r="C1640" s="22">
        <v>1544</v>
      </c>
      <c r="D1640" s="2">
        <v>6</v>
      </c>
      <c r="E1640" s="204">
        <v>4003500</v>
      </c>
      <c r="F1640" s="2" t="s">
        <v>777</v>
      </c>
      <c r="G1640" s="2"/>
      <c r="H1640" s="2"/>
      <c r="I1640" s="2"/>
      <c r="J1640" s="2"/>
      <c r="K1640" s="2"/>
      <c r="L1640" s="2"/>
      <c r="M1640" s="2"/>
    </row>
    <row r="1641" spans="1:13">
      <c r="A1641" s="1">
        <v>44228</v>
      </c>
      <c r="B1641" s="2">
        <v>25758</v>
      </c>
      <c r="C1641" s="22">
        <v>1545</v>
      </c>
      <c r="D1641" s="2">
        <v>6</v>
      </c>
      <c r="E1641" s="204">
        <v>9218200</v>
      </c>
      <c r="F1641" s="2" t="s">
        <v>778</v>
      </c>
      <c r="G1641" s="2"/>
      <c r="H1641" s="2"/>
      <c r="I1641" s="2"/>
      <c r="J1641" s="2"/>
      <c r="K1641" s="2"/>
      <c r="L1641" s="2"/>
      <c r="M1641" s="2"/>
    </row>
    <row r="1642" spans="1:13">
      <c r="A1642" s="1">
        <v>44228</v>
      </c>
      <c r="B1642" s="2">
        <v>14202</v>
      </c>
      <c r="C1642" s="22">
        <v>4364</v>
      </c>
      <c r="D1642" s="2">
        <v>4</v>
      </c>
      <c r="E1642" s="204">
        <v>400000</v>
      </c>
      <c r="F1642" s="2" t="s">
        <v>533</v>
      </c>
      <c r="G1642" s="2"/>
      <c r="H1642" s="2"/>
      <c r="I1642" s="2"/>
      <c r="J1642" s="2"/>
      <c r="K1642" s="2"/>
      <c r="L1642" s="2"/>
      <c r="M1642" s="2"/>
    </row>
    <row r="1643" spans="1:13">
      <c r="A1643" s="1">
        <v>44228</v>
      </c>
      <c r="B1643" s="2">
        <v>14202</v>
      </c>
      <c r="C1643" s="22">
        <v>4366</v>
      </c>
      <c r="D1643" s="2">
        <v>4</v>
      </c>
      <c r="E1643" s="204">
        <v>500000</v>
      </c>
      <c r="F1643" s="2" t="s">
        <v>788</v>
      </c>
      <c r="G1643" s="2"/>
      <c r="H1643" s="2"/>
      <c r="I1643" s="2"/>
      <c r="J1643" s="2"/>
      <c r="K1643" s="2"/>
      <c r="L1643" s="2"/>
      <c r="M1643" s="2"/>
    </row>
    <row r="1644" spans="1:13">
      <c r="A1644" s="1">
        <v>44228</v>
      </c>
      <c r="B1644" s="2">
        <v>99971</v>
      </c>
      <c r="C1644" s="22">
        <v>4378</v>
      </c>
      <c r="D1644" s="2">
        <v>9</v>
      </c>
      <c r="E1644" s="204">
        <v>1200000</v>
      </c>
      <c r="F1644" s="2" t="s">
        <v>94</v>
      </c>
      <c r="G1644" s="2"/>
      <c r="H1644" s="2"/>
      <c r="I1644" s="2"/>
      <c r="J1644" s="2"/>
      <c r="K1644" s="2"/>
      <c r="L1644" s="2"/>
      <c r="M1644" s="2"/>
    </row>
    <row r="1645" spans="1:13">
      <c r="A1645" s="1">
        <v>44228</v>
      </c>
      <c r="B1645" s="2">
        <v>14202</v>
      </c>
      <c r="C1645" s="22">
        <v>4391</v>
      </c>
      <c r="D1645" s="2">
        <v>4</v>
      </c>
      <c r="E1645" s="204">
        <v>1097100</v>
      </c>
      <c r="F1645" s="2" t="s">
        <v>779</v>
      </c>
      <c r="G1645" s="2"/>
      <c r="H1645" s="2"/>
      <c r="I1645" s="2"/>
      <c r="J1645" s="2"/>
      <c r="K1645" s="2"/>
      <c r="L1645" s="2"/>
      <c r="M1645" s="2"/>
    </row>
    <row r="1646" spans="1:13">
      <c r="A1646" s="1">
        <v>44228</v>
      </c>
      <c r="B1646" s="2">
        <v>14202</v>
      </c>
      <c r="C1646" s="22">
        <v>4392</v>
      </c>
      <c r="D1646" s="2">
        <v>4</v>
      </c>
      <c r="E1646" s="204">
        <v>174000</v>
      </c>
      <c r="F1646" s="2" t="s">
        <v>780</v>
      </c>
      <c r="G1646" s="2"/>
      <c r="H1646" s="2"/>
      <c r="I1646" s="2"/>
      <c r="J1646" s="2"/>
      <c r="K1646" s="2"/>
      <c r="L1646" s="2"/>
      <c r="M1646" s="2"/>
    </row>
    <row r="1647" spans="1:13">
      <c r="A1647" s="1">
        <v>44228</v>
      </c>
      <c r="B1647" s="2">
        <v>99968</v>
      </c>
      <c r="C1647" s="22">
        <v>4465</v>
      </c>
      <c r="D1647" s="2">
        <v>4</v>
      </c>
      <c r="E1647" s="204">
        <v>405100</v>
      </c>
      <c r="F1647" s="2" t="s">
        <v>781</v>
      </c>
      <c r="G1647" s="2"/>
      <c r="H1647" s="2"/>
      <c r="I1647" s="2"/>
      <c r="J1647" s="2"/>
      <c r="K1647" s="2"/>
      <c r="L1647" s="2"/>
      <c r="M1647" s="2"/>
    </row>
    <row r="1648" spans="1:13">
      <c r="A1648" s="1">
        <v>44228</v>
      </c>
      <c r="B1648" s="2">
        <v>99974</v>
      </c>
      <c r="C1648" s="22">
        <v>4543</v>
      </c>
      <c r="D1648" s="2">
        <v>9</v>
      </c>
      <c r="E1648" s="204">
        <v>178000</v>
      </c>
      <c r="F1648" s="2" t="s">
        <v>785</v>
      </c>
      <c r="G1648" s="2"/>
      <c r="H1648" s="2"/>
      <c r="I1648" s="2"/>
      <c r="J1648" s="2"/>
      <c r="K1648" s="2"/>
      <c r="L1648" s="2"/>
      <c r="M1648" s="2"/>
    </row>
    <row r="1649" spans="1:72">
      <c r="A1649" s="1">
        <v>44228</v>
      </c>
      <c r="B1649" s="2">
        <v>99966</v>
      </c>
      <c r="C1649" s="22">
        <v>4609</v>
      </c>
      <c r="D1649" s="2">
        <v>9</v>
      </c>
      <c r="E1649" s="204">
        <v>1198800</v>
      </c>
      <c r="F1649" s="2" t="s">
        <v>786</v>
      </c>
      <c r="G1649" s="2"/>
      <c r="H1649" s="2"/>
      <c r="I1649" s="2"/>
      <c r="J1649" s="2"/>
      <c r="K1649" s="2"/>
      <c r="L1649" s="2"/>
      <c r="M1649" s="2"/>
    </row>
    <row r="1650" spans="1:72">
      <c r="A1650" s="1">
        <v>44228</v>
      </c>
      <c r="B1650" s="2">
        <v>20894</v>
      </c>
      <c r="C1650" s="22">
        <v>6256</v>
      </c>
      <c r="D1650" s="2">
        <v>7</v>
      </c>
      <c r="E1650" s="204">
        <v>845000</v>
      </c>
      <c r="F1650" s="2" t="s">
        <v>782</v>
      </c>
      <c r="G1650" s="2"/>
      <c r="H1650" s="2"/>
      <c r="I1650" s="2"/>
      <c r="J1650" s="2"/>
      <c r="K1650" s="2"/>
      <c r="L1650" s="2"/>
      <c r="M1650" s="2"/>
    </row>
    <row r="1651" spans="1:72">
      <c r="A1651" s="1">
        <v>44228</v>
      </c>
      <c r="B1651" s="2">
        <v>20894</v>
      </c>
      <c r="C1651" s="22">
        <v>6257</v>
      </c>
      <c r="D1651" s="2">
        <v>7</v>
      </c>
      <c r="E1651" s="204">
        <v>592600</v>
      </c>
      <c r="F1651" s="2" t="s">
        <v>783</v>
      </c>
      <c r="G1651" s="2"/>
      <c r="H1651" s="2"/>
      <c r="I1651" s="2"/>
      <c r="J1651" s="2"/>
      <c r="K1651" s="2"/>
      <c r="L1651" s="2"/>
      <c r="M1651" s="2"/>
    </row>
    <row r="1652" spans="1:72">
      <c r="A1652" s="1">
        <v>44228</v>
      </c>
      <c r="B1652" s="2">
        <v>32397</v>
      </c>
      <c r="C1652" s="22">
        <v>6377</v>
      </c>
      <c r="D1652" s="2">
        <v>7</v>
      </c>
      <c r="E1652" s="204">
        <v>426608</v>
      </c>
      <c r="F1652" s="2" t="s">
        <v>533</v>
      </c>
      <c r="G1652" s="2"/>
      <c r="H1652" s="2"/>
      <c r="I1652" s="2"/>
      <c r="J1652" s="2"/>
      <c r="K1652" s="2"/>
      <c r="L1652" s="2"/>
      <c r="M1652" s="2"/>
    </row>
    <row r="1653" spans="1:72" s="37" customFormat="1">
      <c r="A1653" s="36">
        <v>44228</v>
      </c>
      <c r="B1653" s="37">
        <v>99968</v>
      </c>
      <c r="C1653" s="37">
        <v>4458</v>
      </c>
      <c r="D1653" s="37">
        <v>4</v>
      </c>
      <c r="E1653" s="135">
        <v>0</v>
      </c>
      <c r="F1653" s="37" t="s">
        <v>784</v>
      </c>
      <c r="N1653" s="80"/>
      <c r="O1653" s="80"/>
      <c r="P1653" s="80"/>
      <c r="Q1653" s="80"/>
      <c r="R1653" s="80"/>
      <c r="S1653" s="80"/>
      <c r="T1653" s="80"/>
      <c r="U1653" s="80"/>
      <c r="V1653" s="80"/>
      <c r="W1653" s="80"/>
      <c r="X1653" s="80"/>
      <c r="Y1653" s="80"/>
      <c r="Z1653" s="80"/>
      <c r="AA1653" s="80"/>
      <c r="AB1653" s="80"/>
      <c r="AC1653" s="80"/>
      <c r="AD1653" s="80"/>
      <c r="AE1653" s="80"/>
      <c r="AF1653" s="80"/>
      <c r="AG1653" s="80"/>
      <c r="AH1653" s="80"/>
      <c r="AI1653" s="80"/>
      <c r="AJ1653" s="80"/>
      <c r="AK1653" s="80"/>
      <c r="AL1653" s="80"/>
      <c r="AM1653" s="80"/>
      <c r="AN1653" s="80"/>
      <c r="AO1653" s="80"/>
      <c r="AP1653" s="80"/>
      <c r="AQ1653" s="80"/>
      <c r="AR1653" s="80"/>
      <c r="AS1653" s="80"/>
      <c r="AT1653" s="80"/>
      <c r="AU1653" s="80"/>
      <c r="AV1653" s="80"/>
      <c r="AW1653" s="80"/>
      <c r="AX1653" s="80"/>
      <c r="AY1653" s="80"/>
      <c r="AZ1653" s="80"/>
      <c r="BA1653" s="80"/>
      <c r="BB1653" s="80"/>
      <c r="BC1653" s="80"/>
      <c r="BD1653" s="80"/>
      <c r="BE1653" s="80"/>
      <c r="BF1653" s="80"/>
      <c r="BG1653" s="80"/>
      <c r="BH1653" s="80"/>
      <c r="BI1653" s="80"/>
      <c r="BJ1653" s="80"/>
      <c r="BK1653" s="80"/>
      <c r="BL1653" s="80"/>
      <c r="BM1653" s="80"/>
      <c r="BN1653" s="80"/>
      <c r="BO1653" s="80"/>
      <c r="BP1653" s="80"/>
      <c r="BQ1653" s="80"/>
      <c r="BR1653" s="80"/>
      <c r="BS1653" s="80"/>
      <c r="BT1653" s="80"/>
    </row>
    <row r="1654" spans="1:72" ht="19.5">
      <c r="E1654" s="121">
        <f>SUM(E1634:E1652)</f>
        <v>75952251</v>
      </c>
    </row>
    <row r="1656" spans="1:72" ht="19.5">
      <c r="A1656" s="1">
        <v>44229</v>
      </c>
      <c r="B1656" s="2">
        <v>99945</v>
      </c>
      <c r="C1656" s="22">
        <v>6661</v>
      </c>
      <c r="D1656" s="2">
        <v>7</v>
      </c>
      <c r="E1656" s="204">
        <v>5783500</v>
      </c>
      <c r="F1656" s="2" t="s">
        <v>806</v>
      </c>
      <c r="G1656" s="38" t="s">
        <v>572</v>
      </c>
      <c r="H1656" s="2"/>
      <c r="I1656" s="2"/>
      <c r="J1656" s="2"/>
      <c r="K1656" s="2"/>
      <c r="L1656" s="2"/>
    </row>
    <row r="1657" spans="1:72" ht="19.5">
      <c r="A1657" s="1">
        <v>44229</v>
      </c>
      <c r="B1657" s="2">
        <v>99945</v>
      </c>
      <c r="C1657" s="22">
        <v>6734</v>
      </c>
      <c r="D1657" s="2">
        <v>7</v>
      </c>
      <c r="E1657" s="204">
        <v>1071000</v>
      </c>
      <c r="F1657" s="2" t="s">
        <v>806</v>
      </c>
      <c r="G1657" s="38" t="s">
        <v>572</v>
      </c>
      <c r="H1657" s="2"/>
      <c r="I1657" s="2"/>
      <c r="J1657" s="2"/>
      <c r="K1657" s="2"/>
      <c r="L1657" s="2"/>
    </row>
    <row r="1658" spans="1:72" ht="19.5">
      <c r="A1658" s="1">
        <v>44229</v>
      </c>
      <c r="B1658" s="2">
        <v>28262</v>
      </c>
      <c r="C1658" s="22">
        <v>6757</v>
      </c>
      <c r="D1658" s="2">
        <v>3</v>
      </c>
      <c r="E1658" s="204">
        <v>16927700</v>
      </c>
      <c r="F1658" s="2" t="s">
        <v>804</v>
      </c>
      <c r="G1658" s="38" t="s">
        <v>574</v>
      </c>
      <c r="H1658" s="2"/>
      <c r="I1658" s="2"/>
      <c r="J1658" s="2"/>
      <c r="K1658" s="2"/>
      <c r="L1658" s="2"/>
    </row>
    <row r="1659" spans="1:72" ht="16.5" customHeight="1">
      <c r="A1659" s="1">
        <v>44229</v>
      </c>
      <c r="B1659" s="2">
        <v>32397</v>
      </c>
      <c r="C1659" s="22">
        <v>678</v>
      </c>
      <c r="D1659" s="2">
        <v>18</v>
      </c>
      <c r="E1659" s="204">
        <v>1000000</v>
      </c>
      <c r="F1659" s="2" t="s">
        <v>805</v>
      </c>
      <c r="G1659" s="2"/>
      <c r="H1659" s="2"/>
      <c r="I1659" s="2"/>
      <c r="J1659" s="2"/>
      <c r="K1659" s="2"/>
      <c r="L1659" s="2"/>
    </row>
    <row r="1660" spans="1:72">
      <c r="A1660" s="1">
        <v>44229</v>
      </c>
      <c r="B1660" s="2">
        <v>13276</v>
      </c>
      <c r="C1660" s="22">
        <v>1641</v>
      </c>
      <c r="D1660" s="2">
        <v>6</v>
      </c>
      <c r="E1660" s="204">
        <v>957000</v>
      </c>
      <c r="F1660" s="2" t="s">
        <v>792</v>
      </c>
      <c r="G1660" s="2"/>
      <c r="H1660" s="2"/>
      <c r="I1660" s="2"/>
      <c r="J1660" s="2"/>
      <c r="K1660" s="2"/>
      <c r="L1660" s="2"/>
    </row>
    <row r="1661" spans="1:72">
      <c r="A1661" s="1">
        <v>44229</v>
      </c>
      <c r="B1661" s="2">
        <v>99968</v>
      </c>
      <c r="C1661" s="22">
        <v>1730</v>
      </c>
      <c r="D1661" s="2">
        <v>8</v>
      </c>
      <c r="E1661" s="204">
        <v>520000</v>
      </c>
      <c r="F1661" s="2" t="s">
        <v>670</v>
      </c>
      <c r="G1661" s="2"/>
      <c r="H1661" s="2"/>
      <c r="I1661" s="2"/>
      <c r="J1661" s="2"/>
      <c r="K1661" s="2"/>
      <c r="L1661" s="2"/>
    </row>
    <row r="1662" spans="1:72">
      <c r="A1662" s="1">
        <v>44229</v>
      </c>
      <c r="B1662" s="2">
        <v>99955</v>
      </c>
      <c r="C1662" s="22">
        <v>1737</v>
      </c>
      <c r="D1662" s="2">
        <v>6</v>
      </c>
      <c r="E1662" s="204">
        <v>673800</v>
      </c>
      <c r="F1662" s="2" t="s">
        <v>793</v>
      </c>
      <c r="G1662" s="2"/>
      <c r="H1662" s="2"/>
      <c r="I1662" s="2"/>
      <c r="J1662" s="2"/>
      <c r="K1662" s="2"/>
      <c r="L1662" s="2"/>
    </row>
    <row r="1663" spans="1:72">
      <c r="A1663" s="1">
        <v>44229</v>
      </c>
      <c r="B1663" s="2">
        <v>99967</v>
      </c>
      <c r="C1663" s="22">
        <v>1853</v>
      </c>
      <c r="D1663" s="2">
        <v>8</v>
      </c>
      <c r="E1663" s="204">
        <v>3975600</v>
      </c>
      <c r="F1663" s="2" t="s">
        <v>794</v>
      </c>
      <c r="G1663" s="2"/>
      <c r="H1663" s="2"/>
      <c r="I1663" s="2"/>
      <c r="J1663" s="2"/>
      <c r="K1663" s="2"/>
      <c r="L1663" s="2"/>
    </row>
    <row r="1664" spans="1:72">
      <c r="A1664" s="1">
        <v>44229</v>
      </c>
      <c r="B1664" s="2">
        <v>99967</v>
      </c>
      <c r="C1664" s="22">
        <v>1854</v>
      </c>
      <c r="D1664" s="2">
        <v>8</v>
      </c>
      <c r="E1664" s="204">
        <v>2769600</v>
      </c>
      <c r="F1664" s="2" t="s">
        <v>794</v>
      </c>
      <c r="G1664" s="2"/>
      <c r="H1664" s="2"/>
      <c r="I1664" s="2"/>
      <c r="J1664" s="2"/>
      <c r="K1664" s="2"/>
      <c r="L1664" s="2"/>
    </row>
    <row r="1665" spans="1:12">
      <c r="A1665" s="1">
        <v>44229</v>
      </c>
      <c r="B1665" s="2">
        <v>99967</v>
      </c>
      <c r="C1665" s="22">
        <v>1865</v>
      </c>
      <c r="D1665" s="2">
        <v>8</v>
      </c>
      <c r="E1665" s="204">
        <v>1192000</v>
      </c>
      <c r="F1665" s="2" t="s">
        <v>794</v>
      </c>
      <c r="G1665" s="2"/>
      <c r="H1665" s="2"/>
      <c r="I1665" s="2"/>
      <c r="J1665" s="2"/>
      <c r="K1665" s="2"/>
      <c r="L1665" s="2"/>
    </row>
    <row r="1666" spans="1:12">
      <c r="A1666" s="1">
        <v>44229</v>
      </c>
      <c r="B1666" s="2">
        <v>99956</v>
      </c>
      <c r="C1666" s="22">
        <v>4627</v>
      </c>
      <c r="D1666" s="2">
        <v>4</v>
      </c>
      <c r="E1666" s="204">
        <v>200376</v>
      </c>
      <c r="F1666" s="2" t="s">
        <v>810</v>
      </c>
      <c r="G1666" s="2"/>
      <c r="H1666" s="2"/>
      <c r="I1666" s="2"/>
      <c r="J1666" s="2"/>
      <c r="K1666" s="2"/>
      <c r="L1666" s="2"/>
    </row>
    <row r="1667" spans="1:12">
      <c r="A1667" s="1">
        <v>44229</v>
      </c>
      <c r="B1667" s="2">
        <v>99910</v>
      </c>
      <c r="C1667" s="22">
        <v>4722</v>
      </c>
      <c r="D1667" s="2">
        <v>9</v>
      </c>
      <c r="E1667" s="204">
        <v>13669800</v>
      </c>
      <c r="F1667" s="2" t="s">
        <v>809</v>
      </c>
      <c r="G1667" s="2"/>
      <c r="H1667" s="2"/>
      <c r="I1667" s="2"/>
      <c r="J1667" s="2"/>
      <c r="K1667" s="2"/>
      <c r="L1667" s="2"/>
    </row>
    <row r="1668" spans="1:12">
      <c r="A1668" s="1">
        <v>44229</v>
      </c>
      <c r="B1668" s="2">
        <v>99956</v>
      </c>
      <c r="C1668" s="22">
        <v>4734</v>
      </c>
      <c r="D1668" s="2">
        <v>4</v>
      </c>
      <c r="E1668" s="204">
        <v>637299</v>
      </c>
      <c r="F1668" s="2" t="s">
        <v>795</v>
      </c>
      <c r="G1668" s="2"/>
      <c r="H1668" s="2"/>
      <c r="I1668" s="2"/>
      <c r="J1668" s="2"/>
      <c r="K1668" s="2"/>
      <c r="L1668" s="2"/>
    </row>
    <row r="1669" spans="1:12">
      <c r="A1669" s="1">
        <v>44229</v>
      </c>
      <c r="B1669" s="2">
        <v>25758</v>
      </c>
      <c r="C1669" s="22">
        <v>4759</v>
      </c>
      <c r="D1669" s="2">
        <v>4</v>
      </c>
      <c r="E1669" s="204">
        <v>406300</v>
      </c>
      <c r="F1669" s="2" t="s">
        <v>796</v>
      </c>
      <c r="G1669" s="2"/>
      <c r="H1669" s="2"/>
      <c r="I1669" s="2"/>
      <c r="J1669" s="2"/>
      <c r="K1669" s="2"/>
      <c r="L1669" s="2"/>
    </row>
    <row r="1670" spans="1:12">
      <c r="A1670" s="1">
        <v>44229</v>
      </c>
      <c r="B1670" s="2">
        <v>25758</v>
      </c>
      <c r="C1670" s="22">
        <v>4761</v>
      </c>
      <c r="D1670" s="2">
        <v>4</v>
      </c>
      <c r="E1670" s="204">
        <v>6306000</v>
      </c>
      <c r="F1670" s="2" t="s">
        <v>797</v>
      </c>
      <c r="G1670" s="2"/>
      <c r="H1670" s="2"/>
      <c r="I1670" s="2"/>
      <c r="J1670" s="2"/>
      <c r="K1670" s="2"/>
      <c r="L1670" s="2"/>
    </row>
    <row r="1671" spans="1:12">
      <c r="A1671" s="1">
        <v>44229</v>
      </c>
      <c r="B1671" s="2">
        <v>25758</v>
      </c>
      <c r="C1671" s="22">
        <v>4839</v>
      </c>
      <c r="D1671" s="2">
        <v>4</v>
      </c>
      <c r="E1671" s="204">
        <v>10002000</v>
      </c>
      <c r="F1671" s="2" t="s">
        <v>808</v>
      </c>
      <c r="G1671" s="2"/>
      <c r="H1671" s="2"/>
      <c r="I1671" s="2"/>
      <c r="J1671" s="2"/>
      <c r="K1671" s="2"/>
      <c r="L1671" s="2"/>
    </row>
    <row r="1672" spans="1:12">
      <c r="A1672" s="1">
        <v>44229</v>
      </c>
      <c r="B1672" s="2">
        <v>19440</v>
      </c>
      <c r="C1672" s="22">
        <v>5912</v>
      </c>
      <c r="D1672" s="2">
        <v>2</v>
      </c>
      <c r="E1672" s="204">
        <v>731281</v>
      </c>
      <c r="F1672" s="2" t="s">
        <v>798</v>
      </c>
      <c r="G1672" s="2"/>
      <c r="H1672" s="2"/>
      <c r="I1672" s="2"/>
      <c r="J1672" s="2"/>
      <c r="K1672" s="2"/>
      <c r="L1672" s="2"/>
    </row>
    <row r="1673" spans="1:12">
      <c r="A1673" s="1">
        <v>44229</v>
      </c>
      <c r="B1673" s="2">
        <v>20894</v>
      </c>
      <c r="C1673" s="22">
        <v>6500</v>
      </c>
      <c r="D1673" s="2">
        <v>7</v>
      </c>
      <c r="E1673" s="204">
        <v>350000</v>
      </c>
      <c r="F1673" s="2" t="s">
        <v>799</v>
      </c>
      <c r="G1673" s="2"/>
      <c r="H1673" s="2"/>
      <c r="I1673" s="2"/>
      <c r="J1673" s="2"/>
      <c r="K1673" s="2"/>
      <c r="L1673" s="2"/>
    </row>
    <row r="1674" spans="1:12">
      <c r="A1674" s="1">
        <v>44229</v>
      </c>
      <c r="B1674" s="2">
        <v>20894</v>
      </c>
      <c r="C1674" s="22">
        <v>6517</v>
      </c>
      <c r="D1674" s="2">
        <v>7</v>
      </c>
      <c r="E1674" s="204">
        <v>990000</v>
      </c>
      <c r="F1674" s="2" t="s">
        <v>800</v>
      </c>
      <c r="G1674" s="2"/>
      <c r="H1674" s="2"/>
      <c r="I1674" s="2"/>
      <c r="J1674" s="2"/>
      <c r="K1674" s="2"/>
      <c r="L1674" s="2"/>
    </row>
    <row r="1675" spans="1:12">
      <c r="A1675" s="1">
        <v>44229</v>
      </c>
      <c r="B1675" s="2">
        <v>20894</v>
      </c>
      <c r="C1675" s="22">
        <v>6518</v>
      </c>
      <c r="D1675" s="2">
        <v>7</v>
      </c>
      <c r="E1675" s="204">
        <v>700000</v>
      </c>
      <c r="F1675" s="2" t="s">
        <v>801</v>
      </c>
      <c r="G1675" s="2"/>
      <c r="H1675" s="2"/>
      <c r="I1675" s="2"/>
      <c r="J1675" s="2"/>
      <c r="K1675" s="2"/>
      <c r="L1675" s="2"/>
    </row>
    <row r="1676" spans="1:12">
      <c r="A1676" s="1">
        <v>44229</v>
      </c>
      <c r="B1676" s="2">
        <v>20894</v>
      </c>
      <c r="C1676" s="22">
        <v>6579</v>
      </c>
      <c r="D1676" s="2">
        <v>7</v>
      </c>
      <c r="E1676" s="204">
        <v>439862</v>
      </c>
      <c r="F1676" s="2" t="s">
        <v>802</v>
      </c>
      <c r="G1676" s="2"/>
      <c r="H1676" s="2"/>
      <c r="I1676" s="2"/>
      <c r="J1676" s="2"/>
      <c r="K1676" s="2"/>
      <c r="L1676" s="2"/>
    </row>
    <row r="1677" spans="1:12" ht="19.5">
      <c r="A1677" s="1">
        <v>44229</v>
      </c>
      <c r="B1677" s="2">
        <v>99945</v>
      </c>
      <c r="C1677" s="22">
        <v>6660</v>
      </c>
      <c r="D1677" s="2">
        <v>7</v>
      </c>
      <c r="E1677" s="204">
        <v>2828900</v>
      </c>
      <c r="F1677" s="2" t="s">
        <v>93</v>
      </c>
      <c r="G1677" s="38" t="s">
        <v>807</v>
      </c>
      <c r="H1677" s="2"/>
      <c r="I1677" s="2"/>
      <c r="J1677" s="2"/>
      <c r="K1677" s="2"/>
      <c r="L1677" s="2"/>
    </row>
    <row r="1678" spans="1:12">
      <c r="A1678" s="1">
        <v>44229</v>
      </c>
      <c r="B1678" s="2">
        <v>28262</v>
      </c>
      <c r="C1678" s="22">
        <v>6675</v>
      </c>
      <c r="D1678" s="2">
        <v>17</v>
      </c>
      <c r="E1678" s="204">
        <v>300000</v>
      </c>
      <c r="F1678" s="2" t="s">
        <v>803</v>
      </c>
      <c r="G1678" s="2"/>
      <c r="H1678" s="2"/>
      <c r="I1678" s="2"/>
      <c r="J1678" s="2"/>
      <c r="K1678" s="2"/>
      <c r="L1678" s="2"/>
    </row>
    <row r="1679" spans="1:12">
      <c r="A1679" s="1">
        <v>44229</v>
      </c>
      <c r="B1679" s="2">
        <v>28262</v>
      </c>
      <c r="C1679" s="22">
        <v>6711</v>
      </c>
      <c r="D1679" s="2">
        <v>17</v>
      </c>
      <c r="E1679" s="204">
        <v>700000</v>
      </c>
      <c r="F1679" s="2" t="s">
        <v>94</v>
      </c>
      <c r="G1679" s="2"/>
      <c r="H1679" s="2"/>
      <c r="I1679" s="2"/>
      <c r="J1679" s="2"/>
      <c r="K1679" s="2"/>
      <c r="L1679" s="2"/>
    </row>
    <row r="1680" spans="1:12">
      <c r="A1680" s="1">
        <v>44229</v>
      </c>
      <c r="B1680" s="2">
        <v>99910</v>
      </c>
      <c r="C1680" s="22">
        <v>7598</v>
      </c>
      <c r="D1680" s="2">
        <v>10</v>
      </c>
      <c r="E1680" s="204">
        <v>1015400</v>
      </c>
      <c r="F1680" s="2" t="s">
        <v>813</v>
      </c>
      <c r="G1680" s="2"/>
      <c r="H1680" s="2"/>
      <c r="I1680" s="2"/>
      <c r="J1680" s="2"/>
      <c r="K1680" s="2"/>
      <c r="L1680" s="2"/>
    </row>
    <row r="1681" spans="1:12" ht="19.5">
      <c r="E1681" s="121">
        <f>SUM(E1659:E1680)</f>
        <v>50365218</v>
      </c>
    </row>
    <row r="1682" spans="1:12">
      <c r="F1682" s="3"/>
    </row>
    <row r="1683" spans="1:12">
      <c r="A1683" s="1">
        <v>44230</v>
      </c>
      <c r="B1683" s="2">
        <v>99903</v>
      </c>
      <c r="C1683" s="22">
        <v>1104</v>
      </c>
      <c r="D1683" s="2">
        <v>11</v>
      </c>
      <c r="E1683" s="204">
        <v>8000000</v>
      </c>
      <c r="F1683" s="2" t="s">
        <v>840</v>
      </c>
      <c r="G1683" s="2"/>
      <c r="H1683" s="2"/>
      <c r="I1683" s="2"/>
      <c r="J1683" s="2"/>
      <c r="K1683" s="2"/>
      <c r="L1683" s="2"/>
    </row>
    <row r="1684" spans="1:12">
      <c r="A1684" s="1">
        <v>44230</v>
      </c>
      <c r="B1684" s="2">
        <v>20894</v>
      </c>
      <c r="C1684" s="22">
        <v>1814</v>
      </c>
      <c r="D1684" s="2">
        <v>6</v>
      </c>
      <c r="E1684" s="204">
        <v>279000</v>
      </c>
      <c r="F1684" s="2" t="s">
        <v>814</v>
      </c>
      <c r="G1684" s="2"/>
      <c r="H1684" s="2"/>
      <c r="I1684" s="2"/>
      <c r="J1684" s="2"/>
      <c r="K1684" s="2"/>
      <c r="L1684" s="2"/>
    </row>
    <row r="1685" spans="1:12">
      <c r="A1685" s="1">
        <v>44230</v>
      </c>
      <c r="B1685" s="2">
        <v>20894</v>
      </c>
      <c r="C1685" s="22">
        <v>1815</v>
      </c>
      <c r="D1685" s="2">
        <v>6</v>
      </c>
      <c r="E1685" s="204">
        <v>702162</v>
      </c>
      <c r="F1685" s="2" t="s">
        <v>846</v>
      </c>
      <c r="G1685" s="2"/>
      <c r="H1685" s="2"/>
      <c r="I1685" s="2"/>
      <c r="J1685" s="2"/>
      <c r="K1685" s="2"/>
      <c r="L1685" s="2"/>
    </row>
    <row r="1686" spans="1:12">
      <c r="A1686" s="1">
        <v>44230</v>
      </c>
      <c r="B1686" s="2">
        <v>20894</v>
      </c>
      <c r="C1686" s="22">
        <v>1837</v>
      </c>
      <c r="D1686" s="2">
        <v>6</v>
      </c>
      <c r="E1686" s="204">
        <v>874400</v>
      </c>
      <c r="F1686" s="2" t="s">
        <v>815</v>
      </c>
      <c r="G1686" s="2"/>
      <c r="H1686" s="2"/>
      <c r="I1686" s="2"/>
      <c r="J1686" s="2"/>
      <c r="K1686" s="2"/>
      <c r="L1686" s="2"/>
    </row>
    <row r="1687" spans="1:12">
      <c r="A1687" s="1">
        <v>44230</v>
      </c>
      <c r="B1687" s="2">
        <v>20894</v>
      </c>
      <c r="C1687" s="22">
        <v>1909</v>
      </c>
      <c r="D1687" s="2">
        <v>6</v>
      </c>
      <c r="E1687" s="204">
        <v>167400</v>
      </c>
      <c r="F1687" s="2" t="s">
        <v>816</v>
      </c>
      <c r="G1687" s="2"/>
      <c r="H1687" s="2"/>
      <c r="I1687" s="2"/>
      <c r="J1687" s="2"/>
      <c r="K1687" s="2"/>
      <c r="L1687" s="2"/>
    </row>
    <row r="1688" spans="1:12">
      <c r="A1688" s="1">
        <v>44230</v>
      </c>
      <c r="B1688" s="2">
        <v>20894</v>
      </c>
      <c r="C1688" s="22">
        <v>1949</v>
      </c>
      <c r="D1688" s="2">
        <v>6</v>
      </c>
      <c r="E1688" s="204">
        <v>1864600</v>
      </c>
      <c r="F1688" s="2" t="s">
        <v>817</v>
      </c>
      <c r="G1688" s="2"/>
      <c r="H1688" s="2"/>
      <c r="I1688" s="2"/>
      <c r="J1688" s="2"/>
      <c r="K1688" s="2"/>
      <c r="L1688" s="2"/>
    </row>
    <row r="1689" spans="1:12">
      <c r="A1689" s="1">
        <v>44230</v>
      </c>
      <c r="B1689" s="2">
        <v>28262</v>
      </c>
      <c r="C1689" s="22">
        <v>1960</v>
      </c>
      <c r="D1689" s="2">
        <v>6</v>
      </c>
      <c r="E1689" s="204">
        <v>3200300</v>
      </c>
      <c r="F1689" s="2" t="s">
        <v>818</v>
      </c>
      <c r="G1689" s="2"/>
      <c r="H1689" s="2"/>
      <c r="I1689" s="2"/>
      <c r="J1689" s="2"/>
      <c r="K1689" s="2"/>
      <c r="L1689" s="2"/>
    </row>
    <row r="1690" spans="1:12">
      <c r="A1690" s="1">
        <v>44230</v>
      </c>
      <c r="B1690" s="2">
        <v>28262</v>
      </c>
      <c r="C1690" s="22">
        <v>1961</v>
      </c>
      <c r="D1690" s="2">
        <v>6</v>
      </c>
      <c r="E1690" s="204">
        <v>456600</v>
      </c>
      <c r="F1690" s="2" t="s">
        <v>819</v>
      </c>
      <c r="G1690" s="2"/>
      <c r="H1690" s="2"/>
      <c r="I1690" s="2"/>
      <c r="J1690" s="2"/>
      <c r="K1690" s="2"/>
      <c r="L1690" s="2"/>
    </row>
    <row r="1691" spans="1:12">
      <c r="A1691" s="1">
        <v>44230</v>
      </c>
      <c r="B1691" s="2">
        <v>28262</v>
      </c>
      <c r="C1691" s="22">
        <v>1962</v>
      </c>
      <c r="D1691" s="2">
        <v>6</v>
      </c>
      <c r="E1691" s="204">
        <v>5164600</v>
      </c>
      <c r="F1691" s="2" t="s">
        <v>820</v>
      </c>
      <c r="G1691" s="2"/>
      <c r="H1691" s="2"/>
      <c r="I1691" s="2"/>
      <c r="J1691" s="2"/>
      <c r="K1691" s="2"/>
      <c r="L1691" s="2"/>
    </row>
    <row r="1692" spans="1:12">
      <c r="A1692" s="1">
        <v>44230</v>
      </c>
      <c r="B1692" s="2">
        <v>28262</v>
      </c>
      <c r="C1692" s="22">
        <v>1981</v>
      </c>
      <c r="D1692" s="2">
        <v>6</v>
      </c>
      <c r="E1692" s="204">
        <v>1877100</v>
      </c>
      <c r="F1692" s="2" t="s">
        <v>839</v>
      </c>
      <c r="G1692" s="2"/>
      <c r="H1692" s="2"/>
      <c r="I1692" s="2"/>
      <c r="J1692" s="2"/>
      <c r="K1692" s="2"/>
      <c r="L1692" s="2"/>
    </row>
    <row r="1693" spans="1:12">
      <c r="A1693" s="1">
        <v>44230</v>
      </c>
      <c r="B1693" s="2">
        <v>28262</v>
      </c>
      <c r="C1693" s="22">
        <v>2005</v>
      </c>
      <c r="D1693" s="2">
        <v>6</v>
      </c>
      <c r="E1693" s="204">
        <v>1572800</v>
      </c>
      <c r="F1693" s="2" t="s">
        <v>821</v>
      </c>
      <c r="G1693" s="2"/>
      <c r="H1693" s="2"/>
      <c r="I1693" s="2"/>
      <c r="J1693" s="2"/>
      <c r="K1693" s="2"/>
      <c r="L1693" s="2"/>
    </row>
    <row r="1694" spans="1:12">
      <c r="A1694" s="1">
        <v>44230</v>
      </c>
      <c r="B1694" s="2">
        <v>99966</v>
      </c>
      <c r="C1694" s="22">
        <v>2044</v>
      </c>
      <c r="D1694" s="2">
        <v>8</v>
      </c>
      <c r="E1694" s="204">
        <v>1977109</v>
      </c>
      <c r="F1694" s="2" t="s">
        <v>842</v>
      </c>
      <c r="G1694" s="2"/>
      <c r="H1694" s="2"/>
      <c r="I1694" s="2"/>
      <c r="J1694" s="2"/>
      <c r="K1694" s="2"/>
      <c r="L1694" s="2"/>
    </row>
    <row r="1695" spans="1:12">
      <c r="A1695" s="1">
        <v>44230</v>
      </c>
      <c r="B1695" s="2">
        <v>99966</v>
      </c>
      <c r="C1695" s="22">
        <v>2051</v>
      </c>
      <c r="D1695" s="2">
        <v>8</v>
      </c>
      <c r="E1695" s="204">
        <v>1204848</v>
      </c>
      <c r="F1695" s="2" t="s">
        <v>843</v>
      </c>
      <c r="G1695" s="2"/>
      <c r="H1695" s="2"/>
      <c r="I1695" s="2"/>
      <c r="J1695" s="2"/>
      <c r="K1695" s="2"/>
      <c r="L1695" s="2"/>
    </row>
    <row r="1696" spans="1:12">
      <c r="A1696" s="1">
        <v>44230</v>
      </c>
      <c r="B1696" s="2">
        <v>99966</v>
      </c>
      <c r="C1696" s="22">
        <v>2057</v>
      </c>
      <c r="D1696" s="2">
        <v>8</v>
      </c>
      <c r="E1696" s="204">
        <v>2499600</v>
      </c>
      <c r="F1696" s="2" t="s">
        <v>844</v>
      </c>
      <c r="G1696" s="2"/>
      <c r="H1696" s="2"/>
      <c r="I1696" s="2"/>
      <c r="J1696" s="2"/>
      <c r="K1696" s="2"/>
      <c r="L1696" s="2"/>
    </row>
    <row r="1697" spans="1:12">
      <c r="A1697" s="1">
        <v>44230</v>
      </c>
      <c r="B1697" s="2">
        <v>99966</v>
      </c>
      <c r="C1697" s="22">
        <v>2092</v>
      </c>
      <c r="D1697" s="2">
        <v>8</v>
      </c>
      <c r="E1697" s="204">
        <v>980000</v>
      </c>
      <c r="F1697" s="2" t="s">
        <v>845</v>
      </c>
      <c r="G1697" s="2"/>
      <c r="H1697" s="2"/>
      <c r="I1697" s="2"/>
      <c r="J1697" s="2"/>
      <c r="K1697" s="2"/>
      <c r="L1697" s="2"/>
    </row>
    <row r="1698" spans="1:12">
      <c r="A1698" s="1">
        <v>44230</v>
      </c>
      <c r="B1698" s="2">
        <v>32397</v>
      </c>
      <c r="C1698" s="22">
        <v>4924</v>
      </c>
      <c r="D1698" s="2">
        <v>4</v>
      </c>
      <c r="E1698" s="204">
        <v>700000</v>
      </c>
      <c r="F1698" s="2" t="s">
        <v>851</v>
      </c>
      <c r="G1698" s="2"/>
      <c r="H1698" s="2"/>
      <c r="I1698" s="2"/>
      <c r="J1698" s="2"/>
      <c r="K1698" s="2"/>
      <c r="L1698" s="2"/>
    </row>
    <row r="1699" spans="1:12">
      <c r="A1699" s="1">
        <v>44230</v>
      </c>
      <c r="B1699" s="2">
        <v>99970</v>
      </c>
      <c r="C1699" s="22">
        <v>4956</v>
      </c>
      <c r="D1699" s="2">
        <v>9</v>
      </c>
      <c r="E1699" s="204">
        <v>262622</v>
      </c>
      <c r="F1699" s="2" t="s">
        <v>822</v>
      </c>
      <c r="G1699" s="2"/>
      <c r="H1699" s="2"/>
      <c r="I1699" s="2"/>
      <c r="J1699" s="2"/>
      <c r="K1699" s="2"/>
      <c r="L1699" s="2"/>
    </row>
    <row r="1700" spans="1:12">
      <c r="A1700" s="1">
        <v>44230</v>
      </c>
      <c r="B1700" s="2">
        <v>32397</v>
      </c>
      <c r="C1700" s="22">
        <v>5033</v>
      </c>
      <c r="D1700" s="2">
        <v>4</v>
      </c>
      <c r="E1700" s="204">
        <v>731400</v>
      </c>
      <c r="F1700" s="2" t="s">
        <v>533</v>
      </c>
      <c r="G1700" s="2"/>
      <c r="H1700" s="2"/>
      <c r="I1700" s="2"/>
      <c r="J1700" s="2"/>
      <c r="K1700" s="2"/>
      <c r="L1700" s="2"/>
    </row>
    <row r="1701" spans="1:12">
      <c r="A1701" s="1">
        <v>44230</v>
      </c>
      <c r="B1701" s="2">
        <v>32397</v>
      </c>
      <c r="C1701" s="22">
        <v>5034</v>
      </c>
      <c r="D1701" s="2">
        <v>4</v>
      </c>
      <c r="E1701" s="204">
        <v>368400</v>
      </c>
      <c r="F1701" s="2" t="s">
        <v>849</v>
      </c>
      <c r="G1701" s="2"/>
      <c r="H1701" s="2"/>
      <c r="I1701" s="2"/>
      <c r="J1701" s="2"/>
      <c r="K1701" s="2"/>
      <c r="L1701" s="2"/>
    </row>
    <row r="1702" spans="1:12">
      <c r="A1702" s="1">
        <v>44230</v>
      </c>
      <c r="B1702" s="2">
        <v>32397</v>
      </c>
      <c r="C1702" s="22">
        <v>5042</v>
      </c>
      <c r="D1702" s="2">
        <v>4</v>
      </c>
      <c r="E1702" s="204">
        <v>339400</v>
      </c>
      <c r="F1702" s="2" t="s">
        <v>850</v>
      </c>
      <c r="G1702" s="2"/>
      <c r="H1702" s="2"/>
      <c r="I1702" s="2"/>
      <c r="J1702" s="2"/>
      <c r="K1702" s="2"/>
      <c r="L1702" s="2"/>
    </row>
    <row r="1703" spans="1:12">
      <c r="A1703" s="1">
        <v>44230</v>
      </c>
      <c r="B1703" s="2">
        <v>99970</v>
      </c>
      <c r="C1703" s="22">
        <v>5051</v>
      </c>
      <c r="D1703" s="2">
        <v>9</v>
      </c>
      <c r="E1703" s="204">
        <v>499400</v>
      </c>
      <c r="F1703" s="2" t="s">
        <v>841</v>
      </c>
      <c r="G1703" s="2"/>
      <c r="H1703" s="2"/>
      <c r="I1703" s="2"/>
      <c r="J1703" s="2"/>
      <c r="K1703" s="2"/>
      <c r="L1703" s="2"/>
    </row>
    <row r="1704" spans="1:12">
      <c r="A1704" s="1">
        <v>44230</v>
      </c>
      <c r="B1704" s="2">
        <v>99967</v>
      </c>
      <c r="C1704" s="22">
        <v>5075</v>
      </c>
      <c r="D1704" s="2">
        <v>4</v>
      </c>
      <c r="E1704" s="204">
        <v>415300</v>
      </c>
      <c r="F1704" s="2" t="s">
        <v>823</v>
      </c>
      <c r="G1704" s="2"/>
      <c r="H1704" s="2"/>
      <c r="I1704" s="2"/>
      <c r="J1704" s="2"/>
      <c r="K1704" s="2"/>
      <c r="L1704" s="2"/>
    </row>
    <row r="1705" spans="1:12">
      <c r="A1705" s="1">
        <v>44230</v>
      </c>
      <c r="B1705" s="2">
        <v>99967</v>
      </c>
      <c r="C1705" s="22">
        <v>5135</v>
      </c>
      <c r="D1705" s="2">
        <v>4</v>
      </c>
      <c r="E1705" s="204">
        <v>767849</v>
      </c>
      <c r="F1705" s="2" t="s">
        <v>824</v>
      </c>
      <c r="G1705" s="2"/>
      <c r="H1705" s="2"/>
      <c r="I1705" s="2"/>
      <c r="J1705" s="2"/>
      <c r="K1705" s="2"/>
      <c r="L1705" s="2"/>
    </row>
    <row r="1706" spans="1:12">
      <c r="A1706" s="1">
        <v>44230</v>
      </c>
      <c r="B1706" s="2">
        <v>14202</v>
      </c>
      <c r="C1706" s="22">
        <v>6796</v>
      </c>
      <c r="D1706" s="2">
        <v>7</v>
      </c>
      <c r="E1706" s="204">
        <v>716000</v>
      </c>
      <c r="F1706" s="2" t="s">
        <v>825</v>
      </c>
      <c r="G1706" s="2"/>
      <c r="H1706" s="2"/>
      <c r="I1706" s="2"/>
      <c r="J1706" s="2"/>
      <c r="K1706" s="2"/>
      <c r="L1706" s="2"/>
    </row>
    <row r="1707" spans="1:12">
      <c r="A1707" s="1">
        <v>44230</v>
      </c>
      <c r="B1707" s="2">
        <v>14202</v>
      </c>
      <c r="C1707" s="22">
        <v>6798</v>
      </c>
      <c r="D1707" s="2">
        <v>7</v>
      </c>
      <c r="E1707" s="204">
        <v>1024500</v>
      </c>
      <c r="F1707" s="2" t="s">
        <v>826</v>
      </c>
      <c r="G1707" s="2"/>
      <c r="H1707" s="2"/>
      <c r="I1707" s="2"/>
      <c r="J1707" s="2"/>
      <c r="K1707" s="2"/>
      <c r="L1707" s="2"/>
    </row>
    <row r="1708" spans="1:12">
      <c r="A1708" s="1">
        <v>44230</v>
      </c>
      <c r="B1708" s="2">
        <v>14202</v>
      </c>
      <c r="C1708" s="22">
        <v>6799</v>
      </c>
      <c r="D1708" s="2">
        <v>7</v>
      </c>
      <c r="E1708" s="204">
        <v>279329</v>
      </c>
      <c r="F1708" s="2" t="s">
        <v>827</v>
      </c>
      <c r="G1708" s="2"/>
      <c r="H1708" s="2"/>
      <c r="I1708" s="2"/>
      <c r="J1708" s="2"/>
      <c r="K1708" s="2"/>
      <c r="L1708" s="2"/>
    </row>
    <row r="1709" spans="1:12">
      <c r="A1709" s="1">
        <v>44230</v>
      </c>
      <c r="B1709" s="2">
        <v>14202</v>
      </c>
      <c r="C1709" s="22">
        <v>6819</v>
      </c>
      <c r="D1709" s="2">
        <v>7</v>
      </c>
      <c r="E1709" s="204">
        <v>428613</v>
      </c>
      <c r="F1709" s="2" t="s">
        <v>828</v>
      </c>
      <c r="G1709" s="2"/>
      <c r="H1709" s="2"/>
      <c r="I1709" s="2"/>
      <c r="J1709" s="2"/>
      <c r="K1709" s="2"/>
      <c r="L1709" s="2"/>
    </row>
    <row r="1710" spans="1:12">
      <c r="A1710" s="1">
        <v>44230</v>
      </c>
      <c r="B1710" s="2">
        <v>14202</v>
      </c>
      <c r="C1710" s="22">
        <v>6829</v>
      </c>
      <c r="D1710" s="2">
        <v>7</v>
      </c>
      <c r="E1710" s="204">
        <v>3453600</v>
      </c>
      <c r="F1710" s="2" t="s">
        <v>829</v>
      </c>
      <c r="G1710" s="2"/>
      <c r="H1710" s="2"/>
      <c r="I1710" s="2"/>
      <c r="J1710" s="2"/>
      <c r="K1710" s="2"/>
      <c r="L1710" s="2"/>
    </row>
    <row r="1711" spans="1:12">
      <c r="A1711" s="1">
        <v>44230</v>
      </c>
      <c r="B1711" s="2">
        <v>14202</v>
      </c>
      <c r="C1711" s="22">
        <v>6834</v>
      </c>
      <c r="D1711" s="2">
        <v>7</v>
      </c>
      <c r="E1711" s="204">
        <v>200000</v>
      </c>
      <c r="F1711" s="2" t="s">
        <v>847</v>
      </c>
      <c r="G1711" s="2"/>
      <c r="H1711" s="2"/>
      <c r="I1711" s="2"/>
      <c r="J1711" s="2"/>
      <c r="K1711" s="2"/>
      <c r="L1711" s="2"/>
    </row>
    <row r="1712" spans="1:12">
      <c r="A1712" s="1">
        <v>44230</v>
      </c>
      <c r="B1712" s="2">
        <v>14202</v>
      </c>
      <c r="C1712" s="22">
        <v>6837</v>
      </c>
      <c r="D1712" s="2">
        <v>7</v>
      </c>
      <c r="E1712" s="204">
        <v>694400</v>
      </c>
      <c r="F1712" s="2" t="s">
        <v>830</v>
      </c>
      <c r="G1712" s="2"/>
      <c r="H1712" s="2"/>
      <c r="I1712" s="2"/>
      <c r="J1712" s="2"/>
      <c r="K1712" s="2"/>
      <c r="L1712" s="2"/>
    </row>
    <row r="1713" spans="1:72">
      <c r="A1713" s="1">
        <v>44230</v>
      </c>
      <c r="B1713" s="2">
        <v>14202</v>
      </c>
      <c r="C1713" s="22">
        <v>6838</v>
      </c>
      <c r="D1713" s="2">
        <v>7</v>
      </c>
      <c r="E1713" s="204">
        <v>958400</v>
      </c>
      <c r="F1713" s="2" t="s">
        <v>848</v>
      </c>
      <c r="G1713" s="2"/>
      <c r="H1713" s="2"/>
      <c r="I1713" s="2"/>
      <c r="J1713" s="2"/>
      <c r="K1713" s="2"/>
      <c r="L1713" s="2"/>
    </row>
    <row r="1714" spans="1:72">
      <c r="A1714" s="1">
        <v>44230</v>
      </c>
      <c r="B1714" s="2">
        <v>14202</v>
      </c>
      <c r="C1714" s="22">
        <v>6839</v>
      </c>
      <c r="D1714" s="2">
        <v>7</v>
      </c>
      <c r="E1714" s="204">
        <v>4584000</v>
      </c>
      <c r="F1714" s="2" t="s">
        <v>801</v>
      </c>
      <c r="G1714" s="2"/>
      <c r="H1714" s="2"/>
      <c r="I1714" s="2"/>
      <c r="J1714" s="2"/>
      <c r="K1714" s="2"/>
      <c r="L1714" s="2"/>
    </row>
    <row r="1715" spans="1:72">
      <c r="A1715" s="1">
        <v>44230</v>
      </c>
      <c r="B1715" s="2">
        <v>14202</v>
      </c>
      <c r="C1715" s="22">
        <v>6847</v>
      </c>
      <c r="D1715" s="2">
        <v>7</v>
      </c>
      <c r="E1715" s="204">
        <v>105000</v>
      </c>
      <c r="F1715" s="2" t="s">
        <v>831</v>
      </c>
      <c r="G1715" s="2"/>
      <c r="H1715" s="2"/>
      <c r="I1715" s="2"/>
      <c r="J1715" s="2"/>
      <c r="K1715" s="2"/>
      <c r="L1715" s="2"/>
    </row>
    <row r="1716" spans="1:72">
      <c r="A1716" s="1">
        <v>44230</v>
      </c>
      <c r="B1716" s="2">
        <v>14202</v>
      </c>
      <c r="C1716" s="22">
        <v>6890</v>
      </c>
      <c r="D1716" s="2">
        <v>7</v>
      </c>
      <c r="E1716" s="204">
        <v>1367300</v>
      </c>
      <c r="F1716" s="2" t="s">
        <v>832</v>
      </c>
      <c r="G1716" s="2"/>
      <c r="H1716" s="2"/>
      <c r="I1716" s="2"/>
      <c r="J1716" s="2"/>
      <c r="K1716" s="2"/>
      <c r="L1716" s="2"/>
    </row>
    <row r="1717" spans="1:72">
      <c r="A1717" s="1">
        <v>44230</v>
      </c>
      <c r="B1717" s="2">
        <v>14202</v>
      </c>
      <c r="C1717" s="22">
        <v>6899</v>
      </c>
      <c r="D1717" s="2">
        <v>7</v>
      </c>
      <c r="E1717" s="204">
        <v>2920500</v>
      </c>
      <c r="F1717" s="2" t="s">
        <v>833</v>
      </c>
      <c r="G1717" s="2"/>
      <c r="H1717" s="2"/>
      <c r="I1717" s="2"/>
      <c r="J1717" s="2"/>
      <c r="K1717" s="2"/>
      <c r="L1717" s="2"/>
    </row>
    <row r="1718" spans="1:72">
      <c r="A1718" s="1">
        <v>44230</v>
      </c>
      <c r="B1718" s="2">
        <v>14202</v>
      </c>
      <c r="C1718" s="22">
        <v>6900</v>
      </c>
      <c r="D1718" s="2">
        <v>7</v>
      </c>
      <c r="E1718" s="204">
        <v>2920500</v>
      </c>
      <c r="F1718" s="2" t="s">
        <v>834</v>
      </c>
      <c r="G1718" s="2"/>
      <c r="H1718" s="2"/>
      <c r="I1718" s="2"/>
      <c r="J1718" s="2"/>
      <c r="K1718" s="2"/>
      <c r="L1718" s="2"/>
    </row>
    <row r="1719" spans="1:72">
      <c r="A1719" s="1">
        <v>44230</v>
      </c>
      <c r="B1719" s="2">
        <v>99968</v>
      </c>
      <c r="C1719" s="22">
        <v>6909</v>
      </c>
      <c r="D1719" s="2">
        <v>7</v>
      </c>
      <c r="E1719" s="204">
        <v>8283900</v>
      </c>
      <c r="F1719" s="2" t="s">
        <v>835</v>
      </c>
      <c r="G1719" s="2"/>
      <c r="H1719" s="2"/>
      <c r="I1719" s="2"/>
      <c r="J1719" s="2"/>
      <c r="K1719" s="2"/>
      <c r="L1719" s="2"/>
    </row>
    <row r="1720" spans="1:72">
      <c r="A1720" s="1">
        <v>44230</v>
      </c>
      <c r="B1720" s="2">
        <v>99968</v>
      </c>
      <c r="C1720" s="22">
        <v>6910</v>
      </c>
      <c r="D1720" s="2">
        <v>7</v>
      </c>
      <c r="E1720" s="204">
        <v>1560000</v>
      </c>
      <c r="F1720" s="2" t="s">
        <v>836</v>
      </c>
      <c r="G1720" s="2"/>
      <c r="H1720" s="2"/>
      <c r="I1720" s="2"/>
      <c r="J1720" s="2"/>
      <c r="K1720" s="2"/>
      <c r="L1720" s="2"/>
    </row>
    <row r="1721" spans="1:72">
      <c r="A1721" s="1">
        <v>44230</v>
      </c>
      <c r="B1721" s="2">
        <v>99968</v>
      </c>
      <c r="C1721" s="22">
        <v>6916</v>
      </c>
      <c r="D1721" s="2">
        <v>7</v>
      </c>
      <c r="E1721" s="204">
        <v>487500</v>
      </c>
      <c r="F1721" s="2" t="s">
        <v>777</v>
      </c>
      <c r="G1721" s="2"/>
      <c r="H1721" s="2"/>
      <c r="I1721" s="2"/>
      <c r="J1721" s="2"/>
      <c r="K1721" s="2"/>
      <c r="L1721" s="2"/>
    </row>
    <row r="1722" spans="1:72">
      <c r="A1722" s="1">
        <v>44230</v>
      </c>
      <c r="B1722" s="2">
        <v>99955</v>
      </c>
      <c r="C1722" s="22">
        <v>7010</v>
      </c>
      <c r="D1722" s="2">
        <v>3</v>
      </c>
      <c r="E1722" s="204">
        <v>1300000</v>
      </c>
      <c r="F1722" s="2" t="s">
        <v>837</v>
      </c>
      <c r="G1722" s="2"/>
      <c r="H1722" s="2"/>
      <c r="I1722" s="2"/>
      <c r="J1722" s="2"/>
      <c r="K1722" s="2"/>
      <c r="L1722" s="2"/>
    </row>
    <row r="1723" spans="1:72" s="37" customFormat="1">
      <c r="A1723" s="36">
        <v>44230</v>
      </c>
      <c r="B1723" s="37">
        <v>20894</v>
      </c>
      <c r="C1723" s="37">
        <v>1910</v>
      </c>
      <c r="D1723" s="37">
        <v>6</v>
      </c>
      <c r="E1723" s="62">
        <v>0</v>
      </c>
      <c r="F1723" s="37" t="s">
        <v>838</v>
      </c>
      <c r="M1723" s="80"/>
      <c r="N1723" s="80"/>
      <c r="O1723" s="80"/>
      <c r="P1723" s="80"/>
      <c r="Q1723" s="80"/>
      <c r="R1723" s="80"/>
      <c r="S1723" s="80"/>
      <c r="T1723" s="80"/>
      <c r="U1723" s="80"/>
      <c r="V1723" s="80"/>
      <c r="W1723" s="80"/>
      <c r="X1723" s="80"/>
      <c r="Y1723" s="80"/>
      <c r="Z1723" s="80"/>
      <c r="AA1723" s="80"/>
      <c r="AB1723" s="80"/>
      <c r="AC1723" s="80"/>
      <c r="AD1723" s="80"/>
      <c r="AE1723" s="80"/>
      <c r="AF1723" s="80"/>
      <c r="AG1723" s="80"/>
      <c r="AH1723" s="80"/>
      <c r="AI1723" s="80"/>
      <c r="AJ1723" s="80"/>
      <c r="AK1723" s="80"/>
      <c r="AL1723" s="80"/>
      <c r="AM1723" s="80"/>
      <c r="AN1723" s="80"/>
      <c r="AO1723" s="80"/>
      <c r="AP1723" s="80"/>
      <c r="AQ1723" s="80"/>
      <c r="AR1723" s="80"/>
      <c r="AS1723" s="80"/>
      <c r="AT1723" s="80"/>
      <c r="AU1723" s="80"/>
      <c r="AV1723" s="80"/>
      <c r="AW1723" s="80"/>
      <c r="AX1723" s="80"/>
      <c r="AY1723" s="80"/>
      <c r="AZ1723" s="80"/>
      <c r="BA1723" s="80"/>
      <c r="BB1723" s="80"/>
      <c r="BC1723" s="80"/>
      <c r="BD1723" s="80"/>
      <c r="BE1723" s="80"/>
      <c r="BF1723" s="80"/>
      <c r="BG1723" s="80"/>
      <c r="BH1723" s="80"/>
      <c r="BI1723" s="80"/>
      <c r="BJ1723" s="80"/>
      <c r="BK1723" s="80"/>
      <c r="BL1723" s="80"/>
      <c r="BM1723" s="80"/>
      <c r="BN1723" s="80"/>
      <c r="BO1723" s="80"/>
      <c r="BP1723" s="80"/>
      <c r="BQ1723" s="80"/>
      <c r="BR1723" s="80"/>
      <c r="BS1723" s="80"/>
      <c r="BT1723" s="80"/>
    </row>
    <row r="1724" spans="1:72" ht="19.5">
      <c r="E1724" s="120">
        <f>SUM(E1683:E1722)</f>
        <v>66188432</v>
      </c>
      <c r="G1724" s="2"/>
      <c r="H1724" s="2"/>
      <c r="I1724" s="2"/>
      <c r="J1724" s="2"/>
      <c r="K1724" s="2"/>
      <c r="L1724" s="2"/>
    </row>
    <row r="1726" spans="1:72">
      <c r="A1726" s="1">
        <v>44231</v>
      </c>
      <c r="B1726" s="2">
        <v>99910</v>
      </c>
      <c r="C1726" s="22">
        <v>501</v>
      </c>
      <c r="D1726" s="2">
        <v>99</v>
      </c>
      <c r="E1726" s="3">
        <v>246000</v>
      </c>
      <c r="F1726" s="2" t="s">
        <v>208</v>
      </c>
      <c r="G1726" s="2"/>
      <c r="H1726" s="2"/>
      <c r="I1726" s="2"/>
      <c r="J1726" s="2"/>
      <c r="K1726" s="2"/>
    </row>
    <row r="1727" spans="1:72">
      <c r="A1727" s="1">
        <v>44231</v>
      </c>
      <c r="B1727" s="2">
        <v>99910</v>
      </c>
      <c r="C1727" s="22">
        <v>502</v>
      </c>
      <c r="D1727" s="2">
        <v>99</v>
      </c>
      <c r="E1727" s="3">
        <v>246000</v>
      </c>
      <c r="F1727" s="2" t="s">
        <v>208</v>
      </c>
      <c r="G1727" s="2"/>
      <c r="H1727" s="2"/>
      <c r="I1727" s="2"/>
      <c r="J1727" s="2"/>
      <c r="K1727" s="2"/>
    </row>
    <row r="1728" spans="1:72">
      <c r="A1728" s="1">
        <v>44231</v>
      </c>
      <c r="B1728" s="2">
        <v>99910</v>
      </c>
      <c r="C1728" s="22">
        <v>503</v>
      </c>
      <c r="D1728" s="2">
        <v>99</v>
      </c>
      <c r="E1728" s="3">
        <v>246000</v>
      </c>
      <c r="F1728" s="2" t="s">
        <v>208</v>
      </c>
      <c r="G1728" s="2"/>
      <c r="H1728" s="2"/>
      <c r="I1728" s="2"/>
      <c r="J1728" s="2"/>
      <c r="K1728" s="2"/>
    </row>
    <row r="1729" spans="1:11">
      <c r="A1729" s="1">
        <v>44231</v>
      </c>
      <c r="B1729" s="2">
        <v>99910</v>
      </c>
      <c r="C1729" s="22">
        <v>504</v>
      </c>
      <c r="D1729" s="2">
        <v>99</v>
      </c>
      <c r="E1729" s="3">
        <v>246000</v>
      </c>
      <c r="F1729" s="2" t="s">
        <v>208</v>
      </c>
      <c r="G1729" s="2"/>
      <c r="H1729" s="2"/>
      <c r="I1729" s="2"/>
      <c r="J1729" s="2"/>
      <c r="K1729" s="2"/>
    </row>
    <row r="1730" spans="1:11">
      <c r="A1730" s="1">
        <v>44231</v>
      </c>
      <c r="B1730" s="2">
        <v>99910</v>
      </c>
      <c r="C1730" s="22">
        <v>505</v>
      </c>
      <c r="D1730" s="2">
        <v>99</v>
      </c>
      <c r="E1730" s="3">
        <v>246000</v>
      </c>
      <c r="F1730" s="2" t="s">
        <v>208</v>
      </c>
      <c r="G1730" s="2"/>
      <c r="H1730" s="2"/>
      <c r="I1730" s="2"/>
      <c r="J1730" s="2"/>
      <c r="K1730" s="2"/>
    </row>
    <row r="1731" spans="1:11">
      <c r="A1731" s="1">
        <v>44231</v>
      </c>
      <c r="B1731" s="2">
        <v>99910</v>
      </c>
      <c r="C1731" s="22">
        <v>506</v>
      </c>
      <c r="D1731" s="2">
        <v>99</v>
      </c>
      <c r="E1731" s="3">
        <v>246000</v>
      </c>
      <c r="F1731" s="2" t="s">
        <v>208</v>
      </c>
      <c r="G1731" s="2"/>
      <c r="H1731" s="2"/>
      <c r="I1731" s="2"/>
      <c r="J1731" s="2"/>
      <c r="K1731" s="2"/>
    </row>
    <row r="1732" spans="1:11">
      <c r="A1732" s="1">
        <v>44231</v>
      </c>
      <c r="B1732" s="2">
        <v>99910</v>
      </c>
      <c r="C1732" s="22">
        <v>507</v>
      </c>
      <c r="D1732" s="2">
        <v>99</v>
      </c>
      <c r="E1732" s="3">
        <v>246000</v>
      </c>
      <c r="F1732" s="2" t="s">
        <v>208</v>
      </c>
      <c r="G1732" s="2"/>
      <c r="H1732" s="2"/>
      <c r="I1732" s="2"/>
      <c r="J1732" s="2"/>
      <c r="K1732" s="2"/>
    </row>
    <row r="1733" spans="1:11">
      <c r="A1733" s="1">
        <v>44231</v>
      </c>
      <c r="B1733" s="2">
        <v>99910</v>
      </c>
      <c r="C1733" s="22">
        <v>508</v>
      </c>
      <c r="D1733" s="2">
        <v>99</v>
      </c>
      <c r="E1733" s="3">
        <v>246000</v>
      </c>
      <c r="F1733" s="2" t="s">
        <v>208</v>
      </c>
      <c r="G1733" s="2"/>
      <c r="H1733" s="2"/>
      <c r="I1733" s="2"/>
      <c r="J1733" s="2"/>
      <c r="K1733" s="2"/>
    </row>
    <row r="1734" spans="1:11">
      <c r="A1734" s="1">
        <v>44231</v>
      </c>
      <c r="B1734" s="2">
        <v>99910</v>
      </c>
      <c r="C1734" s="22">
        <v>509</v>
      </c>
      <c r="D1734" s="2">
        <v>99</v>
      </c>
      <c r="E1734" s="3">
        <v>246000</v>
      </c>
      <c r="F1734" s="2" t="s">
        <v>208</v>
      </c>
      <c r="G1734" s="2"/>
      <c r="H1734" s="2"/>
      <c r="I1734" s="2"/>
      <c r="J1734" s="2"/>
      <c r="K1734" s="2"/>
    </row>
    <row r="1735" spans="1:11">
      <c r="A1735" s="1">
        <v>44231</v>
      </c>
      <c r="B1735" s="2">
        <v>99910</v>
      </c>
      <c r="C1735" s="22">
        <v>510</v>
      </c>
      <c r="D1735" s="2">
        <v>99</v>
      </c>
      <c r="E1735" s="3">
        <v>246000</v>
      </c>
      <c r="F1735" s="2" t="s">
        <v>208</v>
      </c>
      <c r="G1735" s="2"/>
      <c r="H1735" s="2"/>
      <c r="I1735" s="2"/>
      <c r="J1735" s="2"/>
      <c r="K1735" s="2"/>
    </row>
    <row r="1736" spans="1:11">
      <c r="A1736" s="1">
        <v>44231</v>
      </c>
      <c r="B1736" s="2">
        <v>99910</v>
      </c>
      <c r="C1736" s="22">
        <v>511</v>
      </c>
      <c r="D1736" s="2">
        <v>99</v>
      </c>
      <c r="E1736" s="3">
        <v>246000</v>
      </c>
      <c r="F1736" s="2" t="s">
        <v>208</v>
      </c>
      <c r="G1736" s="2"/>
      <c r="H1736" s="2"/>
      <c r="I1736" s="2"/>
      <c r="J1736" s="2"/>
      <c r="K1736" s="2"/>
    </row>
    <row r="1737" spans="1:11">
      <c r="A1737" s="1">
        <v>44231</v>
      </c>
      <c r="B1737" s="2">
        <v>99910</v>
      </c>
      <c r="C1737" s="22">
        <v>512</v>
      </c>
      <c r="D1737" s="2">
        <v>99</v>
      </c>
      <c r="E1737" s="3">
        <v>246000</v>
      </c>
      <c r="F1737" s="2" t="s">
        <v>208</v>
      </c>
      <c r="G1737" s="2"/>
      <c r="H1737" s="2"/>
      <c r="I1737" s="2"/>
      <c r="J1737" s="2"/>
      <c r="K1737" s="2"/>
    </row>
    <row r="1738" spans="1:11">
      <c r="A1738" s="1">
        <v>44231</v>
      </c>
      <c r="B1738" s="2">
        <v>99910</v>
      </c>
      <c r="C1738" s="22">
        <v>513</v>
      </c>
      <c r="D1738" s="2">
        <v>99</v>
      </c>
      <c r="E1738" s="3">
        <v>246000</v>
      </c>
      <c r="F1738" s="2" t="s">
        <v>208</v>
      </c>
      <c r="G1738" s="2"/>
      <c r="H1738" s="2"/>
      <c r="I1738" s="2"/>
      <c r="J1738" s="2"/>
      <c r="K1738" s="2"/>
    </row>
    <row r="1739" spans="1:11">
      <c r="A1739" s="1">
        <v>44231</v>
      </c>
      <c r="B1739" s="2">
        <v>99910</v>
      </c>
      <c r="C1739" s="22">
        <v>514</v>
      </c>
      <c r="D1739" s="2">
        <v>99</v>
      </c>
      <c r="E1739" s="3">
        <v>246000</v>
      </c>
      <c r="F1739" s="2" t="s">
        <v>208</v>
      </c>
      <c r="G1739" s="2"/>
      <c r="H1739" s="2"/>
      <c r="I1739" s="2"/>
      <c r="J1739" s="2"/>
      <c r="K1739" s="2"/>
    </row>
    <row r="1740" spans="1:11">
      <c r="A1740" s="1">
        <v>44231</v>
      </c>
      <c r="B1740" s="2">
        <v>99910</v>
      </c>
      <c r="C1740" s="22">
        <v>515</v>
      </c>
      <c r="D1740" s="2">
        <v>99</v>
      </c>
      <c r="E1740" s="3">
        <v>246000</v>
      </c>
      <c r="F1740" s="2" t="s">
        <v>208</v>
      </c>
      <c r="G1740" s="2"/>
      <c r="H1740" s="2"/>
      <c r="I1740" s="2"/>
      <c r="J1740" s="2"/>
      <c r="K1740" s="2"/>
    </row>
    <row r="1741" spans="1:11">
      <c r="A1741" s="1">
        <v>44231</v>
      </c>
      <c r="B1741" s="2">
        <v>99910</v>
      </c>
      <c r="C1741" s="22">
        <v>516</v>
      </c>
      <c r="D1741" s="2">
        <v>99</v>
      </c>
      <c r="E1741" s="3">
        <v>246000</v>
      </c>
      <c r="F1741" s="2" t="s">
        <v>208</v>
      </c>
      <c r="G1741" s="2"/>
      <c r="H1741" s="2"/>
      <c r="I1741" s="2"/>
      <c r="J1741" s="2"/>
      <c r="K1741" s="2"/>
    </row>
    <row r="1742" spans="1:11">
      <c r="A1742" s="1">
        <v>44231</v>
      </c>
      <c r="B1742" s="2">
        <v>99910</v>
      </c>
      <c r="C1742" s="22">
        <v>517</v>
      </c>
      <c r="D1742" s="2">
        <v>99</v>
      </c>
      <c r="E1742" s="3">
        <v>246000</v>
      </c>
      <c r="F1742" s="2" t="s">
        <v>208</v>
      </c>
      <c r="G1742" s="2"/>
      <c r="H1742" s="2"/>
      <c r="I1742" s="2"/>
      <c r="J1742" s="2"/>
      <c r="K1742" s="2"/>
    </row>
    <row r="1743" spans="1:11">
      <c r="A1743" s="1">
        <v>44231</v>
      </c>
      <c r="B1743" s="2">
        <v>99910</v>
      </c>
      <c r="C1743" s="22">
        <v>518</v>
      </c>
      <c r="D1743" s="2">
        <v>99</v>
      </c>
      <c r="E1743" s="3">
        <v>246000</v>
      </c>
      <c r="F1743" s="2" t="s">
        <v>208</v>
      </c>
      <c r="G1743" s="2"/>
      <c r="H1743" s="2"/>
      <c r="I1743" s="2"/>
      <c r="J1743" s="2"/>
      <c r="K1743" s="2"/>
    </row>
    <row r="1744" spans="1:11">
      <c r="A1744" s="1">
        <v>44231</v>
      </c>
      <c r="B1744" s="2">
        <v>99910</v>
      </c>
      <c r="C1744" s="22">
        <v>519</v>
      </c>
      <c r="D1744" s="2">
        <v>99</v>
      </c>
      <c r="E1744" s="3">
        <v>246000</v>
      </c>
      <c r="F1744" s="2" t="s">
        <v>208</v>
      </c>
      <c r="G1744" s="2"/>
      <c r="H1744" s="2"/>
      <c r="I1744" s="2"/>
      <c r="J1744" s="2"/>
      <c r="K1744" s="2"/>
    </row>
    <row r="1745" spans="1:11">
      <c r="A1745" s="1">
        <v>44231</v>
      </c>
      <c r="B1745" s="2">
        <v>99910</v>
      </c>
      <c r="C1745" s="22">
        <v>520</v>
      </c>
      <c r="D1745" s="2">
        <v>99</v>
      </c>
      <c r="E1745" s="3">
        <v>246000</v>
      </c>
      <c r="F1745" s="2" t="s">
        <v>208</v>
      </c>
      <c r="G1745" s="2"/>
      <c r="H1745" s="2"/>
      <c r="I1745" s="2"/>
      <c r="J1745" s="2"/>
      <c r="K1745" s="2"/>
    </row>
    <row r="1746" spans="1:11">
      <c r="A1746" s="1">
        <v>44231</v>
      </c>
      <c r="B1746" s="2">
        <v>99916</v>
      </c>
      <c r="C1746" s="22">
        <v>1170</v>
      </c>
      <c r="D1746" s="2">
        <v>11</v>
      </c>
      <c r="E1746" s="3">
        <v>246000</v>
      </c>
      <c r="F1746" s="2" t="s">
        <v>208</v>
      </c>
      <c r="G1746" s="2"/>
      <c r="H1746" s="2"/>
      <c r="I1746" s="2"/>
      <c r="J1746" s="2"/>
      <c r="K1746" s="2"/>
    </row>
    <row r="1747" spans="1:11">
      <c r="A1747" s="1">
        <v>44231</v>
      </c>
      <c r="B1747" s="2">
        <v>99916</v>
      </c>
      <c r="C1747" s="22">
        <v>1171</v>
      </c>
      <c r="D1747" s="2">
        <v>11</v>
      </c>
      <c r="E1747" s="3">
        <v>246000</v>
      </c>
      <c r="F1747" s="2" t="s">
        <v>208</v>
      </c>
      <c r="G1747" s="2"/>
      <c r="H1747" s="2"/>
      <c r="I1747" s="2"/>
      <c r="J1747" s="2"/>
      <c r="K1747" s="2"/>
    </row>
    <row r="1748" spans="1:11">
      <c r="A1748" s="1">
        <v>44231</v>
      </c>
      <c r="B1748" s="2">
        <v>99916</v>
      </c>
      <c r="C1748" s="22">
        <v>1172</v>
      </c>
      <c r="D1748" s="2">
        <v>11</v>
      </c>
      <c r="E1748" s="3">
        <v>246000</v>
      </c>
      <c r="F1748" s="2" t="s">
        <v>208</v>
      </c>
      <c r="G1748" s="2"/>
      <c r="H1748" s="2"/>
      <c r="I1748" s="2"/>
      <c r="J1748" s="2"/>
      <c r="K1748" s="2"/>
    </row>
    <row r="1749" spans="1:11">
      <c r="A1749" s="1">
        <v>44231</v>
      </c>
      <c r="B1749" s="2">
        <v>99916</v>
      </c>
      <c r="C1749" s="22">
        <v>1173</v>
      </c>
      <c r="D1749" s="2">
        <v>11</v>
      </c>
      <c r="E1749" s="3">
        <v>246000</v>
      </c>
      <c r="F1749" s="2" t="s">
        <v>208</v>
      </c>
      <c r="G1749" s="2"/>
      <c r="H1749" s="2"/>
      <c r="I1749" s="2"/>
      <c r="J1749" s="2"/>
      <c r="K1749" s="2"/>
    </row>
    <row r="1750" spans="1:11">
      <c r="A1750" s="1">
        <v>44231</v>
      </c>
      <c r="B1750" s="2">
        <v>99916</v>
      </c>
      <c r="C1750" s="22">
        <v>1174</v>
      </c>
      <c r="D1750" s="2">
        <v>11</v>
      </c>
      <c r="E1750" s="3">
        <v>246000</v>
      </c>
      <c r="F1750" s="2" t="s">
        <v>208</v>
      </c>
      <c r="G1750" s="2"/>
      <c r="H1750" s="2"/>
      <c r="I1750" s="2"/>
      <c r="J1750" s="2"/>
      <c r="K1750" s="2"/>
    </row>
    <row r="1751" spans="1:11">
      <c r="A1751" s="1">
        <v>44231</v>
      </c>
      <c r="B1751" s="2">
        <v>99916</v>
      </c>
      <c r="C1751" s="22">
        <v>1175</v>
      </c>
      <c r="D1751" s="2">
        <v>11</v>
      </c>
      <c r="E1751" s="3">
        <v>246000</v>
      </c>
      <c r="F1751" s="2" t="s">
        <v>208</v>
      </c>
      <c r="G1751" s="2"/>
      <c r="H1751" s="2"/>
      <c r="I1751" s="2"/>
      <c r="J1751" s="2"/>
      <c r="K1751" s="2"/>
    </row>
    <row r="1752" spans="1:11">
      <c r="A1752" s="1">
        <v>44231</v>
      </c>
      <c r="B1752" s="2">
        <v>99916</v>
      </c>
      <c r="C1752" s="22">
        <v>1176</v>
      </c>
      <c r="D1752" s="2">
        <v>11</v>
      </c>
      <c r="E1752" s="3">
        <v>246000</v>
      </c>
      <c r="F1752" s="2" t="s">
        <v>208</v>
      </c>
      <c r="G1752" s="2"/>
      <c r="H1752" s="2"/>
      <c r="I1752" s="2"/>
      <c r="J1752" s="2"/>
      <c r="K1752" s="2"/>
    </row>
    <row r="1753" spans="1:11">
      <c r="A1753" s="1">
        <v>44231</v>
      </c>
      <c r="B1753" s="2">
        <v>99916</v>
      </c>
      <c r="C1753" s="22">
        <v>1177</v>
      </c>
      <c r="D1753" s="2">
        <v>11</v>
      </c>
      <c r="E1753" s="3">
        <v>246000</v>
      </c>
      <c r="F1753" s="2" t="s">
        <v>208</v>
      </c>
      <c r="G1753" s="2"/>
      <c r="H1753" s="2"/>
      <c r="I1753" s="2"/>
      <c r="J1753" s="2"/>
      <c r="K1753" s="2"/>
    </row>
    <row r="1754" spans="1:11">
      <c r="A1754" s="1">
        <v>44231</v>
      </c>
      <c r="B1754" s="2">
        <v>99916</v>
      </c>
      <c r="C1754" s="22">
        <v>1178</v>
      </c>
      <c r="D1754" s="2">
        <v>11</v>
      </c>
      <c r="E1754" s="3">
        <v>246000</v>
      </c>
      <c r="F1754" s="2" t="s">
        <v>208</v>
      </c>
      <c r="G1754" s="2"/>
      <c r="H1754" s="2"/>
      <c r="I1754" s="2"/>
      <c r="J1754" s="2"/>
      <c r="K1754" s="2"/>
    </row>
    <row r="1755" spans="1:11">
      <c r="A1755" s="1">
        <v>44231</v>
      </c>
      <c r="B1755" s="2">
        <v>99916</v>
      </c>
      <c r="C1755" s="22">
        <v>1179</v>
      </c>
      <c r="D1755" s="2">
        <v>11</v>
      </c>
      <c r="E1755" s="3">
        <v>246000</v>
      </c>
      <c r="F1755" s="2" t="s">
        <v>208</v>
      </c>
      <c r="G1755" s="2"/>
      <c r="H1755" s="2"/>
      <c r="I1755" s="2"/>
      <c r="J1755" s="2"/>
      <c r="K1755" s="2"/>
    </row>
    <row r="1756" spans="1:11">
      <c r="A1756" s="1">
        <v>44231</v>
      </c>
      <c r="B1756" s="2">
        <v>99916</v>
      </c>
      <c r="C1756" s="22">
        <v>1180</v>
      </c>
      <c r="D1756" s="2">
        <v>11</v>
      </c>
      <c r="E1756" s="3">
        <v>246000</v>
      </c>
      <c r="F1756" s="2" t="s">
        <v>208</v>
      </c>
      <c r="G1756" s="2"/>
      <c r="H1756" s="2"/>
      <c r="I1756" s="2"/>
      <c r="J1756" s="2"/>
      <c r="K1756" s="2"/>
    </row>
    <row r="1757" spans="1:11">
      <c r="A1757" s="1">
        <v>44231</v>
      </c>
      <c r="B1757" s="2">
        <v>99916</v>
      </c>
      <c r="C1757" s="22">
        <v>1181</v>
      </c>
      <c r="D1757" s="2">
        <v>11</v>
      </c>
      <c r="E1757" s="3">
        <v>246000</v>
      </c>
      <c r="F1757" s="2" t="s">
        <v>208</v>
      </c>
      <c r="G1757" s="2"/>
      <c r="H1757" s="2"/>
      <c r="I1757" s="2"/>
      <c r="J1757" s="2"/>
      <c r="K1757" s="2"/>
    </row>
    <row r="1758" spans="1:11">
      <c r="A1758" s="1">
        <v>44231</v>
      </c>
      <c r="B1758" s="2">
        <v>99916</v>
      </c>
      <c r="C1758" s="22">
        <v>1182</v>
      </c>
      <c r="D1758" s="2">
        <v>11</v>
      </c>
      <c r="E1758" s="3">
        <v>246000</v>
      </c>
      <c r="F1758" s="2" t="s">
        <v>208</v>
      </c>
      <c r="G1758" s="2"/>
      <c r="H1758" s="2"/>
      <c r="I1758" s="2"/>
      <c r="J1758" s="2"/>
      <c r="K1758" s="2"/>
    </row>
    <row r="1759" spans="1:11">
      <c r="A1759" s="1">
        <v>44231</v>
      </c>
      <c r="B1759" s="2">
        <v>99916</v>
      </c>
      <c r="C1759" s="22">
        <v>1183</v>
      </c>
      <c r="D1759" s="2">
        <v>11</v>
      </c>
      <c r="E1759" s="3">
        <v>246000</v>
      </c>
      <c r="F1759" s="2" t="s">
        <v>208</v>
      </c>
      <c r="G1759" s="2"/>
      <c r="H1759" s="2"/>
      <c r="I1759" s="2"/>
      <c r="J1759" s="2"/>
      <c r="K1759" s="2"/>
    </row>
    <row r="1760" spans="1:11">
      <c r="A1760" s="1">
        <v>44231</v>
      </c>
      <c r="B1760" s="2">
        <v>99916</v>
      </c>
      <c r="C1760" s="22">
        <v>1184</v>
      </c>
      <c r="D1760" s="2">
        <v>11</v>
      </c>
      <c r="E1760" s="3">
        <v>246000</v>
      </c>
      <c r="F1760" s="2" t="s">
        <v>208</v>
      </c>
      <c r="G1760" s="2"/>
      <c r="H1760" s="2"/>
      <c r="I1760" s="2"/>
      <c r="J1760" s="2"/>
      <c r="K1760" s="2"/>
    </row>
    <row r="1761" spans="1:11">
      <c r="A1761" s="1">
        <v>44231</v>
      </c>
      <c r="B1761" s="2">
        <v>99916</v>
      </c>
      <c r="C1761" s="22">
        <v>1185</v>
      </c>
      <c r="D1761" s="2">
        <v>11</v>
      </c>
      <c r="E1761" s="3">
        <v>246000</v>
      </c>
      <c r="F1761" s="2" t="s">
        <v>208</v>
      </c>
      <c r="G1761" s="2"/>
      <c r="H1761" s="2"/>
      <c r="I1761" s="2"/>
      <c r="J1761" s="2"/>
      <c r="K1761" s="2"/>
    </row>
    <row r="1762" spans="1:11">
      <c r="A1762" s="1">
        <v>44231</v>
      </c>
      <c r="B1762" s="2">
        <v>99916</v>
      </c>
      <c r="C1762" s="22">
        <v>1187</v>
      </c>
      <c r="D1762" s="2">
        <v>11</v>
      </c>
      <c r="E1762" s="3">
        <v>246000</v>
      </c>
      <c r="F1762" s="2" t="s">
        <v>208</v>
      </c>
      <c r="G1762" s="2"/>
      <c r="H1762" s="2"/>
      <c r="I1762" s="2"/>
      <c r="J1762" s="2"/>
      <c r="K1762" s="2"/>
    </row>
    <row r="1763" spans="1:11">
      <c r="A1763" s="1">
        <v>44231</v>
      </c>
      <c r="B1763" s="2">
        <v>99916</v>
      </c>
      <c r="C1763" s="22">
        <v>1188</v>
      </c>
      <c r="D1763" s="2">
        <v>11</v>
      </c>
      <c r="E1763" s="3">
        <v>246000</v>
      </c>
      <c r="F1763" s="2" t="s">
        <v>208</v>
      </c>
      <c r="G1763" s="2"/>
      <c r="H1763" s="2"/>
      <c r="I1763" s="2"/>
      <c r="J1763" s="2"/>
      <c r="K1763" s="2"/>
    </row>
    <row r="1764" spans="1:11">
      <c r="A1764" s="1">
        <v>44231</v>
      </c>
      <c r="B1764" s="2">
        <v>99916</v>
      </c>
      <c r="C1764" s="22">
        <v>1189</v>
      </c>
      <c r="D1764" s="2">
        <v>11</v>
      </c>
      <c r="E1764" s="3">
        <v>246000</v>
      </c>
      <c r="F1764" s="2" t="s">
        <v>208</v>
      </c>
      <c r="G1764" s="2"/>
      <c r="H1764" s="2"/>
      <c r="I1764" s="2"/>
      <c r="J1764" s="2"/>
      <c r="K1764" s="2"/>
    </row>
    <row r="1765" spans="1:11">
      <c r="A1765" s="1">
        <v>44231</v>
      </c>
      <c r="B1765" s="2">
        <v>99916</v>
      </c>
      <c r="C1765" s="22">
        <v>1190</v>
      </c>
      <c r="D1765" s="2">
        <v>11</v>
      </c>
      <c r="E1765" s="3">
        <v>246000</v>
      </c>
      <c r="F1765" s="2" t="s">
        <v>208</v>
      </c>
      <c r="G1765" s="2"/>
      <c r="H1765" s="2"/>
      <c r="I1765" s="2"/>
      <c r="J1765" s="2"/>
      <c r="K1765" s="2"/>
    </row>
    <row r="1766" spans="1:11">
      <c r="A1766" s="1">
        <v>44231</v>
      </c>
      <c r="B1766" s="2">
        <v>99916</v>
      </c>
      <c r="C1766" s="22">
        <v>1191</v>
      </c>
      <c r="D1766" s="2">
        <v>11</v>
      </c>
      <c r="E1766" s="3">
        <v>246000</v>
      </c>
      <c r="F1766" s="2" t="s">
        <v>208</v>
      </c>
      <c r="G1766" s="2"/>
      <c r="H1766" s="2"/>
      <c r="I1766" s="2"/>
      <c r="J1766" s="2"/>
      <c r="K1766" s="2"/>
    </row>
    <row r="1767" spans="1:11">
      <c r="A1767" s="1">
        <v>44231</v>
      </c>
      <c r="B1767" s="2">
        <v>99916</v>
      </c>
      <c r="C1767" s="22">
        <v>1192</v>
      </c>
      <c r="D1767" s="2">
        <v>11</v>
      </c>
      <c r="E1767" s="3">
        <v>246000</v>
      </c>
      <c r="F1767" s="2" t="s">
        <v>208</v>
      </c>
      <c r="G1767" s="2"/>
      <c r="H1767" s="2"/>
      <c r="I1767" s="2"/>
      <c r="J1767" s="2"/>
      <c r="K1767" s="2"/>
    </row>
    <row r="1768" spans="1:11">
      <c r="A1768" s="1">
        <v>44231</v>
      </c>
      <c r="B1768" s="2">
        <v>99916</v>
      </c>
      <c r="C1768" s="22">
        <v>1193</v>
      </c>
      <c r="D1768" s="2">
        <v>11</v>
      </c>
      <c r="E1768" s="3">
        <v>246000</v>
      </c>
      <c r="F1768" s="2" t="s">
        <v>208</v>
      </c>
      <c r="G1768" s="2"/>
      <c r="H1768" s="2"/>
      <c r="I1768" s="2"/>
      <c r="J1768" s="2"/>
      <c r="K1768" s="2"/>
    </row>
    <row r="1769" spans="1:11">
      <c r="A1769" s="1">
        <v>44231</v>
      </c>
      <c r="B1769" s="2">
        <v>99916</v>
      </c>
      <c r="C1769" s="22">
        <v>1194</v>
      </c>
      <c r="D1769" s="2">
        <v>11</v>
      </c>
      <c r="E1769" s="3">
        <v>246000</v>
      </c>
      <c r="F1769" s="2" t="s">
        <v>208</v>
      </c>
      <c r="G1769" s="2"/>
      <c r="H1769" s="2"/>
      <c r="I1769" s="2"/>
      <c r="J1769" s="2"/>
      <c r="K1769" s="2"/>
    </row>
    <row r="1770" spans="1:11">
      <c r="A1770" s="1">
        <v>44231</v>
      </c>
      <c r="B1770" s="2">
        <v>99916</v>
      </c>
      <c r="C1770" s="22">
        <v>1195</v>
      </c>
      <c r="D1770" s="2">
        <v>11</v>
      </c>
      <c r="E1770" s="3">
        <v>246000</v>
      </c>
      <c r="F1770" s="2" t="s">
        <v>208</v>
      </c>
      <c r="G1770" s="2"/>
      <c r="H1770" s="2"/>
      <c r="I1770" s="2"/>
      <c r="J1770" s="2"/>
      <c r="K1770" s="2"/>
    </row>
    <row r="1771" spans="1:11">
      <c r="A1771" s="1">
        <v>44231</v>
      </c>
      <c r="B1771" s="2">
        <v>99916</v>
      </c>
      <c r="C1771" s="22">
        <v>1196</v>
      </c>
      <c r="D1771" s="2">
        <v>11</v>
      </c>
      <c r="E1771" s="3">
        <v>246000</v>
      </c>
      <c r="F1771" s="2" t="s">
        <v>208</v>
      </c>
      <c r="G1771" s="2"/>
      <c r="H1771" s="2"/>
      <c r="I1771" s="2"/>
      <c r="J1771" s="2"/>
      <c r="K1771" s="2"/>
    </row>
    <row r="1772" spans="1:11">
      <c r="A1772" s="1">
        <v>44231</v>
      </c>
      <c r="B1772" s="2">
        <v>99916</v>
      </c>
      <c r="C1772" s="22">
        <v>1197</v>
      </c>
      <c r="D1772" s="2">
        <v>11</v>
      </c>
      <c r="E1772" s="3">
        <v>246000</v>
      </c>
      <c r="F1772" s="2" t="s">
        <v>208</v>
      </c>
      <c r="G1772" s="2"/>
      <c r="H1772" s="2"/>
      <c r="I1772" s="2"/>
      <c r="J1772" s="2"/>
      <c r="K1772" s="2"/>
    </row>
    <row r="1773" spans="1:11">
      <c r="A1773" s="1">
        <v>44231</v>
      </c>
      <c r="B1773" s="2">
        <v>99916</v>
      </c>
      <c r="C1773" s="22">
        <v>1198</v>
      </c>
      <c r="D1773" s="2">
        <v>11</v>
      </c>
      <c r="E1773" s="3">
        <v>246000</v>
      </c>
      <c r="F1773" s="2" t="s">
        <v>208</v>
      </c>
      <c r="G1773" s="2"/>
      <c r="H1773" s="2"/>
      <c r="I1773" s="2"/>
      <c r="J1773" s="2"/>
      <c r="K1773" s="2"/>
    </row>
    <row r="1774" spans="1:11">
      <c r="A1774" s="1">
        <v>44231</v>
      </c>
      <c r="B1774" s="2">
        <v>99916</v>
      </c>
      <c r="C1774" s="22">
        <v>1199</v>
      </c>
      <c r="D1774" s="2">
        <v>11</v>
      </c>
      <c r="E1774" s="3">
        <v>246000</v>
      </c>
      <c r="F1774" s="2" t="s">
        <v>208</v>
      </c>
      <c r="G1774" s="2"/>
      <c r="H1774" s="2"/>
      <c r="I1774" s="2"/>
      <c r="J1774" s="2"/>
      <c r="K1774" s="2"/>
    </row>
    <row r="1775" spans="1:11">
      <c r="A1775" s="1">
        <v>44231</v>
      </c>
      <c r="B1775" s="2">
        <v>99916</v>
      </c>
      <c r="C1775" s="22">
        <v>1200</v>
      </c>
      <c r="D1775" s="2">
        <v>11</v>
      </c>
      <c r="E1775" s="3">
        <v>246000</v>
      </c>
      <c r="F1775" s="2" t="s">
        <v>208</v>
      </c>
      <c r="G1775" s="2"/>
      <c r="H1775" s="2"/>
      <c r="I1775" s="2"/>
      <c r="J1775" s="2"/>
      <c r="K1775" s="2"/>
    </row>
    <row r="1776" spans="1:11">
      <c r="A1776" s="1">
        <v>44231</v>
      </c>
      <c r="B1776" s="2">
        <v>99916</v>
      </c>
      <c r="C1776" s="22">
        <v>1201</v>
      </c>
      <c r="D1776" s="2">
        <v>11</v>
      </c>
      <c r="E1776" s="3">
        <v>246000</v>
      </c>
      <c r="F1776" s="2" t="s">
        <v>208</v>
      </c>
      <c r="G1776" s="2"/>
      <c r="H1776" s="2"/>
      <c r="I1776" s="2"/>
      <c r="J1776" s="2"/>
      <c r="K1776" s="2"/>
    </row>
    <row r="1777" spans="1:11">
      <c r="A1777" s="1">
        <v>44231</v>
      </c>
      <c r="B1777" s="2">
        <v>99916</v>
      </c>
      <c r="C1777" s="22">
        <v>1202</v>
      </c>
      <c r="D1777" s="2">
        <v>11</v>
      </c>
      <c r="E1777" s="3">
        <v>246000</v>
      </c>
      <c r="F1777" s="2" t="s">
        <v>208</v>
      </c>
      <c r="G1777" s="2"/>
      <c r="H1777" s="2"/>
      <c r="I1777" s="2"/>
      <c r="J1777" s="2"/>
      <c r="K1777" s="2"/>
    </row>
    <row r="1778" spans="1:11">
      <c r="A1778" s="1">
        <v>44231</v>
      </c>
      <c r="B1778" s="2">
        <v>99916</v>
      </c>
      <c r="C1778" s="22">
        <v>1203</v>
      </c>
      <c r="D1778" s="2">
        <v>11</v>
      </c>
      <c r="E1778" s="3">
        <v>246000</v>
      </c>
      <c r="F1778" s="2" t="s">
        <v>208</v>
      </c>
      <c r="G1778" s="2"/>
      <c r="H1778" s="2"/>
      <c r="I1778" s="2"/>
      <c r="J1778" s="2"/>
      <c r="K1778" s="2"/>
    </row>
    <row r="1779" spans="1:11">
      <c r="A1779" s="1">
        <v>44231</v>
      </c>
      <c r="B1779" s="2">
        <v>99916</v>
      </c>
      <c r="C1779" s="22">
        <v>1204</v>
      </c>
      <c r="D1779" s="2">
        <v>11</v>
      </c>
      <c r="E1779" s="3">
        <v>246000</v>
      </c>
      <c r="F1779" s="2" t="s">
        <v>208</v>
      </c>
      <c r="G1779" s="2"/>
      <c r="H1779" s="2"/>
      <c r="I1779" s="2"/>
      <c r="J1779" s="2"/>
      <c r="K1779" s="2"/>
    </row>
    <row r="1780" spans="1:11">
      <c r="A1780" s="1">
        <v>44231</v>
      </c>
      <c r="B1780" s="2">
        <v>99916</v>
      </c>
      <c r="C1780" s="22">
        <v>1205</v>
      </c>
      <c r="D1780" s="2">
        <v>11</v>
      </c>
      <c r="E1780" s="3">
        <v>246000</v>
      </c>
      <c r="F1780" s="2" t="s">
        <v>208</v>
      </c>
      <c r="G1780" s="2"/>
      <c r="H1780" s="2"/>
      <c r="I1780" s="2"/>
      <c r="J1780" s="2"/>
      <c r="K1780" s="2"/>
    </row>
    <row r="1781" spans="1:11">
      <c r="A1781" s="1">
        <v>44231</v>
      </c>
      <c r="B1781" s="2">
        <v>99916</v>
      </c>
      <c r="C1781" s="22">
        <v>1206</v>
      </c>
      <c r="D1781" s="2">
        <v>11</v>
      </c>
      <c r="E1781" s="3">
        <v>246000</v>
      </c>
      <c r="F1781" s="2" t="s">
        <v>208</v>
      </c>
      <c r="G1781" s="2"/>
      <c r="H1781" s="2"/>
      <c r="I1781" s="2"/>
      <c r="J1781" s="2"/>
      <c r="K1781" s="2"/>
    </row>
    <row r="1782" spans="1:11">
      <c r="A1782" s="1">
        <v>44231</v>
      </c>
      <c r="B1782" s="2">
        <v>99916</v>
      </c>
      <c r="C1782" s="22">
        <v>1207</v>
      </c>
      <c r="D1782" s="2">
        <v>11</v>
      </c>
      <c r="E1782" s="3">
        <v>246000</v>
      </c>
      <c r="F1782" s="2" t="s">
        <v>208</v>
      </c>
      <c r="G1782" s="2"/>
      <c r="H1782" s="2"/>
      <c r="I1782" s="2"/>
      <c r="J1782" s="2"/>
      <c r="K1782" s="2"/>
    </row>
    <row r="1783" spans="1:11">
      <c r="A1783" s="1">
        <v>44231</v>
      </c>
      <c r="B1783" s="2">
        <v>99916</v>
      </c>
      <c r="C1783" s="22">
        <v>1208</v>
      </c>
      <c r="D1783" s="2">
        <v>11</v>
      </c>
      <c r="E1783" s="3">
        <v>246000</v>
      </c>
      <c r="F1783" s="2" t="s">
        <v>208</v>
      </c>
      <c r="G1783" s="2"/>
      <c r="H1783" s="2"/>
      <c r="I1783" s="2"/>
      <c r="J1783" s="2"/>
      <c r="K1783" s="2"/>
    </row>
    <row r="1784" spans="1:11">
      <c r="A1784" s="1">
        <v>44231</v>
      </c>
      <c r="B1784" s="2">
        <v>99916</v>
      </c>
      <c r="C1784" s="22">
        <v>1209</v>
      </c>
      <c r="D1784" s="2">
        <v>11</v>
      </c>
      <c r="E1784" s="3">
        <v>246000</v>
      </c>
      <c r="F1784" s="2" t="s">
        <v>208</v>
      </c>
      <c r="G1784" s="2"/>
      <c r="H1784" s="2"/>
      <c r="I1784" s="2"/>
      <c r="J1784" s="2"/>
      <c r="K1784" s="2"/>
    </row>
    <row r="1785" spans="1:11">
      <c r="A1785" s="1">
        <v>44231</v>
      </c>
      <c r="B1785" s="2">
        <v>99916</v>
      </c>
      <c r="C1785" s="22">
        <v>1210</v>
      </c>
      <c r="D1785" s="2">
        <v>11</v>
      </c>
      <c r="E1785" s="3">
        <v>246000</v>
      </c>
      <c r="F1785" s="2" t="s">
        <v>208</v>
      </c>
      <c r="G1785" s="2"/>
      <c r="H1785" s="2"/>
      <c r="I1785" s="2"/>
      <c r="J1785" s="2"/>
      <c r="K1785" s="2"/>
    </row>
    <row r="1786" spans="1:11">
      <c r="A1786" s="1">
        <v>44231</v>
      </c>
      <c r="B1786" s="2">
        <v>99916</v>
      </c>
      <c r="C1786" s="22">
        <v>1211</v>
      </c>
      <c r="D1786" s="2">
        <v>11</v>
      </c>
      <c r="E1786" s="3">
        <v>246000</v>
      </c>
      <c r="F1786" s="2" t="s">
        <v>208</v>
      </c>
      <c r="G1786" s="2"/>
      <c r="H1786" s="2"/>
      <c r="I1786" s="2"/>
      <c r="J1786" s="2"/>
      <c r="K1786" s="2"/>
    </row>
    <row r="1787" spans="1:11">
      <c r="A1787" s="1">
        <v>44231</v>
      </c>
      <c r="B1787" s="2">
        <v>99916</v>
      </c>
      <c r="C1787" s="22">
        <v>1212</v>
      </c>
      <c r="D1787" s="2">
        <v>11</v>
      </c>
      <c r="E1787" s="3">
        <v>246000</v>
      </c>
      <c r="F1787" s="2" t="s">
        <v>208</v>
      </c>
      <c r="G1787" s="2"/>
      <c r="H1787" s="2"/>
      <c r="I1787" s="2"/>
      <c r="J1787" s="2"/>
      <c r="K1787" s="2"/>
    </row>
    <row r="1788" spans="1:11">
      <c r="A1788" s="1">
        <v>44231</v>
      </c>
      <c r="B1788" s="2">
        <v>99916</v>
      </c>
      <c r="C1788" s="22">
        <v>1213</v>
      </c>
      <c r="D1788" s="2">
        <v>11</v>
      </c>
      <c r="E1788" s="3">
        <v>246000</v>
      </c>
      <c r="F1788" s="2" t="s">
        <v>208</v>
      </c>
      <c r="G1788" s="2"/>
      <c r="H1788" s="2"/>
      <c r="I1788" s="2"/>
      <c r="J1788" s="2"/>
      <c r="K1788" s="2"/>
    </row>
    <row r="1789" spans="1:11">
      <c r="A1789" s="1">
        <v>44231</v>
      </c>
      <c r="B1789" s="2">
        <v>99916</v>
      </c>
      <c r="C1789" s="22">
        <v>1214</v>
      </c>
      <c r="D1789" s="2">
        <v>11</v>
      </c>
      <c r="E1789" s="3">
        <v>246000</v>
      </c>
      <c r="F1789" s="2" t="s">
        <v>208</v>
      </c>
      <c r="G1789" s="2"/>
      <c r="H1789" s="2"/>
      <c r="I1789" s="2"/>
      <c r="J1789" s="2"/>
      <c r="K1789" s="2"/>
    </row>
    <row r="1790" spans="1:11">
      <c r="A1790" s="1">
        <v>44231</v>
      </c>
      <c r="B1790" s="2">
        <v>99916</v>
      </c>
      <c r="C1790" s="22">
        <v>1215</v>
      </c>
      <c r="D1790" s="2">
        <v>11</v>
      </c>
      <c r="E1790" s="3">
        <v>246000</v>
      </c>
      <c r="F1790" s="2" t="s">
        <v>208</v>
      </c>
      <c r="G1790" s="2"/>
      <c r="H1790" s="2"/>
      <c r="I1790" s="2"/>
      <c r="J1790" s="2"/>
      <c r="K1790" s="2"/>
    </row>
    <row r="1791" spans="1:11">
      <c r="A1791" s="1">
        <v>44231</v>
      </c>
      <c r="B1791" s="2">
        <v>99916</v>
      </c>
      <c r="C1791" s="22">
        <v>1216</v>
      </c>
      <c r="D1791" s="2">
        <v>11</v>
      </c>
      <c r="E1791" s="3">
        <v>246000</v>
      </c>
      <c r="F1791" s="2" t="s">
        <v>208</v>
      </c>
      <c r="G1791" s="2"/>
      <c r="H1791" s="2"/>
      <c r="I1791" s="2"/>
      <c r="J1791" s="2"/>
      <c r="K1791" s="2"/>
    </row>
    <row r="1792" spans="1:11">
      <c r="A1792" s="1">
        <v>44231</v>
      </c>
      <c r="B1792" s="2">
        <v>99916</v>
      </c>
      <c r="C1792" s="22">
        <v>1217</v>
      </c>
      <c r="D1792" s="2">
        <v>11</v>
      </c>
      <c r="E1792" s="3">
        <v>246000</v>
      </c>
      <c r="F1792" s="2" t="s">
        <v>208</v>
      </c>
      <c r="G1792" s="2"/>
      <c r="H1792" s="2"/>
      <c r="I1792" s="2"/>
      <c r="J1792" s="2"/>
      <c r="K1792" s="2"/>
    </row>
    <row r="1793" spans="1:11">
      <c r="A1793" s="1">
        <v>44231</v>
      </c>
      <c r="B1793" s="2">
        <v>99916</v>
      </c>
      <c r="C1793" s="22">
        <v>1218</v>
      </c>
      <c r="D1793" s="2">
        <v>11</v>
      </c>
      <c r="E1793" s="3">
        <v>246000</v>
      </c>
      <c r="F1793" s="2" t="s">
        <v>208</v>
      </c>
      <c r="G1793" s="2"/>
      <c r="H1793" s="2"/>
      <c r="I1793" s="2"/>
      <c r="J1793" s="2"/>
      <c r="K1793" s="2"/>
    </row>
    <row r="1794" spans="1:11">
      <c r="A1794" s="1">
        <v>44231</v>
      </c>
      <c r="B1794" s="2">
        <v>99916</v>
      </c>
      <c r="C1794" s="22">
        <v>1219</v>
      </c>
      <c r="D1794" s="2">
        <v>11</v>
      </c>
      <c r="E1794" s="3">
        <v>246000</v>
      </c>
      <c r="F1794" s="2" t="s">
        <v>208</v>
      </c>
      <c r="G1794" s="2"/>
      <c r="H1794" s="2"/>
      <c r="I1794" s="2"/>
      <c r="J1794" s="2"/>
      <c r="K1794" s="2"/>
    </row>
    <row r="1795" spans="1:11">
      <c r="A1795" s="1">
        <v>44231</v>
      </c>
      <c r="B1795" s="2">
        <v>99916</v>
      </c>
      <c r="C1795" s="22">
        <v>1220</v>
      </c>
      <c r="D1795" s="2">
        <v>11</v>
      </c>
      <c r="E1795" s="3">
        <v>246000</v>
      </c>
      <c r="F1795" s="2" t="s">
        <v>208</v>
      </c>
      <c r="G1795" s="2"/>
      <c r="H1795" s="2"/>
      <c r="I1795" s="2"/>
      <c r="J1795" s="2"/>
      <c r="K1795" s="2"/>
    </row>
    <row r="1796" spans="1:11">
      <c r="A1796" s="1">
        <v>44231</v>
      </c>
      <c r="B1796" s="2">
        <v>99916</v>
      </c>
      <c r="C1796" s="22">
        <v>1221</v>
      </c>
      <c r="D1796" s="2">
        <v>11</v>
      </c>
      <c r="E1796" s="3">
        <v>246000</v>
      </c>
      <c r="F1796" s="2" t="s">
        <v>208</v>
      </c>
      <c r="G1796" s="2"/>
      <c r="H1796" s="2"/>
      <c r="I1796" s="2"/>
      <c r="J1796" s="2"/>
      <c r="K1796" s="2"/>
    </row>
    <row r="1797" spans="1:11">
      <c r="A1797" s="1">
        <v>44231</v>
      </c>
      <c r="B1797" s="2">
        <v>99916</v>
      </c>
      <c r="C1797" s="22">
        <v>1222</v>
      </c>
      <c r="D1797" s="2">
        <v>11</v>
      </c>
      <c r="E1797" s="3">
        <v>246000</v>
      </c>
      <c r="F1797" s="2" t="s">
        <v>208</v>
      </c>
      <c r="G1797" s="2"/>
      <c r="H1797" s="2"/>
      <c r="I1797" s="2"/>
      <c r="J1797" s="2"/>
      <c r="K1797" s="2"/>
    </row>
    <row r="1798" spans="1:11">
      <c r="A1798" s="1">
        <v>44231</v>
      </c>
      <c r="B1798" s="2">
        <v>99916</v>
      </c>
      <c r="C1798" s="22">
        <v>1223</v>
      </c>
      <c r="D1798" s="2">
        <v>11</v>
      </c>
      <c r="E1798" s="3">
        <v>246000</v>
      </c>
      <c r="F1798" s="2" t="s">
        <v>208</v>
      </c>
      <c r="G1798" s="2"/>
      <c r="H1798" s="2"/>
      <c r="I1798" s="2"/>
      <c r="J1798" s="2"/>
      <c r="K1798" s="2"/>
    </row>
    <row r="1799" spans="1:11">
      <c r="A1799" s="1">
        <v>44231</v>
      </c>
      <c r="B1799" s="2">
        <v>99916</v>
      </c>
      <c r="C1799" s="22">
        <v>1224</v>
      </c>
      <c r="D1799" s="2">
        <v>11</v>
      </c>
      <c r="E1799" s="3">
        <v>246000</v>
      </c>
      <c r="F1799" s="2" t="s">
        <v>208</v>
      </c>
      <c r="G1799" s="2"/>
      <c r="H1799" s="2"/>
      <c r="I1799" s="2"/>
      <c r="J1799" s="2"/>
      <c r="K1799" s="2"/>
    </row>
    <row r="1800" spans="1:11">
      <c r="A1800" s="1">
        <v>44231</v>
      </c>
      <c r="B1800" s="2">
        <v>99916</v>
      </c>
      <c r="C1800" s="22">
        <v>1225</v>
      </c>
      <c r="D1800" s="2">
        <v>11</v>
      </c>
      <c r="E1800" s="3">
        <v>246000</v>
      </c>
      <c r="F1800" s="2" t="s">
        <v>208</v>
      </c>
      <c r="G1800" s="2"/>
      <c r="H1800" s="2"/>
      <c r="I1800" s="2"/>
      <c r="J1800" s="2"/>
      <c r="K1800" s="2"/>
    </row>
    <row r="1801" spans="1:11">
      <c r="A1801" s="1">
        <v>44231</v>
      </c>
      <c r="B1801" s="2">
        <v>99916</v>
      </c>
      <c r="C1801" s="22">
        <v>1226</v>
      </c>
      <c r="D1801" s="2">
        <v>11</v>
      </c>
      <c r="E1801" s="3">
        <v>246000</v>
      </c>
      <c r="F1801" s="2" t="s">
        <v>208</v>
      </c>
      <c r="G1801" s="2"/>
      <c r="H1801" s="2"/>
      <c r="I1801" s="2"/>
      <c r="J1801" s="2"/>
      <c r="K1801" s="2"/>
    </row>
    <row r="1802" spans="1:11">
      <c r="A1802" s="1">
        <v>44231</v>
      </c>
      <c r="B1802" s="2">
        <v>99916</v>
      </c>
      <c r="C1802" s="22">
        <v>1227</v>
      </c>
      <c r="D1802" s="2">
        <v>11</v>
      </c>
      <c r="E1802" s="3">
        <v>246000</v>
      </c>
      <c r="F1802" s="2" t="s">
        <v>208</v>
      </c>
      <c r="G1802" s="2"/>
      <c r="H1802" s="2"/>
      <c r="I1802" s="2"/>
      <c r="J1802" s="2"/>
      <c r="K1802" s="2"/>
    </row>
    <row r="1803" spans="1:11">
      <c r="A1803" s="1">
        <v>44231</v>
      </c>
      <c r="B1803" s="2">
        <v>99916</v>
      </c>
      <c r="C1803" s="22">
        <v>1228</v>
      </c>
      <c r="D1803" s="2">
        <v>11</v>
      </c>
      <c r="E1803" s="3">
        <v>246000</v>
      </c>
      <c r="F1803" s="2" t="s">
        <v>208</v>
      </c>
      <c r="G1803" s="2"/>
      <c r="H1803" s="2"/>
      <c r="I1803" s="2"/>
      <c r="J1803" s="2"/>
      <c r="K1803" s="2"/>
    </row>
    <row r="1804" spans="1:11">
      <c r="A1804" s="1">
        <v>44231</v>
      </c>
      <c r="B1804" s="2">
        <v>99916</v>
      </c>
      <c r="C1804" s="22">
        <v>1229</v>
      </c>
      <c r="D1804" s="2">
        <v>11</v>
      </c>
      <c r="E1804" s="3">
        <v>246000</v>
      </c>
      <c r="F1804" s="2" t="s">
        <v>208</v>
      </c>
      <c r="G1804" s="2"/>
      <c r="H1804" s="2"/>
      <c r="I1804" s="2"/>
      <c r="J1804" s="2"/>
      <c r="K1804" s="2"/>
    </row>
    <row r="1805" spans="1:11">
      <c r="A1805" s="1">
        <v>44231</v>
      </c>
      <c r="B1805" s="2">
        <v>99916</v>
      </c>
      <c r="C1805" s="22">
        <v>1230</v>
      </c>
      <c r="D1805" s="2">
        <v>11</v>
      </c>
      <c r="E1805" s="3">
        <v>246000</v>
      </c>
      <c r="F1805" s="2" t="s">
        <v>208</v>
      </c>
      <c r="G1805" s="2"/>
      <c r="H1805" s="2"/>
      <c r="I1805" s="2"/>
      <c r="J1805" s="2"/>
      <c r="K1805" s="2"/>
    </row>
    <row r="1806" spans="1:11">
      <c r="A1806" s="1">
        <v>44231</v>
      </c>
      <c r="B1806" s="2">
        <v>99916</v>
      </c>
      <c r="C1806" s="22">
        <v>1231</v>
      </c>
      <c r="D1806" s="2">
        <v>11</v>
      </c>
      <c r="E1806" s="3">
        <v>246000</v>
      </c>
      <c r="F1806" s="2" t="s">
        <v>208</v>
      </c>
      <c r="G1806" s="2"/>
      <c r="H1806" s="2"/>
      <c r="I1806" s="2"/>
      <c r="J1806" s="2"/>
      <c r="K1806" s="2"/>
    </row>
    <row r="1807" spans="1:11">
      <c r="A1807" s="1">
        <v>44231</v>
      </c>
      <c r="B1807" s="2">
        <v>99916</v>
      </c>
      <c r="C1807" s="22">
        <v>1232</v>
      </c>
      <c r="D1807" s="2">
        <v>11</v>
      </c>
      <c r="E1807" s="3">
        <v>246000</v>
      </c>
      <c r="F1807" s="2" t="s">
        <v>208</v>
      </c>
      <c r="G1807" s="2"/>
      <c r="H1807" s="2"/>
      <c r="I1807" s="2"/>
      <c r="J1807" s="2"/>
      <c r="K1807" s="2"/>
    </row>
    <row r="1808" spans="1:11">
      <c r="A1808" s="1">
        <v>44231</v>
      </c>
      <c r="B1808" s="2">
        <v>99916</v>
      </c>
      <c r="C1808" s="22">
        <v>1233</v>
      </c>
      <c r="D1808" s="2">
        <v>11</v>
      </c>
      <c r="E1808" s="3">
        <v>246000</v>
      </c>
      <c r="F1808" s="2" t="s">
        <v>208</v>
      </c>
      <c r="G1808" s="2"/>
      <c r="H1808" s="2"/>
      <c r="I1808" s="2"/>
      <c r="J1808" s="2"/>
      <c r="K1808" s="2"/>
    </row>
    <row r="1809" spans="1:11">
      <c r="A1809" s="1">
        <v>44231</v>
      </c>
      <c r="B1809" s="2">
        <v>99916</v>
      </c>
      <c r="C1809" s="22">
        <v>1234</v>
      </c>
      <c r="D1809" s="2">
        <v>11</v>
      </c>
      <c r="E1809" s="3">
        <v>246000</v>
      </c>
      <c r="F1809" s="2" t="s">
        <v>208</v>
      </c>
      <c r="G1809" s="2"/>
      <c r="H1809" s="2"/>
      <c r="I1809" s="2"/>
      <c r="J1809" s="2"/>
      <c r="K1809" s="2"/>
    </row>
    <row r="1810" spans="1:11">
      <c r="A1810" s="1">
        <v>44231</v>
      </c>
      <c r="B1810" s="2">
        <v>99916</v>
      </c>
      <c r="C1810" s="22">
        <v>1235</v>
      </c>
      <c r="D1810" s="2">
        <v>11</v>
      </c>
      <c r="E1810" s="3">
        <v>246000</v>
      </c>
      <c r="F1810" s="2" t="s">
        <v>208</v>
      </c>
      <c r="G1810" s="2"/>
      <c r="H1810" s="2"/>
      <c r="I1810" s="2"/>
      <c r="J1810" s="2"/>
      <c r="K1810" s="2"/>
    </row>
    <row r="1811" spans="1:11">
      <c r="A1811" s="1">
        <v>44231</v>
      </c>
      <c r="B1811" s="2">
        <v>99916</v>
      </c>
      <c r="C1811" s="22">
        <v>1236</v>
      </c>
      <c r="D1811" s="2">
        <v>11</v>
      </c>
      <c r="E1811" s="3">
        <v>246000</v>
      </c>
      <c r="F1811" s="2" t="s">
        <v>208</v>
      </c>
      <c r="G1811" s="2"/>
      <c r="H1811" s="2"/>
      <c r="I1811" s="2"/>
      <c r="J1811" s="2"/>
      <c r="K1811" s="2"/>
    </row>
    <row r="1812" spans="1:11">
      <c r="A1812" s="1">
        <v>44231</v>
      </c>
      <c r="B1812" s="2">
        <v>99916</v>
      </c>
      <c r="C1812" s="22">
        <v>1237</v>
      </c>
      <c r="D1812" s="2">
        <v>11</v>
      </c>
      <c r="E1812" s="3">
        <v>246000</v>
      </c>
      <c r="F1812" s="2" t="s">
        <v>208</v>
      </c>
      <c r="G1812" s="2"/>
      <c r="H1812" s="2"/>
      <c r="I1812" s="2"/>
      <c r="J1812" s="2"/>
      <c r="K1812" s="2"/>
    </row>
    <row r="1813" spans="1:11">
      <c r="A1813" s="1">
        <v>44231</v>
      </c>
      <c r="B1813" s="2">
        <v>99916</v>
      </c>
      <c r="C1813" s="22">
        <v>1238</v>
      </c>
      <c r="D1813" s="2">
        <v>11</v>
      </c>
      <c r="E1813" s="3">
        <v>246000</v>
      </c>
      <c r="F1813" s="2" t="s">
        <v>208</v>
      </c>
      <c r="G1813" s="2"/>
      <c r="H1813" s="2"/>
      <c r="I1813" s="2"/>
      <c r="J1813" s="2"/>
      <c r="K1813" s="2"/>
    </row>
    <row r="1814" spans="1:11">
      <c r="A1814" s="1">
        <v>44231</v>
      </c>
      <c r="B1814" s="2">
        <v>99916</v>
      </c>
      <c r="C1814" s="22">
        <v>1239</v>
      </c>
      <c r="D1814" s="2">
        <v>11</v>
      </c>
      <c r="E1814" s="3">
        <v>246000</v>
      </c>
      <c r="F1814" s="2" t="s">
        <v>208</v>
      </c>
      <c r="G1814" s="2"/>
      <c r="H1814" s="2"/>
      <c r="I1814" s="2"/>
      <c r="J1814" s="2"/>
      <c r="K1814" s="2"/>
    </row>
    <row r="1815" spans="1:11">
      <c r="A1815" s="1">
        <v>44231</v>
      </c>
      <c r="B1815" s="2">
        <v>99916</v>
      </c>
      <c r="C1815" s="22">
        <v>1240</v>
      </c>
      <c r="D1815" s="2">
        <v>11</v>
      </c>
      <c r="E1815" s="3">
        <v>246000</v>
      </c>
      <c r="F1815" s="2" t="s">
        <v>208</v>
      </c>
      <c r="G1815" s="2"/>
      <c r="H1815" s="2"/>
      <c r="I1815" s="2"/>
      <c r="J1815" s="2"/>
      <c r="K1815" s="2"/>
    </row>
    <row r="1816" spans="1:11">
      <c r="A1816" s="1">
        <v>44231</v>
      </c>
      <c r="B1816" s="2">
        <v>99916</v>
      </c>
      <c r="C1816" s="22">
        <v>1241</v>
      </c>
      <c r="D1816" s="2">
        <v>11</v>
      </c>
      <c r="E1816" s="3">
        <v>246000</v>
      </c>
      <c r="F1816" s="2" t="s">
        <v>208</v>
      </c>
      <c r="G1816" s="2"/>
      <c r="H1816" s="2"/>
      <c r="I1816" s="2"/>
      <c r="J1816" s="2"/>
      <c r="K1816" s="2"/>
    </row>
    <row r="1817" spans="1:11">
      <c r="A1817" s="1">
        <v>44231</v>
      </c>
      <c r="B1817" s="2">
        <v>99916</v>
      </c>
      <c r="C1817" s="22">
        <v>1242</v>
      </c>
      <c r="D1817" s="2">
        <v>11</v>
      </c>
      <c r="E1817" s="3">
        <v>246000</v>
      </c>
      <c r="F1817" s="2" t="s">
        <v>208</v>
      </c>
      <c r="G1817" s="2"/>
      <c r="H1817" s="2"/>
      <c r="I1817" s="2"/>
      <c r="J1817" s="2"/>
      <c r="K1817" s="2"/>
    </row>
    <row r="1818" spans="1:11">
      <c r="A1818" s="1">
        <v>44231</v>
      </c>
      <c r="B1818" s="2">
        <v>99916</v>
      </c>
      <c r="C1818" s="22">
        <v>1243</v>
      </c>
      <c r="D1818" s="2">
        <v>11</v>
      </c>
      <c r="E1818" s="3">
        <v>246000</v>
      </c>
      <c r="F1818" s="2" t="s">
        <v>208</v>
      </c>
      <c r="G1818" s="2"/>
      <c r="H1818" s="2"/>
      <c r="I1818" s="2"/>
      <c r="J1818" s="2"/>
      <c r="K1818" s="2"/>
    </row>
    <row r="1819" spans="1:11">
      <c r="A1819" s="1">
        <v>44231</v>
      </c>
      <c r="B1819" s="2">
        <v>99916</v>
      </c>
      <c r="C1819" s="22">
        <v>1244</v>
      </c>
      <c r="D1819" s="2">
        <v>11</v>
      </c>
      <c r="E1819" s="3">
        <v>246000</v>
      </c>
      <c r="F1819" s="2" t="s">
        <v>208</v>
      </c>
      <c r="G1819" s="2"/>
      <c r="H1819" s="2"/>
      <c r="I1819" s="2"/>
      <c r="J1819" s="2"/>
      <c r="K1819" s="2"/>
    </row>
    <row r="1820" spans="1:11">
      <c r="A1820" s="1">
        <v>44231</v>
      </c>
      <c r="B1820" s="2">
        <v>99916</v>
      </c>
      <c r="C1820" s="22">
        <v>1245</v>
      </c>
      <c r="D1820" s="2">
        <v>11</v>
      </c>
      <c r="E1820" s="3">
        <v>246000</v>
      </c>
      <c r="F1820" s="2" t="s">
        <v>208</v>
      </c>
      <c r="G1820" s="2"/>
      <c r="H1820" s="2"/>
      <c r="I1820" s="2"/>
      <c r="J1820" s="2"/>
      <c r="K1820" s="2"/>
    </row>
    <row r="1821" spans="1:11">
      <c r="A1821" s="1">
        <v>44231</v>
      </c>
      <c r="B1821" s="2">
        <v>99916</v>
      </c>
      <c r="C1821" s="22">
        <v>1246</v>
      </c>
      <c r="D1821" s="2">
        <v>11</v>
      </c>
      <c r="E1821" s="3">
        <v>246000</v>
      </c>
      <c r="F1821" s="2" t="s">
        <v>208</v>
      </c>
      <c r="G1821" s="2"/>
      <c r="H1821" s="2"/>
      <c r="I1821" s="2"/>
      <c r="J1821" s="2"/>
      <c r="K1821" s="2"/>
    </row>
    <row r="1822" spans="1:11">
      <c r="A1822" s="1">
        <v>44231</v>
      </c>
      <c r="B1822" s="2">
        <v>99916</v>
      </c>
      <c r="C1822" s="22">
        <v>1247</v>
      </c>
      <c r="D1822" s="2">
        <v>11</v>
      </c>
      <c r="E1822" s="3">
        <v>246000</v>
      </c>
      <c r="F1822" s="2" t="s">
        <v>208</v>
      </c>
      <c r="G1822" s="2"/>
      <c r="H1822" s="2"/>
      <c r="I1822" s="2"/>
      <c r="J1822" s="2"/>
      <c r="K1822" s="2"/>
    </row>
    <row r="1823" spans="1:11">
      <c r="A1823" s="1">
        <v>44231</v>
      </c>
      <c r="B1823" s="2">
        <v>99916</v>
      </c>
      <c r="C1823" s="22">
        <v>1248</v>
      </c>
      <c r="D1823" s="2">
        <v>11</v>
      </c>
      <c r="E1823" s="3">
        <v>246000</v>
      </c>
      <c r="F1823" s="2" t="s">
        <v>208</v>
      </c>
      <c r="G1823" s="2"/>
      <c r="H1823" s="2"/>
      <c r="I1823" s="2"/>
      <c r="J1823" s="2"/>
      <c r="K1823" s="2"/>
    </row>
    <row r="1824" spans="1:11">
      <c r="A1824" s="1">
        <v>44231</v>
      </c>
      <c r="B1824" s="2">
        <v>99916</v>
      </c>
      <c r="C1824" s="22">
        <v>1249</v>
      </c>
      <c r="D1824" s="2">
        <v>11</v>
      </c>
      <c r="E1824" s="3">
        <v>246000</v>
      </c>
      <c r="F1824" s="2" t="s">
        <v>208</v>
      </c>
      <c r="G1824" s="2"/>
      <c r="H1824" s="2"/>
      <c r="I1824" s="2"/>
      <c r="J1824" s="2"/>
      <c r="K1824" s="2"/>
    </row>
    <row r="1825" spans="1:11">
      <c r="A1825" s="1">
        <v>44231</v>
      </c>
      <c r="B1825" s="2">
        <v>99916</v>
      </c>
      <c r="C1825" s="22">
        <v>1250</v>
      </c>
      <c r="D1825" s="2">
        <v>11</v>
      </c>
      <c r="E1825" s="3">
        <v>246000</v>
      </c>
      <c r="F1825" s="2" t="s">
        <v>208</v>
      </c>
      <c r="G1825" s="2"/>
      <c r="H1825" s="2"/>
      <c r="I1825" s="2"/>
      <c r="J1825" s="2"/>
      <c r="K1825" s="2"/>
    </row>
    <row r="1826" spans="1:11">
      <c r="A1826" s="1">
        <v>44231</v>
      </c>
      <c r="B1826" s="2">
        <v>99916</v>
      </c>
      <c r="C1826" s="22">
        <v>1251</v>
      </c>
      <c r="D1826" s="2">
        <v>11</v>
      </c>
      <c r="E1826" s="3">
        <v>246000</v>
      </c>
      <c r="F1826" s="2" t="s">
        <v>208</v>
      </c>
      <c r="G1826" s="2"/>
      <c r="H1826" s="2"/>
      <c r="I1826" s="2"/>
      <c r="J1826" s="2"/>
      <c r="K1826" s="2"/>
    </row>
    <row r="1827" spans="1:11">
      <c r="A1827" s="1">
        <v>44231</v>
      </c>
      <c r="B1827" s="2">
        <v>99916</v>
      </c>
      <c r="C1827" s="22">
        <v>1252</v>
      </c>
      <c r="D1827" s="2">
        <v>11</v>
      </c>
      <c r="E1827" s="3">
        <v>246000</v>
      </c>
      <c r="F1827" s="2" t="s">
        <v>208</v>
      </c>
      <c r="G1827" s="2"/>
      <c r="H1827" s="2"/>
      <c r="I1827" s="2"/>
      <c r="J1827" s="2"/>
      <c r="K1827" s="2"/>
    </row>
    <row r="1828" spans="1:11">
      <c r="A1828" s="1">
        <v>44231</v>
      </c>
      <c r="B1828" s="2">
        <v>99916</v>
      </c>
      <c r="C1828" s="22">
        <v>1253</v>
      </c>
      <c r="D1828" s="2">
        <v>11</v>
      </c>
      <c r="E1828" s="3">
        <v>246000</v>
      </c>
      <c r="F1828" s="2" t="s">
        <v>208</v>
      </c>
      <c r="G1828" s="2"/>
      <c r="H1828" s="2"/>
      <c r="I1828" s="2"/>
      <c r="J1828" s="2"/>
      <c r="K1828" s="2"/>
    </row>
    <row r="1829" spans="1:11">
      <c r="A1829" s="1">
        <v>44231</v>
      </c>
      <c r="B1829" s="2">
        <v>99916</v>
      </c>
      <c r="C1829" s="22">
        <v>1254</v>
      </c>
      <c r="D1829" s="2">
        <v>11</v>
      </c>
      <c r="E1829" s="3">
        <v>246000</v>
      </c>
      <c r="F1829" s="2" t="s">
        <v>208</v>
      </c>
      <c r="G1829" s="2"/>
      <c r="H1829" s="2"/>
      <c r="I1829" s="2"/>
      <c r="J1829" s="2"/>
      <c r="K1829" s="2"/>
    </row>
    <row r="1830" spans="1:11">
      <c r="A1830" s="1">
        <v>44231</v>
      </c>
      <c r="B1830" s="2">
        <v>99916</v>
      </c>
      <c r="C1830" s="22">
        <v>1255</v>
      </c>
      <c r="D1830" s="2">
        <v>11</v>
      </c>
      <c r="E1830" s="3">
        <v>246000</v>
      </c>
      <c r="F1830" s="2" t="s">
        <v>208</v>
      </c>
      <c r="G1830" s="2"/>
      <c r="H1830" s="2"/>
      <c r="I1830" s="2"/>
      <c r="J1830" s="2"/>
      <c r="K1830" s="2"/>
    </row>
    <row r="1831" spans="1:11">
      <c r="A1831" s="1">
        <v>44231</v>
      </c>
      <c r="B1831" s="2">
        <v>99916</v>
      </c>
      <c r="C1831" s="22">
        <v>1256</v>
      </c>
      <c r="D1831" s="2">
        <v>11</v>
      </c>
      <c r="E1831" s="3">
        <v>246000</v>
      </c>
      <c r="F1831" s="2" t="s">
        <v>208</v>
      </c>
      <c r="G1831" s="2"/>
      <c r="H1831" s="2"/>
      <c r="I1831" s="2"/>
      <c r="J1831" s="2"/>
      <c r="K1831" s="2"/>
    </row>
    <row r="1832" spans="1:11">
      <c r="A1832" s="1">
        <v>44231</v>
      </c>
      <c r="B1832" s="2">
        <v>99916</v>
      </c>
      <c r="C1832" s="22">
        <v>1257</v>
      </c>
      <c r="D1832" s="2">
        <v>11</v>
      </c>
      <c r="E1832" s="3">
        <v>246000</v>
      </c>
      <c r="F1832" s="2" t="s">
        <v>208</v>
      </c>
      <c r="G1832" s="2"/>
      <c r="H1832" s="2"/>
      <c r="I1832" s="2"/>
      <c r="J1832" s="2"/>
      <c r="K1832" s="2"/>
    </row>
    <row r="1833" spans="1:11">
      <c r="A1833" s="1">
        <v>44231</v>
      </c>
      <c r="B1833" s="2">
        <v>99916</v>
      </c>
      <c r="C1833" s="22">
        <v>1258</v>
      </c>
      <c r="D1833" s="2">
        <v>11</v>
      </c>
      <c r="E1833" s="3">
        <v>246000</v>
      </c>
      <c r="F1833" s="2" t="s">
        <v>208</v>
      </c>
      <c r="G1833" s="2"/>
      <c r="H1833" s="2"/>
      <c r="I1833" s="2"/>
      <c r="J1833" s="2"/>
      <c r="K1833" s="2"/>
    </row>
    <row r="1834" spans="1:11">
      <c r="A1834" s="1">
        <v>44231</v>
      </c>
      <c r="B1834" s="2">
        <v>99916</v>
      </c>
      <c r="C1834" s="22">
        <v>1259</v>
      </c>
      <c r="D1834" s="2">
        <v>11</v>
      </c>
      <c r="E1834" s="3">
        <v>246000</v>
      </c>
      <c r="F1834" s="2" t="s">
        <v>208</v>
      </c>
      <c r="G1834" s="2"/>
      <c r="H1834" s="2"/>
      <c r="I1834" s="2"/>
      <c r="J1834" s="2"/>
      <c r="K1834" s="2"/>
    </row>
    <row r="1835" spans="1:11">
      <c r="A1835" s="1">
        <v>44231</v>
      </c>
      <c r="B1835" s="2">
        <v>99916</v>
      </c>
      <c r="C1835" s="22">
        <v>1260</v>
      </c>
      <c r="D1835" s="2">
        <v>11</v>
      </c>
      <c r="E1835" s="3">
        <v>246000</v>
      </c>
      <c r="F1835" s="2" t="s">
        <v>208</v>
      </c>
      <c r="G1835" s="2"/>
      <c r="H1835" s="2"/>
      <c r="I1835" s="2"/>
      <c r="J1835" s="2"/>
      <c r="K1835" s="2"/>
    </row>
    <row r="1836" spans="1:11">
      <c r="A1836" s="1">
        <v>44231</v>
      </c>
      <c r="B1836" s="2">
        <v>99916</v>
      </c>
      <c r="C1836" s="22">
        <v>1261</v>
      </c>
      <c r="D1836" s="2">
        <v>11</v>
      </c>
      <c r="E1836" s="3">
        <v>246000</v>
      </c>
      <c r="F1836" s="2" t="s">
        <v>208</v>
      </c>
      <c r="G1836" s="2"/>
      <c r="H1836" s="2"/>
      <c r="I1836" s="2"/>
      <c r="J1836" s="2"/>
      <c r="K1836" s="2"/>
    </row>
    <row r="1837" spans="1:11">
      <c r="A1837" s="1">
        <v>44231</v>
      </c>
      <c r="B1837" s="2">
        <v>99916</v>
      </c>
      <c r="C1837" s="22">
        <v>1262</v>
      </c>
      <c r="D1837" s="2">
        <v>11</v>
      </c>
      <c r="E1837" s="3">
        <v>246000</v>
      </c>
      <c r="F1837" s="2" t="s">
        <v>208</v>
      </c>
      <c r="G1837" s="2"/>
      <c r="H1837" s="2"/>
      <c r="I1837" s="2"/>
      <c r="J1837" s="2"/>
      <c r="K1837" s="2"/>
    </row>
    <row r="1838" spans="1:11">
      <c r="A1838" s="1">
        <v>44231</v>
      </c>
      <c r="B1838" s="2">
        <v>99916</v>
      </c>
      <c r="C1838" s="22">
        <v>1263</v>
      </c>
      <c r="D1838" s="2">
        <v>11</v>
      </c>
      <c r="E1838" s="3">
        <v>246000</v>
      </c>
      <c r="F1838" s="2" t="s">
        <v>208</v>
      </c>
      <c r="G1838" s="2"/>
      <c r="H1838" s="2"/>
      <c r="I1838" s="2"/>
      <c r="J1838" s="2"/>
      <c r="K1838" s="2"/>
    </row>
    <row r="1839" spans="1:11">
      <c r="A1839" s="1">
        <v>44231</v>
      </c>
      <c r="B1839" s="2">
        <v>99916</v>
      </c>
      <c r="C1839" s="22">
        <v>1264</v>
      </c>
      <c r="D1839" s="2">
        <v>11</v>
      </c>
      <c r="E1839" s="3">
        <v>246000</v>
      </c>
      <c r="F1839" s="2" t="s">
        <v>208</v>
      </c>
      <c r="G1839" s="2"/>
      <c r="H1839" s="2"/>
      <c r="I1839" s="2"/>
      <c r="J1839" s="2"/>
      <c r="K1839" s="2"/>
    </row>
    <row r="1840" spans="1:11">
      <c r="A1840" s="1">
        <v>44231</v>
      </c>
      <c r="B1840" s="2">
        <v>99916</v>
      </c>
      <c r="C1840" s="22">
        <v>1265</v>
      </c>
      <c r="D1840" s="2">
        <v>11</v>
      </c>
      <c r="E1840" s="3">
        <v>246000</v>
      </c>
      <c r="F1840" s="2" t="s">
        <v>208</v>
      </c>
      <c r="G1840" s="2"/>
      <c r="H1840" s="2"/>
      <c r="I1840" s="2"/>
      <c r="J1840" s="2"/>
      <c r="K1840" s="2"/>
    </row>
    <row r="1841" spans="1:11">
      <c r="A1841" s="1">
        <v>44231</v>
      </c>
      <c r="B1841" s="2">
        <v>99916</v>
      </c>
      <c r="C1841" s="22">
        <v>1266</v>
      </c>
      <c r="D1841" s="2">
        <v>11</v>
      </c>
      <c r="E1841" s="3">
        <v>246000</v>
      </c>
      <c r="F1841" s="2" t="s">
        <v>208</v>
      </c>
      <c r="G1841" s="2"/>
      <c r="H1841" s="2"/>
      <c r="I1841" s="2"/>
      <c r="J1841" s="2"/>
      <c r="K1841" s="2"/>
    </row>
    <row r="1842" spans="1:11">
      <c r="A1842" s="1">
        <v>44231</v>
      </c>
      <c r="B1842" s="2">
        <v>99916</v>
      </c>
      <c r="C1842" s="22">
        <v>1267</v>
      </c>
      <c r="D1842" s="2">
        <v>11</v>
      </c>
      <c r="E1842" s="3">
        <v>246000</v>
      </c>
      <c r="F1842" s="2" t="s">
        <v>208</v>
      </c>
      <c r="G1842" s="2"/>
      <c r="H1842" s="2"/>
      <c r="I1842" s="2"/>
      <c r="J1842" s="2"/>
      <c r="K1842" s="2"/>
    </row>
    <row r="1843" spans="1:11">
      <c r="A1843" s="1">
        <v>44231</v>
      </c>
      <c r="B1843" s="2">
        <v>99916</v>
      </c>
      <c r="C1843" s="22">
        <v>1268</v>
      </c>
      <c r="D1843" s="2">
        <v>11</v>
      </c>
      <c r="E1843" s="3">
        <v>246000</v>
      </c>
      <c r="F1843" s="2" t="s">
        <v>208</v>
      </c>
      <c r="G1843" s="2"/>
      <c r="H1843" s="2"/>
      <c r="I1843" s="2"/>
      <c r="J1843" s="2"/>
      <c r="K1843" s="2"/>
    </row>
    <row r="1844" spans="1:11">
      <c r="A1844" s="1">
        <v>44231</v>
      </c>
      <c r="B1844" s="2">
        <v>99916</v>
      </c>
      <c r="C1844" s="22">
        <v>1269</v>
      </c>
      <c r="D1844" s="2">
        <v>11</v>
      </c>
      <c r="E1844" s="3">
        <v>246000</v>
      </c>
      <c r="F1844" s="2" t="s">
        <v>208</v>
      </c>
      <c r="G1844" s="2"/>
      <c r="H1844" s="2"/>
      <c r="I1844" s="2"/>
      <c r="J1844" s="2"/>
      <c r="K1844" s="2"/>
    </row>
    <row r="1845" spans="1:11">
      <c r="A1845" s="1">
        <v>44231</v>
      </c>
      <c r="B1845" s="2">
        <v>99916</v>
      </c>
      <c r="C1845" s="22">
        <v>1270</v>
      </c>
      <c r="D1845" s="2">
        <v>11</v>
      </c>
      <c r="E1845" s="3">
        <v>246000</v>
      </c>
      <c r="F1845" s="2" t="s">
        <v>208</v>
      </c>
      <c r="G1845" s="2"/>
      <c r="H1845" s="2"/>
      <c r="I1845" s="2"/>
      <c r="J1845" s="2"/>
      <c r="K1845" s="2"/>
    </row>
    <row r="1846" spans="1:11">
      <c r="A1846" s="1">
        <v>44231</v>
      </c>
      <c r="B1846" s="2">
        <v>99916</v>
      </c>
      <c r="C1846" s="22">
        <v>1271</v>
      </c>
      <c r="D1846" s="2">
        <v>11</v>
      </c>
      <c r="E1846" s="3">
        <v>246000</v>
      </c>
      <c r="F1846" s="2" t="s">
        <v>208</v>
      </c>
      <c r="G1846" s="2"/>
      <c r="H1846" s="2"/>
      <c r="I1846" s="2"/>
      <c r="J1846" s="2"/>
      <c r="K1846" s="2"/>
    </row>
    <row r="1847" spans="1:11">
      <c r="A1847" s="1">
        <v>44231</v>
      </c>
      <c r="B1847" s="2">
        <v>99916</v>
      </c>
      <c r="C1847" s="22">
        <v>1272</v>
      </c>
      <c r="D1847" s="2">
        <v>11</v>
      </c>
      <c r="E1847" s="3">
        <v>246000</v>
      </c>
      <c r="F1847" s="2" t="s">
        <v>208</v>
      </c>
      <c r="G1847" s="2"/>
      <c r="H1847" s="2"/>
      <c r="I1847" s="2"/>
      <c r="J1847" s="2"/>
      <c r="K1847" s="2"/>
    </row>
    <row r="1848" spans="1:11">
      <c r="A1848" s="1">
        <v>44231</v>
      </c>
      <c r="B1848" s="2">
        <v>99916</v>
      </c>
      <c r="C1848" s="22">
        <v>1273</v>
      </c>
      <c r="D1848" s="2">
        <v>11</v>
      </c>
      <c r="E1848" s="3">
        <v>246000</v>
      </c>
      <c r="F1848" s="2" t="s">
        <v>208</v>
      </c>
      <c r="G1848" s="2"/>
      <c r="H1848" s="2"/>
      <c r="I1848" s="2"/>
      <c r="J1848" s="2"/>
      <c r="K1848" s="2"/>
    </row>
    <row r="1849" spans="1:11">
      <c r="A1849" s="1">
        <v>44231</v>
      </c>
      <c r="B1849" s="2">
        <v>99916</v>
      </c>
      <c r="C1849" s="22">
        <v>1274</v>
      </c>
      <c r="D1849" s="2">
        <v>11</v>
      </c>
      <c r="E1849" s="3">
        <v>246000</v>
      </c>
      <c r="F1849" s="2" t="s">
        <v>208</v>
      </c>
      <c r="G1849" s="2"/>
      <c r="H1849" s="2"/>
      <c r="I1849" s="2"/>
      <c r="J1849" s="2"/>
      <c r="K1849" s="2"/>
    </row>
    <row r="1850" spans="1:11">
      <c r="A1850" s="1">
        <v>44231</v>
      </c>
      <c r="B1850" s="2">
        <v>99916</v>
      </c>
      <c r="C1850" s="22">
        <v>1275</v>
      </c>
      <c r="D1850" s="2">
        <v>11</v>
      </c>
      <c r="E1850" s="3">
        <v>246000</v>
      </c>
      <c r="F1850" s="2" t="s">
        <v>208</v>
      </c>
      <c r="G1850" s="2"/>
      <c r="H1850" s="2"/>
      <c r="I1850" s="2"/>
      <c r="J1850" s="2"/>
      <c r="K1850" s="2"/>
    </row>
    <row r="1851" spans="1:11">
      <c r="A1851" s="1">
        <v>44231</v>
      </c>
      <c r="B1851" s="2">
        <v>99916</v>
      </c>
      <c r="C1851" s="22">
        <v>1276</v>
      </c>
      <c r="D1851" s="2">
        <v>11</v>
      </c>
      <c r="E1851" s="3">
        <v>246000</v>
      </c>
      <c r="F1851" s="2" t="s">
        <v>208</v>
      </c>
      <c r="G1851" s="2"/>
      <c r="H1851" s="2"/>
      <c r="I1851" s="2"/>
      <c r="J1851" s="2"/>
      <c r="K1851" s="2"/>
    </row>
    <row r="1852" spans="1:11">
      <c r="A1852" s="1">
        <v>44231</v>
      </c>
      <c r="B1852" s="2">
        <v>99916</v>
      </c>
      <c r="C1852" s="22">
        <v>1277</v>
      </c>
      <c r="D1852" s="2">
        <v>11</v>
      </c>
      <c r="E1852" s="3">
        <v>246000</v>
      </c>
      <c r="F1852" s="2" t="s">
        <v>208</v>
      </c>
      <c r="G1852" s="2"/>
      <c r="H1852" s="2"/>
      <c r="I1852" s="2"/>
      <c r="J1852" s="2"/>
      <c r="K1852" s="2"/>
    </row>
    <row r="1853" spans="1:11">
      <c r="A1853" s="1">
        <v>44231</v>
      </c>
      <c r="B1853" s="2">
        <v>99916</v>
      </c>
      <c r="C1853" s="22">
        <v>1278</v>
      </c>
      <c r="D1853" s="2">
        <v>11</v>
      </c>
      <c r="E1853" s="3">
        <v>246000</v>
      </c>
      <c r="F1853" s="2" t="s">
        <v>208</v>
      </c>
      <c r="G1853" s="2"/>
      <c r="H1853" s="2"/>
      <c r="I1853" s="2"/>
      <c r="J1853" s="2"/>
      <c r="K1853" s="2"/>
    </row>
    <row r="1854" spans="1:11">
      <c r="A1854" s="1">
        <v>44231</v>
      </c>
      <c r="B1854" s="2">
        <v>99916</v>
      </c>
      <c r="C1854" s="22">
        <v>1279</v>
      </c>
      <c r="D1854" s="2">
        <v>11</v>
      </c>
      <c r="E1854" s="3">
        <v>246000</v>
      </c>
      <c r="F1854" s="2" t="s">
        <v>208</v>
      </c>
      <c r="G1854" s="2"/>
      <c r="H1854" s="2"/>
      <c r="I1854" s="2"/>
      <c r="J1854" s="2"/>
      <c r="K1854" s="2"/>
    </row>
    <row r="1855" spans="1:11">
      <c r="A1855" s="1">
        <v>44231</v>
      </c>
      <c r="B1855" s="2">
        <v>99916</v>
      </c>
      <c r="C1855" s="22">
        <v>1280</v>
      </c>
      <c r="D1855" s="2">
        <v>11</v>
      </c>
      <c r="E1855" s="3">
        <v>246000</v>
      </c>
      <c r="F1855" s="2" t="s">
        <v>208</v>
      </c>
      <c r="G1855" s="2"/>
      <c r="H1855" s="2"/>
      <c r="I1855" s="2"/>
      <c r="J1855" s="2"/>
      <c r="K1855" s="2"/>
    </row>
    <row r="1856" spans="1:11">
      <c r="A1856" s="1">
        <v>44231</v>
      </c>
      <c r="B1856" s="2">
        <v>99916</v>
      </c>
      <c r="C1856" s="22">
        <v>1281</v>
      </c>
      <c r="D1856" s="2">
        <v>11</v>
      </c>
      <c r="E1856" s="3">
        <v>246000</v>
      </c>
      <c r="F1856" s="2" t="s">
        <v>208</v>
      </c>
      <c r="G1856" s="2"/>
      <c r="H1856" s="2"/>
      <c r="I1856" s="2"/>
      <c r="J1856" s="2"/>
      <c r="K1856" s="2"/>
    </row>
    <row r="1857" spans="1:11">
      <c r="A1857" s="1">
        <v>44231</v>
      </c>
      <c r="B1857" s="2">
        <v>99916</v>
      </c>
      <c r="C1857" s="22">
        <v>1282</v>
      </c>
      <c r="D1857" s="2">
        <v>11</v>
      </c>
      <c r="E1857" s="3">
        <v>246000</v>
      </c>
      <c r="F1857" s="2" t="s">
        <v>208</v>
      </c>
      <c r="G1857" s="2"/>
      <c r="H1857" s="2"/>
      <c r="I1857" s="2"/>
      <c r="J1857" s="2"/>
      <c r="K1857" s="2"/>
    </row>
    <row r="1858" spans="1:11">
      <c r="A1858" s="1">
        <v>44231</v>
      </c>
      <c r="B1858" s="2">
        <v>99916</v>
      </c>
      <c r="C1858" s="22">
        <v>1283</v>
      </c>
      <c r="D1858" s="2">
        <v>11</v>
      </c>
      <c r="E1858" s="3">
        <v>246000</v>
      </c>
      <c r="F1858" s="2" t="s">
        <v>208</v>
      </c>
      <c r="G1858" s="2"/>
      <c r="H1858" s="2"/>
      <c r="I1858" s="2"/>
      <c r="J1858" s="2"/>
      <c r="K1858" s="2"/>
    </row>
    <row r="1859" spans="1:11">
      <c r="A1859" s="1">
        <v>44231</v>
      </c>
      <c r="B1859" s="2">
        <v>99916</v>
      </c>
      <c r="C1859" s="22">
        <v>1284</v>
      </c>
      <c r="D1859" s="2">
        <v>11</v>
      </c>
      <c r="E1859" s="3">
        <v>246000</v>
      </c>
      <c r="F1859" s="2" t="s">
        <v>208</v>
      </c>
      <c r="G1859" s="2"/>
      <c r="H1859" s="2"/>
      <c r="I1859" s="2"/>
      <c r="J1859" s="2"/>
      <c r="K1859" s="2"/>
    </row>
    <row r="1860" spans="1:11">
      <c r="A1860" s="1">
        <v>44231</v>
      </c>
      <c r="B1860" s="2">
        <v>99916</v>
      </c>
      <c r="C1860" s="22">
        <v>1285</v>
      </c>
      <c r="D1860" s="2">
        <v>11</v>
      </c>
      <c r="E1860" s="3">
        <v>246000</v>
      </c>
      <c r="F1860" s="2" t="s">
        <v>208</v>
      </c>
      <c r="G1860" s="2"/>
      <c r="H1860" s="2"/>
      <c r="I1860" s="2"/>
      <c r="J1860" s="2"/>
      <c r="K1860" s="2"/>
    </row>
    <row r="1861" spans="1:11">
      <c r="A1861" s="1">
        <v>44231</v>
      </c>
      <c r="B1861" s="2">
        <v>99916</v>
      </c>
      <c r="C1861" s="22">
        <v>1286</v>
      </c>
      <c r="D1861" s="2">
        <v>11</v>
      </c>
      <c r="E1861" s="3">
        <v>246000</v>
      </c>
      <c r="F1861" s="2" t="s">
        <v>208</v>
      </c>
      <c r="G1861" s="2"/>
      <c r="H1861" s="2"/>
      <c r="I1861" s="2"/>
      <c r="J1861" s="2"/>
      <c r="K1861" s="2"/>
    </row>
    <row r="1862" spans="1:11">
      <c r="A1862" s="1">
        <v>44231</v>
      </c>
      <c r="B1862" s="2">
        <v>99916</v>
      </c>
      <c r="C1862" s="22">
        <v>1287</v>
      </c>
      <c r="D1862" s="2">
        <v>11</v>
      </c>
      <c r="E1862" s="3">
        <v>246000</v>
      </c>
      <c r="F1862" s="2" t="s">
        <v>208</v>
      </c>
      <c r="G1862" s="2"/>
      <c r="H1862" s="2"/>
      <c r="I1862" s="2"/>
      <c r="J1862" s="2"/>
      <c r="K1862" s="2"/>
    </row>
    <row r="1863" spans="1:11">
      <c r="A1863" s="1">
        <v>44231</v>
      </c>
      <c r="B1863" s="2">
        <v>99916</v>
      </c>
      <c r="C1863" s="22">
        <v>1288</v>
      </c>
      <c r="D1863" s="2">
        <v>11</v>
      </c>
      <c r="E1863" s="3">
        <v>246000</v>
      </c>
      <c r="F1863" s="2" t="s">
        <v>208</v>
      </c>
      <c r="G1863" s="2"/>
      <c r="H1863" s="2"/>
      <c r="I1863" s="2"/>
      <c r="J1863" s="2"/>
      <c r="K1863" s="2"/>
    </row>
    <row r="1864" spans="1:11">
      <c r="A1864" s="1">
        <v>44231</v>
      </c>
      <c r="B1864" s="2">
        <v>99916</v>
      </c>
      <c r="C1864" s="22">
        <v>1289</v>
      </c>
      <c r="D1864" s="2">
        <v>11</v>
      </c>
      <c r="E1864" s="3">
        <v>246000</v>
      </c>
      <c r="F1864" s="2" t="s">
        <v>208</v>
      </c>
      <c r="G1864" s="2"/>
      <c r="H1864" s="2"/>
      <c r="I1864" s="2"/>
      <c r="J1864" s="2"/>
      <c r="K1864" s="2"/>
    </row>
    <row r="1865" spans="1:11">
      <c r="A1865" s="1">
        <v>44231</v>
      </c>
      <c r="B1865" s="2">
        <v>99916</v>
      </c>
      <c r="C1865" s="22">
        <v>1290</v>
      </c>
      <c r="D1865" s="2">
        <v>11</v>
      </c>
      <c r="E1865" s="3">
        <v>246000</v>
      </c>
      <c r="F1865" s="2" t="s">
        <v>208</v>
      </c>
      <c r="G1865" s="2"/>
      <c r="H1865" s="2"/>
      <c r="I1865" s="2"/>
      <c r="J1865" s="2"/>
      <c r="K1865" s="2"/>
    </row>
    <row r="1866" spans="1:11">
      <c r="A1866" s="1">
        <v>44231</v>
      </c>
      <c r="B1866" s="2">
        <v>99916</v>
      </c>
      <c r="C1866" s="22">
        <v>1291</v>
      </c>
      <c r="D1866" s="2">
        <v>11</v>
      </c>
      <c r="E1866" s="3">
        <v>246000</v>
      </c>
      <c r="F1866" s="2" t="s">
        <v>208</v>
      </c>
      <c r="G1866" s="2"/>
      <c r="H1866" s="2"/>
      <c r="I1866" s="2"/>
      <c r="J1866" s="2"/>
      <c r="K1866" s="2"/>
    </row>
    <row r="1867" spans="1:11">
      <c r="A1867" s="1">
        <v>44231</v>
      </c>
      <c r="B1867" s="2">
        <v>99916</v>
      </c>
      <c r="C1867" s="22">
        <v>1293</v>
      </c>
      <c r="D1867" s="2">
        <v>11</v>
      </c>
      <c r="E1867" s="3">
        <v>246000</v>
      </c>
      <c r="F1867" s="2" t="s">
        <v>208</v>
      </c>
      <c r="G1867" s="2"/>
      <c r="H1867" s="2"/>
      <c r="I1867" s="2"/>
      <c r="J1867" s="2"/>
      <c r="K1867" s="2"/>
    </row>
    <row r="1868" spans="1:11">
      <c r="A1868" s="1">
        <v>44231</v>
      </c>
      <c r="B1868" s="2">
        <v>99916</v>
      </c>
      <c r="C1868" s="22">
        <v>1294</v>
      </c>
      <c r="D1868" s="2">
        <v>11</v>
      </c>
      <c r="E1868" s="3">
        <v>246000</v>
      </c>
      <c r="F1868" s="2" t="s">
        <v>208</v>
      </c>
      <c r="G1868" s="2"/>
      <c r="H1868" s="2"/>
      <c r="I1868" s="2"/>
      <c r="J1868" s="2"/>
      <c r="K1868" s="2"/>
    </row>
    <row r="1869" spans="1:11">
      <c r="A1869" s="1">
        <v>44231</v>
      </c>
      <c r="B1869" s="2">
        <v>99916</v>
      </c>
      <c r="C1869" s="22">
        <v>1295</v>
      </c>
      <c r="D1869" s="2">
        <v>11</v>
      </c>
      <c r="E1869" s="3">
        <v>246000</v>
      </c>
      <c r="F1869" s="2" t="s">
        <v>208</v>
      </c>
      <c r="G1869" s="2"/>
      <c r="H1869" s="2"/>
      <c r="I1869" s="2"/>
      <c r="J1869" s="2"/>
      <c r="K1869" s="2"/>
    </row>
    <row r="1870" spans="1:11">
      <c r="A1870" s="1">
        <v>44231</v>
      </c>
      <c r="B1870" s="2">
        <v>99916</v>
      </c>
      <c r="C1870" s="22">
        <v>1296</v>
      </c>
      <c r="D1870" s="2">
        <v>11</v>
      </c>
      <c r="E1870" s="3">
        <v>246000</v>
      </c>
      <c r="F1870" s="2" t="s">
        <v>208</v>
      </c>
      <c r="G1870" s="2"/>
      <c r="H1870" s="2"/>
      <c r="I1870" s="2"/>
      <c r="J1870" s="2"/>
      <c r="K1870" s="2"/>
    </row>
    <row r="1871" spans="1:11">
      <c r="A1871" s="1">
        <v>44231</v>
      </c>
      <c r="B1871" s="2">
        <v>99916</v>
      </c>
      <c r="C1871" s="22">
        <v>1297</v>
      </c>
      <c r="D1871" s="2">
        <v>11</v>
      </c>
      <c r="E1871" s="3">
        <v>246000</v>
      </c>
      <c r="F1871" s="2" t="s">
        <v>208</v>
      </c>
      <c r="G1871" s="2"/>
      <c r="H1871" s="2"/>
      <c r="I1871" s="2"/>
      <c r="J1871" s="2"/>
      <c r="K1871" s="2"/>
    </row>
    <row r="1872" spans="1:11">
      <c r="A1872" s="1">
        <v>44231</v>
      </c>
      <c r="B1872" s="2">
        <v>99916</v>
      </c>
      <c r="C1872" s="22">
        <v>1298</v>
      </c>
      <c r="D1872" s="2">
        <v>11</v>
      </c>
      <c r="E1872" s="3">
        <v>246000</v>
      </c>
      <c r="F1872" s="2" t="s">
        <v>208</v>
      </c>
      <c r="G1872" s="2"/>
      <c r="H1872" s="2"/>
      <c r="I1872" s="2"/>
      <c r="J1872" s="2"/>
      <c r="K1872" s="2"/>
    </row>
    <row r="1873" spans="1:11">
      <c r="A1873" s="1">
        <v>44231</v>
      </c>
      <c r="B1873" s="2">
        <v>99916</v>
      </c>
      <c r="C1873" s="22">
        <v>1299</v>
      </c>
      <c r="D1873" s="2">
        <v>11</v>
      </c>
      <c r="E1873" s="3">
        <v>246000</v>
      </c>
      <c r="F1873" s="2" t="s">
        <v>208</v>
      </c>
      <c r="G1873" s="2"/>
      <c r="H1873" s="2"/>
      <c r="I1873" s="2"/>
      <c r="J1873" s="2"/>
      <c r="K1873" s="2"/>
    </row>
    <row r="1874" spans="1:11">
      <c r="A1874" s="1">
        <v>44231</v>
      </c>
      <c r="B1874" s="2">
        <v>99916</v>
      </c>
      <c r="C1874" s="22">
        <v>1300</v>
      </c>
      <c r="D1874" s="2">
        <v>11</v>
      </c>
      <c r="E1874" s="3">
        <v>246000</v>
      </c>
      <c r="F1874" s="2" t="s">
        <v>208</v>
      </c>
      <c r="G1874" s="2"/>
      <c r="H1874" s="2"/>
      <c r="I1874" s="2"/>
      <c r="J1874" s="2"/>
      <c r="K1874" s="2"/>
    </row>
    <row r="1875" spans="1:11">
      <c r="A1875" s="1">
        <v>44231</v>
      </c>
      <c r="B1875" s="2">
        <v>99916</v>
      </c>
      <c r="C1875" s="22">
        <v>1301</v>
      </c>
      <c r="D1875" s="2">
        <v>11</v>
      </c>
      <c r="E1875" s="3">
        <v>246000</v>
      </c>
      <c r="F1875" s="2" t="s">
        <v>208</v>
      </c>
      <c r="G1875" s="2"/>
      <c r="H1875" s="2"/>
      <c r="I1875" s="2"/>
      <c r="J1875" s="2"/>
      <c r="K1875" s="2"/>
    </row>
    <row r="1876" spans="1:11">
      <c r="A1876" s="1">
        <v>44231</v>
      </c>
      <c r="B1876" s="2">
        <v>99916</v>
      </c>
      <c r="C1876" s="22">
        <v>1302</v>
      </c>
      <c r="D1876" s="2">
        <v>11</v>
      </c>
      <c r="E1876" s="3">
        <v>246000</v>
      </c>
      <c r="F1876" s="2" t="s">
        <v>208</v>
      </c>
      <c r="G1876" s="2"/>
      <c r="H1876" s="2"/>
      <c r="I1876" s="2"/>
      <c r="J1876" s="2"/>
      <c r="K1876" s="2"/>
    </row>
    <row r="1877" spans="1:11">
      <c r="A1877" s="1">
        <v>44231</v>
      </c>
      <c r="B1877" s="2">
        <v>99916</v>
      </c>
      <c r="C1877" s="22">
        <v>1303</v>
      </c>
      <c r="D1877" s="2">
        <v>11</v>
      </c>
      <c r="E1877" s="3">
        <v>246000</v>
      </c>
      <c r="F1877" s="2" t="s">
        <v>208</v>
      </c>
      <c r="G1877" s="2"/>
      <c r="H1877" s="2"/>
      <c r="I1877" s="2"/>
      <c r="J1877" s="2"/>
      <c r="K1877" s="2"/>
    </row>
    <row r="1878" spans="1:11">
      <c r="A1878" s="1">
        <v>44231</v>
      </c>
      <c r="B1878" s="2">
        <v>99916</v>
      </c>
      <c r="C1878" s="22">
        <v>1304</v>
      </c>
      <c r="D1878" s="2">
        <v>11</v>
      </c>
      <c r="E1878" s="3">
        <v>246000</v>
      </c>
      <c r="F1878" s="2" t="s">
        <v>208</v>
      </c>
      <c r="G1878" s="2"/>
      <c r="H1878" s="2"/>
      <c r="I1878" s="2"/>
      <c r="J1878" s="2"/>
      <c r="K1878" s="2"/>
    </row>
    <row r="1879" spans="1:11">
      <c r="A1879" s="1">
        <v>44231</v>
      </c>
      <c r="B1879" s="2">
        <v>99916</v>
      </c>
      <c r="C1879" s="22">
        <v>1305</v>
      </c>
      <c r="D1879" s="2">
        <v>11</v>
      </c>
      <c r="E1879" s="3">
        <v>246000</v>
      </c>
      <c r="F1879" s="2" t="s">
        <v>208</v>
      </c>
      <c r="G1879" s="2"/>
      <c r="H1879" s="2"/>
      <c r="I1879" s="2"/>
      <c r="J1879" s="2"/>
      <c r="K1879" s="2"/>
    </row>
    <row r="1880" spans="1:11">
      <c r="A1880" s="1">
        <v>44231</v>
      </c>
      <c r="B1880" s="2">
        <v>99916</v>
      </c>
      <c r="C1880" s="22">
        <v>1306</v>
      </c>
      <c r="D1880" s="2">
        <v>11</v>
      </c>
      <c r="E1880" s="3">
        <v>246000</v>
      </c>
      <c r="F1880" s="2" t="s">
        <v>208</v>
      </c>
      <c r="G1880" s="2"/>
      <c r="H1880" s="2"/>
      <c r="I1880" s="2"/>
      <c r="J1880" s="2"/>
      <c r="K1880" s="2"/>
    </row>
    <row r="1881" spans="1:11">
      <c r="A1881" s="1">
        <v>44231</v>
      </c>
      <c r="B1881" s="2">
        <v>99916</v>
      </c>
      <c r="C1881" s="22">
        <v>1307</v>
      </c>
      <c r="D1881" s="2">
        <v>11</v>
      </c>
      <c r="E1881" s="3">
        <v>246000</v>
      </c>
      <c r="F1881" s="2" t="s">
        <v>208</v>
      </c>
      <c r="G1881" s="2"/>
      <c r="H1881" s="2"/>
      <c r="I1881" s="2"/>
      <c r="J1881" s="2"/>
      <c r="K1881" s="2"/>
    </row>
    <row r="1882" spans="1:11">
      <c r="A1882" s="1">
        <v>44231</v>
      </c>
      <c r="B1882" s="2">
        <v>99916</v>
      </c>
      <c r="C1882" s="22">
        <v>1308</v>
      </c>
      <c r="D1882" s="2">
        <v>11</v>
      </c>
      <c r="E1882" s="3">
        <v>246000</v>
      </c>
      <c r="F1882" s="2" t="s">
        <v>208</v>
      </c>
      <c r="G1882" s="2"/>
      <c r="H1882" s="2"/>
      <c r="I1882" s="2"/>
      <c r="J1882" s="2"/>
      <c r="K1882" s="2"/>
    </row>
    <row r="1883" spans="1:11">
      <c r="A1883" s="1">
        <v>44231</v>
      </c>
      <c r="B1883" s="2">
        <v>99916</v>
      </c>
      <c r="C1883" s="22">
        <v>1309</v>
      </c>
      <c r="D1883" s="2">
        <v>11</v>
      </c>
      <c r="E1883" s="3">
        <v>246000</v>
      </c>
      <c r="F1883" s="2" t="s">
        <v>208</v>
      </c>
      <c r="G1883" s="2"/>
      <c r="H1883" s="2"/>
      <c r="I1883" s="2"/>
      <c r="J1883" s="2"/>
      <c r="K1883" s="2"/>
    </row>
    <row r="1884" spans="1:11">
      <c r="A1884" s="1">
        <v>44231</v>
      </c>
      <c r="B1884" s="2">
        <v>99916</v>
      </c>
      <c r="C1884" s="22">
        <v>1310</v>
      </c>
      <c r="D1884" s="2">
        <v>11</v>
      </c>
      <c r="E1884" s="3">
        <v>246000</v>
      </c>
      <c r="F1884" s="2" t="s">
        <v>208</v>
      </c>
      <c r="G1884" s="2"/>
      <c r="H1884" s="2"/>
      <c r="I1884" s="2"/>
      <c r="J1884" s="2"/>
      <c r="K1884" s="2"/>
    </row>
    <row r="1885" spans="1:11">
      <c r="A1885" s="1">
        <v>44231</v>
      </c>
      <c r="B1885" s="2">
        <v>99916</v>
      </c>
      <c r="C1885" s="22">
        <v>1311</v>
      </c>
      <c r="D1885" s="2">
        <v>11</v>
      </c>
      <c r="E1885" s="3">
        <v>246000</v>
      </c>
      <c r="F1885" s="2" t="s">
        <v>208</v>
      </c>
      <c r="G1885" s="2"/>
      <c r="H1885" s="2"/>
      <c r="I1885" s="2"/>
      <c r="J1885" s="2"/>
      <c r="K1885" s="2"/>
    </row>
    <row r="1886" spans="1:11">
      <c r="A1886" s="1">
        <v>44231</v>
      </c>
      <c r="B1886" s="2">
        <v>99916</v>
      </c>
      <c r="C1886" s="22">
        <v>1312</v>
      </c>
      <c r="D1886" s="2">
        <v>11</v>
      </c>
      <c r="E1886" s="3">
        <v>246000</v>
      </c>
      <c r="F1886" s="2" t="s">
        <v>208</v>
      </c>
      <c r="G1886" s="2"/>
      <c r="H1886" s="2"/>
      <c r="I1886" s="2"/>
      <c r="J1886" s="2"/>
      <c r="K1886" s="2"/>
    </row>
    <row r="1887" spans="1:11">
      <c r="A1887" s="1">
        <v>44231</v>
      </c>
      <c r="B1887" s="2">
        <v>99916</v>
      </c>
      <c r="C1887" s="22">
        <v>1313</v>
      </c>
      <c r="D1887" s="2">
        <v>11</v>
      </c>
      <c r="E1887" s="3">
        <v>246000</v>
      </c>
      <c r="F1887" s="2" t="s">
        <v>208</v>
      </c>
      <c r="G1887" s="2"/>
      <c r="H1887" s="2"/>
      <c r="I1887" s="2"/>
      <c r="J1887" s="2"/>
      <c r="K1887" s="2"/>
    </row>
    <row r="1888" spans="1:11">
      <c r="A1888" s="1">
        <v>44231</v>
      </c>
      <c r="B1888" s="2">
        <v>99916</v>
      </c>
      <c r="C1888" s="22">
        <v>1314</v>
      </c>
      <c r="D1888" s="2">
        <v>11</v>
      </c>
      <c r="E1888" s="3">
        <v>246000</v>
      </c>
      <c r="F1888" s="2" t="s">
        <v>208</v>
      </c>
      <c r="G1888" s="2"/>
      <c r="H1888" s="2"/>
      <c r="I1888" s="2"/>
      <c r="J1888" s="2"/>
      <c r="K1888" s="2"/>
    </row>
    <row r="1889" spans="1:11">
      <c r="A1889" s="1">
        <v>44231</v>
      </c>
      <c r="B1889" s="2">
        <v>99916</v>
      </c>
      <c r="C1889" s="22">
        <v>1315</v>
      </c>
      <c r="D1889" s="2">
        <v>11</v>
      </c>
      <c r="E1889" s="3">
        <v>246000</v>
      </c>
      <c r="F1889" s="2" t="s">
        <v>208</v>
      </c>
      <c r="G1889" s="2"/>
      <c r="H1889" s="2"/>
      <c r="I1889" s="2"/>
      <c r="J1889" s="2"/>
      <c r="K1889" s="2"/>
    </row>
    <row r="1890" spans="1:11">
      <c r="A1890" s="1">
        <v>44231</v>
      </c>
      <c r="B1890" s="2">
        <v>99916</v>
      </c>
      <c r="C1890" s="22">
        <v>1316</v>
      </c>
      <c r="D1890" s="2">
        <v>11</v>
      </c>
      <c r="E1890" s="3">
        <v>246000</v>
      </c>
      <c r="F1890" s="2" t="s">
        <v>208</v>
      </c>
      <c r="G1890" s="2"/>
      <c r="H1890" s="2"/>
      <c r="I1890" s="2"/>
      <c r="J1890" s="2"/>
      <c r="K1890" s="2"/>
    </row>
    <row r="1891" spans="1:11">
      <c r="A1891" s="1">
        <v>44231</v>
      </c>
      <c r="B1891" s="2">
        <v>99916</v>
      </c>
      <c r="C1891" s="22">
        <v>1317</v>
      </c>
      <c r="D1891" s="2">
        <v>11</v>
      </c>
      <c r="E1891" s="3">
        <v>246000</v>
      </c>
      <c r="F1891" s="2" t="s">
        <v>208</v>
      </c>
      <c r="G1891" s="2"/>
      <c r="H1891" s="2"/>
      <c r="I1891" s="2"/>
      <c r="J1891" s="2"/>
      <c r="K1891" s="2"/>
    </row>
    <row r="1892" spans="1:11">
      <c r="A1892" s="1">
        <v>44231</v>
      </c>
      <c r="B1892" s="2">
        <v>99916</v>
      </c>
      <c r="C1892" s="22">
        <v>1318</v>
      </c>
      <c r="D1892" s="2">
        <v>11</v>
      </c>
      <c r="E1892" s="3">
        <v>246000</v>
      </c>
      <c r="F1892" s="2" t="s">
        <v>208</v>
      </c>
      <c r="G1892" s="2"/>
      <c r="H1892" s="2"/>
      <c r="I1892" s="2"/>
      <c r="J1892" s="2"/>
      <c r="K1892" s="2"/>
    </row>
    <row r="1893" spans="1:11">
      <c r="A1893" s="1">
        <v>44231</v>
      </c>
      <c r="B1893" s="2">
        <v>99916</v>
      </c>
      <c r="C1893" s="22">
        <v>1319</v>
      </c>
      <c r="D1893" s="2">
        <v>11</v>
      </c>
      <c r="E1893" s="3">
        <v>246000</v>
      </c>
      <c r="F1893" s="2" t="s">
        <v>208</v>
      </c>
      <c r="G1893" s="2"/>
      <c r="H1893" s="2"/>
      <c r="I1893" s="2"/>
      <c r="J1893" s="2"/>
      <c r="K1893" s="2"/>
    </row>
    <row r="1894" spans="1:11">
      <c r="A1894" s="1">
        <v>44231</v>
      </c>
      <c r="B1894" s="2">
        <v>99916</v>
      </c>
      <c r="C1894" s="22">
        <v>1320</v>
      </c>
      <c r="D1894" s="2">
        <v>11</v>
      </c>
      <c r="E1894" s="3">
        <v>246000</v>
      </c>
      <c r="F1894" s="2" t="s">
        <v>208</v>
      </c>
      <c r="G1894" s="2"/>
      <c r="H1894" s="2"/>
      <c r="I1894" s="2"/>
      <c r="J1894" s="2"/>
      <c r="K1894" s="2"/>
    </row>
    <row r="1895" spans="1:11">
      <c r="A1895" s="1">
        <v>44231</v>
      </c>
      <c r="B1895" s="2">
        <v>99916</v>
      </c>
      <c r="C1895" s="22">
        <v>1321</v>
      </c>
      <c r="D1895" s="2">
        <v>11</v>
      </c>
      <c r="E1895" s="3">
        <v>246000</v>
      </c>
      <c r="F1895" s="2" t="s">
        <v>208</v>
      </c>
      <c r="G1895" s="2"/>
      <c r="H1895" s="2"/>
      <c r="I1895" s="2"/>
      <c r="J1895" s="2"/>
      <c r="K1895" s="2"/>
    </row>
    <row r="1896" spans="1:11">
      <c r="A1896" s="1">
        <v>44231</v>
      </c>
      <c r="B1896" s="2">
        <v>99916</v>
      </c>
      <c r="C1896" s="22">
        <v>1322</v>
      </c>
      <c r="D1896" s="2">
        <v>11</v>
      </c>
      <c r="E1896" s="3">
        <v>246000</v>
      </c>
      <c r="F1896" s="2" t="s">
        <v>208</v>
      </c>
      <c r="G1896" s="2"/>
      <c r="H1896" s="2"/>
      <c r="I1896" s="2"/>
      <c r="J1896" s="2"/>
      <c r="K1896" s="2"/>
    </row>
    <row r="1897" spans="1:11">
      <c r="A1897" s="1">
        <v>44231</v>
      </c>
      <c r="B1897" s="2">
        <v>99916</v>
      </c>
      <c r="C1897" s="22">
        <v>1323</v>
      </c>
      <c r="D1897" s="2">
        <v>11</v>
      </c>
      <c r="E1897" s="3">
        <v>246000</v>
      </c>
      <c r="F1897" s="2" t="s">
        <v>208</v>
      </c>
      <c r="G1897" s="2"/>
      <c r="H1897" s="2"/>
      <c r="I1897" s="2"/>
      <c r="J1897" s="2"/>
      <c r="K1897" s="2"/>
    </row>
    <row r="1898" spans="1:11">
      <c r="A1898" s="1">
        <v>44231</v>
      </c>
      <c r="B1898" s="2">
        <v>99916</v>
      </c>
      <c r="C1898" s="22">
        <v>1324</v>
      </c>
      <c r="D1898" s="2">
        <v>11</v>
      </c>
      <c r="E1898" s="3">
        <v>246000</v>
      </c>
      <c r="F1898" s="2" t="s">
        <v>208</v>
      </c>
      <c r="G1898" s="2"/>
      <c r="H1898" s="2"/>
      <c r="I1898" s="2"/>
      <c r="J1898" s="2"/>
      <c r="K1898" s="2"/>
    </row>
    <row r="1899" spans="1:11">
      <c r="A1899" s="1">
        <v>44231</v>
      </c>
      <c r="B1899" s="2">
        <v>99916</v>
      </c>
      <c r="C1899" s="22">
        <v>1325</v>
      </c>
      <c r="D1899" s="2">
        <v>11</v>
      </c>
      <c r="E1899" s="3">
        <v>246000</v>
      </c>
      <c r="F1899" s="2" t="s">
        <v>208</v>
      </c>
      <c r="G1899" s="2"/>
      <c r="H1899" s="2"/>
      <c r="I1899" s="2"/>
      <c r="J1899" s="2"/>
      <c r="K1899" s="2"/>
    </row>
    <row r="1900" spans="1:11">
      <c r="A1900" s="1">
        <v>44231</v>
      </c>
      <c r="B1900" s="2">
        <v>99916</v>
      </c>
      <c r="C1900" s="22">
        <v>1326</v>
      </c>
      <c r="D1900" s="2">
        <v>11</v>
      </c>
      <c r="E1900" s="3">
        <v>246000</v>
      </c>
      <c r="F1900" s="2" t="s">
        <v>208</v>
      </c>
      <c r="G1900" s="2"/>
      <c r="H1900" s="2"/>
      <c r="I1900" s="2"/>
      <c r="J1900" s="2"/>
      <c r="K1900" s="2"/>
    </row>
    <row r="1901" spans="1:11">
      <c r="A1901" s="1">
        <v>44231</v>
      </c>
      <c r="B1901" s="2">
        <v>99916</v>
      </c>
      <c r="C1901" s="22">
        <v>1327</v>
      </c>
      <c r="D1901" s="2">
        <v>11</v>
      </c>
      <c r="E1901" s="3">
        <v>246000</v>
      </c>
      <c r="F1901" s="2" t="s">
        <v>208</v>
      </c>
      <c r="G1901" s="2"/>
      <c r="H1901" s="2"/>
      <c r="I1901" s="2"/>
      <c r="J1901" s="2"/>
      <c r="K1901" s="2"/>
    </row>
    <row r="1902" spans="1:11">
      <c r="A1902" s="1">
        <v>44231</v>
      </c>
      <c r="B1902" s="2">
        <v>99916</v>
      </c>
      <c r="C1902" s="22">
        <v>1328</v>
      </c>
      <c r="D1902" s="2">
        <v>11</v>
      </c>
      <c r="E1902" s="3">
        <v>246000</v>
      </c>
      <c r="F1902" s="2" t="s">
        <v>208</v>
      </c>
      <c r="G1902" s="2"/>
      <c r="H1902" s="2"/>
      <c r="I1902" s="2"/>
      <c r="J1902" s="2"/>
      <c r="K1902" s="2"/>
    </row>
    <row r="1903" spans="1:11">
      <c r="A1903" s="1">
        <v>44231</v>
      </c>
      <c r="B1903" s="2">
        <v>99916</v>
      </c>
      <c r="C1903" s="22">
        <v>1330</v>
      </c>
      <c r="D1903" s="2">
        <v>11</v>
      </c>
      <c r="E1903" s="3">
        <v>246000</v>
      </c>
      <c r="F1903" s="2" t="s">
        <v>208</v>
      </c>
      <c r="G1903" s="2"/>
      <c r="H1903" s="2"/>
      <c r="I1903" s="2"/>
      <c r="J1903" s="2"/>
      <c r="K1903" s="2"/>
    </row>
    <row r="1904" spans="1:11">
      <c r="A1904" s="1">
        <v>44231</v>
      </c>
      <c r="B1904" s="2">
        <v>99916</v>
      </c>
      <c r="C1904" s="22">
        <v>1331</v>
      </c>
      <c r="D1904" s="2">
        <v>11</v>
      </c>
      <c r="E1904" s="3">
        <v>246000</v>
      </c>
      <c r="F1904" s="2" t="s">
        <v>208</v>
      </c>
      <c r="G1904" s="2"/>
      <c r="H1904" s="2"/>
      <c r="I1904" s="2"/>
      <c r="J1904" s="2"/>
      <c r="K1904" s="2"/>
    </row>
    <row r="1905" spans="1:11">
      <c r="A1905" s="1">
        <v>44231</v>
      </c>
      <c r="B1905" s="2">
        <v>99916</v>
      </c>
      <c r="C1905" s="22">
        <v>1332</v>
      </c>
      <c r="D1905" s="2">
        <v>11</v>
      </c>
      <c r="E1905" s="3">
        <v>246000</v>
      </c>
      <c r="F1905" s="2" t="s">
        <v>208</v>
      </c>
      <c r="G1905" s="2"/>
      <c r="H1905" s="2"/>
      <c r="I1905" s="2"/>
      <c r="J1905" s="2"/>
      <c r="K1905" s="2"/>
    </row>
    <row r="1906" spans="1:11">
      <c r="A1906" s="1">
        <v>44231</v>
      </c>
      <c r="B1906" s="2">
        <v>99916</v>
      </c>
      <c r="C1906" s="22">
        <v>1333</v>
      </c>
      <c r="D1906" s="2">
        <v>11</v>
      </c>
      <c r="E1906" s="3">
        <v>246000</v>
      </c>
      <c r="F1906" s="2" t="s">
        <v>208</v>
      </c>
      <c r="G1906" s="2"/>
      <c r="H1906" s="2"/>
      <c r="I1906" s="2"/>
      <c r="J1906" s="2"/>
      <c r="K1906" s="2"/>
    </row>
    <row r="1907" spans="1:11">
      <c r="A1907" s="1">
        <v>44231</v>
      </c>
      <c r="B1907" s="2">
        <v>99916</v>
      </c>
      <c r="C1907" s="22">
        <v>1334</v>
      </c>
      <c r="D1907" s="2">
        <v>11</v>
      </c>
      <c r="E1907" s="3">
        <v>246000</v>
      </c>
      <c r="F1907" s="2" t="s">
        <v>208</v>
      </c>
      <c r="G1907" s="2"/>
      <c r="H1907" s="2"/>
      <c r="I1907" s="2"/>
      <c r="J1907" s="2"/>
      <c r="K1907" s="2"/>
    </row>
    <row r="1908" spans="1:11">
      <c r="A1908" s="1">
        <v>44231</v>
      </c>
      <c r="B1908" s="2">
        <v>99916</v>
      </c>
      <c r="C1908" s="22">
        <v>1335</v>
      </c>
      <c r="D1908" s="2">
        <v>11</v>
      </c>
      <c r="E1908" s="3">
        <v>246000</v>
      </c>
      <c r="F1908" s="2" t="s">
        <v>208</v>
      </c>
      <c r="G1908" s="2"/>
      <c r="H1908" s="2"/>
      <c r="I1908" s="2"/>
      <c r="J1908" s="2"/>
      <c r="K1908" s="2"/>
    </row>
    <row r="1909" spans="1:11">
      <c r="A1909" s="1">
        <v>44231</v>
      </c>
      <c r="B1909" s="2">
        <v>99916</v>
      </c>
      <c r="C1909" s="22">
        <v>1336</v>
      </c>
      <c r="D1909" s="2">
        <v>11</v>
      </c>
      <c r="E1909" s="3">
        <v>246000</v>
      </c>
      <c r="F1909" s="2" t="s">
        <v>208</v>
      </c>
      <c r="G1909" s="2"/>
      <c r="H1909" s="2"/>
      <c r="I1909" s="2"/>
      <c r="J1909" s="2"/>
      <c r="K1909" s="2"/>
    </row>
    <row r="1910" spans="1:11">
      <c r="A1910" s="1">
        <v>44231</v>
      </c>
      <c r="B1910" s="2">
        <v>99916</v>
      </c>
      <c r="C1910" s="22">
        <v>1337</v>
      </c>
      <c r="D1910" s="2">
        <v>11</v>
      </c>
      <c r="E1910" s="3">
        <v>246000</v>
      </c>
      <c r="F1910" s="2" t="s">
        <v>208</v>
      </c>
      <c r="G1910" s="2"/>
      <c r="H1910" s="2"/>
      <c r="I1910" s="2"/>
      <c r="J1910" s="2"/>
      <c r="K1910" s="2"/>
    </row>
    <row r="1911" spans="1:11">
      <c r="A1911" s="1">
        <v>44231</v>
      </c>
      <c r="B1911" s="2">
        <v>99916</v>
      </c>
      <c r="C1911" s="22">
        <v>1338</v>
      </c>
      <c r="D1911" s="2">
        <v>11</v>
      </c>
      <c r="E1911" s="3">
        <v>246000</v>
      </c>
      <c r="F1911" s="2" t="s">
        <v>208</v>
      </c>
      <c r="G1911" s="2"/>
      <c r="H1911" s="2"/>
      <c r="I1911" s="2"/>
      <c r="J1911" s="2"/>
      <c r="K1911" s="2"/>
    </row>
    <row r="1912" spans="1:11">
      <c r="A1912" s="1">
        <v>44231</v>
      </c>
      <c r="B1912" s="2">
        <v>99916</v>
      </c>
      <c r="C1912" s="22">
        <v>1339</v>
      </c>
      <c r="D1912" s="2">
        <v>11</v>
      </c>
      <c r="E1912" s="3">
        <v>246000</v>
      </c>
      <c r="F1912" s="2" t="s">
        <v>208</v>
      </c>
      <c r="G1912" s="2"/>
      <c r="H1912" s="2"/>
      <c r="I1912" s="2"/>
      <c r="J1912" s="2"/>
      <c r="K1912" s="2"/>
    </row>
    <row r="1913" spans="1:11">
      <c r="A1913" s="1">
        <v>44231</v>
      </c>
      <c r="B1913" s="2">
        <v>99916</v>
      </c>
      <c r="C1913" s="22">
        <v>1340</v>
      </c>
      <c r="D1913" s="2">
        <v>11</v>
      </c>
      <c r="E1913" s="3">
        <v>246000</v>
      </c>
      <c r="F1913" s="2" t="s">
        <v>208</v>
      </c>
      <c r="G1913" s="2"/>
      <c r="H1913" s="2"/>
      <c r="I1913" s="2"/>
      <c r="J1913" s="2"/>
      <c r="K1913" s="2"/>
    </row>
    <row r="1914" spans="1:11">
      <c r="A1914" s="1">
        <v>44231</v>
      </c>
      <c r="B1914" s="2">
        <v>99916</v>
      </c>
      <c r="C1914" s="22">
        <v>1341</v>
      </c>
      <c r="D1914" s="2">
        <v>11</v>
      </c>
      <c r="E1914" s="3">
        <v>246000</v>
      </c>
      <c r="F1914" s="2" t="s">
        <v>208</v>
      </c>
      <c r="G1914" s="2"/>
      <c r="H1914" s="2"/>
      <c r="I1914" s="2"/>
      <c r="J1914" s="2"/>
      <c r="K1914" s="2"/>
    </row>
    <row r="1915" spans="1:11">
      <c r="A1915" s="1">
        <v>44231</v>
      </c>
      <c r="B1915" s="2">
        <v>99916</v>
      </c>
      <c r="C1915" s="22">
        <v>1342</v>
      </c>
      <c r="D1915" s="2">
        <v>11</v>
      </c>
      <c r="E1915" s="3">
        <v>246000</v>
      </c>
      <c r="F1915" s="2" t="s">
        <v>208</v>
      </c>
      <c r="G1915" s="2"/>
      <c r="H1915" s="2"/>
      <c r="I1915" s="2"/>
      <c r="J1915" s="2"/>
      <c r="K1915" s="2"/>
    </row>
    <row r="1916" spans="1:11">
      <c r="A1916" s="1">
        <v>44231</v>
      </c>
      <c r="B1916" s="2">
        <v>99916</v>
      </c>
      <c r="C1916" s="22">
        <v>1343</v>
      </c>
      <c r="D1916" s="2">
        <v>11</v>
      </c>
      <c r="E1916" s="3">
        <v>246000</v>
      </c>
      <c r="F1916" s="2" t="s">
        <v>208</v>
      </c>
      <c r="G1916" s="2"/>
      <c r="H1916" s="2"/>
      <c r="I1916" s="2"/>
      <c r="J1916" s="2"/>
      <c r="K1916" s="2"/>
    </row>
    <row r="1917" spans="1:11">
      <c r="A1917" s="1">
        <v>44231</v>
      </c>
      <c r="B1917" s="2">
        <v>99916</v>
      </c>
      <c r="C1917" s="22">
        <v>1344</v>
      </c>
      <c r="D1917" s="2">
        <v>11</v>
      </c>
      <c r="E1917" s="3">
        <v>246000</v>
      </c>
      <c r="F1917" s="2" t="s">
        <v>208</v>
      </c>
      <c r="G1917" s="2"/>
      <c r="H1917" s="2"/>
      <c r="I1917" s="2"/>
      <c r="J1917" s="2"/>
      <c r="K1917" s="2"/>
    </row>
    <row r="1918" spans="1:11">
      <c r="A1918" s="1">
        <v>44231</v>
      </c>
      <c r="B1918" s="2">
        <v>99916</v>
      </c>
      <c r="C1918" s="22">
        <v>1345</v>
      </c>
      <c r="D1918" s="2">
        <v>11</v>
      </c>
      <c r="E1918" s="3">
        <v>246000</v>
      </c>
      <c r="F1918" s="2" t="s">
        <v>208</v>
      </c>
      <c r="G1918" s="2"/>
      <c r="H1918" s="2"/>
      <c r="I1918" s="2"/>
      <c r="J1918" s="2"/>
      <c r="K1918" s="2"/>
    </row>
    <row r="1919" spans="1:11">
      <c r="A1919" s="1">
        <v>44231</v>
      </c>
      <c r="B1919" s="2">
        <v>99916</v>
      </c>
      <c r="C1919" s="22">
        <v>1346</v>
      </c>
      <c r="D1919" s="2">
        <v>11</v>
      </c>
      <c r="E1919" s="3">
        <v>246000</v>
      </c>
      <c r="F1919" s="2" t="s">
        <v>208</v>
      </c>
      <c r="G1919" s="2"/>
      <c r="H1919" s="2"/>
      <c r="I1919" s="2"/>
      <c r="J1919" s="2"/>
      <c r="K1919" s="2"/>
    </row>
    <row r="1920" spans="1:11">
      <c r="A1920" s="1">
        <v>44231</v>
      </c>
      <c r="B1920" s="2">
        <v>99916</v>
      </c>
      <c r="C1920" s="22">
        <v>1347</v>
      </c>
      <c r="D1920" s="2">
        <v>11</v>
      </c>
      <c r="E1920" s="3">
        <v>246000</v>
      </c>
      <c r="F1920" s="2" t="s">
        <v>208</v>
      </c>
      <c r="G1920" s="2"/>
      <c r="H1920" s="2"/>
      <c r="I1920" s="2"/>
      <c r="J1920" s="2"/>
      <c r="K1920" s="2"/>
    </row>
    <row r="1921" spans="1:11">
      <c r="A1921" s="1">
        <v>44231</v>
      </c>
      <c r="B1921" s="2">
        <v>99916</v>
      </c>
      <c r="C1921" s="22">
        <v>1348</v>
      </c>
      <c r="D1921" s="2">
        <v>11</v>
      </c>
      <c r="E1921" s="3">
        <v>246000</v>
      </c>
      <c r="F1921" s="2" t="s">
        <v>208</v>
      </c>
      <c r="G1921" s="2"/>
      <c r="H1921" s="2"/>
      <c r="I1921" s="2"/>
      <c r="J1921" s="2"/>
      <c r="K1921" s="2"/>
    </row>
    <row r="1922" spans="1:11">
      <c r="A1922" s="1">
        <v>44231</v>
      </c>
      <c r="B1922" s="2">
        <v>99916</v>
      </c>
      <c r="C1922" s="22">
        <v>1349</v>
      </c>
      <c r="D1922" s="2">
        <v>11</v>
      </c>
      <c r="E1922" s="3">
        <v>246000</v>
      </c>
      <c r="F1922" s="2" t="s">
        <v>208</v>
      </c>
      <c r="G1922" s="2"/>
      <c r="H1922" s="2"/>
      <c r="I1922" s="2"/>
      <c r="J1922" s="2"/>
      <c r="K1922" s="2"/>
    </row>
    <row r="1923" spans="1:11">
      <c r="A1923" s="1">
        <v>44231</v>
      </c>
      <c r="B1923" s="2">
        <v>99916</v>
      </c>
      <c r="C1923" s="22">
        <v>1350</v>
      </c>
      <c r="D1923" s="2">
        <v>11</v>
      </c>
      <c r="E1923" s="3">
        <v>246000</v>
      </c>
      <c r="F1923" s="2" t="s">
        <v>208</v>
      </c>
      <c r="G1923" s="2"/>
      <c r="H1923" s="2"/>
      <c r="I1923" s="2"/>
      <c r="J1923" s="2"/>
      <c r="K1923" s="2"/>
    </row>
    <row r="1924" spans="1:11">
      <c r="A1924" s="1">
        <v>44231</v>
      </c>
      <c r="B1924" s="2">
        <v>99916</v>
      </c>
      <c r="C1924" s="22">
        <v>1351</v>
      </c>
      <c r="D1924" s="2">
        <v>11</v>
      </c>
      <c r="E1924" s="3">
        <v>246000</v>
      </c>
      <c r="F1924" s="2" t="s">
        <v>208</v>
      </c>
      <c r="G1924" s="2"/>
      <c r="H1924" s="2"/>
      <c r="I1924" s="2"/>
      <c r="J1924" s="2"/>
      <c r="K1924" s="2"/>
    </row>
    <row r="1925" spans="1:11">
      <c r="A1925" s="1">
        <v>44231</v>
      </c>
      <c r="B1925" s="2">
        <v>99916</v>
      </c>
      <c r="C1925" s="22">
        <v>1352</v>
      </c>
      <c r="D1925" s="2">
        <v>11</v>
      </c>
      <c r="E1925" s="3">
        <v>246000</v>
      </c>
      <c r="F1925" s="2" t="s">
        <v>208</v>
      </c>
      <c r="G1925" s="2"/>
      <c r="H1925" s="2"/>
      <c r="I1925" s="2"/>
      <c r="J1925" s="2"/>
      <c r="K1925" s="2"/>
    </row>
    <row r="1926" spans="1:11">
      <c r="A1926" s="1">
        <v>44231</v>
      </c>
      <c r="B1926" s="2">
        <v>99956</v>
      </c>
      <c r="C1926" s="22">
        <v>2132</v>
      </c>
      <c r="D1926" s="2">
        <v>6</v>
      </c>
      <c r="E1926" s="204">
        <v>979000</v>
      </c>
      <c r="F1926" s="2" t="s">
        <v>870</v>
      </c>
      <c r="G1926" s="2"/>
      <c r="H1926" s="2"/>
      <c r="I1926" s="2"/>
      <c r="J1926" s="2"/>
      <c r="K1926" s="2"/>
    </row>
    <row r="1927" spans="1:11">
      <c r="A1927" s="1">
        <v>44231</v>
      </c>
      <c r="B1927" s="2">
        <v>99956</v>
      </c>
      <c r="C1927" s="22">
        <v>2133</v>
      </c>
      <c r="D1927" s="2">
        <v>6</v>
      </c>
      <c r="E1927" s="204">
        <v>213200</v>
      </c>
      <c r="F1927" s="2" t="s">
        <v>854</v>
      </c>
      <c r="G1927" s="2"/>
      <c r="H1927" s="2"/>
      <c r="I1927" s="2"/>
      <c r="J1927" s="2"/>
      <c r="K1927" s="2"/>
    </row>
    <row r="1928" spans="1:11">
      <c r="A1928" s="1">
        <v>44231</v>
      </c>
      <c r="B1928" s="2">
        <v>99956</v>
      </c>
      <c r="C1928" s="22">
        <v>2139</v>
      </c>
      <c r="D1928" s="2">
        <v>6</v>
      </c>
      <c r="E1928" s="204">
        <v>261388</v>
      </c>
      <c r="F1928" s="2" t="s">
        <v>203</v>
      </c>
      <c r="G1928" s="2"/>
      <c r="H1928" s="2"/>
      <c r="I1928" s="2"/>
      <c r="J1928" s="2"/>
      <c r="K1928" s="2"/>
    </row>
    <row r="1929" spans="1:11">
      <c r="A1929" s="1">
        <v>44231</v>
      </c>
      <c r="B1929" s="2">
        <v>28262</v>
      </c>
      <c r="C1929" s="22">
        <v>2322</v>
      </c>
      <c r="D1929" s="2">
        <v>8</v>
      </c>
      <c r="E1929" s="204">
        <v>1279300</v>
      </c>
      <c r="F1929" s="2" t="s">
        <v>855</v>
      </c>
      <c r="G1929" s="2"/>
      <c r="H1929" s="2"/>
      <c r="I1929" s="2"/>
      <c r="J1929" s="2"/>
      <c r="K1929" s="2"/>
    </row>
    <row r="1930" spans="1:11">
      <c r="A1930" s="1">
        <v>44231</v>
      </c>
      <c r="B1930" s="2">
        <v>28262</v>
      </c>
      <c r="C1930" s="22">
        <v>2348</v>
      </c>
      <c r="D1930" s="2">
        <v>8</v>
      </c>
      <c r="E1930" s="204">
        <v>2000000</v>
      </c>
      <c r="F1930" s="2" t="s">
        <v>856</v>
      </c>
      <c r="G1930" s="2"/>
      <c r="H1930" s="2"/>
      <c r="I1930" s="2"/>
      <c r="J1930" s="2"/>
      <c r="K1930" s="2"/>
    </row>
    <row r="1931" spans="1:11">
      <c r="A1931" s="1">
        <v>44231</v>
      </c>
      <c r="B1931" s="2">
        <v>28262</v>
      </c>
      <c r="C1931" s="22">
        <v>2372</v>
      </c>
      <c r="D1931" s="2">
        <v>8</v>
      </c>
      <c r="E1931" s="204">
        <v>2130000</v>
      </c>
      <c r="F1931" s="2" t="s">
        <v>857</v>
      </c>
      <c r="G1931" s="2"/>
      <c r="H1931" s="2"/>
      <c r="I1931" s="2"/>
      <c r="J1931" s="2"/>
      <c r="K1931" s="2"/>
    </row>
    <row r="1932" spans="1:11">
      <c r="A1932" s="1">
        <v>44231</v>
      </c>
      <c r="B1932" s="2">
        <v>28262</v>
      </c>
      <c r="C1932" s="22">
        <v>2400</v>
      </c>
      <c r="D1932" s="2">
        <v>8</v>
      </c>
      <c r="E1932" s="204">
        <v>521400</v>
      </c>
      <c r="F1932" s="2" t="s">
        <v>858</v>
      </c>
      <c r="G1932" s="2"/>
      <c r="H1932" s="2"/>
      <c r="I1932" s="2"/>
      <c r="J1932" s="2"/>
      <c r="K1932" s="2"/>
    </row>
    <row r="1933" spans="1:11">
      <c r="A1933" s="1">
        <v>44231</v>
      </c>
      <c r="B1933" s="2">
        <v>99970</v>
      </c>
      <c r="C1933" s="22">
        <v>2461</v>
      </c>
      <c r="D1933" s="2">
        <v>8</v>
      </c>
      <c r="E1933" s="204">
        <v>195957</v>
      </c>
      <c r="F1933" s="2" t="s">
        <v>872</v>
      </c>
      <c r="G1933" s="2"/>
      <c r="H1933" s="2"/>
      <c r="I1933" s="2"/>
      <c r="J1933" s="2"/>
      <c r="K1933" s="2"/>
    </row>
    <row r="1934" spans="1:11">
      <c r="A1934" s="1">
        <v>44231</v>
      </c>
      <c r="B1934" s="2">
        <v>99970</v>
      </c>
      <c r="C1934" s="22">
        <v>2540</v>
      </c>
      <c r="D1934" s="2">
        <v>8</v>
      </c>
      <c r="E1934" s="204">
        <v>1000200</v>
      </c>
      <c r="F1934" s="2" t="s">
        <v>859</v>
      </c>
      <c r="G1934" s="2"/>
      <c r="H1934" s="2"/>
      <c r="I1934" s="2"/>
      <c r="J1934" s="2"/>
      <c r="K1934" s="2"/>
    </row>
    <row r="1935" spans="1:11">
      <c r="A1935" s="1">
        <v>44231</v>
      </c>
      <c r="B1935" s="2">
        <v>99968</v>
      </c>
      <c r="C1935" s="22">
        <v>5102</v>
      </c>
      <c r="D1935" s="2">
        <v>9</v>
      </c>
      <c r="E1935" s="204">
        <v>74500</v>
      </c>
      <c r="F1935" s="2" t="s">
        <v>860</v>
      </c>
      <c r="G1935" s="2"/>
      <c r="H1935" s="2"/>
      <c r="I1935" s="2"/>
      <c r="J1935" s="2"/>
      <c r="K1935" s="2"/>
    </row>
    <row r="1936" spans="1:11">
      <c r="A1936" s="1">
        <v>44231</v>
      </c>
      <c r="B1936" s="2">
        <v>99947</v>
      </c>
      <c r="C1936" s="22">
        <v>5226</v>
      </c>
      <c r="D1936" s="2">
        <v>4</v>
      </c>
      <c r="E1936" s="204">
        <v>2109910</v>
      </c>
      <c r="F1936" s="2" t="s">
        <v>861</v>
      </c>
      <c r="G1936" s="2"/>
      <c r="H1936" s="2"/>
      <c r="I1936" s="2"/>
      <c r="J1936" s="2"/>
      <c r="K1936" s="2"/>
    </row>
    <row r="1937" spans="1:72">
      <c r="A1937" s="1">
        <v>44231</v>
      </c>
      <c r="B1937" s="2">
        <v>99947</v>
      </c>
      <c r="C1937" s="22">
        <v>5242</v>
      </c>
      <c r="D1937" s="2">
        <v>4</v>
      </c>
      <c r="E1937" s="204">
        <v>670200</v>
      </c>
      <c r="F1937" s="2" t="s">
        <v>862</v>
      </c>
      <c r="G1937" s="2"/>
      <c r="H1937" s="2"/>
      <c r="I1937" s="2"/>
      <c r="J1937" s="2"/>
      <c r="K1937" s="2"/>
    </row>
    <row r="1938" spans="1:72">
      <c r="A1938" s="1">
        <v>44231</v>
      </c>
      <c r="B1938" s="2">
        <v>99947</v>
      </c>
      <c r="C1938" s="22">
        <v>5325</v>
      </c>
      <c r="D1938" s="2">
        <v>4</v>
      </c>
      <c r="E1938" s="204">
        <v>1300000</v>
      </c>
      <c r="F1938" s="2" t="s">
        <v>124</v>
      </c>
      <c r="G1938" s="2"/>
      <c r="H1938" s="2"/>
      <c r="I1938" s="2"/>
      <c r="J1938" s="2"/>
      <c r="K1938" s="2"/>
    </row>
    <row r="1939" spans="1:72">
      <c r="A1939" s="1">
        <v>44231</v>
      </c>
      <c r="B1939" s="2">
        <v>12508</v>
      </c>
      <c r="C1939" s="22">
        <v>7065</v>
      </c>
      <c r="D1939" s="2">
        <v>3</v>
      </c>
      <c r="E1939" s="204">
        <v>747755</v>
      </c>
      <c r="F1939" s="2" t="s">
        <v>863</v>
      </c>
      <c r="G1939" s="2"/>
      <c r="H1939" s="2"/>
      <c r="I1939" s="2"/>
      <c r="J1939" s="2"/>
      <c r="K1939" s="2"/>
    </row>
    <row r="1940" spans="1:72">
      <c r="A1940" s="1">
        <v>44231</v>
      </c>
      <c r="B1940" s="2">
        <v>99966</v>
      </c>
      <c r="C1940" s="22">
        <v>7202</v>
      </c>
      <c r="D1940" s="2">
        <v>7</v>
      </c>
      <c r="E1940" s="204">
        <v>3246000</v>
      </c>
      <c r="F1940" s="2" t="s">
        <v>871</v>
      </c>
      <c r="G1940" s="2"/>
      <c r="H1940" s="2"/>
      <c r="I1940" s="2"/>
      <c r="J1940" s="2"/>
      <c r="K1940" s="2"/>
    </row>
    <row r="1941" spans="1:72">
      <c r="A1941" s="1">
        <v>44231</v>
      </c>
      <c r="B1941" s="2">
        <v>25758</v>
      </c>
      <c r="C1941" s="22">
        <v>7753</v>
      </c>
      <c r="D1941" s="2">
        <v>10</v>
      </c>
      <c r="E1941" s="204">
        <v>2061300</v>
      </c>
      <c r="F1941" s="2" t="s">
        <v>244</v>
      </c>
      <c r="G1941" s="2"/>
      <c r="H1941" s="2"/>
      <c r="I1941" s="2"/>
      <c r="J1941" s="2"/>
      <c r="K1941" s="2"/>
    </row>
    <row r="1942" spans="1:72">
      <c r="A1942" s="1">
        <v>44231</v>
      </c>
      <c r="B1942" s="2">
        <v>25758</v>
      </c>
      <c r="C1942" s="22">
        <v>7793</v>
      </c>
      <c r="D1942" s="2">
        <v>10</v>
      </c>
      <c r="E1942" s="204">
        <v>379604</v>
      </c>
      <c r="F1942" s="2" t="s">
        <v>864</v>
      </c>
      <c r="G1942" s="2"/>
      <c r="H1942" s="2"/>
      <c r="I1942" s="2"/>
      <c r="J1942" s="2"/>
      <c r="K1942" s="2"/>
    </row>
    <row r="1943" spans="1:72">
      <c r="A1943" s="1">
        <v>44231</v>
      </c>
      <c r="B1943" s="2">
        <v>25758</v>
      </c>
      <c r="C1943" s="22">
        <v>7833</v>
      </c>
      <c r="D1943" s="2">
        <v>10</v>
      </c>
      <c r="E1943" s="204">
        <v>1064800</v>
      </c>
      <c r="F1943" s="2" t="s">
        <v>865</v>
      </c>
      <c r="G1943" s="2"/>
      <c r="H1943" s="2"/>
      <c r="I1943" s="2"/>
      <c r="J1943" s="2"/>
      <c r="K1943" s="2"/>
    </row>
    <row r="1944" spans="1:72">
      <c r="A1944" s="1">
        <v>44231</v>
      </c>
      <c r="B1944" s="2">
        <v>25758</v>
      </c>
      <c r="C1944" s="22">
        <v>7835</v>
      </c>
      <c r="D1944" s="2">
        <v>10</v>
      </c>
      <c r="E1944" s="204">
        <v>532900</v>
      </c>
      <c r="F1944" s="2" t="s">
        <v>866</v>
      </c>
      <c r="G1944" s="2"/>
      <c r="H1944" s="2"/>
      <c r="I1944" s="2"/>
      <c r="J1944" s="2"/>
      <c r="K1944" s="2"/>
    </row>
    <row r="1945" spans="1:72">
      <c r="A1945" s="1">
        <v>44231</v>
      </c>
      <c r="B1945" s="2">
        <v>25758</v>
      </c>
      <c r="C1945" s="22">
        <v>7865</v>
      </c>
      <c r="D1945" s="2">
        <v>10</v>
      </c>
      <c r="E1945" s="204">
        <v>547600</v>
      </c>
      <c r="F1945" s="2" t="s">
        <v>867</v>
      </c>
      <c r="G1945" s="2"/>
      <c r="H1945" s="2"/>
      <c r="I1945" s="2"/>
      <c r="J1945" s="2"/>
      <c r="K1945" s="2"/>
    </row>
    <row r="1946" spans="1:72">
      <c r="A1946" s="1">
        <v>44231</v>
      </c>
      <c r="B1946" s="2">
        <v>25758</v>
      </c>
      <c r="C1946" s="22">
        <v>7872</v>
      </c>
      <c r="D1946" s="2">
        <v>10</v>
      </c>
      <c r="E1946" s="204">
        <v>11670000</v>
      </c>
      <c r="F1946" s="2" t="s">
        <v>868</v>
      </c>
      <c r="G1946" s="2"/>
      <c r="H1946" s="2"/>
      <c r="I1946" s="2"/>
      <c r="J1946" s="2"/>
      <c r="K1946" s="2"/>
    </row>
    <row r="1947" spans="1:72" s="37" customFormat="1">
      <c r="A1947" s="36">
        <v>44231</v>
      </c>
      <c r="B1947" s="37">
        <v>99968</v>
      </c>
      <c r="C1947" s="37">
        <v>3137</v>
      </c>
      <c r="D1947" s="37">
        <v>9</v>
      </c>
      <c r="E1947" s="62">
        <v>0</v>
      </c>
      <c r="F1947" s="37" t="s">
        <v>935</v>
      </c>
      <c r="L1947" s="80"/>
      <c r="M1947" s="80"/>
      <c r="N1947" s="80"/>
      <c r="O1947" s="80"/>
      <c r="P1947" s="80"/>
      <c r="Q1947" s="80"/>
      <c r="R1947" s="80"/>
      <c r="S1947" s="80"/>
      <c r="T1947" s="80"/>
      <c r="U1947" s="80"/>
      <c r="V1947" s="80"/>
      <c r="W1947" s="80"/>
      <c r="X1947" s="80"/>
      <c r="Y1947" s="80"/>
      <c r="Z1947" s="80"/>
      <c r="AA1947" s="80"/>
      <c r="AB1947" s="80"/>
      <c r="AC1947" s="80"/>
      <c r="AD1947" s="80"/>
      <c r="AE1947" s="80"/>
      <c r="AF1947" s="80"/>
      <c r="AG1947" s="80"/>
      <c r="AH1947" s="80"/>
      <c r="AI1947" s="80"/>
      <c r="AJ1947" s="80"/>
      <c r="AK1947" s="80"/>
      <c r="AL1947" s="80"/>
      <c r="AM1947" s="80"/>
      <c r="AN1947" s="80"/>
      <c r="AO1947" s="80"/>
      <c r="AP1947" s="80"/>
      <c r="AQ1947" s="80"/>
      <c r="AR1947" s="80"/>
      <c r="AS1947" s="80"/>
      <c r="AT1947" s="80"/>
      <c r="AU1947" s="80"/>
      <c r="AV1947" s="80"/>
      <c r="AW1947" s="80"/>
      <c r="AX1947" s="80"/>
      <c r="AY1947" s="80"/>
      <c r="AZ1947" s="80"/>
      <c r="BA1947" s="80"/>
      <c r="BB1947" s="80"/>
      <c r="BC1947" s="80"/>
      <c r="BD1947" s="80"/>
      <c r="BE1947" s="80"/>
      <c r="BF1947" s="80"/>
      <c r="BG1947" s="80"/>
      <c r="BH1947" s="80"/>
      <c r="BI1947" s="80"/>
      <c r="BJ1947" s="80"/>
      <c r="BK1947" s="80"/>
      <c r="BL1947" s="80"/>
      <c r="BM1947" s="80"/>
      <c r="BN1947" s="80"/>
      <c r="BO1947" s="80"/>
      <c r="BP1947" s="80"/>
      <c r="BQ1947" s="80"/>
      <c r="BR1947" s="80"/>
      <c r="BS1947" s="80"/>
      <c r="BT1947" s="80"/>
    </row>
    <row r="1948" spans="1:72" s="37" customFormat="1">
      <c r="A1948" s="36">
        <v>44231</v>
      </c>
      <c r="B1948" s="37">
        <v>99968</v>
      </c>
      <c r="C1948" s="37">
        <v>5137</v>
      </c>
      <c r="D1948" s="37">
        <v>9</v>
      </c>
      <c r="E1948" s="62">
        <v>0</v>
      </c>
      <c r="F1948" s="37" t="s">
        <v>869</v>
      </c>
      <c r="L1948" s="80"/>
      <c r="M1948" s="80"/>
      <c r="N1948" s="80"/>
      <c r="O1948" s="80"/>
      <c r="P1948" s="80"/>
      <c r="Q1948" s="80"/>
      <c r="R1948" s="80"/>
      <c r="S1948" s="80"/>
      <c r="T1948" s="80"/>
      <c r="U1948" s="80"/>
      <c r="V1948" s="80"/>
      <c r="W1948" s="80"/>
      <c r="X1948" s="80"/>
      <c r="Y1948" s="80"/>
      <c r="Z1948" s="80"/>
      <c r="AA1948" s="80"/>
      <c r="AB1948" s="80"/>
      <c r="AC1948" s="80"/>
      <c r="AD1948" s="80"/>
      <c r="AE1948" s="80"/>
      <c r="AF1948" s="80"/>
      <c r="AG1948" s="80"/>
      <c r="AH1948" s="80"/>
      <c r="AI1948" s="80"/>
      <c r="AJ1948" s="80"/>
      <c r="AK1948" s="80"/>
      <c r="AL1948" s="80"/>
      <c r="AM1948" s="80"/>
      <c r="AN1948" s="80"/>
      <c r="AO1948" s="80"/>
      <c r="AP1948" s="80"/>
      <c r="AQ1948" s="80"/>
      <c r="AR1948" s="80"/>
      <c r="AS1948" s="80"/>
      <c r="AT1948" s="80"/>
      <c r="AU1948" s="80"/>
      <c r="AV1948" s="80"/>
      <c r="AW1948" s="80"/>
      <c r="AX1948" s="80"/>
      <c r="AY1948" s="80"/>
      <c r="AZ1948" s="80"/>
      <c r="BA1948" s="80"/>
      <c r="BB1948" s="80"/>
      <c r="BC1948" s="80"/>
      <c r="BD1948" s="80"/>
      <c r="BE1948" s="80"/>
      <c r="BF1948" s="80"/>
      <c r="BG1948" s="80"/>
      <c r="BH1948" s="80"/>
      <c r="BI1948" s="80"/>
      <c r="BJ1948" s="80"/>
      <c r="BK1948" s="80"/>
      <c r="BL1948" s="80"/>
      <c r="BM1948" s="80"/>
      <c r="BN1948" s="80"/>
      <c r="BO1948" s="80"/>
      <c r="BP1948" s="80"/>
      <c r="BQ1948" s="80"/>
      <c r="BR1948" s="80"/>
      <c r="BS1948" s="80"/>
      <c r="BT1948" s="80"/>
    </row>
    <row r="1949" spans="1:72" ht="19.5">
      <c r="E1949" s="121">
        <f>SUM(E1726:E1946)</f>
        <v>82185014</v>
      </c>
    </row>
    <row r="1951" spans="1:72">
      <c r="A1951" s="1">
        <v>44232</v>
      </c>
      <c r="B1951" s="2">
        <v>99910</v>
      </c>
      <c r="C1951" s="22">
        <v>595</v>
      </c>
      <c r="D1951" s="2">
        <v>99</v>
      </c>
      <c r="E1951" s="204">
        <v>222500</v>
      </c>
      <c r="G1951" s="2"/>
    </row>
    <row r="1952" spans="1:72">
      <c r="A1952" s="1">
        <v>44232</v>
      </c>
      <c r="B1952" s="2">
        <v>99910</v>
      </c>
      <c r="C1952" s="22">
        <v>596</v>
      </c>
      <c r="D1952" s="2">
        <v>99</v>
      </c>
      <c r="E1952" s="204">
        <v>222500</v>
      </c>
      <c r="G1952" s="2"/>
    </row>
    <row r="1953" spans="1:7">
      <c r="A1953" s="1">
        <v>44232</v>
      </c>
      <c r="B1953" s="2">
        <v>99910</v>
      </c>
      <c r="C1953" s="22">
        <v>597</v>
      </c>
      <c r="D1953" s="2">
        <v>99</v>
      </c>
      <c r="E1953" s="204">
        <v>222500</v>
      </c>
      <c r="G1953" s="2"/>
    </row>
    <row r="1954" spans="1:7">
      <c r="A1954" s="1">
        <v>44232</v>
      </c>
      <c r="B1954" s="2">
        <v>99910</v>
      </c>
      <c r="C1954" s="22">
        <v>598</v>
      </c>
      <c r="D1954" s="2">
        <v>99</v>
      </c>
      <c r="E1954" s="204">
        <v>222500</v>
      </c>
      <c r="G1954" s="2"/>
    </row>
    <row r="1955" spans="1:7">
      <c r="A1955" s="1">
        <v>44232</v>
      </c>
      <c r="B1955" s="2">
        <v>99910</v>
      </c>
      <c r="C1955" s="22">
        <v>599</v>
      </c>
      <c r="D1955" s="2">
        <v>99</v>
      </c>
      <c r="E1955" s="204">
        <v>222500</v>
      </c>
      <c r="G1955" s="2"/>
    </row>
    <row r="1956" spans="1:7">
      <c r="A1956" s="1">
        <v>44232</v>
      </c>
      <c r="B1956" s="2">
        <v>99910</v>
      </c>
      <c r="C1956" s="22">
        <v>600</v>
      </c>
      <c r="D1956" s="2">
        <v>99</v>
      </c>
      <c r="E1956" s="204">
        <v>222500</v>
      </c>
      <c r="G1956" s="2"/>
    </row>
    <row r="1957" spans="1:7">
      <c r="A1957" s="1">
        <v>44232</v>
      </c>
      <c r="B1957" s="2">
        <v>99910</v>
      </c>
      <c r="C1957" s="22">
        <v>601</v>
      </c>
      <c r="D1957" s="2">
        <v>99</v>
      </c>
      <c r="E1957" s="204">
        <v>222500</v>
      </c>
      <c r="G1957" s="2"/>
    </row>
    <row r="1958" spans="1:7">
      <c r="A1958" s="1">
        <v>44232</v>
      </c>
      <c r="B1958" s="2">
        <v>99910</v>
      </c>
      <c r="C1958" s="22">
        <v>602</v>
      </c>
      <c r="D1958" s="2">
        <v>99</v>
      </c>
      <c r="E1958" s="204">
        <v>222500</v>
      </c>
      <c r="G1958" s="2"/>
    </row>
    <row r="1959" spans="1:7">
      <c r="A1959" s="1">
        <v>44232</v>
      </c>
      <c r="B1959" s="2">
        <v>99910</v>
      </c>
      <c r="C1959" s="22">
        <v>603</v>
      </c>
      <c r="D1959" s="2">
        <v>99</v>
      </c>
      <c r="E1959" s="204">
        <v>222500</v>
      </c>
      <c r="G1959" s="2"/>
    </row>
    <row r="1960" spans="1:7">
      <c r="A1960" s="1">
        <v>44232</v>
      </c>
      <c r="B1960" s="2">
        <v>99910</v>
      </c>
      <c r="C1960" s="22">
        <v>604</v>
      </c>
      <c r="D1960" s="2">
        <v>99</v>
      </c>
      <c r="E1960" s="204">
        <v>222500</v>
      </c>
      <c r="G1960" s="2"/>
    </row>
    <row r="1961" spans="1:7">
      <c r="A1961" s="1">
        <v>44232</v>
      </c>
      <c r="B1961" s="2">
        <v>99910</v>
      </c>
      <c r="C1961" s="22">
        <v>605</v>
      </c>
      <c r="D1961" s="2">
        <v>99</v>
      </c>
      <c r="E1961" s="204">
        <v>222500</v>
      </c>
      <c r="G1961" s="2"/>
    </row>
    <row r="1962" spans="1:7">
      <c r="A1962" s="1">
        <v>44232</v>
      </c>
      <c r="B1962" s="2">
        <v>99910</v>
      </c>
      <c r="C1962" s="22">
        <v>606</v>
      </c>
      <c r="D1962" s="2">
        <v>99</v>
      </c>
      <c r="E1962" s="204">
        <v>222500</v>
      </c>
      <c r="G1962" s="2"/>
    </row>
    <row r="1963" spans="1:7">
      <c r="A1963" s="1">
        <v>44232</v>
      </c>
      <c r="B1963" s="2">
        <v>99910</v>
      </c>
      <c r="C1963" s="22">
        <v>607</v>
      </c>
      <c r="D1963" s="2">
        <v>99</v>
      </c>
      <c r="E1963" s="204">
        <v>222500</v>
      </c>
      <c r="G1963" s="2"/>
    </row>
    <row r="1964" spans="1:7">
      <c r="A1964" s="1">
        <v>44232</v>
      </c>
      <c r="B1964" s="2">
        <v>99910</v>
      </c>
      <c r="C1964" s="22">
        <v>608</v>
      </c>
      <c r="D1964" s="2">
        <v>99</v>
      </c>
      <c r="E1964" s="204">
        <v>222500</v>
      </c>
      <c r="G1964" s="2"/>
    </row>
    <row r="1965" spans="1:7">
      <c r="A1965" s="1">
        <v>44232</v>
      </c>
      <c r="B1965" s="2">
        <v>99910</v>
      </c>
      <c r="C1965" s="22">
        <v>609</v>
      </c>
      <c r="D1965" s="2">
        <v>99</v>
      </c>
      <c r="E1965" s="204">
        <v>222500</v>
      </c>
      <c r="G1965" s="2"/>
    </row>
    <row r="1966" spans="1:7">
      <c r="A1966" s="1">
        <v>44232</v>
      </c>
      <c r="B1966" s="2">
        <v>99910</v>
      </c>
      <c r="C1966" s="22">
        <v>610</v>
      </c>
      <c r="D1966" s="2">
        <v>99</v>
      </c>
      <c r="E1966" s="204">
        <v>222500</v>
      </c>
      <c r="G1966" s="2"/>
    </row>
    <row r="1967" spans="1:7">
      <c r="A1967" s="1">
        <v>44232</v>
      </c>
      <c r="B1967" s="2">
        <v>99910</v>
      </c>
      <c r="C1967" s="22">
        <v>611</v>
      </c>
      <c r="D1967" s="2">
        <v>99</v>
      </c>
      <c r="E1967" s="204">
        <v>222500</v>
      </c>
      <c r="G1967" s="2"/>
    </row>
    <row r="1968" spans="1:7">
      <c r="A1968" s="1">
        <v>44232</v>
      </c>
      <c r="B1968" s="2">
        <v>99910</v>
      </c>
      <c r="C1968" s="22">
        <v>612</v>
      </c>
      <c r="D1968" s="2">
        <v>99</v>
      </c>
      <c r="E1968" s="204">
        <v>222500</v>
      </c>
      <c r="G1968" s="2"/>
    </row>
    <row r="1969" spans="1:7">
      <c r="A1969" s="1">
        <v>44232</v>
      </c>
      <c r="B1969" s="2">
        <v>99910</v>
      </c>
      <c r="C1969" s="22">
        <v>613</v>
      </c>
      <c r="D1969" s="2">
        <v>99</v>
      </c>
      <c r="E1969" s="204">
        <v>222500</v>
      </c>
      <c r="G1969" s="2"/>
    </row>
    <row r="1970" spans="1:7">
      <c r="A1970" s="1">
        <v>44232</v>
      </c>
      <c r="B1970" s="2">
        <v>99910</v>
      </c>
      <c r="C1970" s="22">
        <v>614</v>
      </c>
      <c r="D1970" s="2">
        <v>99</v>
      </c>
      <c r="E1970" s="204">
        <v>222500</v>
      </c>
      <c r="G1970" s="2"/>
    </row>
    <row r="1971" spans="1:7">
      <c r="A1971" s="1">
        <v>44232</v>
      </c>
      <c r="B1971" s="2">
        <v>99910</v>
      </c>
      <c r="C1971" s="22">
        <v>615</v>
      </c>
      <c r="D1971" s="2">
        <v>99</v>
      </c>
      <c r="E1971" s="204">
        <v>222500</v>
      </c>
      <c r="G1971" s="2"/>
    </row>
    <row r="1972" spans="1:7">
      <c r="A1972" s="1">
        <v>44232</v>
      </c>
      <c r="B1972" s="2">
        <v>99910</v>
      </c>
      <c r="C1972" s="22">
        <v>616</v>
      </c>
      <c r="D1972" s="2">
        <v>99</v>
      </c>
      <c r="E1972" s="204">
        <v>222500</v>
      </c>
      <c r="G1972" s="2"/>
    </row>
    <row r="1973" spans="1:7">
      <c r="A1973" s="1">
        <v>44232</v>
      </c>
      <c r="B1973" s="2">
        <v>99910</v>
      </c>
      <c r="C1973" s="22">
        <v>617</v>
      </c>
      <c r="D1973" s="2">
        <v>99</v>
      </c>
      <c r="E1973" s="204">
        <v>222500</v>
      </c>
      <c r="G1973" s="2"/>
    </row>
    <row r="1974" spans="1:7">
      <c r="A1974" s="1">
        <v>44232</v>
      </c>
      <c r="B1974" s="2">
        <v>99910</v>
      </c>
      <c r="C1974" s="22">
        <v>618</v>
      </c>
      <c r="D1974" s="2">
        <v>99</v>
      </c>
      <c r="E1974" s="204">
        <v>222500</v>
      </c>
      <c r="G1974" s="2"/>
    </row>
    <row r="1975" spans="1:7">
      <c r="A1975" s="1">
        <v>44232</v>
      </c>
      <c r="B1975" s="2">
        <v>99910</v>
      </c>
      <c r="C1975" s="22">
        <v>619</v>
      </c>
      <c r="D1975" s="2">
        <v>99</v>
      </c>
      <c r="E1975" s="204">
        <v>222500</v>
      </c>
      <c r="G1975" s="2"/>
    </row>
    <row r="1976" spans="1:7">
      <c r="A1976" s="1">
        <v>44232</v>
      </c>
      <c r="B1976" s="2">
        <v>99910</v>
      </c>
      <c r="C1976" s="22">
        <v>620</v>
      </c>
      <c r="D1976" s="2">
        <v>99</v>
      </c>
      <c r="E1976" s="204">
        <v>222500</v>
      </c>
      <c r="G1976" s="2"/>
    </row>
    <row r="1977" spans="1:7">
      <c r="A1977" s="1">
        <v>44232</v>
      </c>
      <c r="B1977" s="2">
        <v>99910</v>
      </c>
      <c r="C1977" s="22">
        <v>621</v>
      </c>
      <c r="D1977" s="2">
        <v>99</v>
      </c>
      <c r="E1977" s="204">
        <v>222500</v>
      </c>
      <c r="G1977" s="2"/>
    </row>
    <row r="1978" spans="1:7">
      <c r="A1978" s="1">
        <v>44232</v>
      </c>
      <c r="B1978" s="2">
        <v>99910</v>
      </c>
      <c r="C1978" s="22">
        <v>622</v>
      </c>
      <c r="D1978" s="2">
        <v>99</v>
      </c>
      <c r="E1978" s="204">
        <v>222500</v>
      </c>
      <c r="G1978" s="2"/>
    </row>
    <row r="1979" spans="1:7">
      <c r="A1979" s="1">
        <v>44232</v>
      </c>
      <c r="B1979" s="2">
        <v>99910</v>
      </c>
      <c r="C1979" s="22">
        <v>623</v>
      </c>
      <c r="D1979" s="2">
        <v>99</v>
      </c>
      <c r="E1979" s="204">
        <v>222500</v>
      </c>
      <c r="G1979" s="2"/>
    </row>
    <row r="1980" spans="1:7">
      <c r="A1980" s="1">
        <v>44232</v>
      </c>
      <c r="B1980" s="2">
        <v>99910</v>
      </c>
      <c r="C1980" s="22">
        <v>624</v>
      </c>
      <c r="D1980" s="2">
        <v>99</v>
      </c>
      <c r="E1980" s="204">
        <v>222500</v>
      </c>
      <c r="G1980" s="2"/>
    </row>
    <row r="1981" spans="1:7">
      <c r="A1981" s="1">
        <v>44232</v>
      </c>
      <c r="B1981" s="2">
        <v>99910</v>
      </c>
      <c r="C1981" s="22">
        <v>627</v>
      </c>
      <c r="D1981" s="2">
        <v>99</v>
      </c>
      <c r="E1981" s="204">
        <v>222500</v>
      </c>
      <c r="G1981" s="2"/>
    </row>
    <row r="1982" spans="1:7">
      <c r="A1982" s="1">
        <v>44232</v>
      </c>
      <c r="B1982" s="2">
        <v>99910</v>
      </c>
      <c r="C1982" s="22">
        <v>628</v>
      </c>
      <c r="D1982" s="2">
        <v>99</v>
      </c>
      <c r="E1982" s="204">
        <v>222500</v>
      </c>
      <c r="G1982" s="2"/>
    </row>
    <row r="1983" spans="1:7">
      <c r="A1983" s="1">
        <v>44232</v>
      </c>
      <c r="B1983" s="2">
        <v>99910</v>
      </c>
      <c r="C1983" s="22">
        <v>629</v>
      </c>
      <c r="D1983" s="2">
        <v>99</v>
      </c>
      <c r="E1983" s="204">
        <v>222500</v>
      </c>
      <c r="G1983" s="2"/>
    </row>
    <row r="1984" spans="1:7">
      <c r="A1984" s="1">
        <v>44232</v>
      </c>
      <c r="B1984" s="2">
        <v>99910</v>
      </c>
      <c r="C1984" s="22">
        <v>630</v>
      </c>
      <c r="D1984" s="2">
        <v>99</v>
      </c>
      <c r="E1984" s="204">
        <v>222500</v>
      </c>
      <c r="G1984" s="2"/>
    </row>
    <row r="1985" spans="1:7">
      <c r="A1985" s="1">
        <v>44232</v>
      </c>
      <c r="B1985" s="2">
        <v>99910</v>
      </c>
      <c r="C1985" s="22">
        <v>631</v>
      </c>
      <c r="D1985" s="2">
        <v>99</v>
      </c>
      <c r="E1985" s="204">
        <v>222500</v>
      </c>
      <c r="G1985" s="2"/>
    </row>
    <row r="1986" spans="1:7">
      <c r="A1986" s="1">
        <v>44232</v>
      </c>
      <c r="B1986" s="2">
        <v>99910</v>
      </c>
      <c r="C1986" s="22">
        <v>632</v>
      </c>
      <c r="D1986" s="2">
        <v>99</v>
      </c>
      <c r="E1986" s="204">
        <v>222500</v>
      </c>
      <c r="G1986" s="2"/>
    </row>
    <row r="1987" spans="1:7">
      <c r="A1987" s="1">
        <v>44232</v>
      </c>
      <c r="B1987" s="2">
        <v>99910</v>
      </c>
      <c r="C1987" s="22">
        <v>633</v>
      </c>
      <c r="D1987" s="2">
        <v>99</v>
      </c>
      <c r="E1987" s="204">
        <v>222500</v>
      </c>
      <c r="G1987" s="2"/>
    </row>
    <row r="1988" spans="1:7">
      <c r="A1988" s="1">
        <v>44232</v>
      </c>
      <c r="B1988" s="2">
        <v>99910</v>
      </c>
      <c r="C1988" s="22">
        <v>634</v>
      </c>
      <c r="D1988" s="2">
        <v>99</v>
      </c>
      <c r="E1988" s="204">
        <v>222500</v>
      </c>
      <c r="G1988" s="2"/>
    </row>
    <row r="1989" spans="1:7">
      <c r="A1989" s="1">
        <v>44232</v>
      </c>
      <c r="B1989" s="2">
        <v>99910</v>
      </c>
      <c r="C1989" s="22">
        <v>635</v>
      </c>
      <c r="D1989" s="2">
        <v>99</v>
      </c>
      <c r="E1989" s="204">
        <v>222500</v>
      </c>
      <c r="G1989" s="2"/>
    </row>
    <row r="1990" spans="1:7">
      <c r="A1990" s="1">
        <v>44232</v>
      </c>
      <c r="B1990" s="2">
        <v>99910</v>
      </c>
      <c r="C1990" s="22">
        <v>636</v>
      </c>
      <c r="D1990" s="2">
        <v>99</v>
      </c>
      <c r="E1990" s="204">
        <v>222500</v>
      </c>
      <c r="G1990" s="2"/>
    </row>
    <row r="1991" spans="1:7">
      <c r="A1991" s="1">
        <v>44232</v>
      </c>
      <c r="B1991" s="2">
        <v>99910</v>
      </c>
      <c r="C1991" s="22">
        <v>637</v>
      </c>
      <c r="D1991" s="2">
        <v>99</v>
      </c>
      <c r="E1991" s="204">
        <v>222500</v>
      </c>
      <c r="G1991" s="2"/>
    </row>
    <row r="1992" spans="1:7">
      <c r="A1992" s="1">
        <v>44232</v>
      </c>
      <c r="B1992" s="2">
        <v>99910</v>
      </c>
      <c r="C1992" s="22">
        <v>638</v>
      </c>
      <c r="D1992" s="2">
        <v>99</v>
      </c>
      <c r="E1992" s="204">
        <v>222500</v>
      </c>
      <c r="G1992" s="2"/>
    </row>
    <row r="1993" spans="1:7">
      <c r="A1993" s="1">
        <v>44232</v>
      </c>
      <c r="B1993" s="2">
        <v>99910</v>
      </c>
      <c r="C1993" s="22">
        <v>639</v>
      </c>
      <c r="D1993" s="2">
        <v>99</v>
      </c>
      <c r="E1993" s="204">
        <v>222500</v>
      </c>
      <c r="G1993" s="2"/>
    </row>
    <row r="1994" spans="1:7">
      <c r="A1994" s="1">
        <v>44232</v>
      </c>
      <c r="B1994" s="2">
        <v>99910</v>
      </c>
      <c r="C1994" s="22">
        <v>640</v>
      </c>
      <c r="D1994" s="2">
        <v>99</v>
      </c>
      <c r="E1994" s="204">
        <v>222500</v>
      </c>
      <c r="G1994" s="2"/>
    </row>
    <row r="1995" spans="1:7">
      <c r="A1995" s="1">
        <v>44232</v>
      </c>
      <c r="B1995" s="2">
        <v>99910</v>
      </c>
      <c r="C1995" s="22">
        <v>641</v>
      </c>
      <c r="D1995" s="2">
        <v>99</v>
      </c>
      <c r="E1995" s="204">
        <v>222500</v>
      </c>
      <c r="G1995" s="2"/>
    </row>
    <row r="1996" spans="1:7">
      <c r="A1996" s="1">
        <v>44232</v>
      </c>
      <c r="B1996" s="2">
        <v>99910</v>
      </c>
      <c r="C1996" s="22">
        <v>642</v>
      </c>
      <c r="D1996" s="2">
        <v>99</v>
      </c>
      <c r="E1996" s="204">
        <v>222500</v>
      </c>
      <c r="G1996" s="2"/>
    </row>
    <row r="1997" spans="1:7">
      <c r="A1997" s="1">
        <v>44232</v>
      </c>
      <c r="B1997" s="2">
        <v>99910</v>
      </c>
      <c r="C1997" s="22">
        <v>643</v>
      </c>
      <c r="D1997" s="2">
        <v>99</v>
      </c>
      <c r="E1997" s="204">
        <v>222500</v>
      </c>
      <c r="G1997" s="2"/>
    </row>
    <row r="1998" spans="1:7">
      <c r="A1998" s="1">
        <v>44232</v>
      </c>
      <c r="B1998" s="2">
        <v>99910</v>
      </c>
      <c r="C1998" s="22">
        <v>644</v>
      </c>
      <c r="D1998" s="2">
        <v>99</v>
      </c>
      <c r="E1998" s="204">
        <v>222500</v>
      </c>
      <c r="G1998" s="2"/>
    </row>
    <row r="1999" spans="1:7">
      <c r="A1999" s="1">
        <v>44232</v>
      </c>
      <c r="B1999" s="2">
        <v>99910</v>
      </c>
      <c r="C1999" s="22">
        <v>645</v>
      </c>
      <c r="D1999" s="2">
        <v>99</v>
      </c>
      <c r="E1999" s="204">
        <v>222500</v>
      </c>
      <c r="G1999" s="2"/>
    </row>
    <row r="2000" spans="1:7">
      <c r="A2000" s="1">
        <v>44232</v>
      </c>
      <c r="B2000" s="2">
        <v>99910</v>
      </c>
      <c r="C2000" s="22">
        <v>646</v>
      </c>
      <c r="D2000" s="2">
        <v>99</v>
      </c>
      <c r="E2000" s="204">
        <v>222500</v>
      </c>
      <c r="G2000" s="2"/>
    </row>
    <row r="2001" spans="1:7">
      <c r="A2001" s="1">
        <v>44232</v>
      </c>
      <c r="B2001" s="2">
        <v>99910</v>
      </c>
      <c r="C2001" s="22">
        <v>652</v>
      </c>
      <c r="D2001" s="2">
        <v>99</v>
      </c>
      <c r="E2001" s="204">
        <v>222500</v>
      </c>
      <c r="G2001" s="2"/>
    </row>
    <row r="2002" spans="1:7">
      <c r="A2002" s="1">
        <v>44232</v>
      </c>
      <c r="B2002" s="2">
        <v>99910</v>
      </c>
      <c r="C2002" s="22">
        <v>653</v>
      </c>
      <c r="D2002" s="2">
        <v>99</v>
      </c>
      <c r="E2002" s="204">
        <v>222500</v>
      </c>
      <c r="G2002" s="2"/>
    </row>
    <row r="2003" spans="1:7">
      <c r="A2003" s="1">
        <v>44232</v>
      </c>
      <c r="B2003" s="2">
        <v>99910</v>
      </c>
      <c r="C2003" s="22">
        <v>654</v>
      </c>
      <c r="D2003" s="2">
        <v>99</v>
      </c>
      <c r="E2003" s="204">
        <v>222500</v>
      </c>
      <c r="G2003" s="2"/>
    </row>
    <row r="2004" spans="1:7">
      <c r="A2004" s="1">
        <v>44232</v>
      </c>
      <c r="B2004" s="2">
        <v>99910</v>
      </c>
      <c r="C2004" s="22">
        <v>655</v>
      </c>
      <c r="D2004" s="2">
        <v>99</v>
      </c>
      <c r="E2004" s="204">
        <v>222500</v>
      </c>
      <c r="G2004" s="2"/>
    </row>
    <row r="2005" spans="1:7">
      <c r="A2005" s="1">
        <v>44232</v>
      </c>
      <c r="B2005" s="2">
        <v>99910</v>
      </c>
      <c r="C2005" s="22">
        <v>656</v>
      </c>
      <c r="D2005" s="2">
        <v>99</v>
      </c>
      <c r="E2005" s="204">
        <v>222500</v>
      </c>
      <c r="G2005" s="2"/>
    </row>
    <row r="2006" spans="1:7">
      <c r="A2006" s="1">
        <v>44232</v>
      </c>
      <c r="B2006" s="2">
        <v>99910</v>
      </c>
      <c r="C2006" s="22">
        <v>657</v>
      </c>
      <c r="D2006" s="2">
        <v>99</v>
      </c>
      <c r="E2006" s="204">
        <v>222500</v>
      </c>
      <c r="G2006" s="2"/>
    </row>
    <row r="2007" spans="1:7">
      <c r="A2007" s="1">
        <v>44232</v>
      </c>
      <c r="B2007" s="2">
        <v>99910</v>
      </c>
      <c r="C2007" s="22">
        <v>658</v>
      </c>
      <c r="D2007" s="2">
        <v>99</v>
      </c>
      <c r="E2007" s="204">
        <v>222500</v>
      </c>
      <c r="G2007" s="2"/>
    </row>
    <row r="2008" spans="1:7">
      <c r="A2008" s="1">
        <v>44232</v>
      </c>
      <c r="B2008" s="2">
        <v>99910</v>
      </c>
      <c r="C2008" s="22">
        <v>659</v>
      </c>
      <c r="D2008" s="2">
        <v>99</v>
      </c>
      <c r="E2008" s="204">
        <v>222500</v>
      </c>
      <c r="G2008" s="2"/>
    </row>
    <row r="2009" spans="1:7">
      <c r="A2009" s="1">
        <v>44232</v>
      </c>
      <c r="B2009" s="2">
        <v>99910</v>
      </c>
      <c r="C2009" s="22">
        <v>660</v>
      </c>
      <c r="D2009" s="2">
        <v>99</v>
      </c>
      <c r="E2009" s="204">
        <v>222500</v>
      </c>
      <c r="G2009" s="2"/>
    </row>
    <row r="2010" spans="1:7">
      <c r="A2010" s="1">
        <v>44232</v>
      </c>
      <c r="B2010" s="2">
        <v>99910</v>
      </c>
      <c r="C2010" s="22">
        <v>661</v>
      </c>
      <c r="D2010" s="2">
        <v>99</v>
      </c>
      <c r="E2010" s="204">
        <v>222500</v>
      </c>
      <c r="G2010" s="2"/>
    </row>
    <row r="2011" spans="1:7">
      <c r="A2011" s="1">
        <v>44232</v>
      </c>
      <c r="B2011" s="2">
        <v>99910</v>
      </c>
      <c r="C2011" s="22">
        <v>662</v>
      </c>
      <c r="D2011" s="2">
        <v>99</v>
      </c>
      <c r="E2011" s="204">
        <v>222500</v>
      </c>
      <c r="G2011" s="2"/>
    </row>
    <row r="2012" spans="1:7">
      <c r="A2012" s="1">
        <v>44232</v>
      </c>
      <c r="B2012" s="2">
        <v>99910</v>
      </c>
      <c r="C2012" s="22">
        <v>663</v>
      </c>
      <c r="D2012" s="2">
        <v>99</v>
      </c>
      <c r="E2012" s="204">
        <v>222500</v>
      </c>
      <c r="G2012" s="2"/>
    </row>
    <row r="2013" spans="1:7">
      <c r="A2013" s="1">
        <v>44232</v>
      </c>
      <c r="B2013" s="2">
        <v>99910</v>
      </c>
      <c r="C2013" s="22">
        <v>664</v>
      </c>
      <c r="D2013" s="2">
        <v>99</v>
      </c>
      <c r="E2013" s="204">
        <v>222500</v>
      </c>
      <c r="G2013" s="2"/>
    </row>
    <row r="2014" spans="1:7">
      <c r="A2014" s="1">
        <v>44232</v>
      </c>
      <c r="B2014" s="2">
        <v>99910</v>
      </c>
      <c r="C2014" s="22">
        <v>665</v>
      </c>
      <c r="D2014" s="2">
        <v>99</v>
      </c>
      <c r="E2014" s="204">
        <v>222500</v>
      </c>
      <c r="G2014" s="2"/>
    </row>
    <row r="2015" spans="1:7">
      <c r="A2015" s="1">
        <v>44232</v>
      </c>
      <c r="B2015" s="2">
        <v>99910</v>
      </c>
      <c r="C2015" s="22">
        <v>666</v>
      </c>
      <c r="D2015" s="2">
        <v>99</v>
      </c>
      <c r="E2015" s="204">
        <v>222500</v>
      </c>
      <c r="G2015" s="2"/>
    </row>
    <row r="2016" spans="1:7">
      <c r="A2016" s="1">
        <v>44232</v>
      </c>
      <c r="B2016" s="2">
        <v>99910</v>
      </c>
      <c r="C2016" s="22">
        <v>667</v>
      </c>
      <c r="D2016" s="2">
        <v>99</v>
      </c>
      <c r="E2016" s="204">
        <v>222500</v>
      </c>
      <c r="G2016" s="2"/>
    </row>
    <row r="2017" spans="1:7">
      <c r="A2017" s="1">
        <v>44232</v>
      </c>
      <c r="B2017" s="2">
        <v>99910</v>
      </c>
      <c r="C2017" s="22">
        <v>668</v>
      </c>
      <c r="D2017" s="2">
        <v>99</v>
      </c>
      <c r="E2017" s="204">
        <v>222500</v>
      </c>
      <c r="G2017" s="2"/>
    </row>
    <row r="2018" spans="1:7">
      <c r="A2018" s="1">
        <v>44232</v>
      </c>
      <c r="B2018" s="2">
        <v>99910</v>
      </c>
      <c r="C2018" s="22">
        <v>669</v>
      </c>
      <c r="D2018" s="2">
        <v>99</v>
      </c>
      <c r="E2018" s="204">
        <v>222500</v>
      </c>
      <c r="G2018" s="2"/>
    </row>
    <row r="2019" spans="1:7">
      <c r="A2019" s="1">
        <v>44232</v>
      </c>
      <c r="B2019" s="2">
        <v>99910</v>
      </c>
      <c r="C2019" s="22">
        <v>670</v>
      </c>
      <c r="D2019" s="2">
        <v>99</v>
      </c>
      <c r="E2019" s="204">
        <v>222500</v>
      </c>
      <c r="G2019" s="2"/>
    </row>
    <row r="2020" spans="1:7">
      <c r="A2020" s="1">
        <v>44232</v>
      </c>
      <c r="B2020" s="2">
        <v>99910</v>
      </c>
      <c r="C2020" s="22">
        <v>671</v>
      </c>
      <c r="D2020" s="2">
        <v>99</v>
      </c>
      <c r="E2020" s="204">
        <v>222500</v>
      </c>
      <c r="G2020" s="2"/>
    </row>
    <row r="2021" spans="1:7">
      <c r="A2021" s="1">
        <v>44232</v>
      </c>
      <c r="B2021" s="2">
        <v>99910</v>
      </c>
      <c r="C2021" s="22">
        <v>672</v>
      </c>
      <c r="D2021" s="2">
        <v>99</v>
      </c>
      <c r="E2021" s="204">
        <v>222500</v>
      </c>
      <c r="G2021" s="2"/>
    </row>
    <row r="2022" spans="1:7">
      <c r="A2022" s="1">
        <v>44232</v>
      </c>
      <c r="B2022" s="2">
        <v>99910</v>
      </c>
      <c r="C2022" s="22">
        <v>673</v>
      </c>
      <c r="D2022" s="2">
        <v>99</v>
      </c>
      <c r="E2022" s="204">
        <v>222500</v>
      </c>
      <c r="G2022" s="2"/>
    </row>
    <row r="2023" spans="1:7">
      <c r="A2023" s="1">
        <v>44232</v>
      </c>
      <c r="B2023" s="2">
        <v>99910</v>
      </c>
      <c r="C2023" s="22">
        <v>674</v>
      </c>
      <c r="D2023" s="2">
        <v>99</v>
      </c>
      <c r="E2023" s="204">
        <v>222500</v>
      </c>
      <c r="G2023" s="2"/>
    </row>
    <row r="2024" spans="1:7">
      <c r="A2024" s="1">
        <v>44232</v>
      </c>
      <c r="B2024" s="2">
        <v>99910</v>
      </c>
      <c r="C2024" s="22">
        <v>675</v>
      </c>
      <c r="D2024" s="2">
        <v>99</v>
      </c>
      <c r="E2024" s="204">
        <v>222500</v>
      </c>
      <c r="G2024" s="2"/>
    </row>
    <row r="2025" spans="1:7">
      <c r="A2025" s="1">
        <v>44232</v>
      </c>
      <c r="B2025" s="2">
        <v>99910</v>
      </c>
      <c r="C2025" s="22">
        <v>676</v>
      </c>
      <c r="D2025" s="2">
        <v>99</v>
      </c>
      <c r="E2025" s="204">
        <v>222500</v>
      </c>
      <c r="G2025" s="2"/>
    </row>
    <row r="2026" spans="1:7">
      <c r="A2026" s="1">
        <v>44232</v>
      </c>
      <c r="B2026" s="2">
        <v>99910</v>
      </c>
      <c r="C2026" s="22">
        <v>677</v>
      </c>
      <c r="D2026" s="2">
        <v>99</v>
      </c>
      <c r="E2026" s="204">
        <v>222500</v>
      </c>
      <c r="G2026" s="2"/>
    </row>
    <row r="2027" spans="1:7">
      <c r="A2027" s="1">
        <v>44232</v>
      </c>
      <c r="B2027" s="2">
        <v>99910</v>
      </c>
      <c r="C2027" s="22">
        <v>678</v>
      </c>
      <c r="D2027" s="2">
        <v>99</v>
      </c>
      <c r="E2027" s="204">
        <v>222500</v>
      </c>
      <c r="G2027" s="2"/>
    </row>
    <row r="2028" spans="1:7">
      <c r="A2028" s="1">
        <v>44232</v>
      </c>
      <c r="B2028" s="2">
        <v>99910</v>
      </c>
      <c r="C2028" s="22">
        <v>679</v>
      </c>
      <c r="D2028" s="2">
        <v>99</v>
      </c>
      <c r="E2028" s="204">
        <v>222500</v>
      </c>
      <c r="G2028" s="2"/>
    </row>
    <row r="2029" spans="1:7">
      <c r="A2029" s="1">
        <v>44232</v>
      </c>
      <c r="B2029" s="2">
        <v>99910</v>
      </c>
      <c r="C2029" s="22">
        <v>680</v>
      </c>
      <c r="D2029" s="2">
        <v>99</v>
      </c>
      <c r="E2029" s="204">
        <v>222500</v>
      </c>
      <c r="G2029" s="2"/>
    </row>
    <row r="2030" spans="1:7">
      <c r="A2030" s="1">
        <v>44232</v>
      </c>
      <c r="B2030" s="2">
        <v>99910</v>
      </c>
      <c r="C2030" s="22">
        <v>681</v>
      </c>
      <c r="D2030" s="2">
        <v>99</v>
      </c>
      <c r="E2030" s="204">
        <v>222500</v>
      </c>
      <c r="G2030" s="2"/>
    </row>
    <row r="2031" spans="1:7">
      <c r="A2031" s="1">
        <v>44232</v>
      </c>
      <c r="B2031" s="2">
        <v>99910</v>
      </c>
      <c r="C2031" s="22">
        <v>682</v>
      </c>
      <c r="D2031" s="2">
        <v>99</v>
      </c>
      <c r="E2031" s="204">
        <v>222500</v>
      </c>
      <c r="G2031" s="2"/>
    </row>
    <row r="2032" spans="1:7">
      <c r="A2032" s="1">
        <v>44232</v>
      </c>
      <c r="B2032" s="2">
        <v>99910</v>
      </c>
      <c r="C2032" s="22">
        <v>683</v>
      </c>
      <c r="D2032" s="2">
        <v>99</v>
      </c>
      <c r="E2032" s="204">
        <v>222500</v>
      </c>
      <c r="G2032" s="2"/>
    </row>
    <row r="2033" spans="1:7">
      <c r="A2033" s="1">
        <v>44232</v>
      </c>
      <c r="B2033" s="2">
        <v>99910</v>
      </c>
      <c r="C2033" s="22">
        <v>684</v>
      </c>
      <c r="D2033" s="2">
        <v>99</v>
      </c>
      <c r="E2033" s="204">
        <v>222500</v>
      </c>
      <c r="G2033" s="2"/>
    </row>
    <row r="2034" spans="1:7">
      <c r="A2034" s="1">
        <v>44232</v>
      </c>
      <c r="B2034" s="2">
        <v>99910</v>
      </c>
      <c r="C2034" s="22">
        <v>685</v>
      </c>
      <c r="D2034" s="2">
        <v>99</v>
      </c>
      <c r="E2034" s="204">
        <v>222500</v>
      </c>
      <c r="G2034" s="2"/>
    </row>
    <row r="2035" spans="1:7">
      <c r="A2035" s="1">
        <v>44232</v>
      </c>
      <c r="B2035" s="2">
        <v>99910</v>
      </c>
      <c r="C2035" s="22">
        <v>686</v>
      </c>
      <c r="D2035" s="2">
        <v>99</v>
      </c>
      <c r="E2035" s="204">
        <v>222500</v>
      </c>
      <c r="G2035" s="2"/>
    </row>
    <row r="2036" spans="1:7">
      <c r="A2036" s="1">
        <v>44232</v>
      </c>
      <c r="B2036" s="2">
        <v>99910</v>
      </c>
      <c r="C2036" s="22">
        <v>687</v>
      </c>
      <c r="D2036" s="2">
        <v>99</v>
      </c>
      <c r="E2036" s="204">
        <v>222500</v>
      </c>
      <c r="G2036" s="2"/>
    </row>
    <row r="2037" spans="1:7">
      <c r="A2037" s="1">
        <v>44232</v>
      </c>
      <c r="B2037" s="2">
        <v>99910</v>
      </c>
      <c r="C2037" s="22">
        <v>688</v>
      </c>
      <c r="D2037" s="2">
        <v>99</v>
      </c>
      <c r="E2037" s="204">
        <v>222500</v>
      </c>
      <c r="G2037" s="2"/>
    </row>
    <row r="2038" spans="1:7">
      <c r="A2038" s="1">
        <v>44232</v>
      </c>
      <c r="B2038" s="2">
        <v>99910</v>
      </c>
      <c r="C2038" s="22">
        <v>689</v>
      </c>
      <c r="D2038" s="2">
        <v>99</v>
      </c>
      <c r="E2038" s="204">
        <v>222500</v>
      </c>
      <c r="G2038" s="2"/>
    </row>
    <row r="2039" spans="1:7">
      <c r="A2039" s="1">
        <v>44232</v>
      </c>
      <c r="B2039" s="2">
        <v>99910</v>
      </c>
      <c r="C2039" s="22">
        <v>690</v>
      </c>
      <c r="D2039" s="2">
        <v>99</v>
      </c>
      <c r="E2039" s="204">
        <v>222500</v>
      </c>
      <c r="G2039" s="2"/>
    </row>
    <row r="2040" spans="1:7">
      <c r="A2040" s="1">
        <v>44232</v>
      </c>
      <c r="B2040" s="2">
        <v>99910</v>
      </c>
      <c r="C2040" s="22">
        <v>691</v>
      </c>
      <c r="D2040" s="2">
        <v>99</v>
      </c>
      <c r="E2040" s="204">
        <v>222500</v>
      </c>
      <c r="G2040" s="2"/>
    </row>
    <row r="2041" spans="1:7">
      <c r="A2041" s="1">
        <v>44232</v>
      </c>
      <c r="B2041" s="2">
        <v>99910</v>
      </c>
      <c r="C2041" s="22">
        <v>692</v>
      </c>
      <c r="D2041" s="2">
        <v>99</v>
      </c>
      <c r="E2041" s="204">
        <v>222500</v>
      </c>
      <c r="G2041" s="2"/>
    </row>
    <row r="2042" spans="1:7">
      <c r="A2042" s="1">
        <v>44232</v>
      </c>
      <c r="B2042" s="2">
        <v>99910</v>
      </c>
      <c r="C2042" s="22">
        <v>693</v>
      </c>
      <c r="D2042" s="2">
        <v>99</v>
      </c>
      <c r="E2042" s="204">
        <v>222500</v>
      </c>
      <c r="G2042" s="2"/>
    </row>
    <row r="2043" spans="1:7">
      <c r="A2043" s="1">
        <v>44232</v>
      </c>
      <c r="B2043" s="2">
        <v>99910</v>
      </c>
      <c r="C2043" s="22">
        <v>694</v>
      </c>
      <c r="D2043" s="2">
        <v>99</v>
      </c>
      <c r="E2043" s="204">
        <v>222500</v>
      </c>
      <c r="G2043" s="2"/>
    </row>
    <row r="2044" spans="1:7">
      <c r="A2044" s="1">
        <v>44232</v>
      </c>
      <c r="B2044" s="2">
        <v>99910</v>
      </c>
      <c r="C2044" s="22">
        <v>695</v>
      </c>
      <c r="D2044" s="2">
        <v>99</v>
      </c>
      <c r="E2044" s="204">
        <v>222500</v>
      </c>
      <c r="G2044" s="2"/>
    </row>
    <row r="2045" spans="1:7">
      <c r="A2045" s="1">
        <v>44232</v>
      </c>
      <c r="B2045" s="2">
        <v>99910</v>
      </c>
      <c r="C2045" s="22">
        <v>696</v>
      </c>
      <c r="D2045" s="2">
        <v>99</v>
      </c>
      <c r="E2045" s="204">
        <v>222500</v>
      </c>
      <c r="G2045" s="2"/>
    </row>
    <row r="2046" spans="1:7">
      <c r="A2046" s="1">
        <v>44232</v>
      </c>
      <c r="B2046" s="2">
        <v>99910</v>
      </c>
      <c r="C2046" s="22">
        <v>697</v>
      </c>
      <c r="D2046" s="2">
        <v>99</v>
      </c>
      <c r="E2046" s="204">
        <v>222500</v>
      </c>
      <c r="G2046" s="2"/>
    </row>
    <row r="2047" spans="1:7">
      <c r="A2047" s="1">
        <v>44232</v>
      </c>
      <c r="B2047" s="2">
        <v>99910</v>
      </c>
      <c r="C2047" s="22">
        <v>698</v>
      </c>
      <c r="D2047" s="2">
        <v>99</v>
      </c>
      <c r="E2047" s="204">
        <v>222500</v>
      </c>
      <c r="G2047" s="2"/>
    </row>
    <row r="2048" spans="1:7">
      <c r="A2048" s="1">
        <v>44232</v>
      </c>
      <c r="B2048" s="2">
        <v>99910</v>
      </c>
      <c r="C2048" s="22">
        <v>699</v>
      </c>
      <c r="D2048" s="2">
        <v>99</v>
      </c>
      <c r="E2048" s="204">
        <v>222500</v>
      </c>
      <c r="G2048" s="2"/>
    </row>
    <row r="2049" spans="1:7">
      <c r="A2049" s="1">
        <v>44232</v>
      </c>
      <c r="B2049" s="2">
        <v>99910</v>
      </c>
      <c r="C2049" s="22">
        <v>700</v>
      </c>
      <c r="D2049" s="2">
        <v>99</v>
      </c>
      <c r="E2049" s="204">
        <v>222500</v>
      </c>
      <c r="G2049" s="2"/>
    </row>
    <row r="2050" spans="1:7">
      <c r="A2050" s="1">
        <v>44232</v>
      </c>
      <c r="B2050" s="2">
        <v>99910</v>
      </c>
      <c r="C2050" s="22">
        <v>701</v>
      </c>
      <c r="D2050" s="2">
        <v>99</v>
      </c>
      <c r="E2050" s="204">
        <v>222500</v>
      </c>
      <c r="G2050" s="2"/>
    </row>
    <row r="2051" spans="1:7">
      <c r="A2051" s="1">
        <v>44232</v>
      </c>
      <c r="B2051" s="2">
        <v>99910</v>
      </c>
      <c r="C2051" s="22">
        <v>702</v>
      </c>
      <c r="D2051" s="2">
        <v>99</v>
      </c>
      <c r="E2051" s="204">
        <v>222500</v>
      </c>
      <c r="G2051" s="2"/>
    </row>
    <row r="2052" spans="1:7">
      <c r="A2052" s="1">
        <v>44232</v>
      </c>
      <c r="B2052" s="2">
        <v>99910</v>
      </c>
      <c r="C2052" s="22">
        <v>703</v>
      </c>
      <c r="D2052" s="2">
        <v>99</v>
      </c>
      <c r="E2052" s="204">
        <v>222500</v>
      </c>
      <c r="G2052" s="2"/>
    </row>
    <row r="2053" spans="1:7">
      <c r="A2053" s="1">
        <v>44232</v>
      </c>
      <c r="B2053" s="2">
        <v>99910</v>
      </c>
      <c r="C2053" s="22">
        <v>704</v>
      </c>
      <c r="D2053" s="2">
        <v>99</v>
      </c>
      <c r="E2053" s="204">
        <v>222500</v>
      </c>
      <c r="G2053" s="2"/>
    </row>
    <row r="2054" spans="1:7">
      <c r="A2054" s="1">
        <v>44232</v>
      </c>
      <c r="B2054" s="2">
        <v>99910</v>
      </c>
      <c r="C2054" s="22">
        <v>705</v>
      </c>
      <c r="D2054" s="2">
        <v>99</v>
      </c>
      <c r="E2054" s="204">
        <v>222500</v>
      </c>
      <c r="G2054" s="2"/>
    </row>
    <row r="2055" spans="1:7">
      <c r="A2055" s="1">
        <v>44232</v>
      </c>
      <c r="B2055" s="2">
        <v>99910</v>
      </c>
      <c r="C2055" s="22">
        <v>706</v>
      </c>
      <c r="D2055" s="2">
        <v>99</v>
      </c>
      <c r="E2055" s="204">
        <v>222500</v>
      </c>
      <c r="G2055" s="2"/>
    </row>
    <row r="2056" spans="1:7">
      <c r="A2056" s="1">
        <v>44232</v>
      </c>
      <c r="B2056" s="2">
        <v>99910</v>
      </c>
      <c r="C2056" s="22">
        <v>707</v>
      </c>
      <c r="D2056" s="2">
        <v>99</v>
      </c>
      <c r="E2056" s="204">
        <v>222500</v>
      </c>
      <c r="G2056" s="2"/>
    </row>
    <row r="2057" spans="1:7">
      <c r="A2057" s="1">
        <v>44232</v>
      </c>
      <c r="B2057" s="2">
        <v>99910</v>
      </c>
      <c r="C2057" s="22">
        <v>708</v>
      </c>
      <c r="D2057" s="2">
        <v>99</v>
      </c>
      <c r="E2057" s="204">
        <v>222500</v>
      </c>
      <c r="G2057" s="2"/>
    </row>
    <row r="2058" spans="1:7">
      <c r="A2058" s="1">
        <v>44232</v>
      </c>
      <c r="B2058" s="2">
        <v>99910</v>
      </c>
      <c r="C2058" s="22">
        <v>709</v>
      </c>
      <c r="D2058" s="2">
        <v>99</v>
      </c>
      <c r="E2058" s="204">
        <v>222500</v>
      </c>
      <c r="G2058" s="2"/>
    </row>
    <row r="2059" spans="1:7">
      <c r="A2059" s="1">
        <v>44232</v>
      </c>
      <c r="B2059" s="2">
        <v>99910</v>
      </c>
      <c r="C2059" s="22">
        <v>710</v>
      </c>
      <c r="D2059" s="2">
        <v>99</v>
      </c>
      <c r="E2059" s="204">
        <v>222500</v>
      </c>
      <c r="G2059" s="2"/>
    </row>
    <row r="2060" spans="1:7">
      <c r="A2060" s="1">
        <v>44232</v>
      </c>
      <c r="B2060" s="2">
        <v>99910</v>
      </c>
      <c r="C2060" s="22">
        <v>711</v>
      </c>
      <c r="D2060" s="2">
        <v>99</v>
      </c>
      <c r="E2060" s="204">
        <v>222500</v>
      </c>
      <c r="G2060" s="2"/>
    </row>
    <row r="2061" spans="1:7">
      <c r="A2061" s="1">
        <v>44232</v>
      </c>
      <c r="B2061" s="2">
        <v>99910</v>
      </c>
      <c r="C2061" s="22">
        <v>712</v>
      </c>
      <c r="D2061" s="2">
        <v>99</v>
      </c>
      <c r="E2061" s="204">
        <v>222500</v>
      </c>
      <c r="G2061" s="2"/>
    </row>
    <row r="2062" spans="1:7">
      <c r="A2062" s="1">
        <v>44232</v>
      </c>
      <c r="B2062" s="2">
        <v>99910</v>
      </c>
      <c r="C2062" s="22">
        <v>713</v>
      </c>
      <c r="D2062" s="2">
        <v>99</v>
      </c>
      <c r="E2062" s="204">
        <v>222500</v>
      </c>
      <c r="G2062" s="2"/>
    </row>
    <row r="2063" spans="1:7">
      <c r="A2063" s="1">
        <v>44232</v>
      </c>
      <c r="B2063" s="2">
        <v>99910</v>
      </c>
      <c r="C2063" s="22">
        <v>714</v>
      </c>
      <c r="D2063" s="2">
        <v>99</v>
      </c>
      <c r="E2063" s="204">
        <v>222500</v>
      </c>
      <c r="G2063" s="2"/>
    </row>
    <row r="2064" spans="1:7">
      <c r="A2064" s="1">
        <v>44232</v>
      </c>
      <c r="B2064" s="2">
        <v>99910</v>
      </c>
      <c r="C2064" s="22">
        <v>715</v>
      </c>
      <c r="D2064" s="2">
        <v>99</v>
      </c>
      <c r="E2064" s="204">
        <v>222500</v>
      </c>
      <c r="G2064" s="2"/>
    </row>
    <row r="2065" spans="1:7">
      <c r="A2065" s="1">
        <v>44232</v>
      </c>
      <c r="B2065" s="2">
        <v>99910</v>
      </c>
      <c r="C2065" s="22">
        <v>716</v>
      </c>
      <c r="D2065" s="2">
        <v>99</v>
      </c>
      <c r="E2065" s="204">
        <v>222500</v>
      </c>
      <c r="G2065" s="2"/>
    </row>
    <row r="2066" spans="1:7">
      <c r="A2066" s="1">
        <v>44232</v>
      </c>
      <c r="B2066" s="2">
        <v>99910</v>
      </c>
      <c r="C2066" s="22">
        <v>717</v>
      </c>
      <c r="D2066" s="2">
        <v>99</v>
      </c>
      <c r="E2066" s="204">
        <v>222500</v>
      </c>
      <c r="G2066" s="2"/>
    </row>
    <row r="2067" spans="1:7">
      <c r="A2067" s="1">
        <v>44232</v>
      </c>
      <c r="B2067" s="2">
        <v>99910</v>
      </c>
      <c r="C2067" s="22">
        <v>718</v>
      </c>
      <c r="D2067" s="2">
        <v>99</v>
      </c>
      <c r="E2067" s="204">
        <v>222500</v>
      </c>
      <c r="G2067" s="2"/>
    </row>
    <row r="2068" spans="1:7">
      <c r="A2068" s="1">
        <v>44232</v>
      </c>
      <c r="B2068" s="2">
        <v>99910</v>
      </c>
      <c r="C2068" s="22">
        <v>719</v>
      </c>
      <c r="D2068" s="2">
        <v>99</v>
      </c>
      <c r="E2068" s="204">
        <v>222500</v>
      </c>
      <c r="G2068" s="2"/>
    </row>
    <row r="2069" spans="1:7">
      <c r="A2069" s="1">
        <v>44232</v>
      </c>
      <c r="B2069" s="2">
        <v>99910</v>
      </c>
      <c r="C2069" s="22">
        <v>720</v>
      </c>
      <c r="D2069" s="2">
        <v>99</v>
      </c>
      <c r="E2069" s="204">
        <v>222500</v>
      </c>
      <c r="G2069" s="2"/>
    </row>
    <row r="2070" spans="1:7">
      <c r="A2070" s="1">
        <v>44232</v>
      </c>
      <c r="B2070" s="2">
        <v>99910</v>
      </c>
      <c r="C2070" s="22">
        <v>721</v>
      </c>
      <c r="D2070" s="2">
        <v>99</v>
      </c>
      <c r="E2070" s="204">
        <v>222500</v>
      </c>
      <c r="G2070" s="2"/>
    </row>
    <row r="2071" spans="1:7">
      <c r="A2071" s="1">
        <v>44232</v>
      </c>
      <c r="B2071" s="2">
        <v>99910</v>
      </c>
      <c r="C2071" s="22">
        <v>722</v>
      </c>
      <c r="D2071" s="2">
        <v>99</v>
      </c>
      <c r="E2071" s="204">
        <v>222500</v>
      </c>
      <c r="G2071" s="2"/>
    </row>
    <row r="2072" spans="1:7">
      <c r="A2072" s="1">
        <v>44232</v>
      </c>
      <c r="B2072" s="2">
        <v>99910</v>
      </c>
      <c r="C2072" s="22">
        <v>723</v>
      </c>
      <c r="D2072" s="2">
        <v>99</v>
      </c>
      <c r="E2072" s="204">
        <v>222500</v>
      </c>
      <c r="G2072" s="2"/>
    </row>
    <row r="2073" spans="1:7">
      <c r="A2073" s="1">
        <v>44232</v>
      </c>
      <c r="B2073" s="2">
        <v>99910</v>
      </c>
      <c r="C2073" s="22">
        <v>724</v>
      </c>
      <c r="D2073" s="2">
        <v>99</v>
      </c>
      <c r="E2073" s="204">
        <v>222500</v>
      </c>
      <c r="G2073" s="2"/>
    </row>
    <row r="2074" spans="1:7">
      <c r="A2074" s="1">
        <v>44232</v>
      </c>
      <c r="B2074" s="2">
        <v>99910</v>
      </c>
      <c r="C2074" s="22">
        <v>725</v>
      </c>
      <c r="D2074" s="2">
        <v>99</v>
      </c>
      <c r="E2074" s="204">
        <v>222500</v>
      </c>
      <c r="G2074" s="2"/>
    </row>
    <row r="2075" spans="1:7">
      <c r="A2075" s="1">
        <v>44232</v>
      </c>
      <c r="B2075" s="2">
        <v>99910</v>
      </c>
      <c r="C2075" s="22">
        <v>726</v>
      </c>
      <c r="D2075" s="2">
        <v>99</v>
      </c>
      <c r="E2075" s="204">
        <v>222500</v>
      </c>
      <c r="G2075" s="2"/>
    </row>
    <row r="2076" spans="1:7">
      <c r="A2076" s="1">
        <v>44232</v>
      </c>
      <c r="B2076" s="2">
        <v>99910</v>
      </c>
      <c r="C2076" s="22">
        <v>727</v>
      </c>
      <c r="D2076" s="2">
        <v>99</v>
      </c>
      <c r="E2076" s="204">
        <v>222500</v>
      </c>
      <c r="G2076" s="2"/>
    </row>
    <row r="2077" spans="1:7">
      <c r="A2077" s="1">
        <v>44232</v>
      </c>
      <c r="B2077" s="2">
        <v>99910</v>
      </c>
      <c r="C2077" s="22">
        <v>734</v>
      </c>
      <c r="D2077" s="2">
        <v>99</v>
      </c>
      <c r="E2077" s="204">
        <v>222500</v>
      </c>
      <c r="G2077" s="2"/>
    </row>
    <row r="2078" spans="1:7">
      <c r="A2078" s="1">
        <v>44232</v>
      </c>
      <c r="B2078" s="2">
        <v>99910</v>
      </c>
      <c r="C2078" s="22">
        <v>735</v>
      </c>
      <c r="D2078" s="2">
        <v>99</v>
      </c>
      <c r="E2078" s="204">
        <v>222500</v>
      </c>
      <c r="G2078" s="2"/>
    </row>
    <row r="2079" spans="1:7">
      <c r="A2079" s="1">
        <v>44232</v>
      </c>
      <c r="B2079" s="2">
        <v>99910</v>
      </c>
      <c r="C2079" s="22">
        <v>736</v>
      </c>
      <c r="D2079" s="2">
        <v>99</v>
      </c>
      <c r="E2079" s="204">
        <v>222500</v>
      </c>
      <c r="G2079" s="2"/>
    </row>
    <row r="2080" spans="1:7">
      <c r="A2080" s="1">
        <v>44232</v>
      </c>
      <c r="B2080" s="2">
        <v>99910</v>
      </c>
      <c r="C2080" s="22">
        <v>737</v>
      </c>
      <c r="D2080" s="2">
        <v>99</v>
      </c>
      <c r="E2080" s="204">
        <v>222500</v>
      </c>
      <c r="G2080" s="2"/>
    </row>
    <row r="2081" spans="1:7">
      <c r="A2081" s="1">
        <v>44232</v>
      </c>
      <c r="B2081" s="2">
        <v>99916</v>
      </c>
      <c r="C2081" s="22">
        <v>1449</v>
      </c>
      <c r="D2081" s="2">
        <v>11</v>
      </c>
      <c r="E2081" s="204">
        <v>222500</v>
      </c>
      <c r="G2081" s="2"/>
    </row>
    <row r="2082" spans="1:7">
      <c r="A2082" s="1">
        <v>44232</v>
      </c>
      <c r="B2082" s="2">
        <v>99916</v>
      </c>
      <c r="C2082" s="22">
        <v>1450</v>
      </c>
      <c r="D2082" s="2">
        <v>11</v>
      </c>
      <c r="E2082" s="204">
        <v>222500</v>
      </c>
      <c r="G2082" s="2"/>
    </row>
    <row r="2083" spans="1:7">
      <c r="A2083" s="1">
        <v>44232</v>
      </c>
      <c r="B2083" s="2">
        <v>99916</v>
      </c>
      <c r="C2083" s="22">
        <v>1451</v>
      </c>
      <c r="D2083" s="2">
        <v>11</v>
      </c>
      <c r="E2083" s="204">
        <v>222500</v>
      </c>
      <c r="G2083" s="2"/>
    </row>
    <row r="2084" spans="1:7">
      <c r="A2084" s="1">
        <v>44232</v>
      </c>
      <c r="B2084" s="2">
        <v>99916</v>
      </c>
      <c r="C2084" s="22">
        <v>1452</v>
      </c>
      <c r="D2084" s="2">
        <v>11</v>
      </c>
      <c r="E2084" s="204">
        <v>222500</v>
      </c>
      <c r="G2084" s="2"/>
    </row>
    <row r="2085" spans="1:7">
      <c r="A2085" s="1">
        <v>44232</v>
      </c>
      <c r="B2085" s="2">
        <v>99916</v>
      </c>
      <c r="C2085" s="22">
        <v>1453</v>
      </c>
      <c r="D2085" s="2">
        <v>11</v>
      </c>
      <c r="E2085" s="204">
        <v>222500</v>
      </c>
      <c r="G2085" s="2"/>
    </row>
    <row r="2086" spans="1:7">
      <c r="A2086" s="1">
        <v>44232</v>
      </c>
      <c r="B2086" s="2">
        <v>99916</v>
      </c>
      <c r="C2086" s="22">
        <v>1454</v>
      </c>
      <c r="D2086" s="2">
        <v>11</v>
      </c>
      <c r="E2086" s="204">
        <v>222500</v>
      </c>
      <c r="G2086" s="2"/>
    </row>
    <row r="2087" spans="1:7">
      <c r="A2087" s="1">
        <v>44232</v>
      </c>
      <c r="B2087" s="2">
        <v>99916</v>
      </c>
      <c r="C2087" s="22">
        <v>1455</v>
      </c>
      <c r="D2087" s="2">
        <v>11</v>
      </c>
      <c r="E2087" s="204">
        <v>222500</v>
      </c>
      <c r="G2087" s="2"/>
    </row>
    <row r="2088" spans="1:7">
      <c r="A2088" s="1">
        <v>44232</v>
      </c>
      <c r="B2088" s="2">
        <v>99916</v>
      </c>
      <c r="C2088" s="22">
        <v>1456</v>
      </c>
      <c r="D2088" s="2">
        <v>11</v>
      </c>
      <c r="E2088" s="204">
        <v>222500</v>
      </c>
      <c r="G2088" s="2"/>
    </row>
    <row r="2089" spans="1:7">
      <c r="A2089" s="1">
        <v>44232</v>
      </c>
      <c r="B2089" s="2">
        <v>99916</v>
      </c>
      <c r="C2089" s="22">
        <v>1457</v>
      </c>
      <c r="D2089" s="2">
        <v>11</v>
      </c>
      <c r="E2089" s="204">
        <v>222500</v>
      </c>
      <c r="G2089" s="2"/>
    </row>
    <row r="2090" spans="1:7">
      <c r="A2090" s="1">
        <v>44232</v>
      </c>
      <c r="B2090" s="2">
        <v>99916</v>
      </c>
      <c r="C2090" s="22">
        <v>1458</v>
      </c>
      <c r="D2090" s="2">
        <v>11</v>
      </c>
      <c r="E2090" s="204">
        <v>222500</v>
      </c>
      <c r="G2090" s="2"/>
    </row>
    <row r="2091" spans="1:7">
      <c r="A2091" s="1">
        <v>44232</v>
      </c>
      <c r="B2091" s="2">
        <v>99916</v>
      </c>
      <c r="C2091" s="22">
        <v>1459</v>
      </c>
      <c r="D2091" s="2">
        <v>11</v>
      </c>
      <c r="E2091" s="204">
        <v>222500</v>
      </c>
      <c r="G2091" s="2"/>
    </row>
    <row r="2092" spans="1:7">
      <c r="A2092" s="1">
        <v>44232</v>
      </c>
      <c r="B2092" s="2">
        <v>99916</v>
      </c>
      <c r="C2092" s="22">
        <v>1460</v>
      </c>
      <c r="D2092" s="2">
        <v>11</v>
      </c>
      <c r="E2092" s="204">
        <v>222500</v>
      </c>
      <c r="G2092" s="2"/>
    </row>
    <row r="2093" spans="1:7">
      <c r="A2093" s="1">
        <v>44232</v>
      </c>
      <c r="B2093" s="2">
        <v>99916</v>
      </c>
      <c r="C2093" s="22">
        <v>1461</v>
      </c>
      <c r="D2093" s="2">
        <v>11</v>
      </c>
      <c r="E2093" s="204">
        <v>222500</v>
      </c>
      <c r="G2093" s="2"/>
    </row>
    <row r="2094" spans="1:7">
      <c r="A2094" s="1">
        <v>44232</v>
      </c>
      <c r="B2094" s="2">
        <v>99916</v>
      </c>
      <c r="C2094" s="22">
        <v>1462</v>
      </c>
      <c r="D2094" s="2">
        <v>11</v>
      </c>
      <c r="E2094" s="204">
        <v>222500</v>
      </c>
      <c r="G2094" s="2"/>
    </row>
    <row r="2095" spans="1:7">
      <c r="A2095" s="1">
        <v>44232</v>
      </c>
      <c r="B2095" s="2">
        <v>99916</v>
      </c>
      <c r="C2095" s="22">
        <v>1463</v>
      </c>
      <c r="D2095" s="2">
        <v>11</v>
      </c>
      <c r="E2095" s="204">
        <v>222500</v>
      </c>
      <c r="G2095" s="2"/>
    </row>
    <row r="2096" spans="1:7">
      <c r="A2096" s="1">
        <v>44232</v>
      </c>
      <c r="B2096" s="2">
        <v>99916</v>
      </c>
      <c r="C2096" s="22">
        <v>1464</v>
      </c>
      <c r="D2096" s="2">
        <v>11</v>
      </c>
      <c r="E2096" s="204">
        <v>222500</v>
      </c>
      <c r="G2096" s="2"/>
    </row>
    <row r="2097" spans="1:7">
      <c r="A2097" s="1">
        <v>44232</v>
      </c>
      <c r="B2097" s="2">
        <v>99916</v>
      </c>
      <c r="C2097" s="22">
        <v>1465</v>
      </c>
      <c r="D2097" s="2">
        <v>11</v>
      </c>
      <c r="E2097" s="204">
        <v>222500</v>
      </c>
      <c r="G2097" s="2"/>
    </row>
    <row r="2098" spans="1:7">
      <c r="A2098" s="1">
        <v>44232</v>
      </c>
      <c r="B2098" s="2">
        <v>99916</v>
      </c>
      <c r="C2098" s="22">
        <v>1466</v>
      </c>
      <c r="D2098" s="2">
        <v>11</v>
      </c>
      <c r="E2098" s="204">
        <v>222500</v>
      </c>
      <c r="G2098" s="2"/>
    </row>
    <row r="2099" spans="1:7">
      <c r="A2099" s="1">
        <v>44232</v>
      </c>
      <c r="B2099" s="2">
        <v>99916</v>
      </c>
      <c r="C2099" s="22">
        <v>1467</v>
      </c>
      <c r="D2099" s="2">
        <v>11</v>
      </c>
      <c r="E2099" s="204">
        <v>222500</v>
      </c>
      <c r="G2099" s="2"/>
    </row>
    <row r="2100" spans="1:7">
      <c r="A2100" s="1">
        <v>44232</v>
      </c>
      <c r="B2100" s="2">
        <v>99916</v>
      </c>
      <c r="C2100" s="22">
        <v>1468</v>
      </c>
      <c r="D2100" s="2">
        <v>11</v>
      </c>
      <c r="E2100" s="204">
        <v>222500</v>
      </c>
      <c r="G2100" s="2"/>
    </row>
    <row r="2101" spans="1:7">
      <c r="A2101" s="1">
        <v>44232</v>
      </c>
      <c r="B2101" s="2">
        <v>99916</v>
      </c>
      <c r="C2101" s="22">
        <v>1469</v>
      </c>
      <c r="D2101" s="2">
        <v>11</v>
      </c>
      <c r="E2101" s="204">
        <v>222500</v>
      </c>
      <c r="G2101" s="2"/>
    </row>
    <row r="2102" spans="1:7">
      <c r="A2102" s="1">
        <v>44232</v>
      </c>
      <c r="B2102" s="2">
        <v>99916</v>
      </c>
      <c r="C2102" s="22">
        <v>1470</v>
      </c>
      <c r="D2102" s="2">
        <v>11</v>
      </c>
      <c r="E2102" s="204">
        <v>222500</v>
      </c>
      <c r="G2102" s="2"/>
    </row>
    <row r="2103" spans="1:7">
      <c r="A2103" s="1">
        <v>44232</v>
      </c>
      <c r="B2103" s="2">
        <v>99916</v>
      </c>
      <c r="C2103" s="22">
        <v>1471</v>
      </c>
      <c r="D2103" s="2">
        <v>11</v>
      </c>
      <c r="E2103" s="204">
        <v>222500</v>
      </c>
      <c r="G2103" s="2"/>
    </row>
    <row r="2104" spans="1:7">
      <c r="A2104" s="1">
        <v>44232</v>
      </c>
      <c r="B2104" s="2">
        <v>99916</v>
      </c>
      <c r="C2104" s="22">
        <v>1472</v>
      </c>
      <c r="D2104" s="2">
        <v>11</v>
      </c>
      <c r="E2104" s="204">
        <v>222500</v>
      </c>
      <c r="G2104" s="2"/>
    </row>
    <row r="2105" spans="1:7">
      <c r="A2105" s="1">
        <v>44232</v>
      </c>
      <c r="B2105" s="2">
        <v>99916</v>
      </c>
      <c r="C2105" s="22">
        <v>1473</v>
      </c>
      <c r="D2105" s="2">
        <v>11</v>
      </c>
      <c r="E2105" s="204">
        <v>222500</v>
      </c>
      <c r="G2105" s="2"/>
    </row>
    <row r="2106" spans="1:7">
      <c r="A2106" s="1">
        <v>44232</v>
      </c>
      <c r="B2106" s="2">
        <v>99916</v>
      </c>
      <c r="C2106" s="22">
        <v>1474</v>
      </c>
      <c r="D2106" s="2">
        <v>11</v>
      </c>
      <c r="E2106" s="204">
        <v>222500</v>
      </c>
      <c r="G2106" s="2"/>
    </row>
    <row r="2107" spans="1:7">
      <c r="A2107" s="1">
        <v>44232</v>
      </c>
      <c r="B2107" s="2">
        <v>99916</v>
      </c>
      <c r="C2107" s="22">
        <v>1475</v>
      </c>
      <c r="D2107" s="2">
        <v>11</v>
      </c>
      <c r="E2107" s="204">
        <v>222500</v>
      </c>
      <c r="G2107" s="2"/>
    </row>
    <row r="2108" spans="1:7">
      <c r="A2108" s="1">
        <v>44232</v>
      </c>
      <c r="B2108" s="2">
        <v>99916</v>
      </c>
      <c r="C2108" s="22">
        <v>1476</v>
      </c>
      <c r="D2108" s="2">
        <v>11</v>
      </c>
      <c r="E2108" s="204">
        <v>222500</v>
      </c>
      <c r="G2108" s="2"/>
    </row>
    <row r="2109" spans="1:7">
      <c r="A2109" s="1">
        <v>44232</v>
      </c>
      <c r="B2109" s="2">
        <v>99916</v>
      </c>
      <c r="C2109" s="22">
        <v>1477</v>
      </c>
      <c r="D2109" s="2">
        <v>11</v>
      </c>
      <c r="E2109" s="204">
        <v>222500</v>
      </c>
      <c r="G2109" s="2"/>
    </row>
    <row r="2110" spans="1:7">
      <c r="A2110" s="1">
        <v>44232</v>
      </c>
      <c r="B2110" s="2">
        <v>99916</v>
      </c>
      <c r="C2110" s="22">
        <v>1478</v>
      </c>
      <c r="D2110" s="2">
        <v>11</v>
      </c>
      <c r="E2110" s="204">
        <v>222500</v>
      </c>
      <c r="G2110" s="2"/>
    </row>
    <row r="2111" spans="1:7">
      <c r="A2111" s="1">
        <v>44232</v>
      </c>
      <c r="B2111" s="2">
        <v>99916</v>
      </c>
      <c r="C2111" s="22">
        <v>1479</v>
      </c>
      <c r="D2111" s="2">
        <v>11</v>
      </c>
      <c r="E2111" s="204">
        <v>222500</v>
      </c>
      <c r="G2111" s="2"/>
    </row>
    <row r="2112" spans="1:7">
      <c r="A2112" s="1">
        <v>44232</v>
      </c>
      <c r="B2112" s="2">
        <v>99916</v>
      </c>
      <c r="C2112" s="22">
        <v>1480</v>
      </c>
      <c r="D2112" s="2">
        <v>11</v>
      </c>
      <c r="E2112" s="204">
        <v>222500</v>
      </c>
      <c r="G2112" s="2"/>
    </row>
    <row r="2113" spans="1:7">
      <c r="A2113" s="1">
        <v>44232</v>
      </c>
      <c r="B2113" s="2">
        <v>99916</v>
      </c>
      <c r="C2113" s="22">
        <v>1481</v>
      </c>
      <c r="D2113" s="2">
        <v>11</v>
      </c>
      <c r="E2113" s="204">
        <v>222500</v>
      </c>
      <c r="G2113" s="2"/>
    </row>
    <row r="2114" spans="1:7">
      <c r="A2114" s="1">
        <v>44232</v>
      </c>
      <c r="B2114" s="2">
        <v>99916</v>
      </c>
      <c r="C2114" s="22">
        <v>1482</v>
      </c>
      <c r="D2114" s="2">
        <v>11</v>
      </c>
      <c r="E2114" s="204">
        <v>222500</v>
      </c>
      <c r="G2114" s="2"/>
    </row>
    <row r="2115" spans="1:7">
      <c r="A2115" s="1">
        <v>44232</v>
      </c>
      <c r="B2115" s="2">
        <v>99916</v>
      </c>
      <c r="C2115" s="22">
        <v>1483</v>
      </c>
      <c r="D2115" s="2">
        <v>11</v>
      </c>
      <c r="E2115" s="204">
        <v>222500</v>
      </c>
      <c r="G2115" s="2"/>
    </row>
    <row r="2116" spans="1:7">
      <c r="A2116" s="1">
        <v>44232</v>
      </c>
      <c r="B2116" s="2">
        <v>99916</v>
      </c>
      <c r="C2116" s="22">
        <v>1484</v>
      </c>
      <c r="D2116" s="2">
        <v>11</v>
      </c>
      <c r="E2116" s="204">
        <v>222500</v>
      </c>
      <c r="G2116" s="2"/>
    </row>
    <row r="2117" spans="1:7">
      <c r="A2117" s="1">
        <v>44232</v>
      </c>
      <c r="B2117" s="2">
        <v>99916</v>
      </c>
      <c r="C2117" s="22">
        <v>1485</v>
      </c>
      <c r="D2117" s="2">
        <v>11</v>
      </c>
      <c r="E2117" s="204">
        <v>222500</v>
      </c>
      <c r="G2117" s="2"/>
    </row>
    <row r="2118" spans="1:7">
      <c r="A2118" s="1">
        <v>44232</v>
      </c>
      <c r="B2118" s="2">
        <v>99916</v>
      </c>
      <c r="C2118" s="22">
        <v>1486</v>
      </c>
      <c r="D2118" s="2">
        <v>11</v>
      </c>
      <c r="E2118" s="204">
        <v>222500</v>
      </c>
      <c r="G2118" s="2"/>
    </row>
    <row r="2119" spans="1:7">
      <c r="A2119" s="1">
        <v>44232</v>
      </c>
      <c r="B2119" s="2">
        <v>99916</v>
      </c>
      <c r="C2119" s="22">
        <v>1487</v>
      </c>
      <c r="D2119" s="2">
        <v>11</v>
      </c>
      <c r="E2119" s="204">
        <v>222500</v>
      </c>
      <c r="G2119" s="2"/>
    </row>
    <row r="2120" spans="1:7">
      <c r="A2120" s="1">
        <v>44232</v>
      </c>
      <c r="B2120" s="2">
        <v>99916</v>
      </c>
      <c r="C2120" s="22">
        <v>1488</v>
      </c>
      <c r="D2120" s="2">
        <v>11</v>
      </c>
      <c r="E2120" s="204">
        <v>222500</v>
      </c>
      <c r="G2120" s="2"/>
    </row>
    <row r="2121" spans="1:7">
      <c r="A2121" s="1">
        <v>44232</v>
      </c>
      <c r="B2121" s="2">
        <v>99916</v>
      </c>
      <c r="C2121" s="22">
        <v>1489</v>
      </c>
      <c r="D2121" s="2">
        <v>11</v>
      </c>
      <c r="E2121" s="204">
        <v>222500</v>
      </c>
      <c r="G2121" s="2"/>
    </row>
    <row r="2122" spans="1:7">
      <c r="A2122" s="1">
        <v>44232</v>
      </c>
      <c r="B2122" s="2">
        <v>99916</v>
      </c>
      <c r="C2122" s="22">
        <v>1490</v>
      </c>
      <c r="D2122" s="2">
        <v>11</v>
      </c>
      <c r="E2122" s="204">
        <v>222500</v>
      </c>
      <c r="G2122" s="2"/>
    </row>
    <row r="2123" spans="1:7">
      <c r="A2123" s="1">
        <v>44232</v>
      </c>
      <c r="B2123" s="2">
        <v>99916</v>
      </c>
      <c r="C2123" s="22">
        <v>1491</v>
      </c>
      <c r="D2123" s="2">
        <v>11</v>
      </c>
      <c r="E2123" s="204">
        <v>222500</v>
      </c>
      <c r="G2123" s="2"/>
    </row>
    <row r="2124" spans="1:7">
      <c r="A2124" s="1">
        <v>44232</v>
      </c>
      <c r="B2124" s="2">
        <v>99916</v>
      </c>
      <c r="C2124" s="22">
        <v>1492</v>
      </c>
      <c r="D2124" s="2">
        <v>11</v>
      </c>
      <c r="E2124" s="204">
        <v>222500</v>
      </c>
      <c r="G2124" s="2"/>
    </row>
    <row r="2125" spans="1:7">
      <c r="A2125" s="1">
        <v>44232</v>
      </c>
      <c r="B2125" s="2">
        <v>99916</v>
      </c>
      <c r="C2125" s="22">
        <v>1493</v>
      </c>
      <c r="D2125" s="2">
        <v>11</v>
      </c>
      <c r="E2125" s="204">
        <v>222500</v>
      </c>
      <c r="G2125" s="2"/>
    </row>
    <row r="2126" spans="1:7">
      <c r="A2126" s="1">
        <v>44232</v>
      </c>
      <c r="B2126" s="2">
        <v>99916</v>
      </c>
      <c r="C2126" s="22">
        <v>1494</v>
      </c>
      <c r="D2126" s="2">
        <v>11</v>
      </c>
      <c r="E2126" s="204">
        <v>222500</v>
      </c>
      <c r="G2126" s="2"/>
    </row>
    <row r="2127" spans="1:7">
      <c r="A2127" s="1">
        <v>44232</v>
      </c>
      <c r="B2127" s="2">
        <v>99916</v>
      </c>
      <c r="C2127" s="22">
        <v>1495</v>
      </c>
      <c r="D2127" s="2">
        <v>11</v>
      </c>
      <c r="E2127" s="204">
        <v>222500</v>
      </c>
      <c r="G2127" s="2"/>
    </row>
    <row r="2128" spans="1:7">
      <c r="A2128" s="1">
        <v>44232</v>
      </c>
      <c r="B2128" s="2">
        <v>99916</v>
      </c>
      <c r="C2128" s="22">
        <v>1496</v>
      </c>
      <c r="D2128" s="2">
        <v>11</v>
      </c>
      <c r="E2128" s="204">
        <v>222500</v>
      </c>
      <c r="G2128" s="2"/>
    </row>
    <row r="2129" spans="1:7">
      <c r="A2129" s="1">
        <v>44232</v>
      </c>
      <c r="B2129" s="2">
        <v>99916</v>
      </c>
      <c r="C2129" s="22">
        <v>1497</v>
      </c>
      <c r="D2129" s="2">
        <v>11</v>
      </c>
      <c r="E2129" s="204">
        <v>222500</v>
      </c>
      <c r="G2129" s="2"/>
    </row>
    <row r="2130" spans="1:7">
      <c r="A2130" s="1">
        <v>44232</v>
      </c>
      <c r="B2130" s="2">
        <v>99916</v>
      </c>
      <c r="C2130" s="22">
        <v>1498</v>
      </c>
      <c r="D2130" s="2">
        <v>11</v>
      </c>
      <c r="E2130" s="204">
        <v>222500</v>
      </c>
      <c r="G2130" s="2"/>
    </row>
    <row r="2131" spans="1:7">
      <c r="A2131" s="1">
        <v>44232</v>
      </c>
      <c r="B2131" s="2">
        <v>99916</v>
      </c>
      <c r="C2131" s="22">
        <v>1499</v>
      </c>
      <c r="D2131" s="2">
        <v>11</v>
      </c>
      <c r="E2131" s="204">
        <v>222500</v>
      </c>
      <c r="G2131" s="2"/>
    </row>
    <row r="2132" spans="1:7">
      <c r="A2132" s="1">
        <v>44232</v>
      </c>
      <c r="B2132" s="2">
        <v>99916</v>
      </c>
      <c r="C2132" s="22">
        <v>1500</v>
      </c>
      <c r="D2132" s="2">
        <v>11</v>
      </c>
      <c r="E2132" s="204">
        <v>222500</v>
      </c>
      <c r="G2132" s="2"/>
    </row>
    <row r="2133" spans="1:7">
      <c r="A2133" s="1">
        <v>44232</v>
      </c>
      <c r="B2133" s="2">
        <v>99916</v>
      </c>
      <c r="C2133" s="22">
        <v>1501</v>
      </c>
      <c r="D2133" s="2">
        <v>11</v>
      </c>
      <c r="E2133" s="204">
        <v>222500</v>
      </c>
      <c r="G2133" s="2"/>
    </row>
    <row r="2134" spans="1:7">
      <c r="A2134" s="1">
        <v>44232</v>
      </c>
      <c r="B2134" s="2">
        <v>99916</v>
      </c>
      <c r="C2134" s="22">
        <v>1502</v>
      </c>
      <c r="D2134" s="2">
        <v>11</v>
      </c>
      <c r="E2134" s="204">
        <v>222500</v>
      </c>
      <c r="G2134" s="2"/>
    </row>
    <row r="2135" spans="1:7">
      <c r="A2135" s="1">
        <v>44232</v>
      </c>
      <c r="B2135" s="2">
        <v>99916</v>
      </c>
      <c r="C2135" s="22">
        <v>1503</v>
      </c>
      <c r="D2135" s="2">
        <v>11</v>
      </c>
      <c r="E2135" s="204">
        <v>222500</v>
      </c>
      <c r="G2135" s="2"/>
    </row>
    <row r="2136" spans="1:7">
      <c r="A2136" s="1">
        <v>44232</v>
      </c>
      <c r="B2136" s="2">
        <v>99916</v>
      </c>
      <c r="C2136" s="22">
        <v>1504</v>
      </c>
      <c r="D2136" s="2">
        <v>11</v>
      </c>
      <c r="E2136" s="204">
        <v>222500</v>
      </c>
      <c r="G2136" s="2"/>
    </row>
    <row r="2137" spans="1:7">
      <c r="A2137" s="1">
        <v>44232</v>
      </c>
      <c r="B2137" s="2">
        <v>99916</v>
      </c>
      <c r="C2137" s="22">
        <v>1505</v>
      </c>
      <c r="D2137" s="2">
        <v>11</v>
      </c>
      <c r="E2137" s="204">
        <v>222500</v>
      </c>
      <c r="G2137" s="2"/>
    </row>
    <row r="2138" spans="1:7">
      <c r="A2138" s="1">
        <v>44232</v>
      </c>
      <c r="B2138" s="2">
        <v>99916</v>
      </c>
      <c r="C2138" s="22">
        <v>1506</v>
      </c>
      <c r="D2138" s="2">
        <v>11</v>
      </c>
      <c r="E2138" s="204">
        <v>222500</v>
      </c>
      <c r="G2138" s="2"/>
    </row>
    <row r="2139" spans="1:7">
      <c r="A2139" s="1">
        <v>44232</v>
      </c>
      <c r="B2139" s="2">
        <v>99916</v>
      </c>
      <c r="C2139" s="22">
        <v>1507</v>
      </c>
      <c r="D2139" s="2">
        <v>11</v>
      </c>
      <c r="E2139" s="204">
        <v>222500</v>
      </c>
      <c r="G2139" s="2"/>
    </row>
    <row r="2140" spans="1:7">
      <c r="A2140" s="1">
        <v>44232</v>
      </c>
      <c r="B2140" s="2">
        <v>99916</v>
      </c>
      <c r="C2140" s="22">
        <v>1508</v>
      </c>
      <c r="D2140" s="2">
        <v>11</v>
      </c>
      <c r="E2140" s="204">
        <v>222500</v>
      </c>
      <c r="G2140" s="2"/>
    </row>
    <row r="2141" spans="1:7">
      <c r="A2141" s="1">
        <v>44232</v>
      </c>
      <c r="B2141" s="2">
        <v>99916</v>
      </c>
      <c r="C2141" s="22">
        <v>1509</v>
      </c>
      <c r="D2141" s="2">
        <v>11</v>
      </c>
      <c r="E2141" s="204">
        <v>222500</v>
      </c>
      <c r="G2141" s="2"/>
    </row>
    <row r="2142" spans="1:7">
      <c r="A2142" s="1">
        <v>44232</v>
      </c>
      <c r="B2142" s="2">
        <v>99916</v>
      </c>
      <c r="C2142" s="22">
        <v>1510</v>
      </c>
      <c r="D2142" s="2">
        <v>11</v>
      </c>
      <c r="E2142" s="204">
        <v>222500</v>
      </c>
      <c r="G2142" s="2"/>
    </row>
    <row r="2143" spans="1:7">
      <c r="A2143" s="1">
        <v>44232</v>
      </c>
      <c r="B2143" s="2">
        <v>99916</v>
      </c>
      <c r="C2143" s="22">
        <v>1511</v>
      </c>
      <c r="D2143" s="2">
        <v>11</v>
      </c>
      <c r="E2143" s="204">
        <v>222500</v>
      </c>
      <c r="G2143" s="2"/>
    </row>
    <row r="2144" spans="1:7">
      <c r="A2144" s="1">
        <v>44232</v>
      </c>
      <c r="B2144" s="2">
        <v>99916</v>
      </c>
      <c r="C2144" s="22">
        <v>1512</v>
      </c>
      <c r="D2144" s="2">
        <v>11</v>
      </c>
      <c r="E2144" s="204">
        <v>222500</v>
      </c>
      <c r="G2144" s="2"/>
    </row>
    <row r="2145" spans="1:7">
      <c r="A2145" s="1">
        <v>44232</v>
      </c>
      <c r="B2145" s="2">
        <v>99916</v>
      </c>
      <c r="C2145" s="22">
        <v>1513</v>
      </c>
      <c r="D2145" s="2">
        <v>11</v>
      </c>
      <c r="E2145" s="204">
        <v>222500</v>
      </c>
      <c r="G2145" s="2"/>
    </row>
    <row r="2146" spans="1:7">
      <c r="A2146" s="1">
        <v>44232</v>
      </c>
      <c r="B2146" s="2">
        <v>99916</v>
      </c>
      <c r="C2146" s="22">
        <v>1514</v>
      </c>
      <c r="D2146" s="2">
        <v>11</v>
      </c>
      <c r="E2146" s="204">
        <v>222500</v>
      </c>
      <c r="G2146" s="2"/>
    </row>
    <row r="2147" spans="1:7">
      <c r="A2147" s="1">
        <v>44232</v>
      </c>
      <c r="B2147" s="2">
        <v>99916</v>
      </c>
      <c r="C2147" s="22">
        <v>1515</v>
      </c>
      <c r="D2147" s="2">
        <v>11</v>
      </c>
      <c r="E2147" s="204">
        <v>222500</v>
      </c>
      <c r="G2147" s="2"/>
    </row>
    <row r="2148" spans="1:7">
      <c r="A2148" s="1">
        <v>44232</v>
      </c>
      <c r="B2148" s="2">
        <v>99916</v>
      </c>
      <c r="C2148" s="22">
        <v>1516</v>
      </c>
      <c r="D2148" s="2">
        <v>11</v>
      </c>
      <c r="E2148" s="204">
        <v>222500</v>
      </c>
      <c r="G2148" s="2"/>
    </row>
    <row r="2149" spans="1:7">
      <c r="A2149" s="1">
        <v>44232</v>
      </c>
      <c r="B2149" s="2">
        <v>99916</v>
      </c>
      <c r="C2149" s="22">
        <v>1517</v>
      </c>
      <c r="D2149" s="2">
        <v>11</v>
      </c>
      <c r="E2149" s="204">
        <v>222500</v>
      </c>
      <c r="G2149" s="2"/>
    </row>
    <row r="2150" spans="1:7">
      <c r="A2150" s="1">
        <v>44232</v>
      </c>
      <c r="B2150" s="2">
        <v>99916</v>
      </c>
      <c r="C2150" s="22">
        <v>1518</v>
      </c>
      <c r="D2150" s="2">
        <v>11</v>
      </c>
      <c r="E2150" s="204">
        <v>222500</v>
      </c>
      <c r="G2150" s="2"/>
    </row>
    <row r="2151" spans="1:7">
      <c r="A2151" s="1">
        <v>44232</v>
      </c>
      <c r="B2151" s="2">
        <v>12508</v>
      </c>
      <c r="C2151" s="22">
        <v>6279</v>
      </c>
      <c r="D2151" s="2">
        <v>2</v>
      </c>
      <c r="E2151" s="204">
        <v>222500</v>
      </c>
      <c r="G2151" s="2"/>
    </row>
    <row r="2152" spans="1:7">
      <c r="A2152" s="1">
        <v>44232</v>
      </c>
      <c r="B2152" s="2">
        <v>12508</v>
      </c>
      <c r="C2152" s="22">
        <v>6280</v>
      </c>
      <c r="D2152" s="2">
        <v>2</v>
      </c>
      <c r="E2152" s="204">
        <v>222500</v>
      </c>
      <c r="G2152" s="2"/>
    </row>
    <row r="2153" spans="1:7">
      <c r="A2153" s="1">
        <v>44232</v>
      </c>
      <c r="B2153" s="2">
        <v>12508</v>
      </c>
      <c r="C2153" s="22">
        <v>6281</v>
      </c>
      <c r="D2153" s="2">
        <v>2</v>
      </c>
      <c r="E2153" s="204">
        <v>222500</v>
      </c>
      <c r="G2153" s="2"/>
    </row>
    <row r="2154" spans="1:7">
      <c r="A2154" s="1">
        <v>44232</v>
      </c>
      <c r="B2154" s="2">
        <v>12508</v>
      </c>
      <c r="C2154" s="22">
        <v>6282</v>
      </c>
      <c r="D2154" s="2">
        <v>2</v>
      </c>
      <c r="E2154" s="204">
        <v>222500</v>
      </c>
      <c r="G2154" s="2"/>
    </row>
    <row r="2155" spans="1:7">
      <c r="A2155" s="1">
        <v>44232</v>
      </c>
      <c r="B2155" s="2">
        <v>12508</v>
      </c>
      <c r="C2155" s="22">
        <v>6283</v>
      </c>
      <c r="D2155" s="2">
        <v>2</v>
      </c>
      <c r="E2155" s="204">
        <v>222500</v>
      </c>
      <c r="G2155" s="2"/>
    </row>
    <row r="2156" spans="1:7">
      <c r="A2156" s="1">
        <v>44232</v>
      </c>
      <c r="B2156" s="2">
        <v>12508</v>
      </c>
      <c r="C2156" s="22">
        <v>6284</v>
      </c>
      <c r="D2156" s="2">
        <v>2</v>
      </c>
      <c r="E2156" s="204">
        <v>222500</v>
      </c>
      <c r="G2156" s="2"/>
    </row>
    <row r="2157" spans="1:7">
      <c r="A2157" s="1">
        <v>44232</v>
      </c>
      <c r="B2157" s="2">
        <v>12508</v>
      </c>
      <c r="C2157" s="22">
        <v>6285</v>
      </c>
      <c r="D2157" s="2">
        <v>2</v>
      </c>
      <c r="E2157" s="204">
        <v>222500</v>
      </c>
      <c r="G2157" s="2"/>
    </row>
    <row r="2158" spans="1:7">
      <c r="A2158" s="1">
        <v>44232</v>
      </c>
      <c r="B2158" s="2">
        <v>12508</v>
      </c>
      <c r="C2158" s="22">
        <v>6286</v>
      </c>
      <c r="D2158" s="2">
        <v>2</v>
      </c>
      <c r="E2158" s="204">
        <v>222500</v>
      </c>
      <c r="G2158" s="2"/>
    </row>
    <row r="2159" spans="1:7">
      <c r="A2159" s="1">
        <v>44232</v>
      </c>
      <c r="B2159" s="2">
        <v>12508</v>
      </c>
      <c r="C2159" s="22">
        <v>6287</v>
      </c>
      <c r="D2159" s="2">
        <v>2</v>
      </c>
      <c r="E2159" s="204">
        <v>222500</v>
      </c>
      <c r="G2159" s="2"/>
    </row>
    <row r="2160" spans="1:7">
      <c r="A2160" s="1">
        <v>44232</v>
      </c>
      <c r="B2160" s="2">
        <v>12508</v>
      </c>
      <c r="C2160" s="22">
        <v>6288</v>
      </c>
      <c r="D2160" s="2">
        <v>2</v>
      </c>
      <c r="E2160" s="204">
        <v>222500</v>
      </c>
      <c r="G2160" s="2"/>
    </row>
    <row r="2161" spans="1:7">
      <c r="A2161" s="1">
        <v>44232</v>
      </c>
      <c r="B2161" s="2">
        <v>12508</v>
      </c>
      <c r="C2161" s="22">
        <v>6289</v>
      </c>
      <c r="D2161" s="2">
        <v>2</v>
      </c>
      <c r="E2161" s="204">
        <v>222500</v>
      </c>
      <c r="G2161" s="2"/>
    </row>
    <row r="2162" spans="1:7">
      <c r="A2162" s="1">
        <v>44232</v>
      </c>
      <c r="B2162" s="2">
        <v>12508</v>
      </c>
      <c r="C2162" s="22">
        <v>6290</v>
      </c>
      <c r="D2162" s="2">
        <v>2</v>
      </c>
      <c r="E2162" s="204">
        <v>222500</v>
      </c>
      <c r="G2162" s="2"/>
    </row>
    <row r="2163" spans="1:7">
      <c r="A2163" s="1">
        <v>44232</v>
      </c>
      <c r="B2163" s="2">
        <v>12508</v>
      </c>
      <c r="C2163" s="22">
        <v>6291</v>
      </c>
      <c r="D2163" s="2">
        <v>2</v>
      </c>
      <c r="E2163" s="204">
        <v>222500</v>
      </c>
      <c r="G2163" s="2"/>
    </row>
    <row r="2164" spans="1:7">
      <c r="A2164" s="1">
        <v>44232</v>
      </c>
      <c r="B2164" s="2">
        <v>12508</v>
      </c>
      <c r="C2164" s="22">
        <v>6292</v>
      </c>
      <c r="D2164" s="2">
        <v>2</v>
      </c>
      <c r="E2164" s="204">
        <v>222500</v>
      </c>
      <c r="G2164" s="2"/>
    </row>
    <row r="2165" spans="1:7">
      <c r="A2165" s="1">
        <v>44232</v>
      </c>
      <c r="B2165" s="2">
        <v>12508</v>
      </c>
      <c r="C2165" s="22">
        <v>6293</v>
      </c>
      <c r="D2165" s="2">
        <v>2</v>
      </c>
      <c r="E2165" s="204">
        <v>222500</v>
      </c>
      <c r="G2165" s="2"/>
    </row>
    <row r="2166" spans="1:7">
      <c r="A2166" s="1">
        <v>44232</v>
      </c>
      <c r="B2166" s="2">
        <v>12508</v>
      </c>
      <c r="C2166" s="22">
        <v>6294</v>
      </c>
      <c r="D2166" s="2">
        <v>2</v>
      </c>
      <c r="E2166" s="204">
        <v>222500</v>
      </c>
      <c r="G2166" s="2"/>
    </row>
    <row r="2167" spans="1:7">
      <c r="A2167" s="1">
        <v>44232</v>
      </c>
      <c r="B2167" s="2">
        <v>12508</v>
      </c>
      <c r="C2167" s="22">
        <v>6295</v>
      </c>
      <c r="D2167" s="2">
        <v>2</v>
      </c>
      <c r="E2167" s="204">
        <v>222500</v>
      </c>
      <c r="G2167" s="2"/>
    </row>
    <row r="2168" spans="1:7">
      <c r="A2168" s="1">
        <v>44232</v>
      </c>
      <c r="B2168" s="2">
        <v>12508</v>
      </c>
      <c r="C2168" s="22">
        <v>6296</v>
      </c>
      <c r="D2168" s="2">
        <v>2</v>
      </c>
      <c r="E2168" s="204">
        <v>222500</v>
      </c>
      <c r="G2168" s="2"/>
    </row>
    <row r="2169" spans="1:7">
      <c r="A2169" s="1">
        <v>44232</v>
      </c>
      <c r="B2169" s="2">
        <v>12508</v>
      </c>
      <c r="C2169" s="22">
        <v>6297</v>
      </c>
      <c r="D2169" s="2">
        <v>2</v>
      </c>
      <c r="E2169" s="204">
        <v>222500</v>
      </c>
      <c r="G2169" s="2"/>
    </row>
    <row r="2170" spans="1:7">
      <c r="A2170" s="1">
        <v>44232</v>
      </c>
      <c r="B2170" s="2">
        <v>12508</v>
      </c>
      <c r="C2170" s="22">
        <v>6298</v>
      </c>
      <c r="D2170" s="2">
        <v>2</v>
      </c>
      <c r="E2170" s="204">
        <v>222500</v>
      </c>
      <c r="G2170" s="2"/>
    </row>
    <row r="2171" spans="1:7">
      <c r="A2171" s="1">
        <v>44232</v>
      </c>
      <c r="B2171" s="2">
        <v>25758</v>
      </c>
      <c r="C2171" s="22">
        <v>7335</v>
      </c>
      <c r="D2171" s="2">
        <v>3</v>
      </c>
      <c r="E2171" s="204">
        <v>222500</v>
      </c>
      <c r="G2171" s="2"/>
    </row>
    <row r="2172" spans="1:7">
      <c r="A2172" s="1">
        <v>44232</v>
      </c>
      <c r="B2172" s="2">
        <v>25758</v>
      </c>
      <c r="C2172" s="22">
        <v>7336</v>
      </c>
      <c r="D2172" s="2">
        <v>3</v>
      </c>
      <c r="E2172" s="204">
        <v>222500</v>
      </c>
      <c r="G2172" s="2"/>
    </row>
    <row r="2173" spans="1:7">
      <c r="A2173" s="1">
        <v>44232</v>
      </c>
      <c r="B2173" s="2">
        <v>25758</v>
      </c>
      <c r="C2173" s="22">
        <v>7337</v>
      </c>
      <c r="D2173" s="2">
        <v>3</v>
      </c>
      <c r="E2173" s="204">
        <v>222500</v>
      </c>
      <c r="G2173" s="2"/>
    </row>
    <row r="2174" spans="1:7">
      <c r="A2174" s="1">
        <v>44232</v>
      </c>
      <c r="B2174" s="2">
        <v>25758</v>
      </c>
      <c r="C2174" s="22">
        <v>7338</v>
      </c>
      <c r="D2174" s="2">
        <v>3</v>
      </c>
      <c r="E2174" s="204">
        <v>222500</v>
      </c>
      <c r="G2174" s="2"/>
    </row>
    <row r="2175" spans="1:7">
      <c r="A2175" s="1">
        <v>44232</v>
      </c>
      <c r="B2175" s="2">
        <v>25758</v>
      </c>
      <c r="C2175" s="22">
        <v>7339</v>
      </c>
      <c r="D2175" s="2">
        <v>3</v>
      </c>
      <c r="E2175" s="204">
        <v>222500</v>
      </c>
      <c r="G2175" s="2"/>
    </row>
    <row r="2176" spans="1:7">
      <c r="A2176" s="1">
        <v>44232</v>
      </c>
      <c r="B2176" s="2">
        <v>25758</v>
      </c>
      <c r="C2176" s="22">
        <v>7340</v>
      </c>
      <c r="D2176" s="2">
        <v>3</v>
      </c>
      <c r="E2176" s="204">
        <v>222500</v>
      </c>
      <c r="G2176" s="2"/>
    </row>
    <row r="2177" spans="1:7">
      <c r="A2177" s="1">
        <v>44232</v>
      </c>
      <c r="B2177" s="2">
        <v>25758</v>
      </c>
      <c r="C2177" s="22">
        <v>7341</v>
      </c>
      <c r="D2177" s="2">
        <v>3</v>
      </c>
      <c r="E2177" s="204">
        <v>222500</v>
      </c>
      <c r="G2177" s="2"/>
    </row>
    <row r="2178" spans="1:7">
      <c r="A2178" s="1">
        <v>44232</v>
      </c>
      <c r="B2178" s="2">
        <v>25758</v>
      </c>
      <c r="C2178" s="22">
        <v>7342</v>
      </c>
      <c r="D2178" s="2">
        <v>3</v>
      </c>
      <c r="E2178" s="204">
        <v>222500</v>
      </c>
      <c r="G2178" s="2"/>
    </row>
    <row r="2179" spans="1:7">
      <c r="A2179" s="1">
        <v>44232</v>
      </c>
      <c r="B2179" s="2">
        <v>25758</v>
      </c>
      <c r="C2179" s="22">
        <v>7343</v>
      </c>
      <c r="D2179" s="2">
        <v>3</v>
      </c>
      <c r="E2179" s="204">
        <v>222500</v>
      </c>
      <c r="G2179" s="2"/>
    </row>
    <row r="2180" spans="1:7">
      <c r="A2180" s="1">
        <v>44232</v>
      </c>
      <c r="B2180" s="2">
        <v>25758</v>
      </c>
      <c r="C2180" s="22">
        <v>7344</v>
      </c>
      <c r="D2180" s="2">
        <v>3</v>
      </c>
      <c r="E2180" s="204">
        <v>222500</v>
      </c>
      <c r="G2180" s="2"/>
    </row>
    <row r="2181" spans="1:7">
      <c r="A2181" s="1">
        <v>44232</v>
      </c>
      <c r="B2181" s="2">
        <v>25758</v>
      </c>
      <c r="C2181" s="22">
        <v>7345</v>
      </c>
      <c r="D2181" s="2">
        <v>3</v>
      </c>
      <c r="E2181" s="204">
        <v>222500</v>
      </c>
      <c r="G2181" s="2"/>
    </row>
    <row r="2182" spans="1:7">
      <c r="A2182" s="1">
        <v>44232</v>
      </c>
      <c r="B2182" s="2">
        <v>25758</v>
      </c>
      <c r="C2182" s="22">
        <v>7346</v>
      </c>
      <c r="D2182" s="2">
        <v>3</v>
      </c>
      <c r="E2182" s="204">
        <v>222500</v>
      </c>
      <c r="G2182" s="2"/>
    </row>
    <row r="2183" spans="1:7">
      <c r="A2183" s="1">
        <v>44232</v>
      </c>
      <c r="B2183" s="2">
        <v>25758</v>
      </c>
      <c r="C2183" s="22">
        <v>7347</v>
      </c>
      <c r="D2183" s="2">
        <v>3</v>
      </c>
      <c r="E2183" s="204">
        <v>222500</v>
      </c>
      <c r="G2183" s="2"/>
    </row>
    <row r="2184" spans="1:7">
      <c r="A2184" s="1">
        <v>44232</v>
      </c>
      <c r="B2184" s="2">
        <v>25758</v>
      </c>
      <c r="C2184" s="22">
        <v>7348</v>
      </c>
      <c r="D2184" s="2">
        <v>3</v>
      </c>
      <c r="E2184" s="204">
        <v>222500</v>
      </c>
      <c r="G2184" s="2"/>
    </row>
    <row r="2185" spans="1:7">
      <c r="A2185" s="1">
        <v>44232</v>
      </c>
      <c r="B2185" s="2">
        <v>25758</v>
      </c>
      <c r="C2185" s="22">
        <v>7349</v>
      </c>
      <c r="D2185" s="2">
        <v>3</v>
      </c>
      <c r="E2185" s="204">
        <v>222500</v>
      </c>
      <c r="G2185" s="2"/>
    </row>
    <row r="2186" spans="1:7">
      <c r="A2186" s="1">
        <v>44232</v>
      </c>
      <c r="B2186" s="2">
        <v>25758</v>
      </c>
      <c r="C2186" s="22">
        <v>7350</v>
      </c>
      <c r="D2186" s="2">
        <v>3</v>
      </c>
      <c r="E2186" s="204">
        <v>222500</v>
      </c>
      <c r="G2186" s="2"/>
    </row>
    <row r="2187" spans="1:7">
      <c r="A2187" s="1">
        <v>44232</v>
      </c>
      <c r="B2187" s="2">
        <v>25758</v>
      </c>
      <c r="C2187" s="22">
        <v>7351</v>
      </c>
      <c r="D2187" s="2">
        <v>3</v>
      </c>
      <c r="E2187" s="204">
        <v>222500</v>
      </c>
      <c r="G2187" s="2"/>
    </row>
    <row r="2188" spans="1:7">
      <c r="A2188" s="1">
        <v>44232</v>
      </c>
      <c r="B2188" s="2">
        <v>25758</v>
      </c>
      <c r="C2188" s="22">
        <v>7352</v>
      </c>
      <c r="D2188" s="2">
        <v>3</v>
      </c>
      <c r="E2188" s="204">
        <v>222500</v>
      </c>
      <c r="G2188" s="2"/>
    </row>
    <row r="2189" spans="1:7">
      <c r="A2189" s="1">
        <v>44232</v>
      </c>
      <c r="B2189" s="2">
        <v>25758</v>
      </c>
      <c r="C2189" s="22">
        <v>7353</v>
      </c>
      <c r="D2189" s="2">
        <v>3</v>
      </c>
      <c r="E2189" s="204">
        <v>222500</v>
      </c>
      <c r="G2189" s="2"/>
    </row>
    <row r="2190" spans="1:7">
      <c r="A2190" s="1">
        <v>44232</v>
      </c>
      <c r="B2190" s="2">
        <v>25758</v>
      </c>
      <c r="C2190" s="22">
        <v>7354</v>
      </c>
      <c r="D2190" s="2">
        <v>3</v>
      </c>
      <c r="E2190" s="204">
        <v>222500</v>
      </c>
      <c r="G2190" s="2"/>
    </row>
    <row r="2191" spans="1:7">
      <c r="A2191" s="1">
        <v>44232</v>
      </c>
      <c r="B2191" s="2">
        <v>32397</v>
      </c>
      <c r="C2191" s="22">
        <v>7321</v>
      </c>
      <c r="D2191" s="2">
        <v>7</v>
      </c>
      <c r="E2191" s="204">
        <v>750317</v>
      </c>
      <c r="F2191" s="2" t="s">
        <v>924</v>
      </c>
      <c r="G2191" s="2"/>
    </row>
    <row r="2192" spans="1:7">
      <c r="A2192" s="1">
        <v>44232</v>
      </c>
      <c r="B2192" s="2">
        <v>32397</v>
      </c>
      <c r="C2192" s="22">
        <v>7421</v>
      </c>
      <c r="D2192" s="2">
        <v>7</v>
      </c>
      <c r="E2192" s="204">
        <v>855800</v>
      </c>
      <c r="F2192" s="2" t="s">
        <v>923</v>
      </c>
      <c r="G2192" s="2"/>
    </row>
    <row r="2193" spans="1:7">
      <c r="A2193" s="1">
        <v>44232</v>
      </c>
      <c r="B2193" s="2">
        <v>99910</v>
      </c>
      <c r="C2193" s="22">
        <v>1552</v>
      </c>
      <c r="D2193" s="2">
        <v>11</v>
      </c>
      <c r="E2193" s="204">
        <v>625000</v>
      </c>
      <c r="F2193" s="2" t="s">
        <v>929</v>
      </c>
      <c r="G2193" s="2"/>
    </row>
    <row r="2194" spans="1:7">
      <c r="A2194" s="1">
        <v>44232</v>
      </c>
      <c r="B2194" s="2">
        <v>99971</v>
      </c>
      <c r="C2194" s="22">
        <v>7092</v>
      </c>
      <c r="D2194" s="2">
        <v>17</v>
      </c>
      <c r="E2194" s="204">
        <v>1000000</v>
      </c>
      <c r="F2194" s="2" t="s">
        <v>94</v>
      </c>
      <c r="G2194" s="2"/>
    </row>
    <row r="2195" spans="1:7">
      <c r="A2195" s="1">
        <v>44232</v>
      </c>
      <c r="B2195" s="2">
        <v>25758</v>
      </c>
      <c r="C2195" s="22">
        <v>7184</v>
      </c>
      <c r="D2195" s="2">
        <v>3</v>
      </c>
      <c r="E2195" s="204">
        <v>624000</v>
      </c>
      <c r="F2195" s="2" t="s">
        <v>180</v>
      </c>
      <c r="G2195" s="2"/>
    </row>
    <row r="2196" spans="1:7">
      <c r="A2196" s="1">
        <v>44232</v>
      </c>
      <c r="B2196" s="2">
        <v>25758</v>
      </c>
      <c r="C2196" s="22">
        <v>7231</v>
      </c>
      <c r="D2196" s="2">
        <v>3</v>
      </c>
      <c r="E2196" s="204">
        <v>2101068</v>
      </c>
      <c r="F2196" s="2" t="s">
        <v>888</v>
      </c>
      <c r="G2196" s="2"/>
    </row>
    <row r="2197" spans="1:7">
      <c r="A2197" s="1">
        <v>44232</v>
      </c>
      <c r="B2197" s="2">
        <v>25758</v>
      </c>
      <c r="C2197" s="22">
        <v>7258</v>
      </c>
      <c r="D2197" s="2">
        <v>3</v>
      </c>
      <c r="E2197" s="204">
        <v>200000</v>
      </c>
      <c r="F2197" s="2" t="s">
        <v>889</v>
      </c>
      <c r="G2197" s="2"/>
    </row>
    <row r="2198" spans="1:7">
      <c r="A2198" s="1">
        <v>44232</v>
      </c>
      <c r="B2198" s="2">
        <v>25758</v>
      </c>
      <c r="C2198" s="22">
        <v>7302</v>
      </c>
      <c r="D2198" s="2">
        <v>3</v>
      </c>
      <c r="E2198" s="204">
        <v>194000</v>
      </c>
      <c r="F2198" s="2" t="s">
        <v>888</v>
      </c>
      <c r="G2198" s="2"/>
    </row>
    <row r="2199" spans="1:7">
      <c r="A2199" s="1">
        <v>44232</v>
      </c>
      <c r="B2199" s="2">
        <v>25758</v>
      </c>
      <c r="C2199" s="22">
        <v>7304</v>
      </c>
      <c r="D2199" s="2">
        <v>3</v>
      </c>
      <c r="E2199" s="204">
        <v>2187500</v>
      </c>
      <c r="F2199" s="2" t="s">
        <v>890</v>
      </c>
      <c r="G2199" s="2"/>
    </row>
    <row r="2200" spans="1:7">
      <c r="A2200" s="1">
        <v>44232</v>
      </c>
      <c r="B2200" s="2">
        <v>25758</v>
      </c>
      <c r="C2200" s="22">
        <v>7308</v>
      </c>
      <c r="D2200" s="2">
        <v>3</v>
      </c>
      <c r="E2200" s="204">
        <v>629498</v>
      </c>
      <c r="F2200" s="2" t="s">
        <v>891</v>
      </c>
      <c r="G2200" s="2"/>
    </row>
    <row r="2201" spans="1:7">
      <c r="A2201" s="1">
        <v>44232</v>
      </c>
      <c r="B2201" s="2">
        <v>14202</v>
      </c>
      <c r="C2201" s="22">
        <v>2451</v>
      </c>
      <c r="D2201" s="2">
        <v>6</v>
      </c>
      <c r="E2201" s="204">
        <v>2735800</v>
      </c>
      <c r="F2201" s="2" t="s">
        <v>879</v>
      </c>
      <c r="G2201" s="2"/>
    </row>
    <row r="2202" spans="1:7">
      <c r="A2202" s="1">
        <v>44232</v>
      </c>
      <c r="B2202" s="2">
        <v>14202</v>
      </c>
      <c r="C2202" s="22">
        <v>2512</v>
      </c>
      <c r="D2202" s="2">
        <v>6</v>
      </c>
      <c r="E2202" s="204">
        <v>420500</v>
      </c>
      <c r="F2202" s="2" t="s">
        <v>880</v>
      </c>
      <c r="G2202" s="2"/>
    </row>
    <row r="2203" spans="1:7">
      <c r="A2203" s="1">
        <v>44232</v>
      </c>
      <c r="B2203" s="2">
        <v>14202</v>
      </c>
      <c r="C2203" s="22">
        <v>2554</v>
      </c>
      <c r="D2203" s="2">
        <v>6</v>
      </c>
      <c r="E2203" s="204">
        <v>770500</v>
      </c>
      <c r="F2203" s="2" t="s">
        <v>200</v>
      </c>
      <c r="G2203" s="2"/>
    </row>
    <row r="2204" spans="1:7">
      <c r="A2204" s="1">
        <v>44232</v>
      </c>
      <c r="B2204" s="2">
        <v>99945</v>
      </c>
      <c r="C2204" s="22">
        <v>2702</v>
      </c>
      <c r="D2204" s="2">
        <v>8</v>
      </c>
      <c r="E2204" s="204">
        <v>2124600</v>
      </c>
      <c r="F2204" s="2" t="s">
        <v>527</v>
      </c>
      <c r="G2204" s="2"/>
    </row>
    <row r="2205" spans="1:7">
      <c r="A2205" s="1">
        <v>44232</v>
      </c>
      <c r="B2205" s="2">
        <v>99945</v>
      </c>
      <c r="C2205" s="22">
        <v>2708</v>
      </c>
      <c r="D2205" s="2">
        <v>8</v>
      </c>
      <c r="E2205" s="204">
        <v>1309300</v>
      </c>
      <c r="F2205" s="2" t="s">
        <v>927</v>
      </c>
      <c r="G2205" s="2"/>
    </row>
    <row r="2206" spans="1:7">
      <c r="A2206" s="1">
        <v>44232</v>
      </c>
      <c r="B2206" s="2">
        <v>99956</v>
      </c>
      <c r="C2206" s="22">
        <v>2767</v>
      </c>
      <c r="D2206" s="2">
        <v>8</v>
      </c>
      <c r="E2206" s="204">
        <v>800300</v>
      </c>
      <c r="F2206" s="2" t="s">
        <v>881</v>
      </c>
      <c r="G2206" s="2"/>
    </row>
    <row r="2207" spans="1:7">
      <c r="A2207" s="1">
        <v>44232</v>
      </c>
      <c r="B2207" s="2">
        <v>99970</v>
      </c>
      <c r="C2207" s="22">
        <v>5438</v>
      </c>
      <c r="D2207" s="2">
        <v>9</v>
      </c>
      <c r="E2207" s="204">
        <v>200100</v>
      </c>
      <c r="F2207" s="2" t="s">
        <v>922</v>
      </c>
      <c r="G2207" s="2"/>
    </row>
    <row r="2208" spans="1:7">
      <c r="A2208" s="1">
        <v>44232</v>
      </c>
      <c r="B2208" s="2">
        <v>99955</v>
      </c>
      <c r="C2208" s="22">
        <v>5529</v>
      </c>
      <c r="D2208" s="2">
        <v>4</v>
      </c>
      <c r="E2208" s="204">
        <v>500000</v>
      </c>
      <c r="F2208" s="2" t="s">
        <v>882</v>
      </c>
      <c r="G2208" s="2"/>
    </row>
    <row r="2209" spans="1:72">
      <c r="A2209" s="1">
        <v>44232</v>
      </c>
      <c r="B2209" s="2">
        <v>99955</v>
      </c>
      <c r="C2209" s="22">
        <v>5604</v>
      </c>
      <c r="D2209" s="2">
        <v>4</v>
      </c>
      <c r="E2209" s="204">
        <v>5415000</v>
      </c>
      <c r="F2209" s="2" t="s">
        <v>934</v>
      </c>
      <c r="G2209" s="2"/>
    </row>
    <row r="2210" spans="1:72">
      <c r="A2210" s="1">
        <v>44232</v>
      </c>
      <c r="B2210" s="2">
        <v>28262</v>
      </c>
      <c r="C2210" s="22">
        <v>5618</v>
      </c>
      <c r="D2210" s="2">
        <v>4</v>
      </c>
      <c r="E2210" s="204">
        <v>2534400</v>
      </c>
      <c r="F2210" s="2" t="s">
        <v>883</v>
      </c>
      <c r="G2210" s="2"/>
    </row>
    <row r="2211" spans="1:72">
      <c r="A2211" s="1">
        <v>44232</v>
      </c>
      <c r="B2211" s="2">
        <v>28262</v>
      </c>
      <c r="C2211" s="22">
        <v>5619</v>
      </c>
      <c r="D2211" s="2">
        <v>4</v>
      </c>
      <c r="E2211" s="204">
        <v>2534400</v>
      </c>
      <c r="F2211" s="2" t="s">
        <v>884</v>
      </c>
      <c r="G2211" s="2"/>
    </row>
    <row r="2212" spans="1:72">
      <c r="A2212" s="1">
        <v>44232</v>
      </c>
      <c r="B2212" s="2">
        <v>28262</v>
      </c>
      <c r="C2212" s="22">
        <v>5622</v>
      </c>
      <c r="D2212" s="2">
        <v>4</v>
      </c>
      <c r="E2212" s="204">
        <v>201800</v>
      </c>
      <c r="F2212" s="2" t="s">
        <v>885</v>
      </c>
      <c r="G2212" s="2"/>
    </row>
    <row r="2213" spans="1:72">
      <c r="A2213" s="1">
        <v>44232</v>
      </c>
      <c r="B2213" s="2">
        <v>28262</v>
      </c>
      <c r="C2213" s="22">
        <v>5624</v>
      </c>
      <c r="D2213" s="2">
        <v>4</v>
      </c>
      <c r="E2213" s="204">
        <v>868210</v>
      </c>
      <c r="F2213" s="2" t="s">
        <v>886</v>
      </c>
      <c r="G2213" s="2"/>
    </row>
    <row r="2214" spans="1:72">
      <c r="A2214" s="1">
        <v>44232</v>
      </c>
      <c r="B2214" s="2">
        <v>28262</v>
      </c>
      <c r="C2214" s="22">
        <v>5637</v>
      </c>
      <c r="D2214" s="2">
        <v>4</v>
      </c>
      <c r="E2214" s="204">
        <v>100000</v>
      </c>
      <c r="F2214" s="2" t="s">
        <v>887</v>
      </c>
      <c r="G2214" s="2"/>
    </row>
    <row r="2215" spans="1:72" s="37" customFormat="1">
      <c r="A2215" s="36">
        <v>44232</v>
      </c>
      <c r="B2215" s="37">
        <v>12508</v>
      </c>
      <c r="C2215" s="37">
        <v>6299</v>
      </c>
      <c r="D2215" s="37">
        <v>2</v>
      </c>
      <c r="E2215" s="62">
        <v>0</v>
      </c>
      <c r="F2215" s="37" t="s">
        <v>921</v>
      </c>
      <c r="H2215" s="80"/>
      <c r="I2215" s="80"/>
      <c r="J2215" s="80"/>
      <c r="K2215" s="80"/>
      <c r="L2215" s="80"/>
      <c r="M2215" s="80"/>
      <c r="N2215" s="80"/>
      <c r="O2215" s="80"/>
      <c r="P2215" s="80"/>
      <c r="Q2215" s="80"/>
      <c r="R2215" s="80"/>
      <c r="S2215" s="80"/>
      <c r="T2215" s="80"/>
      <c r="U2215" s="80"/>
      <c r="V2215" s="80"/>
      <c r="W2215" s="80"/>
      <c r="X2215" s="80"/>
      <c r="Y2215" s="80"/>
      <c r="Z2215" s="80"/>
      <c r="AA2215" s="80"/>
      <c r="AB2215" s="80"/>
      <c r="AC2215" s="80"/>
      <c r="AD2215" s="80"/>
      <c r="AE2215" s="80"/>
      <c r="AF2215" s="80"/>
      <c r="AG2215" s="80"/>
      <c r="AH2215" s="80"/>
      <c r="AI2215" s="80"/>
      <c r="AJ2215" s="80"/>
      <c r="AK2215" s="80"/>
      <c r="AL2215" s="80"/>
      <c r="AM2215" s="80"/>
      <c r="AN2215" s="80"/>
      <c r="AO2215" s="80"/>
      <c r="AP2215" s="80"/>
      <c r="AQ2215" s="80"/>
      <c r="AR2215" s="80"/>
      <c r="AS2215" s="80"/>
      <c r="AT2215" s="80"/>
      <c r="AU2215" s="80"/>
      <c r="AV2215" s="80"/>
      <c r="AW2215" s="80"/>
      <c r="AX2215" s="80"/>
      <c r="AY2215" s="80"/>
      <c r="AZ2215" s="80"/>
      <c r="BA2215" s="80"/>
      <c r="BB2215" s="80"/>
      <c r="BC2215" s="80"/>
      <c r="BD2215" s="80"/>
      <c r="BE2215" s="80"/>
      <c r="BF2215" s="80"/>
      <c r="BG2215" s="80"/>
      <c r="BH2215" s="80"/>
      <c r="BI2215" s="80"/>
      <c r="BJ2215" s="80"/>
      <c r="BK2215" s="80"/>
      <c r="BL2215" s="80"/>
      <c r="BM2215" s="80"/>
      <c r="BN2215" s="80"/>
      <c r="BO2215" s="80"/>
      <c r="BP2215" s="80"/>
      <c r="BQ2215" s="80"/>
      <c r="BR2215" s="80"/>
      <c r="BS2215" s="80"/>
      <c r="BT2215" s="80"/>
    </row>
    <row r="2216" spans="1:72" ht="19.5">
      <c r="E2216" s="169">
        <f>SUM(E1951:E2215)</f>
        <v>83082093</v>
      </c>
      <c r="G2216" s="2"/>
    </row>
    <row r="2218" spans="1:72">
      <c r="A2218" s="1">
        <v>44233</v>
      </c>
      <c r="B2218" s="2">
        <v>99910</v>
      </c>
      <c r="C2218" s="22">
        <v>779</v>
      </c>
      <c r="D2218" s="2">
        <v>99</v>
      </c>
      <c r="E2218" s="204">
        <v>222500</v>
      </c>
      <c r="G2218" s="2"/>
      <c r="H2218" s="2"/>
    </row>
    <row r="2219" spans="1:72">
      <c r="A2219" s="1">
        <v>44233</v>
      </c>
      <c r="B2219" s="2">
        <v>99910</v>
      </c>
      <c r="C2219" s="22">
        <v>780</v>
      </c>
      <c r="D2219" s="2">
        <v>99</v>
      </c>
      <c r="E2219" s="204">
        <v>222500</v>
      </c>
      <c r="G2219" s="2"/>
      <c r="H2219" s="2"/>
    </row>
    <row r="2220" spans="1:72">
      <c r="A2220" s="1">
        <v>44233</v>
      </c>
      <c r="B2220" s="2">
        <v>99910</v>
      </c>
      <c r="C2220" s="22">
        <v>781</v>
      </c>
      <c r="D2220" s="2">
        <v>99</v>
      </c>
      <c r="E2220" s="204">
        <v>222500</v>
      </c>
      <c r="G2220" s="2"/>
      <c r="H2220" s="2"/>
    </row>
    <row r="2221" spans="1:72">
      <c r="A2221" s="1">
        <v>44233</v>
      </c>
      <c r="B2221" s="2">
        <v>99910</v>
      </c>
      <c r="C2221" s="22">
        <v>782</v>
      </c>
      <c r="D2221" s="2">
        <v>99</v>
      </c>
      <c r="E2221" s="204">
        <v>222500</v>
      </c>
      <c r="G2221" s="2"/>
      <c r="H2221" s="2"/>
    </row>
    <row r="2222" spans="1:72">
      <c r="A2222" s="1">
        <v>44233</v>
      </c>
      <c r="B2222" s="2">
        <v>99910</v>
      </c>
      <c r="C2222" s="22">
        <v>783</v>
      </c>
      <c r="D2222" s="2">
        <v>99</v>
      </c>
      <c r="E2222" s="204">
        <v>222500</v>
      </c>
      <c r="G2222" s="2"/>
      <c r="H2222" s="2"/>
    </row>
    <row r="2223" spans="1:72">
      <c r="A2223" s="1">
        <v>44233</v>
      </c>
      <c r="B2223" s="2">
        <v>99910</v>
      </c>
      <c r="C2223" s="22">
        <v>784</v>
      </c>
      <c r="D2223" s="2">
        <v>99</v>
      </c>
      <c r="E2223" s="204">
        <v>222500</v>
      </c>
      <c r="G2223" s="2"/>
      <c r="H2223" s="2"/>
    </row>
    <row r="2224" spans="1:72">
      <c r="A2224" s="1">
        <v>44233</v>
      </c>
      <c r="B2224" s="2">
        <v>99910</v>
      </c>
      <c r="C2224" s="22">
        <v>785</v>
      </c>
      <c r="D2224" s="2">
        <v>99</v>
      </c>
      <c r="E2224" s="204">
        <v>222500</v>
      </c>
      <c r="G2224" s="2"/>
      <c r="H2224" s="2"/>
    </row>
    <row r="2225" spans="1:8">
      <c r="A2225" s="1">
        <v>44233</v>
      </c>
      <c r="B2225" s="2">
        <v>99910</v>
      </c>
      <c r="C2225" s="22">
        <v>786</v>
      </c>
      <c r="D2225" s="2">
        <v>99</v>
      </c>
      <c r="E2225" s="204">
        <v>222500</v>
      </c>
      <c r="G2225" s="2"/>
      <c r="H2225" s="2"/>
    </row>
    <row r="2226" spans="1:8">
      <c r="A2226" s="1">
        <v>44233</v>
      </c>
      <c r="B2226" s="2">
        <v>99910</v>
      </c>
      <c r="C2226" s="22">
        <v>787</v>
      </c>
      <c r="D2226" s="2">
        <v>99</v>
      </c>
      <c r="E2226" s="204">
        <v>222500</v>
      </c>
      <c r="G2226" s="2"/>
      <c r="H2226" s="2"/>
    </row>
    <row r="2227" spans="1:8">
      <c r="A2227" s="1">
        <v>44233</v>
      </c>
      <c r="B2227" s="2">
        <v>99910</v>
      </c>
      <c r="C2227" s="22">
        <v>788</v>
      </c>
      <c r="D2227" s="2">
        <v>99</v>
      </c>
      <c r="E2227" s="204">
        <v>222500</v>
      </c>
      <c r="G2227" s="2"/>
      <c r="H2227" s="2"/>
    </row>
    <row r="2228" spans="1:8">
      <c r="A2228" s="1">
        <v>44233</v>
      </c>
      <c r="B2228" s="2">
        <v>99910</v>
      </c>
      <c r="C2228" s="22">
        <v>789</v>
      </c>
      <c r="D2228" s="2">
        <v>99</v>
      </c>
      <c r="E2228" s="204">
        <v>222500</v>
      </c>
      <c r="G2228" s="2"/>
      <c r="H2228" s="2"/>
    </row>
    <row r="2229" spans="1:8">
      <c r="A2229" s="1">
        <v>44233</v>
      </c>
      <c r="B2229" s="2">
        <v>99910</v>
      </c>
      <c r="C2229" s="22">
        <v>790</v>
      </c>
      <c r="D2229" s="2">
        <v>99</v>
      </c>
      <c r="E2229" s="204">
        <v>222500</v>
      </c>
      <c r="G2229" s="2"/>
      <c r="H2229" s="2"/>
    </row>
    <row r="2230" spans="1:8">
      <c r="A2230" s="1">
        <v>44233</v>
      </c>
      <c r="B2230" s="2">
        <v>99910</v>
      </c>
      <c r="C2230" s="22">
        <v>791</v>
      </c>
      <c r="D2230" s="2">
        <v>99</v>
      </c>
      <c r="E2230" s="204">
        <v>222500</v>
      </c>
      <c r="G2230" s="2"/>
      <c r="H2230" s="2"/>
    </row>
    <row r="2231" spans="1:8">
      <c r="A2231" s="1">
        <v>44233</v>
      </c>
      <c r="B2231" s="2">
        <v>99910</v>
      </c>
      <c r="C2231" s="22">
        <v>792</v>
      </c>
      <c r="D2231" s="2">
        <v>99</v>
      </c>
      <c r="E2231" s="204">
        <v>222500</v>
      </c>
      <c r="G2231" s="2"/>
      <c r="H2231" s="2"/>
    </row>
    <row r="2232" spans="1:8">
      <c r="A2232" s="1">
        <v>44233</v>
      </c>
      <c r="B2232" s="2">
        <v>99910</v>
      </c>
      <c r="C2232" s="22">
        <v>793</v>
      </c>
      <c r="D2232" s="2">
        <v>99</v>
      </c>
      <c r="E2232" s="204">
        <v>222500</v>
      </c>
      <c r="G2232" s="2"/>
      <c r="H2232" s="2"/>
    </row>
    <row r="2233" spans="1:8">
      <c r="A2233" s="1">
        <v>44233</v>
      </c>
      <c r="B2233" s="2">
        <v>99910</v>
      </c>
      <c r="C2233" s="22">
        <v>794</v>
      </c>
      <c r="D2233" s="2">
        <v>99</v>
      </c>
      <c r="E2233" s="204">
        <v>222500</v>
      </c>
      <c r="G2233" s="2"/>
      <c r="H2233" s="2"/>
    </row>
    <row r="2234" spans="1:8">
      <c r="A2234" s="1">
        <v>44233</v>
      </c>
      <c r="B2234" s="2">
        <v>99910</v>
      </c>
      <c r="C2234" s="22">
        <v>795</v>
      </c>
      <c r="D2234" s="2">
        <v>99</v>
      </c>
      <c r="E2234" s="204">
        <v>222500</v>
      </c>
      <c r="G2234" s="2"/>
      <c r="H2234" s="2"/>
    </row>
    <row r="2235" spans="1:8">
      <c r="A2235" s="1">
        <v>44233</v>
      </c>
      <c r="B2235" s="2">
        <v>99910</v>
      </c>
      <c r="C2235" s="22">
        <v>796</v>
      </c>
      <c r="D2235" s="2">
        <v>99</v>
      </c>
      <c r="E2235" s="204">
        <v>222500</v>
      </c>
      <c r="G2235" s="2"/>
      <c r="H2235" s="2"/>
    </row>
    <row r="2236" spans="1:8">
      <c r="A2236" s="1">
        <v>44233</v>
      </c>
      <c r="B2236" s="2">
        <v>99910</v>
      </c>
      <c r="C2236" s="22">
        <v>797</v>
      </c>
      <c r="D2236" s="2">
        <v>99</v>
      </c>
      <c r="E2236" s="204">
        <v>222500</v>
      </c>
      <c r="G2236" s="2"/>
      <c r="H2236" s="2"/>
    </row>
    <row r="2237" spans="1:8">
      <c r="A2237" s="1">
        <v>44233</v>
      </c>
      <c r="B2237" s="2">
        <v>99910</v>
      </c>
      <c r="C2237" s="22">
        <v>798</v>
      </c>
      <c r="D2237" s="2">
        <v>99</v>
      </c>
      <c r="E2237" s="204">
        <v>222500</v>
      </c>
      <c r="G2237" s="2"/>
      <c r="H2237" s="2"/>
    </row>
    <row r="2238" spans="1:8">
      <c r="A2238" s="1">
        <v>44233</v>
      </c>
      <c r="B2238" s="2">
        <v>99910</v>
      </c>
      <c r="C2238" s="22">
        <v>799</v>
      </c>
      <c r="D2238" s="2">
        <v>99</v>
      </c>
      <c r="E2238" s="204">
        <v>222500</v>
      </c>
      <c r="G2238" s="2"/>
      <c r="H2238" s="2"/>
    </row>
    <row r="2239" spans="1:8">
      <c r="A2239" s="1">
        <v>44233</v>
      </c>
      <c r="B2239" s="2">
        <v>99910</v>
      </c>
      <c r="C2239" s="22">
        <v>800</v>
      </c>
      <c r="D2239" s="2">
        <v>99</v>
      </c>
      <c r="E2239" s="204">
        <v>222500</v>
      </c>
      <c r="G2239" s="2"/>
      <c r="H2239" s="2"/>
    </row>
    <row r="2240" spans="1:8">
      <c r="A2240" s="1">
        <v>44233</v>
      </c>
      <c r="B2240" s="2">
        <v>99910</v>
      </c>
      <c r="C2240" s="22">
        <v>801</v>
      </c>
      <c r="D2240" s="2">
        <v>99</v>
      </c>
      <c r="E2240" s="204">
        <v>222500</v>
      </c>
      <c r="G2240" s="2"/>
      <c r="H2240" s="2"/>
    </row>
    <row r="2241" spans="1:8">
      <c r="A2241" s="1">
        <v>44233</v>
      </c>
      <c r="B2241" s="2">
        <v>99910</v>
      </c>
      <c r="C2241" s="22">
        <v>802</v>
      </c>
      <c r="D2241" s="2">
        <v>99</v>
      </c>
      <c r="E2241" s="204">
        <v>222500</v>
      </c>
      <c r="G2241" s="2"/>
      <c r="H2241" s="2"/>
    </row>
    <row r="2242" spans="1:8">
      <c r="A2242" s="1">
        <v>44233</v>
      </c>
      <c r="B2242" s="2">
        <v>99910</v>
      </c>
      <c r="C2242" s="22">
        <v>803</v>
      </c>
      <c r="D2242" s="2">
        <v>99</v>
      </c>
      <c r="E2242" s="204">
        <v>222500</v>
      </c>
      <c r="G2242" s="2"/>
      <c r="H2242" s="2"/>
    </row>
    <row r="2243" spans="1:8">
      <c r="A2243" s="1">
        <v>44233</v>
      </c>
      <c r="B2243" s="2">
        <v>99910</v>
      </c>
      <c r="C2243" s="22">
        <v>804</v>
      </c>
      <c r="D2243" s="2">
        <v>99</v>
      </c>
      <c r="E2243" s="204">
        <v>222500</v>
      </c>
      <c r="G2243" s="2"/>
      <c r="H2243" s="2"/>
    </row>
    <row r="2244" spans="1:8">
      <c r="A2244" s="1">
        <v>44233</v>
      </c>
      <c r="B2244" s="2">
        <v>99910</v>
      </c>
      <c r="C2244" s="22">
        <v>805</v>
      </c>
      <c r="D2244" s="2">
        <v>99</v>
      </c>
      <c r="E2244" s="204">
        <v>222500</v>
      </c>
      <c r="G2244" s="2"/>
      <c r="H2244" s="2"/>
    </row>
    <row r="2245" spans="1:8">
      <c r="A2245" s="1">
        <v>44233</v>
      </c>
      <c r="B2245" s="2">
        <v>99910</v>
      </c>
      <c r="C2245" s="22">
        <v>806</v>
      </c>
      <c r="D2245" s="2">
        <v>99</v>
      </c>
      <c r="E2245" s="204">
        <v>222500</v>
      </c>
      <c r="G2245" s="2"/>
      <c r="H2245" s="2"/>
    </row>
    <row r="2246" spans="1:8">
      <c r="A2246" s="1">
        <v>44233</v>
      </c>
      <c r="B2246" s="2">
        <v>99910</v>
      </c>
      <c r="C2246" s="22">
        <v>807</v>
      </c>
      <c r="D2246" s="2">
        <v>99</v>
      </c>
      <c r="E2246" s="204">
        <v>222500</v>
      </c>
      <c r="G2246" s="2"/>
      <c r="H2246" s="2"/>
    </row>
    <row r="2247" spans="1:8">
      <c r="A2247" s="1">
        <v>44233</v>
      </c>
      <c r="B2247" s="2">
        <v>99910</v>
      </c>
      <c r="C2247" s="22">
        <v>808</v>
      </c>
      <c r="D2247" s="2">
        <v>99</v>
      </c>
      <c r="E2247" s="204">
        <v>222500</v>
      </c>
      <c r="G2247" s="2"/>
      <c r="H2247" s="2"/>
    </row>
    <row r="2248" spans="1:8">
      <c r="A2248" s="1">
        <v>44233</v>
      </c>
      <c r="B2248" s="2">
        <v>99910</v>
      </c>
      <c r="C2248" s="22">
        <v>809</v>
      </c>
      <c r="D2248" s="2">
        <v>99</v>
      </c>
      <c r="E2248" s="204">
        <v>222500</v>
      </c>
      <c r="G2248" s="2"/>
      <c r="H2248" s="2"/>
    </row>
    <row r="2249" spans="1:8">
      <c r="A2249" s="1">
        <v>44233</v>
      </c>
      <c r="B2249" s="2">
        <v>99910</v>
      </c>
      <c r="C2249" s="22">
        <v>810</v>
      </c>
      <c r="D2249" s="2">
        <v>99</v>
      </c>
      <c r="E2249" s="204">
        <v>222500</v>
      </c>
      <c r="G2249" s="2"/>
      <c r="H2249" s="2"/>
    </row>
    <row r="2250" spans="1:8">
      <c r="A2250" s="1">
        <v>44233</v>
      </c>
      <c r="B2250" s="2">
        <v>99910</v>
      </c>
      <c r="C2250" s="22">
        <v>811</v>
      </c>
      <c r="D2250" s="2">
        <v>99</v>
      </c>
      <c r="E2250" s="204">
        <v>222500</v>
      </c>
      <c r="G2250" s="2"/>
      <c r="H2250" s="2"/>
    </row>
    <row r="2251" spans="1:8">
      <c r="A2251" s="1">
        <v>44233</v>
      </c>
      <c r="B2251" s="2">
        <v>99910</v>
      </c>
      <c r="C2251" s="22">
        <v>812</v>
      </c>
      <c r="D2251" s="2">
        <v>99</v>
      </c>
      <c r="E2251" s="204">
        <v>222500</v>
      </c>
      <c r="G2251" s="2"/>
      <c r="H2251" s="2"/>
    </row>
    <row r="2252" spans="1:8">
      <c r="A2252" s="1">
        <v>44233</v>
      </c>
      <c r="B2252" s="2">
        <v>99910</v>
      </c>
      <c r="C2252" s="22">
        <v>813</v>
      </c>
      <c r="D2252" s="2">
        <v>99</v>
      </c>
      <c r="E2252" s="204">
        <v>222500</v>
      </c>
      <c r="G2252" s="2"/>
      <c r="H2252" s="2"/>
    </row>
    <row r="2253" spans="1:8">
      <c r="A2253" s="1">
        <v>44233</v>
      </c>
      <c r="B2253" s="2">
        <v>99910</v>
      </c>
      <c r="C2253" s="22">
        <v>814</v>
      </c>
      <c r="D2253" s="2">
        <v>99</v>
      </c>
      <c r="E2253" s="204">
        <v>222500</v>
      </c>
      <c r="G2253" s="2"/>
      <c r="H2253" s="2"/>
    </row>
    <row r="2254" spans="1:8">
      <c r="A2254" s="1">
        <v>44233</v>
      </c>
      <c r="B2254" s="2">
        <v>99910</v>
      </c>
      <c r="C2254" s="22">
        <v>815</v>
      </c>
      <c r="D2254" s="2">
        <v>99</v>
      </c>
      <c r="E2254" s="204">
        <v>222500</v>
      </c>
      <c r="G2254" s="2"/>
      <c r="H2254" s="2"/>
    </row>
    <row r="2255" spans="1:8">
      <c r="A2255" s="1">
        <v>44233</v>
      </c>
      <c r="B2255" s="2">
        <v>99910</v>
      </c>
      <c r="C2255" s="22">
        <v>816</v>
      </c>
      <c r="D2255" s="2">
        <v>99</v>
      </c>
      <c r="E2255" s="204">
        <v>222500</v>
      </c>
      <c r="G2255" s="2"/>
      <c r="H2255" s="2"/>
    </row>
    <row r="2256" spans="1:8">
      <c r="A2256" s="1">
        <v>44233</v>
      </c>
      <c r="B2256" s="2">
        <v>99910</v>
      </c>
      <c r="C2256" s="22">
        <v>817</v>
      </c>
      <c r="D2256" s="2">
        <v>99</v>
      </c>
      <c r="E2256" s="204">
        <v>222500</v>
      </c>
      <c r="G2256" s="2"/>
      <c r="H2256" s="2"/>
    </row>
    <row r="2257" spans="1:8">
      <c r="A2257" s="1">
        <v>44233</v>
      </c>
      <c r="B2257" s="2">
        <v>99910</v>
      </c>
      <c r="C2257" s="22">
        <v>818</v>
      </c>
      <c r="D2257" s="2">
        <v>99</v>
      </c>
      <c r="E2257" s="204">
        <v>222500</v>
      </c>
      <c r="G2257" s="2"/>
      <c r="H2257" s="2"/>
    </row>
    <row r="2258" spans="1:8">
      <c r="A2258" s="1">
        <v>44233</v>
      </c>
      <c r="B2258" s="2">
        <v>99910</v>
      </c>
      <c r="C2258" s="22">
        <v>819</v>
      </c>
      <c r="D2258" s="2">
        <v>99</v>
      </c>
      <c r="E2258" s="204">
        <v>222500</v>
      </c>
      <c r="G2258" s="2"/>
      <c r="H2258" s="2"/>
    </row>
    <row r="2259" spans="1:8">
      <c r="A2259" s="1">
        <v>44233</v>
      </c>
      <c r="B2259" s="2">
        <v>99910</v>
      </c>
      <c r="C2259" s="22">
        <v>820</v>
      </c>
      <c r="D2259" s="2">
        <v>99</v>
      </c>
      <c r="E2259" s="204">
        <v>222500</v>
      </c>
      <c r="G2259" s="2"/>
      <c r="H2259" s="2"/>
    </row>
    <row r="2260" spans="1:8">
      <c r="A2260" s="1">
        <v>44233</v>
      </c>
      <c r="B2260" s="2">
        <v>99910</v>
      </c>
      <c r="C2260" s="22">
        <v>821</v>
      </c>
      <c r="D2260" s="2">
        <v>99</v>
      </c>
      <c r="E2260" s="204">
        <v>222500</v>
      </c>
      <c r="G2260" s="2"/>
      <c r="H2260" s="2"/>
    </row>
    <row r="2261" spans="1:8">
      <c r="A2261" s="1">
        <v>44233</v>
      </c>
      <c r="B2261" s="2">
        <v>99910</v>
      </c>
      <c r="C2261" s="22">
        <v>822</v>
      </c>
      <c r="D2261" s="2">
        <v>99</v>
      </c>
      <c r="E2261" s="204">
        <v>222500</v>
      </c>
      <c r="G2261" s="2"/>
      <c r="H2261" s="2"/>
    </row>
    <row r="2262" spans="1:8">
      <c r="A2262" s="1">
        <v>44233</v>
      </c>
      <c r="B2262" s="2">
        <v>99910</v>
      </c>
      <c r="C2262" s="22">
        <v>823</v>
      </c>
      <c r="D2262" s="2">
        <v>99</v>
      </c>
      <c r="E2262" s="204">
        <v>222500</v>
      </c>
      <c r="G2262" s="2"/>
      <c r="H2262" s="2"/>
    </row>
    <row r="2263" spans="1:8">
      <c r="A2263" s="1">
        <v>44233</v>
      </c>
      <c r="B2263" s="2">
        <v>99910</v>
      </c>
      <c r="C2263" s="22">
        <v>824</v>
      </c>
      <c r="D2263" s="2">
        <v>99</v>
      </c>
      <c r="E2263" s="204">
        <v>222500</v>
      </c>
      <c r="G2263" s="2"/>
      <c r="H2263" s="2"/>
    </row>
    <row r="2264" spans="1:8">
      <c r="A2264" s="1">
        <v>44233</v>
      </c>
      <c r="B2264" s="2">
        <v>99910</v>
      </c>
      <c r="C2264" s="22">
        <v>825</v>
      </c>
      <c r="D2264" s="2">
        <v>99</v>
      </c>
      <c r="E2264" s="204">
        <v>222500</v>
      </c>
      <c r="G2264" s="2"/>
      <c r="H2264" s="2"/>
    </row>
    <row r="2265" spans="1:8">
      <c r="A2265" s="1">
        <v>44233</v>
      </c>
      <c r="B2265" s="2">
        <v>99910</v>
      </c>
      <c r="C2265" s="22">
        <v>826</v>
      </c>
      <c r="D2265" s="2">
        <v>99</v>
      </c>
      <c r="E2265" s="204">
        <v>222500</v>
      </c>
      <c r="G2265" s="2"/>
      <c r="H2265" s="2"/>
    </row>
    <row r="2266" spans="1:8">
      <c r="A2266" s="1">
        <v>44233</v>
      </c>
      <c r="B2266" s="2">
        <v>99910</v>
      </c>
      <c r="C2266" s="22">
        <v>827</v>
      </c>
      <c r="D2266" s="2">
        <v>99</v>
      </c>
      <c r="E2266" s="204">
        <v>222500</v>
      </c>
      <c r="G2266" s="2"/>
      <c r="H2266" s="2"/>
    </row>
    <row r="2267" spans="1:8">
      <c r="A2267" s="1">
        <v>44233</v>
      </c>
      <c r="B2267" s="2">
        <v>99910</v>
      </c>
      <c r="C2267" s="22">
        <v>828</v>
      </c>
      <c r="D2267" s="2">
        <v>99</v>
      </c>
      <c r="E2267" s="204">
        <v>222500</v>
      </c>
      <c r="G2267" s="2"/>
      <c r="H2267" s="2"/>
    </row>
    <row r="2268" spans="1:8">
      <c r="A2268" s="1">
        <v>44233</v>
      </c>
      <c r="B2268" s="2">
        <v>99910</v>
      </c>
      <c r="C2268" s="22">
        <v>829</v>
      </c>
      <c r="D2268" s="2">
        <v>99</v>
      </c>
      <c r="E2268" s="204">
        <v>222500</v>
      </c>
      <c r="G2268" s="2"/>
      <c r="H2268" s="2"/>
    </row>
    <row r="2269" spans="1:8">
      <c r="A2269" s="1">
        <v>44233</v>
      </c>
      <c r="B2269" s="2">
        <v>99910</v>
      </c>
      <c r="C2269" s="22">
        <v>830</v>
      </c>
      <c r="D2269" s="2">
        <v>99</v>
      </c>
      <c r="E2269" s="204">
        <v>222500</v>
      </c>
      <c r="G2269" s="2"/>
      <c r="H2269" s="2"/>
    </row>
    <row r="2270" spans="1:8">
      <c r="A2270" s="1">
        <v>44233</v>
      </c>
      <c r="B2270" s="2">
        <v>99910</v>
      </c>
      <c r="C2270" s="22">
        <v>831</v>
      </c>
      <c r="D2270" s="2">
        <v>99</v>
      </c>
      <c r="E2270" s="204">
        <v>222500</v>
      </c>
      <c r="G2270" s="2"/>
      <c r="H2270" s="2"/>
    </row>
    <row r="2271" spans="1:8">
      <c r="A2271" s="1">
        <v>44233</v>
      </c>
      <c r="B2271" s="2">
        <v>99910</v>
      </c>
      <c r="C2271" s="22">
        <v>832</v>
      </c>
      <c r="D2271" s="2">
        <v>99</v>
      </c>
      <c r="E2271" s="204">
        <v>222500</v>
      </c>
      <c r="G2271" s="2"/>
      <c r="H2271" s="2"/>
    </row>
    <row r="2272" spans="1:8">
      <c r="A2272" s="1">
        <v>44233</v>
      </c>
      <c r="B2272" s="2">
        <v>99910</v>
      </c>
      <c r="C2272" s="22">
        <v>833</v>
      </c>
      <c r="D2272" s="2">
        <v>99</v>
      </c>
      <c r="E2272" s="204">
        <v>222500</v>
      </c>
      <c r="G2272" s="2"/>
      <c r="H2272" s="2"/>
    </row>
    <row r="2273" spans="1:8">
      <c r="A2273" s="1">
        <v>44233</v>
      </c>
      <c r="B2273" s="2">
        <v>99910</v>
      </c>
      <c r="C2273" s="22">
        <v>834</v>
      </c>
      <c r="D2273" s="2">
        <v>99</v>
      </c>
      <c r="E2273" s="204">
        <v>222500</v>
      </c>
      <c r="G2273" s="2"/>
      <c r="H2273" s="2"/>
    </row>
    <row r="2274" spans="1:8">
      <c r="A2274" s="1">
        <v>44233</v>
      </c>
      <c r="B2274" s="2">
        <v>99910</v>
      </c>
      <c r="C2274" s="22">
        <v>835</v>
      </c>
      <c r="D2274" s="2">
        <v>99</v>
      </c>
      <c r="E2274" s="204">
        <v>222500</v>
      </c>
      <c r="G2274" s="2"/>
      <c r="H2274" s="2"/>
    </row>
    <row r="2275" spans="1:8">
      <c r="A2275" s="1">
        <v>44233</v>
      </c>
      <c r="B2275" s="2">
        <v>99910</v>
      </c>
      <c r="C2275" s="22">
        <v>836</v>
      </c>
      <c r="D2275" s="2">
        <v>99</v>
      </c>
      <c r="E2275" s="204">
        <v>222500</v>
      </c>
      <c r="G2275" s="2"/>
      <c r="H2275" s="2"/>
    </row>
    <row r="2276" spans="1:8">
      <c r="A2276" s="1">
        <v>44233</v>
      </c>
      <c r="B2276" s="2">
        <v>99910</v>
      </c>
      <c r="C2276" s="22">
        <v>837</v>
      </c>
      <c r="D2276" s="2">
        <v>99</v>
      </c>
      <c r="E2276" s="204">
        <v>222500</v>
      </c>
      <c r="G2276" s="2"/>
      <c r="H2276" s="2"/>
    </row>
    <row r="2277" spans="1:8">
      <c r="A2277" s="1">
        <v>44233</v>
      </c>
      <c r="B2277" s="2">
        <v>99910</v>
      </c>
      <c r="C2277" s="22">
        <v>838</v>
      </c>
      <c r="D2277" s="2">
        <v>99</v>
      </c>
      <c r="E2277" s="204">
        <v>222500</v>
      </c>
      <c r="G2277" s="2"/>
      <c r="H2277" s="2"/>
    </row>
    <row r="2278" spans="1:8">
      <c r="A2278" s="1">
        <v>44233</v>
      </c>
      <c r="B2278" s="2">
        <v>99910</v>
      </c>
      <c r="C2278" s="22">
        <v>839</v>
      </c>
      <c r="D2278" s="2">
        <v>99</v>
      </c>
      <c r="E2278" s="204">
        <v>222500</v>
      </c>
      <c r="G2278" s="2"/>
      <c r="H2278" s="2"/>
    </row>
    <row r="2279" spans="1:8">
      <c r="A2279" s="1">
        <v>44233</v>
      </c>
      <c r="B2279" s="2">
        <v>99910</v>
      </c>
      <c r="C2279" s="22">
        <v>840</v>
      </c>
      <c r="D2279" s="2">
        <v>99</v>
      </c>
      <c r="E2279" s="204">
        <v>222500</v>
      </c>
      <c r="G2279" s="2"/>
      <c r="H2279" s="2"/>
    </row>
    <row r="2280" spans="1:8">
      <c r="A2280" s="1">
        <v>44233</v>
      </c>
      <c r="B2280" s="2">
        <v>99910</v>
      </c>
      <c r="C2280" s="22">
        <v>841</v>
      </c>
      <c r="D2280" s="2">
        <v>99</v>
      </c>
      <c r="E2280" s="204">
        <v>222500</v>
      </c>
      <c r="G2280" s="2"/>
      <c r="H2280" s="2"/>
    </row>
    <row r="2281" spans="1:8">
      <c r="A2281" s="1">
        <v>44233</v>
      </c>
      <c r="B2281" s="2">
        <v>99910</v>
      </c>
      <c r="C2281" s="22">
        <v>842</v>
      </c>
      <c r="D2281" s="2">
        <v>99</v>
      </c>
      <c r="E2281" s="204">
        <v>222500</v>
      </c>
      <c r="G2281" s="2"/>
      <c r="H2281" s="2"/>
    </row>
    <row r="2282" spans="1:8">
      <c r="A2282" s="1">
        <v>44233</v>
      </c>
      <c r="B2282" s="2">
        <v>99910</v>
      </c>
      <c r="C2282" s="22">
        <v>843</v>
      </c>
      <c r="D2282" s="2">
        <v>99</v>
      </c>
      <c r="E2282" s="204">
        <v>222500</v>
      </c>
      <c r="G2282" s="2"/>
      <c r="H2282" s="2"/>
    </row>
    <row r="2283" spans="1:8">
      <c r="A2283" s="1">
        <v>44233</v>
      </c>
      <c r="B2283" s="2">
        <v>99910</v>
      </c>
      <c r="C2283" s="22">
        <v>844</v>
      </c>
      <c r="D2283" s="2">
        <v>99</v>
      </c>
      <c r="E2283" s="204">
        <v>222500</v>
      </c>
      <c r="G2283" s="2"/>
      <c r="H2283" s="2"/>
    </row>
    <row r="2284" spans="1:8">
      <c r="A2284" s="1">
        <v>44233</v>
      </c>
      <c r="B2284" s="2">
        <v>99910</v>
      </c>
      <c r="C2284" s="22">
        <v>845</v>
      </c>
      <c r="D2284" s="2">
        <v>99</v>
      </c>
      <c r="E2284" s="204">
        <v>222500</v>
      </c>
      <c r="G2284" s="2"/>
      <c r="H2284" s="2"/>
    </row>
    <row r="2285" spans="1:8">
      <c r="A2285" s="1">
        <v>44233</v>
      </c>
      <c r="B2285" s="2">
        <v>99910</v>
      </c>
      <c r="C2285" s="22">
        <v>846</v>
      </c>
      <c r="D2285" s="2">
        <v>99</v>
      </c>
      <c r="E2285" s="204">
        <v>222500</v>
      </c>
      <c r="G2285" s="2"/>
      <c r="H2285" s="2"/>
    </row>
    <row r="2286" spans="1:8">
      <c r="A2286" s="1">
        <v>44233</v>
      </c>
      <c r="B2286" s="2">
        <v>99910</v>
      </c>
      <c r="C2286" s="22">
        <v>847</v>
      </c>
      <c r="D2286" s="2">
        <v>99</v>
      </c>
      <c r="E2286" s="204">
        <v>222500</v>
      </c>
      <c r="G2286" s="2"/>
      <c r="H2286" s="2"/>
    </row>
    <row r="2287" spans="1:8">
      <c r="A2287" s="1">
        <v>44233</v>
      </c>
      <c r="B2287" s="2">
        <v>99910</v>
      </c>
      <c r="C2287" s="22">
        <v>848</v>
      </c>
      <c r="D2287" s="2">
        <v>99</v>
      </c>
      <c r="E2287" s="204">
        <v>222500</v>
      </c>
      <c r="G2287" s="2"/>
      <c r="H2287" s="2"/>
    </row>
    <row r="2288" spans="1:8">
      <c r="A2288" s="1">
        <v>44233</v>
      </c>
      <c r="B2288" s="2">
        <v>99910</v>
      </c>
      <c r="C2288" s="22">
        <v>849</v>
      </c>
      <c r="D2288" s="2">
        <v>99</v>
      </c>
      <c r="E2288" s="204">
        <v>222500</v>
      </c>
      <c r="G2288" s="2"/>
      <c r="H2288" s="2"/>
    </row>
    <row r="2289" spans="1:8">
      <c r="A2289" s="1">
        <v>44233</v>
      </c>
      <c r="B2289" s="2">
        <v>99910</v>
      </c>
      <c r="C2289" s="22">
        <v>850</v>
      </c>
      <c r="D2289" s="2">
        <v>99</v>
      </c>
      <c r="E2289" s="204">
        <v>222500</v>
      </c>
      <c r="G2289" s="2"/>
      <c r="H2289" s="2"/>
    </row>
    <row r="2290" spans="1:8">
      <c r="A2290" s="1">
        <v>44233</v>
      </c>
      <c r="B2290" s="2">
        <v>99910</v>
      </c>
      <c r="C2290" s="22">
        <v>851</v>
      </c>
      <c r="D2290" s="2">
        <v>99</v>
      </c>
      <c r="E2290" s="204">
        <v>222500</v>
      </c>
      <c r="G2290" s="2"/>
      <c r="H2290" s="2"/>
    </row>
    <row r="2291" spans="1:8">
      <c r="A2291" s="1">
        <v>44233</v>
      </c>
      <c r="B2291" s="2">
        <v>99910</v>
      </c>
      <c r="C2291" s="22">
        <v>852</v>
      </c>
      <c r="D2291" s="2">
        <v>99</v>
      </c>
      <c r="E2291" s="204">
        <v>222500</v>
      </c>
      <c r="G2291" s="2"/>
      <c r="H2291" s="2"/>
    </row>
    <row r="2292" spans="1:8">
      <c r="A2292" s="1">
        <v>44233</v>
      </c>
      <c r="B2292" s="2">
        <v>99910</v>
      </c>
      <c r="C2292" s="22">
        <v>853</v>
      </c>
      <c r="D2292" s="2">
        <v>99</v>
      </c>
      <c r="E2292" s="204">
        <v>222500</v>
      </c>
      <c r="G2292" s="2"/>
      <c r="H2292" s="2"/>
    </row>
    <row r="2293" spans="1:8">
      <c r="A2293" s="1">
        <v>44233</v>
      </c>
      <c r="B2293" s="2">
        <v>99910</v>
      </c>
      <c r="C2293" s="22">
        <v>854</v>
      </c>
      <c r="D2293" s="2">
        <v>99</v>
      </c>
      <c r="E2293" s="204">
        <v>222500</v>
      </c>
      <c r="G2293" s="2"/>
      <c r="H2293" s="2"/>
    </row>
    <row r="2294" spans="1:8">
      <c r="A2294" s="1">
        <v>44233</v>
      </c>
      <c r="B2294" s="2">
        <v>99910</v>
      </c>
      <c r="C2294" s="22">
        <v>855</v>
      </c>
      <c r="D2294" s="2">
        <v>99</v>
      </c>
      <c r="E2294" s="204">
        <v>222500</v>
      </c>
      <c r="G2294" s="2"/>
      <c r="H2294" s="2"/>
    </row>
    <row r="2295" spans="1:8">
      <c r="A2295" s="1">
        <v>44233</v>
      </c>
      <c r="B2295" s="2">
        <v>99910</v>
      </c>
      <c r="C2295" s="22">
        <v>856</v>
      </c>
      <c r="D2295" s="2">
        <v>99</v>
      </c>
      <c r="E2295" s="204">
        <v>222500</v>
      </c>
      <c r="G2295" s="2"/>
      <c r="H2295" s="2"/>
    </row>
    <row r="2296" spans="1:8">
      <c r="A2296" s="1">
        <v>44233</v>
      </c>
      <c r="B2296" s="2">
        <v>99910</v>
      </c>
      <c r="C2296" s="22">
        <v>857</v>
      </c>
      <c r="D2296" s="2">
        <v>99</v>
      </c>
      <c r="E2296" s="204">
        <v>222500</v>
      </c>
      <c r="G2296" s="2"/>
      <c r="H2296" s="2"/>
    </row>
    <row r="2297" spans="1:8">
      <c r="A2297" s="1">
        <v>44233</v>
      </c>
      <c r="B2297" s="2">
        <v>99910</v>
      </c>
      <c r="C2297" s="22">
        <v>858</v>
      </c>
      <c r="D2297" s="2">
        <v>99</v>
      </c>
      <c r="E2297" s="204">
        <v>222500</v>
      </c>
      <c r="G2297" s="2"/>
      <c r="H2297" s="2"/>
    </row>
    <row r="2298" spans="1:8">
      <c r="A2298" s="1">
        <v>44233</v>
      </c>
      <c r="B2298" s="2">
        <v>99910</v>
      </c>
      <c r="C2298" s="22">
        <v>859</v>
      </c>
      <c r="D2298" s="2">
        <v>99</v>
      </c>
      <c r="E2298" s="204">
        <v>222500</v>
      </c>
      <c r="G2298" s="2"/>
      <c r="H2298" s="2"/>
    </row>
    <row r="2299" spans="1:8">
      <c r="A2299" s="1">
        <v>44233</v>
      </c>
      <c r="B2299" s="2">
        <v>99910</v>
      </c>
      <c r="C2299" s="22">
        <v>860</v>
      </c>
      <c r="D2299" s="2">
        <v>99</v>
      </c>
      <c r="E2299" s="204">
        <v>222500</v>
      </c>
      <c r="G2299" s="2"/>
      <c r="H2299" s="2"/>
    </row>
    <row r="2300" spans="1:8">
      <c r="A2300" s="1">
        <v>44233</v>
      </c>
      <c r="B2300" s="2">
        <v>99910</v>
      </c>
      <c r="C2300" s="22">
        <v>861</v>
      </c>
      <c r="D2300" s="2">
        <v>99</v>
      </c>
      <c r="E2300" s="204">
        <v>222500</v>
      </c>
      <c r="G2300" s="2"/>
      <c r="H2300" s="2"/>
    </row>
    <row r="2301" spans="1:8">
      <c r="A2301" s="1">
        <v>44233</v>
      </c>
      <c r="B2301" s="2">
        <v>99910</v>
      </c>
      <c r="C2301" s="22">
        <v>862</v>
      </c>
      <c r="D2301" s="2">
        <v>99</v>
      </c>
      <c r="E2301" s="204">
        <v>222500</v>
      </c>
      <c r="G2301" s="2"/>
      <c r="H2301" s="2"/>
    </row>
    <row r="2302" spans="1:8">
      <c r="A2302" s="1">
        <v>44233</v>
      </c>
      <c r="B2302" s="2">
        <v>99910</v>
      </c>
      <c r="C2302" s="22">
        <v>863</v>
      </c>
      <c r="D2302" s="2">
        <v>99</v>
      </c>
      <c r="E2302" s="204">
        <v>222500</v>
      </c>
      <c r="G2302" s="2"/>
      <c r="H2302" s="2"/>
    </row>
    <row r="2303" spans="1:8">
      <c r="A2303" s="1">
        <v>44233</v>
      </c>
      <c r="B2303" s="2">
        <v>99910</v>
      </c>
      <c r="C2303" s="22">
        <v>864</v>
      </c>
      <c r="D2303" s="2">
        <v>99</v>
      </c>
      <c r="E2303" s="204">
        <v>222500</v>
      </c>
      <c r="G2303" s="2"/>
      <c r="H2303" s="2"/>
    </row>
    <row r="2304" spans="1:8">
      <c r="A2304" s="1">
        <v>44233</v>
      </c>
      <c r="B2304" s="2">
        <v>99910</v>
      </c>
      <c r="C2304" s="22">
        <v>865</v>
      </c>
      <c r="D2304" s="2">
        <v>99</v>
      </c>
      <c r="E2304" s="204">
        <v>222500</v>
      </c>
      <c r="G2304" s="2"/>
      <c r="H2304" s="2"/>
    </row>
    <row r="2305" spans="1:8">
      <c r="A2305" s="1">
        <v>44233</v>
      </c>
      <c r="B2305" s="2">
        <v>99910</v>
      </c>
      <c r="C2305" s="22">
        <v>866</v>
      </c>
      <c r="D2305" s="2">
        <v>99</v>
      </c>
      <c r="E2305" s="204">
        <v>222500</v>
      </c>
      <c r="G2305" s="2"/>
      <c r="H2305" s="2"/>
    </row>
    <row r="2306" spans="1:8">
      <c r="A2306" s="1">
        <v>44233</v>
      </c>
      <c r="B2306" s="2">
        <v>99910</v>
      </c>
      <c r="C2306" s="22">
        <v>867</v>
      </c>
      <c r="D2306" s="2">
        <v>99</v>
      </c>
      <c r="E2306" s="204">
        <v>222500</v>
      </c>
      <c r="G2306" s="2"/>
      <c r="H2306" s="2"/>
    </row>
    <row r="2307" spans="1:8">
      <c r="A2307" s="1">
        <v>44233</v>
      </c>
      <c r="B2307" s="2">
        <v>99910</v>
      </c>
      <c r="C2307" s="22">
        <v>868</v>
      </c>
      <c r="D2307" s="2">
        <v>99</v>
      </c>
      <c r="E2307" s="204">
        <v>222500</v>
      </c>
      <c r="G2307" s="2"/>
      <c r="H2307" s="2"/>
    </row>
    <row r="2308" spans="1:8">
      <c r="A2308" s="1">
        <v>44233</v>
      </c>
      <c r="B2308" s="2">
        <v>99910</v>
      </c>
      <c r="C2308" s="22">
        <v>869</v>
      </c>
      <c r="D2308" s="2">
        <v>99</v>
      </c>
      <c r="E2308" s="204">
        <v>222500</v>
      </c>
      <c r="G2308" s="2"/>
      <c r="H2308" s="2"/>
    </row>
    <row r="2309" spans="1:8">
      <c r="A2309" s="1">
        <v>44233</v>
      </c>
      <c r="B2309" s="2">
        <v>99910</v>
      </c>
      <c r="C2309" s="22">
        <v>870</v>
      </c>
      <c r="D2309" s="2">
        <v>99</v>
      </c>
      <c r="E2309" s="204">
        <v>222500</v>
      </c>
      <c r="G2309" s="2"/>
      <c r="H2309" s="2"/>
    </row>
    <row r="2310" spans="1:8">
      <c r="A2310" s="1">
        <v>44233</v>
      </c>
      <c r="B2310" s="2">
        <v>99910</v>
      </c>
      <c r="C2310" s="22">
        <v>871</v>
      </c>
      <c r="D2310" s="2">
        <v>99</v>
      </c>
      <c r="E2310" s="204">
        <v>222500</v>
      </c>
      <c r="G2310" s="2"/>
      <c r="H2310" s="2"/>
    </row>
    <row r="2311" spans="1:8">
      <c r="A2311" s="1">
        <v>44233</v>
      </c>
      <c r="B2311" s="2">
        <v>99910</v>
      </c>
      <c r="C2311" s="22">
        <v>872</v>
      </c>
      <c r="D2311" s="2">
        <v>99</v>
      </c>
      <c r="E2311" s="204">
        <v>222500</v>
      </c>
      <c r="G2311" s="2"/>
      <c r="H2311" s="2"/>
    </row>
    <row r="2312" spans="1:8">
      <c r="A2312" s="1">
        <v>44233</v>
      </c>
      <c r="B2312" s="2">
        <v>99910</v>
      </c>
      <c r="C2312" s="22">
        <v>873</v>
      </c>
      <c r="D2312" s="2">
        <v>99</v>
      </c>
      <c r="E2312" s="204">
        <v>222500</v>
      </c>
      <c r="G2312" s="2"/>
      <c r="H2312" s="2"/>
    </row>
    <row r="2313" spans="1:8">
      <c r="A2313" s="1">
        <v>44233</v>
      </c>
      <c r="B2313" s="2">
        <v>99910</v>
      </c>
      <c r="C2313" s="22">
        <v>874</v>
      </c>
      <c r="D2313" s="2">
        <v>99</v>
      </c>
      <c r="E2313" s="204">
        <v>222500</v>
      </c>
      <c r="G2313" s="2"/>
      <c r="H2313" s="2"/>
    </row>
    <row r="2314" spans="1:8">
      <c r="A2314" s="1">
        <v>44233</v>
      </c>
      <c r="B2314" s="2">
        <v>99910</v>
      </c>
      <c r="C2314" s="22">
        <v>875</v>
      </c>
      <c r="D2314" s="2">
        <v>99</v>
      </c>
      <c r="E2314" s="204">
        <v>222500</v>
      </c>
      <c r="G2314" s="2"/>
      <c r="H2314" s="2"/>
    </row>
    <row r="2315" spans="1:8">
      <c r="A2315" s="1">
        <v>44233</v>
      </c>
      <c r="B2315" s="2">
        <v>99910</v>
      </c>
      <c r="C2315" s="22">
        <v>876</v>
      </c>
      <c r="D2315" s="2">
        <v>99</v>
      </c>
      <c r="E2315" s="204">
        <v>222500</v>
      </c>
      <c r="G2315" s="2"/>
      <c r="H2315" s="2"/>
    </row>
    <row r="2316" spans="1:8">
      <c r="A2316" s="1">
        <v>44233</v>
      </c>
      <c r="B2316" s="2">
        <v>99910</v>
      </c>
      <c r="C2316" s="22">
        <v>877</v>
      </c>
      <c r="D2316" s="2">
        <v>99</v>
      </c>
      <c r="E2316" s="204">
        <v>222500</v>
      </c>
      <c r="G2316" s="2"/>
      <c r="H2316" s="2"/>
    </row>
    <row r="2317" spans="1:8">
      <c r="A2317" s="1">
        <v>44233</v>
      </c>
      <c r="B2317" s="2">
        <v>99910</v>
      </c>
      <c r="C2317" s="22">
        <v>878</v>
      </c>
      <c r="D2317" s="2">
        <v>99</v>
      </c>
      <c r="E2317" s="204">
        <v>222500</v>
      </c>
      <c r="G2317" s="2"/>
      <c r="H2317" s="2"/>
    </row>
    <row r="2318" spans="1:8">
      <c r="A2318" s="1">
        <v>44233</v>
      </c>
      <c r="B2318" s="2">
        <v>99903</v>
      </c>
      <c r="C2318" s="22">
        <v>6360</v>
      </c>
      <c r="D2318" s="2">
        <v>2</v>
      </c>
      <c r="E2318" s="204">
        <v>222500</v>
      </c>
      <c r="G2318" s="2"/>
      <c r="H2318" s="2"/>
    </row>
    <row r="2319" spans="1:8">
      <c r="A2319" s="1">
        <v>44233</v>
      </c>
      <c r="B2319" s="2">
        <v>99903</v>
      </c>
      <c r="C2319" s="22">
        <v>6361</v>
      </c>
      <c r="D2319" s="2">
        <v>2</v>
      </c>
      <c r="E2319" s="204">
        <v>222500</v>
      </c>
      <c r="G2319" s="2"/>
      <c r="H2319" s="2"/>
    </row>
    <row r="2320" spans="1:8">
      <c r="A2320" s="1">
        <v>44233</v>
      </c>
      <c r="B2320" s="2">
        <v>99903</v>
      </c>
      <c r="C2320" s="22">
        <v>6362</v>
      </c>
      <c r="D2320" s="2">
        <v>2</v>
      </c>
      <c r="E2320" s="204">
        <v>222500</v>
      </c>
      <c r="G2320" s="2"/>
      <c r="H2320" s="2"/>
    </row>
    <row r="2321" spans="1:8">
      <c r="A2321" s="1">
        <v>44233</v>
      </c>
      <c r="B2321" s="2">
        <v>99903</v>
      </c>
      <c r="C2321" s="22">
        <v>6363</v>
      </c>
      <c r="D2321" s="2">
        <v>2</v>
      </c>
      <c r="E2321" s="204">
        <v>222500</v>
      </c>
      <c r="G2321" s="2"/>
      <c r="H2321" s="2"/>
    </row>
    <row r="2322" spans="1:8">
      <c r="A2322" s="1">
        <v>44233</v>
      </c>
      <c r="B2322" s="2">
        <v>99903</v>
      </c>
      <c r="C2322" s="22">
        <v>6364</v>
      </c>
      <c r="D2322" s="2">
        <v>2</v>
      </c>
      <c r="E2322" s="204">
        <v>222500</v>
      </c>
      <c r="G2322" s="2"/>
      <c r="H2322" s="2"/>
    </row>
    <row r="2323" spans="1:8">
      <c r="A2323" s="1">
        <v>44233</v>
      </c>
      <c r="B2323" s="2">
        <v>99903</v>
      </c>
      <c r="C2323" s="22">
        <v>6365</v>
      </c>
      <c r="D2323" s="2">
        <v>2</v>
      </c>
      <c r="E2323" s="204">
        <v>222500</v>
      </c>
      <c r="G2323" s="2"/>
      <c r="H2323" s="2"/>
    </row>
    <row r="2324" spans="1:8">
      <c r="A2324" s="1">
        <v>44233</v>
      </c>
      <c r="B2324" s="2">
        <v>99903</v>
      </c>
      <c r="C2324" s="22">
        <v>6366</v>
      </c>
      <c r="D2324" s="2">
        <v>2</v>
      </c>
      <c r="E2324" s="204">
        <v>222500</v>
      </c>
      <c r="G2324" s="2"/>
      <c r="H2324" s="2"/>
    </row>
    <row r="2325" spans="1:8">
      <c r="A2325" s="1">
        <v>44233</v>
      </c>
      <c r="B2325" s="2">
        <v>99903</v>
      </c>
      <c r="C2325" s="22">
        <v>6367</v>
      </c>
      <c r="D2325" s="2">
        <v>2</v>
      </c>
      <c r="E2325" s="204">
        <v>222500</v>
      </c>
      <c r="G2325" s="2"/>
      <c r="H2325" s="2"/>
    </row>
    <row r="2326" spans="1:8">
      <c r="A2326" s="1">
        <v>44233</v>
      </c>
      <c r="B2326" s="2">
        <v>99903</v>
      </c>
      <c r="C2326" s="22">
        <v>6368</v>
      </c>
      <c r="D2326" s="2">
        <v>2</v>
      </c>
      <c r="E2326" s="204">
        <v>222500</v>
      </c>
      <c r="G2326" s="2"/>
      <c r="H2326" s="2"/>
    </row>
    <row r="2327" spans="1:8">
      <c r="A2327" s="1">
        <v>44233</v>
      </c>
      <c r="B2327" s="2">
        <v>99903</v>
      </c>
      <c r="C2327" s="22">
        <v>6369</v>
      </c>
      <c r="D2327" s="2">
        <v>2</v>
      </c>
      <c r="E2327" s="204">
        <v>222500</v>
      </c>
      <c r="G2327" s="2"/>
      <c r="H2327" s="2"/>
    </row>
    <row r="2328" spans="1:8">
      <c r="A2328" s="1">
        <v>44233</v>
      </c>
      <c r="B2328" s="2">
        <v>99903</v>
      </c>
      <c r="C2328" s="22">
        <v>6370</v>
      </c>
      <c r="D2328" s="2">
        <v>2</v>
      </c>
      <c r="E2328" s="204">
        <v>222500</v>
      </c>
      <c r="G2328" s="2"/>
      <c r="H2328" s="2"/>
    </row>
    <row r="2329" spans="1:8">
      <c r="A2329" s="1">
        <v>44233</v>
      </c>
      <c r="B2329" s="2">
        <v>99903</v>
      </c>
      <c r="C2329" s="22">
        <v>6371</v>
      </c>
      <c r="D2329" s="2">
        <v>2</v>
      </c>
      <c r="E2329" s="204">
        <v>222500</v>
      </c>
      <c r="G2329" s="2"/>
      <c r="H2329" s="2"/>
    </row>
    <row r="2330" spans="1:8">
      <c r="A2330" s="1">
        <v>44233</v>
      </c>
      <c r="B2330" s="2">
        <v>99903</v>
      </c>
      <c r="C2330" s="22">
        <v>6372</v>
      </c>
      <c r="D2330" s="2">
        <v>2</v>
      </c>
      <c r="E2330" s="204">
        <v>222500</v>
      </c>
      <c r="G2330" s="2"/>
      <c r="H2330" s="2"/>
    </row>
    <row r="2331" spans="1:8">
      <c r="A2331" s="1">
        <v>44233</v>
      </c>
      <c r="B2331" s="2">
        <v>99903</v>
      </c>
      <c r="C2331" s="22">
        <v>6373</v>
      </c>
      <c r="D2331" s="2">
        <v>2</v>
      </c>
      <c r="E2331" s="204">
        <v>222500</v>
      </c>
      <c r="G2331" s="2"/>
      <c r="H2331" s="2"/>
    </row>
    <row r="2332" spans="1:8">
      <c r="A2332" s="1">
        <v>44233</v>
      </c>
      <c r="B2332" s="2">
        <v>99903</v>
      </c>
      <c r="C2332" s="22">
        <v>6374</v>
      </c>
      <c r="D2332" s="2">
        <v>2</v>
      </c>
      <c r="E2332" s="204">
        <v>222500</v>
      </c>
      <c r="G2332" s="2"/>
      <c r="H2332" s="2"/>
    </row>
    <row r="2333" spans="1:8">
      <c r="A2333" s="1">
        <v>44233</v>
      </c>
      <c r="B2333" s="2">
        <v>99903</v>
      </c>
      <c r="C2333" s="22">
        <v>6375</v>
      </c>
      <c r="D2333" s="2">
        <v>2</v>
      </c>
      <c r="E2333" s="204">
        <v>222500</v>
      </c>
      <c r="G2333" s="2"/>
      <c r="H2333" s="2"/>
    </row>
    <row r="2334" spans="1:8">
      <c r="A2334" s="1">
        <v>44233</v>
      </c>
      <c r="B2334" s="2">
        <v>99903</v>
      </c>
      <c r="C2334" s="22">
        <v>6376</v>
      </c>
      <c r="D2334" s="2">
        <v>2</v>
      </c>
      <c r="E2334" s="204">
        <v>222500</v>
      </c>
      <c r="G2334" s="2"/>
      <c r="H2334" s="2"/>
    </row>
    <row r="2335" spans="1:8">
      <c r="A2335" s="1">
        <v>44233</v>
      </c>
      <c r="B2335" s="2">
        <v>99903</v>
      </c>
      <c r="C2335" s="22">
        <v>6377</v>
      </c>
      <c r="D2335" s="2">
        <v>2</v>
      </c>
      <c r="E2335" s="204">
        <v>222500</v>
      </c>
      <c r="G2335" s="2"/>
      <c r="H2335" s="2"/>
    </row>
    <row r="2336" spans="1:8">
      <c r="A2336" s="1">
        <v>44233</v>
      </c>
      <c r="B2336" s="2">
        <v>99903</v>
      </c>
      <c r="C2336" s="22">
        <v>6378</v>
      </c>
      <c r="D2336" s="2">
        <v>2</v>
      </c>
      <c r="E2336" s="204">
        <v>222500</v>
      </c>
      <c r="G2336" s="2"/>
      <c r="H2336" s="2"/>
    </row>
    <row r="2337" spans="1:8">
      <c r="A2337" s="1">
        <v>44233</v>
      </c>
      <c r="B2337" s="2">
        <v>99903</v>
      </c>
      <c r="C2337" s="22">
        <v>6379</v>
      </c>
      <c r="D2337" s="2">
        <v>2</v>
      </c>
      <c r="E2337" s="204">
        <v>222500</v>
      </c>
      <c r="G2337" s="2"/>
      <c r="H2337" s="2"/>
    </row>
    <row r="2338" spans="1:8">
      <c r="A2338" s="1">
        <v>44233</v>
      </c>
      <c r="B2338" s="2">
        <v>99903</v>
      </c>
      <c r="C2338" s="22">
        <v>6380</v>
      </c>
      <c r="D2338" s="2">
        <v>2</v>
      </c>
      <c r="E2338" s="204">
        <v>222500</v>
      </c>
      <c r="G2338" s="2"/>
      <c r="H2338" s="2"/>
    </row>
    <row r="2339" spans="1:8">
      <c r="A2339" s="1">
        <v>44233</v>
      </c>
      <c r="B2339" s="2">
        <v>99903</v>
      </c>
      <c r="C2339" s="22">
        <v>6381</v>
      </c>
      <c r="D2339" s="2">
        <v>2</v>
      </c>
      <c r="E2339" s="204">
        <v>222500</v>
      </c>
      <c r="G2339" s="2"/>
      <c r="H2339" s="2"/>
    </row>
    <row r="2340" spans="1:8">
      <c r="A2340" s="1">
        <v>44233</v>
      </c>
      <c r="B2340" s="2">
        <v>99903</v>
      </c>
      <c r="C2340" s="22">
        <v>6382</v>
      </c>
      <c r="D2340" s="2">
        <v>2</v>
      </c>
      <c r="E2340" s="204">
        <v>222500</v>
      </c>
      <c r="G2340" s="2"/>
      <c r="H2340" s="2"/>
    </row>
    <row r="2341" spans="1:8">
      <c r="A2341" s="1">
        <v>44233</v>
      </c>
      <c r="B2341" s="2">
        <v>99903</v>
      </c>
      <c r="C2341" s="22">
        <v>6383</v>
      </c>
      <c r="D2341" s="2">
        <v>2</v>
      </c>
      <c r="E2341" s="204">
        <v>222500</v>
      </c>
      <c r="G2341" s="2"/>
      <c r="H2341" s="2"/>
    </row>
    <row r="2342" spans="1:8">
      <c r="A2342" s="1">
        <v>44233</v>
      </c>
      <c r="B2342" s="2">
        <v>99903</v>
      </c>
      <c r="C2342" s="22">
        <v>6384</v>
      </c>
      <c r="D2342" s="2">
        <v>2</v>
      </c>
      <c r="E2342" s="204">
        <v>222500</v>
      </c>
      <c r="G2342" s="2"/>
      <c r="H2342" s="2"/>
    </row>
    <row r="2343" spans="1:8">
      <c r="A2343" s="1">
        <v>44233</v>
      </c>
      <c r="B2343" s="2">
        <v>99903</v>
      </c>
      <c r="C2343" s="22">
        <v>6385</v>
      </c>
      <c r="D2343" s="2">
        <v>2</v>
      </c>
      <c r="E2343" s="204">
        <v>222500</v>
      </c>
      <c r="G2343" s="2"/>
      <c r="H2343" s="2"/>
    </row>
    <row r="2344" spans="1:8">
      <c r="A2344" s="1">
        <v>44233</v>
      </c>
      <c r="B2344" s="2">
        <v>99903</v>
      </c>
      <c r="C2344" s="22">
        <v>6386</v>
      </c>
      <c r="D2344" s="2">
        <v>2</v>
      </c>
      <c r="E2344" s="204">
        <v>222500</v>
      </c>
      <c r="G2344" s="2"/>
      <c r="H2344" s="2"/>
    </row>
    <row r="2345" spans="1:8">
      <c r="A2345" s="1">
        <v>44233</v>
      </c>
      <c r="B2345" s="2">
        <v>99903</v>
      </c>
      <c r="C2345" s="22">
        <v>6387</v>
      </c>
      <c r="D2345" s="2">
        <v>2</v>
      </c>
      <c r="E2345" s="204">
        <v>222500</v>
      </c>
      <c r="G2345" s="2"/>
      <c r="H2345" s="2"/>
    </row>
    <row r="2346" spans="1:8">
      <c r="A2346" s="1">
        <v>44233</v>
      </c>
      <c r="B2346" s="2">
        <v>99903</v>
      </c>
      <c r="C2346" s="22">
        <v>6388</v>
      </c>
      <c r="D2346" s="2">
        <v>2</v>
      </c>
      <c r="E2346" s="204">
        <v>222500</v>
      </c>
      <c r="G2346" s="2"/>
      <c r="H2346" s="2"/>
    </row>
    <row r="2347" spans="1:8">
      <c r="A2347" s="1">
        <v>44233</v>
      </c>
      <c r="B2347" s="2">
        <v>99903</v>
      </c>
      <c r="C2347" s="22">
        <v>6389</v>
      </c>
      <c r="D2347" s="2">
        <v>2</v>
      </c>
      <c r="E2347" s="204">
        <v>222500</v>
      </c>
      <c r="G2347" s="2"/>
      <c r="H2347" s="2"/>
    </row>
    <row r="2348" spans="1:8">
      <c r="A2348" s="1">
        <v>44233</v>
      </c>
      <c r="B2348" s="2">
        <v>99903</v>
      </c>
      <c r="C2348" s="22">
        <v>6390</v>
      </c>
      <c r="D2348" s="2">
        <v>2</v>
      </c>
      <c r="E2348" s="204">
        <v>222500</v>
      </c>
      <c r="G2348" s="2"/>
      <c r="H2348" s="2"/>
    </row>
    <row r="2349" spans="1:8">
      <c r="A2349" s="1">
        <v>44233</v>
      </c>
      <c r="B2349" s="2">
        <v>99903</v>
      </c>
      <c r="C2349" s="22">
        <v>6391</v>
      </c>
      <c r="D2349" s="2">
        <v>2</v>
      </c>
      <c r="E2349" s="204">
        <v>222500</v>
      </c>
      <c r="G2349" s="2"/>
      <c r="H2349" s="2"/>
    </row>
    <row r="2350" spans="1:8">
      <c r="A2350" s="1">
        <v>44233</v>
      </c>
      <c r="B2350" s="2">
        <v>99903</v>
      </c>
      <c r="C2350" s="22">
        <v>6392</v>
      </c>
      <c r="D2350" s="2">
        <v>2</v>
      </c>
      <c r="E2350" s="204">
        <v>222500</v>
      </c>
      <c r="G2350" s="2"/>
      <c r="H2350" s="2"/>
    </row>
    <row r="2351" spans="1:8">
      <c r="A2351" s="1">
        <v>44233</v>
      </c>
      <c r="B2351" s="2">
        <v>99903</v>
      </c>
      <c r="C2351" s="22">
        <v>6393</v>
      </c>
      <c r="D2351" s="2">
        <v>2</v>
      </c>
      <c r="E2351" s="204">
        <v>222500</v>
      </c>
      <c r="G2351" s="2"/>
      <c r="H2351" s="2"/>
    </row>
    <row r="2352" spans="1:8">
      <c r="A2352" s="1">
        <v>44233</v>
      </c>
      <c r="B2352" s="2">
        <v>99903</v>
      </c>
      <c r="C2352" s="22">
        <v>6394</v>
      </c>
      <c r="D2352" s="2">
        <v>2</v>
      </c>
      <c r="E2352" s="204">
        <v>222500</v>
      </c>
      <c r="G2352" s="2"/>
      <c r="H2352" s="2"/>
    </row>
    <row r="2353" spans="1:8">
      <c r="A2353" s="1">
        <v>44233</v>
      </c>
      <c r="B2353" s="2">
        <v>99903</v>
      </c>
      <c r="C2353" s="22">
        <v>6395</v>
      </c>
      <c r="D2353" s="2">
        <v>2</v>
      </c>
      <c r="E2353" s="204">
        <v>222500</v>
      </c>
      <c r="G2353" s="2"/>
      <c r="H2353" s="2"/>
    </row>
    <row r="2354" spans="1:8">
      <c r="A2354" s="1">
        <v>44233</v>
      </c>
      <c r="B2354" s="2">
        <v>99903</v>
      </c>
      <c r="C2354" s="22">
        <v>6396</v>
      </c>
      <c r="D2354" s="2">
        <v>2</v>
      </c>
      <c r="E2354" s="204">
        <v>222500</v>
      </c>
      <c r="G2354" s="2"/>
      <c r="H2354" s="2"/>
    </row>
    <row r="2355" spans="1:8">
      <c r="A2355" s="1">
        <v>44233</v>
      </c>
      <c r="B2355" s="2">
        <v>99903</v>
      </c>
      <c r="C2355" s="22">
        <v>6397</v>
      </c>
      <c r="D2355" s="2">
        <v>2</v>
      </c>
      <c r="E2355" s="204">
        <v>222500</v>
      </c>
      <c r="G2355" s="2"/>
      <c r="H2355" s="2"/>
    </row>
    <row r="2356" spans="1:8">
      <c r="A2356" s="1">
        <v>44233</v>
      </c>
      <c r="B2356" s="2">
        <v>99903</v>
      </c>
      <c r="C2356" s="22">
        <v>6398</v>
      </c>
      <c r="D2356" s="2">
        <v>2</v>
      </c>
      <c r="E2356" s="204">
        <v>222500</v>
      </c>
      <c r="G2356" s="2"/>
      <c r="H2356" s="2"/>
    </row>
    <row r="2357" spans="1:8">
      <c r="A2357" s="1">
        <v>44233</v>
      </c>
      <c r="B2357" s="2">
        <v>99903</v>
      </c>
      <c r="C2357" s="22">
        <v>6399</v>
      </c>
      <c r="D2357" s="2">
        <v>2</v>
      </c>
      <c r="E2357" s="204">
        <v>222500</v>
      </c>
      <c r="G2357" s="2"/>
      <c r="H2357" s="2"/>
    </row>
    <row r="2358" spans="1:8">
      <c r="A2358" s="1">
        <v>44233</v>
      </c>
      <c r="B2358" s="2">
        <v>99903</v>
      </c>
      <c r="C2358" s="22">
        <v>6400</v>
      </c>
      <c r="D2358" s="2">
        <v>2</v>
      </c>
      <c r="E2358" s="204">
        <v>222500</v>
      </c>
      <c r="G2358" s="2"/>
      <c r="H2358" s="2"/>
    </row>
    <row r="2359" spans="1:8">
      <c r="A2359" s="1">
        <v>44233</v>
      </c>
      <c r="B2359" s="2">
        <v>99903</v>
      </c>
      <c r="C2359" s="22">
        <v>6401</v>
      </c>
      <c r="D2359" s="2">
        <v>2</v>
      </c>
      <c r="E2359" s="204">
        <v>222500</v>
      </c>
      <c r="G2359" s="2"/>
      <c r="H2359" s="2"/>
    </row>
    <row r="2360" spans="1:8">
      <c r="A2360" s="1">
        <v>44233</v>
      </c>
      <c r="B2360" s="2">
        <v>99903</v>
      </c>
      <c r="C2360" s="22">
        <v>6402</v>
      </c>
      <c r="D2360" s="2">
        <v>2</v>
      </c>
      <c r="E2360" s="204">
        <v>222500</v>
      </c>
      <c r="G2360" s="2"/>
      <c r="H2360" s="2"/>
    </row>
    <row r="2361" spans="1:8">
      <c r="A2361" s="1">
        <v>44233</v>
      </c>
      <c r="B2361" s="2">
        <v>99903</v>
      </c>
      <c r="C2361" s="22">
        <v>6403</v>
      </c>
      <c r="D2361" s="2">
        <v>2</v>
      </c>
      <c r="E2361" s="204">
        <v>222500</v>
      </c>
      <c r="G2361" s="2"/>
      <c r="H2361" s="2"/>
    </row>
    <row r="2362" spans="1:8">
      <c r="A2362" s="1">
        <v>44233</v>
      </c>
      <c r="B2362" s="2">
        <v>99903</v>
      </c>
      <c r="C2362" s="22">
        <v>6404</v>
      </c>
      <c r="D2362" s="2">
        <v>2</v>
      </c>
      <c r="E2362" s="204">
        <v>222500</v>
      </c>
      <c r="G2362" s="2"/>
      <c r="H2362" s="2"/>
    </row>
    <row r="2363" spans="1:8">
      <c r="A2363" s="1">
        <v>44233</v>
      </c>
      <c r="B2363" s="2">
        <v>99903</v>
      </c>
      <c r="C2363" s="22">
        <v>6405</v>
      </c>
      <c r="D2363" s="2">
        <v>2</v>
      </c>
      <c r="E2363" s="204">
        <v>222500</v>
      </c>
      <c r="G2363" s="2"/>
      <c r="H2363" s="2"/>
    </row>
    <row r="2364" spans="1:8">
      <c r="A2364" s="1">
        <v>44233</v>
      </c>
      <c r="B2364" s="2">
        <v>99903</v>
      </c>
      <c r="C2364" s="22">
        <v>6406</v>
      </c>
      <c r="D2364" s="2">
        <v>2</v>
      </c>
      <c r="E2364" s="204">
        <v>222500</v>
      </c>
      <c r="G2364" s="2"/>
      <c r="H2364" s="2"/>
    </row>
    <row r="2365" spans="1:8">
      <c r="A2365" s="1">
        <v>44233</v>
      </c>
      <c r="B2365" s="2">
        <v>99903</v>
      </c>
      <c r="C2365" s="22">
        <v>6407</v>
      </c>
      <c r="D2365" s="2">
        <v>2</v>
      </c>
      <c r="E2365" s="204">
        <v>222500</v>
      </c>
      <c r="G2365" s="2"/>
      <c r="H2365" s="2"/>
    </row>
    <row r="2366" spans="1:8">
      <c r="A2366" s="1">
        <v>44233</v>
      </c>
      <c r="B2366" s="2">
        <v>99903</v>
      </c>
      <c r="C2366" s="22">
        <v>6408</v>
      </c>
      <c r="D2366" s="2">
        <v>2</v>
      </c>
      <c r="E2366" s="204">
        <v>222500</v>
      </c>
      <c r="G2366" s="2"/>
      <c r="H2366" s="2"/>
    </row>
    <row r="2367" spans="1:8">
      <c r="A2367" s="1">
        <v>44233</v>
      </c>
      <c r="B2367" s="2">
        <v>99903</v>
      </c>
      <c r="C2367" s="22">
        <v>6409</v>
      </c>
      <c r="D2367" s="2">
        <v>2</v>
      </c>
      <c r="E2367" s="204">
        <v>222500</v>
      </c>
      <c r="G2367" s="2"/>
      <c r="H2367" s="2"/>
    </row>
    <row r="2368" spans="1:8">
      <c r="A2368" s="1">
        <v>44233</v>
      </c>
      <c r="B2368" s="2">
        <v>99903</v>
      </c>
      <c r="C2368" s="22">
        <v>7416</v>
      </c>
      <c r="D2368" s="2">
        <v>3</v>
      </c>
      <c r="E2368" s="204">
        <v>222500</v>
      </c>
      <c r="G2368" s="2"/>
      <c r="H2368" s="2"/>
    </row>
    <row r="2369" spans="1:8">
      <c r="A2369" s="1">
        <v>44233</v>
      </c>
      <c r="B2369" s="2">
        <v>99903</v>
      </c>
      <c r="C2369" s="22">
        <v>7417</v>
      </c>
      <c r="D2369" s="2">
        <v>3</v>
      </c>
      <c r="E2369" s="204">
        <v>222500</v>
      </c>
      <c r="G2369" s="2"/>
      <c r="H2369" s="2"/>
    </row>
    <row r="2370" spans="1:8">
      <c r="A2370" s="1">
        <v>44233</v>
      </c>
      <c r="B2370" s="2">
        <v>99903</v>
      </c>
      <c r="C2370" s="22">
        <v>7418</v>
      </c>
      <c r="D2370" s="2">
        <v>3</v>
      </c>
      <c r="E2370" s="204">
        <v>222500</v>
      </c>
      <c r="G2370" s="2"/>
      <c r="H2370" s="2"/>
    </row>
    <row r="2371" spans="1:8">
      <c r="A2371" s="1">
        <v>44233</v>
      </c>
      <c r="B2371" s="2">
        <v>99903</v>
      </c>
      <c r="C2371" s="22">
        <v>7419</v>
      </c>
      <c r="D2371" s="2">
        <v>3</v>
      </c>
      <c r="E2371" s="204">
        <v>222500</v>
      </c>
      <c r="G2371" s="2"/>
      <c r="H2371" s="2"/>
    </row>
    <row r="2372" spans="1:8">
      <c r="A2372" s="1">
        <v>44233</v>
      </c>
      <c r="B2372" s="2">
        <v>99903</v>
      </c>
      <c r="C2372" s="22">
        <v>7420</v>
      </c>
      <c r="D2372" s="2">
        <v>3</v>
      </c>
      <c r="E2372" s="204">
        <v>222500</v>
      </c>
      <c r="G2372" s="2"/>
      <c r="H2372" s="2"/>
    </row>
    <row r="2373" spans="1:8">
      <c r="A2373" s="1">
        <v>44233</v>
      </c>
      <c r="B2373" s="2">
        <v>99903</v>
      </c>
      <c r="C2373" s="22">
        <v>7421</v>
      </c>
      <c r="D2373" s="2">
        <v>3</v>
      </c>
      <c r="E2373" s="204">
        <v>222500</v>
      </c>
      <c r="G2373" s="2"/>
      <c r="H2373" s="2"/>
    </row>
    <row r="2374" spans="1:8">
      <c r="A2374" s="1">
        <v>44233</v>
      </c>
      <c r="B2374" s="2">
        <v>99903</v>
      </c>
      <c r="C2374" s="22">
        <v>7422</v>
      </c>
      <c r="D2374" s="2">
        <v>3</v>
      </c>
      <c r="E2374" s="204">
        <v>222500</v>
      </c>
      <c r="G2374" s="2"/>
      <c r="H2374" s="2"/>
    </row>
    <row r="2375" spans="1:8">
      <c r="A2375" s="1">
        <v>44233</v>
      </c>
      <c r="B2375" s="2">
        <v>99903</v>
      </c>
      <c r="C2375" s="22">
        <v>7423</v>
      </c>
      <c r="D2375" s="2">
        <v>3</v>
      </c>
      <c r="E2375" s="204">
        <v>222500</v>
      </c>
      <c r="G2375" s="2"/>
      <c r="H2375" s="2"/>
    </row>
    <row r="2376" spans="1:8">
      <c r="A2376" s="1">
        <v>44233</v>
      </c>
      <c r="B2376" s="2">
        <v>99903</v>
      </c>
      <c r="C2376" s="22">
        <v>7424</v>
      </c>
      <c r="D2376" s="2">
        <v>3</v>
      </c>
      <c r="E2376" s="204">
        <v>222500</v>
      </c>
      <c r="G2376" s="2"/>
      <c r="H2376" s="2"/>
    </row>
    <row r="2377" spans="1:8">
      <c r="A2377" s="1">
        <v>44233</v>
      </c>
      <c r="B2377" s="2">
        <v>99903</v>
      </c>
      <c r="C2377" s="22">
        <v>7425</v>
      </c>
      <c r="D2377" s="2">
        <v>3</v>
      </c>
      <c r="E2377" s="204">
        <v>222500</v>
      </c>
      <c r="G2377" s="2"/>
      <c r="H2377" s="2"/>
    </row>
    <row r="2378" spans="1:8">
      <c r="A2378" s="1">
        <v>44233</v>
      </c>
      <c r="B2378" s="2">
        <v>99903</v>
      </c>
      <c r="C2378" s="22">
        <v>7426</v>
      </c>
      <c r="D2378" s="2">
        <v>3</v>
      </c>
      <c r="E2378" s="204">
        <v>222500</v>
      </c>
      <c r="G2378" s="2"/>
      <c r="H2378" s="2"/>
    </row>
    <row r="2379" spans="1:8">
      <c r="A2379" s="1">
        <v>44233</v>
      </c>
      <c r="B2379" s="2">
        <v>99903</v>
      </c>
      <c r="C2379" s="22">
        <v>7427</v>
      </c>
      <c r="D2379" s="2">
        <v>3</v>
      </c>
      <c r="E2379" s="204">
        <v>222500</v>
      </c>
      <c r="G2379" s="2"/>
      <c r="H2379" s="2"/>
    </row>
    <row r="2380" spans="1:8">
      <c r="A2380" s="1">
        <v>44233</v>
      </c>
      <c r="B2380" s="2">
        <v>99903</v>
      </c>
      <c r="C2380" s="22">
        <v>7428</v>
      </c>
      <c r="D2380" s="2">
        <v>3</v>
      </c>
      <c r="E2380" s="204">
        <v>222500</v>
      </c>
      <c r="G2380" s="2"/>
      <c r="H2380" s="2"/>
    </row>
    <row r="2381" spans="1:8">
      <c r="A2381" s="1">
        <v>44233</v>
      </c>
      <c r="B2381" s="2">
        <v>99903</v>
      </c>
      <c r="C2381" s="22">
        <v>7429</v>
      </c>
      <c r="D2381" s="2">
        <v>3</v>
      </c>
      <c r="E2381" s="204">
        <v>222500</v>
      </c>
      <c r="G2381" s="2"/>
      <c r="H2381" s="2"/>
    </row>
    <row r="2382" spans="1:8">
      <c r="A2382" s="1">
        <v>44233</v>
      </c>
      <c r="B2382" s="2">
        <v>99903</v>
      </c>
      <c r="C2382" s="22">
        <v>7430</v>
      </c>
      <c r="D2382" s="2">
        <v>3</v>
      </c>
      <c r="E2382" s="204">
        <v>222500</v>
      </c>
      <c r="G2382" s="2"/>
      <c r="H2382" s="2"/>
    </row>
    <row r="2383" spans="1:8">
      <c r="A2383" s="1">
        <v>44233</v>
      </c>
      <c r="B2383" s="2">
        <v>99903</v>
      </c>
      <c r="C2383" s="22">
        <v>7431</v>
      </c>
      <c r="D2383" s="2">
        <v>3</v>
      </c>
      <c r="E2383" s="204">
        <v>222500</v>
      </c>
      <c r="G2383" s="2"/>
      <c r="H2383" s="2"/>
    </row>
    <row r="2384" spans="1:8">
      <c r="A2384" s="1">
        <v>44233</v>
      </c>
      <c r="B2384" s="2">
        <v>99903</v>
      </c>
      <c r="C2384" s="22">
        <v>7432</v>
      </c>
      <c r="D2384" s="2">
        <v>3</v>
      </c>
      <c r="E2384" s="204">
        <v>222500</v>
      </c>
      <c r="G2384" s="2"/>
      <c r="H2384" s="2"/>
    </row>
    <row r="2385" spans="1:8">
      <c r="A2385" s="1">
        <v>44233</v>
      </c>
      <c r="B2385" s="2">
        <v>99903</v>
      </c>
      <c r="C2385" s="22">
        <v>7433</v>
      </c>
      <c r="D2385" s="2">
        <v>3</v>
      </c>
      <c r="E2385" s="204">
        <v>222500</v>
      </c>
      <c r="G2385" s="2"/>
      <c r="H2385" s="2"/>
    </row>
    <row r="2386" spans="1:8">
      <c r="A2386" s="1">
        <v>44233</v>
      </c>
      <c r="B2386" s="2">
        <v>99903</v>
      </c>
      <c r="C2386" s="22">
        <v>7434</v>
      </c>
      <c r="D2386" s="2">
        <v>3</v>
      </c>
      <c r="E2386" s="204">
        <v>222500</v>
      </c>
      <c r="G2386" s="2"/>
      <c r="H2386" s="2"/>
    </row>
    <row r="2387" spans="1:8">
      <c r="A2387" s="1">
        <v>44233</v>
      </c>
      <c r="B2387" s="2">
        <v>99903</v>
      </c>
      <c r="C2387" s="22">
        <v>7435</v>
      </c>
      <c r="D2387" s="2">
        <v>3</v>
      </c>
      <c r="E2387" s="204">
        <v>222500</v>
      </c>
      <c r="G2387" s="2"/>
      <c r="H2387" s="2"/>
    </row>
    <row r="2388" spans="1:8">
      <c r="A2388" s="1">
        <v>44233</v>
      </c>
      <c r="B2388" s="2">
        <v>99903</v>
      </c>
      <c r="C2388" s="22">
        <v>7436</v>
      </c>
      <c r="D2388" s="2">
        <v>3</v>
      </c>
      <c r="E2388" s="204">
        <v>222500</v>
      </c>
      <c r="G2388" s="2"/>
      <c r="H2388" s="2"/>
    </row>
    <row r="2389" spans="1:8">
      <c r="A2389" s="1">
        <v>44233</v>
      </c>
      <c r="B2389" s="2">
        <v>99903</v>
      </c>
      <c r="C2389" s="22">
        <v>7437</v>
      </c>
      <c r="D2389" s="2">
        <v>3</v>
      </c>
      <c r="E2389" s="204">
        <v>222500</v>
      </c>
      <c r="G2389" s="2"/>
      <c r="H2389" s="2"/>
    </row>
    <row r="2390" spans="1:8">
      <c r="A2390" s="1">
        <v>44233</v>
      </c>
      <c r="B2390" s="2">
        <v>99903</v>
      </c>
      <c r="C2390" s="22">
        <v>7438</v>
      </c>
      <c r="D2390" s="2">
        <v>3</v>
      </c>
      <c r="E2390" s="204">
        <v>222500</v>
      </c>
      <c r="G2390" s="2"/>
      <c r="H2390" s="2"/>
    </row>
    <row r="2391" spans="1:8">
      <c r="A2391" s="1">
        <v>44233</v>
      </c>
      <c r="B2391" s="2">
        <v>99903</v>
      </c>
      <c r="C2391" s="22">
        <v>7439</v>
      </c>
      <c r="D2391" s="2">
        <v>3</v>
      </c>
      <c r="E2391" s="204">
        <v>222500</v>
      </c>
      <c r="G2391" s="2"/>
      <c r="H2391" s="2"/>
    </row>
    <row r="2392" spans="1:8">
      <c r="A2392" s="1">
        <v>44233</v>
      </c>
      <c r="B2392" s="2">
        <v>99903</v>
      </c>
      <c r="C2392" s="22">
        <v>7440</v>
      </c>
      <c r="D2392" s="2">
        <v>3</v>
      </c>
      <c r="E2392" s="204">
        <v>222500</v>
      </c>
      <c r="G2392" s="2"/>
      <c r="H2392" s="2"/>
    </row>
    <row r="2393" spans="1:8">
      <c r="A2393" s="1">
        <v>44233</v>
      </c>
      <c r="B2393" s="2">
        <v>99903</v>
      </c>
      <c r="C2393" s="22">
        <v>7441</v>
      </c>
      <c r="D2393" s="2">
        <v>3</v>
      </c>
      <c r="E2393" s="204">
        <v>222500</v>
      </c>
      <c r="G2393" s="2"/>
      <c r="H2393" s="2"/>
    </row>
    <row r="2394" spans="1:8">
      <c r="A2394" s="1">
        <v>44233</v>
      </c>
      <c r="B2394" s="2">
        <v>99903</v>
      </c>
      <c r="C2394" s="22">
        <v>7442</v>
      </c>
      <c r="D2394" s="2">
        <v>3</v>
      </c>
      <c r="E2394" s="204">
        <v>222500</v>
      </c>
      <c r="G2394" s="2"/>
      <c r="H2394" s="2"/>
    </row>
    <row r="2395" spans="1:8">
      <c r="A2395" s="1">
        <v>44233</v>
      </c>
      <c r="B2395" s="2">
        <v>99903</v>
      </c>
      <c r="C2395" s="22">
        <v>7443</v>
      </c>
      <c r="D2395" s="2">
        <v>3</v>
      </c>
      <c r="E2395" s="204">
        <v>222500</v>
      </c>
      <c r="G2395" s="2"/>
      <c r="H2395" s="2"/>
    </row>
    <row r="2396" spans="1:8">
      <c r="A2396" s="1">
        <v>44233</v>
      </c>
      <c r="B2396" s="2">
        <v>99903</v>
      </c>
      <c r="C2396" s="22">
        <v>7444</v>
      </c>
      <c r="D2396" s="2">
        <v>3</v>
      </c>
      <c r="E2396" s="204">
        <v>222500</v>
      </c>
      <c r="G2396" s="2"/>
      <c r="H2396" s="2"/>
    </row>
    <row r="2397" spans="1:8">
      <c r="A2397" s="1">
        <v>44233</v>
      </c>
      <c r="B2397" s="2">
        <v>99903</v>
      </c>
      <c r="C2397" s="22">
        <v>7445</v>
      </c>
      <c r="D2397" s="2">
        <v>3</v>
      </c>
      <c r="E2397" s="204">
        <v>222500</v>
      </c>
      <c r="G2397" s="2"/>
      <c r="H2397" s="2"/>
    </row>
    <row r="2398" spans="1:8">
      <c r="A2398" s="1">
        <v>44233</v>
      </c>
      <c r="B2398" s="2">
        <v>99903</v>
      </c>
      <c r="C2398" s="22">
        <v>7446</v>
      </c>
      <c r="D2398" s="2">
        <v>3</v>
      </c>
      <c r="E2398" s="204">
        <v>222500</v>
      </c>
      <c r="G2398" s="2"/>
      <c r="H2398" s="2"/>
    </row>
    <row r="2399" spans="1:8">
      <c r="A2399" s="1">
        <v>44233</v>
      </c>
      <c r="B2399" s="2">
        <v>99903</v>
      </c>
      <c r="C2399" s="22">
        <v>7447</v>
      </c>
      <c r="D2399" s="2">
        <v>3</v>
      </c>
      <c r="E2399" s="204">
        <v>222500</v>
      </c>
      <c r="G2399" s="2"/>
      <c r="H2399" s="2"/>
    </row>
    <row r="2400" spans="1:8">
      <c r="A2400" s="1">
        <v>44233</v>
      </c>
      <c r="B2400" s="2">
        <v>99903</v>
      </c>
      <c r="C2400" s="22">
        <v>7448</v>
      </c>
      <c r="D2400" s="2">
        <v>3</v>
      </c>
      <c r="E2400" s="204">
        <v>222500</v>
      </c>
      <c r="G2400" s="2"/>
      <c r="H2400" s="2"/>
    </row>
    <row r="2401" spans="1:8">
      <c r="A2401" s="1">
        <v>44233</v>
      </c>
      <c r="B2401" s="2">
        <v>99903</v>
      </c>
      <c r="C2401" s="22">
        <v>7449</v>
      </c>
      <c r="D2401" s="2">
        <v>3</v>
      </c>
      <c r="E2401" s="204">
        <v>222500</v>
      </c>
      <c r="G2401" s="2"/>
      <c r="H2401" s="2"/>
    </row>
    <row r="2402" spans="1:8">
      <c r="A2402" s="1">
        <v>44233</v>
      </c>
      <c r="B2402" s="2">
        <v>99903</v>
      </c>
      <c r="C2402" s="22">
        <v>7450</v>
      </c>
      <c r="D2402" s="2">
        <v>3</v>
      </c>
      <c r="E2402" s="204">
        <v>222500</v>
      </c>
      <c r="G2402" s="2"/>
      <c r="H2402" s="2"/>
    </row>
    <row r="2403" spans="1:8">
      <c r="A2403" s="1">
        <v>44233</v>
      </c>
      <c r="B2403" s="2">
        <v>99903</v>
      </c>
      <c r="C2403" s="22">
        <v>7451</v>
      </c>
      <c r="D2403" s="2">
        <v>3</v>
      </c>
      <c r="E2403" s="204">
        <v>222500</v>
      </c>
      <c r="G2403" s="2"/>
      <c r="H2403" s="2"/>
    </row>
    <row r="2404" spans="1:8">
      <c r="A2404" s="1">
        <v>44233</v>
      </c>
      <c r="B2404" s="2">
        <v>99903</v>
      </c>
      <c r="C2404" s="22">
        <v>7452</v>
      </c>
      <c r="D2404" s="2">
        <v>3</v>
      </c>
      <c r="E2404" s="204">
        <v>222500</v>
      </c>
      <c r="G2404" s="2"/>
      <c r="H2404" s="2"/>
    </row>
    <row r="2405" spans="1:8">
      <c r="A2405" s="1">
        <v>44233</v>
      </c>
      <c r="B2405" s="2">
        <v>99903</v>
      </c>
      <c r="C2405" s="22">
        <v>7453</v>
      </c>
      <c r="D2405" s="2">
        <v>3</v>
      </c>
      <c r="E2405" s="204">
        <v>222500</v>
      </c>
      <c r="G2405" s="2"/>
      <c r="H2405" s="2"/>
    </row>
    <row r="2406" spans="1:8">
      <c r="A2406" s="1">
        <v>44233</v>
      </c>
      <c r="B2406" s="2">
        <v>99903</v>
      </c>
      <c r="C2406" s="22">
        <v>7454</v>
      </c>
      <c r="D2406" s="2">
        <v>3</v>
      </c>
      <c r="E2406" s="204">
        <v>222500</v>
      </c>
      <c r="G2406" s="2"/>
      <c r="H2406" s="2"/>
    </row>
    <row r="2407" spans="1:8">
      <c r="A2407" s="1">
        <v>44233</v>
      </c>
      <c r="B2407" s="2">
        <v>99903</v>
      </c>
      <c r="C2407" s="22">
        <v>7455</v>
      </c>
      <c r="D2407" s="2">
        <v>3</v>
      </c>
      <c r="E2407" s="204">
        <v>222500</v>
      </c>
      <c r="G2407" s="2"/>
      <c r="H2407" s="2"/>
    </row>
    <row r="2408" spans="1:8">
      <c r="A2408" s="1">
        <v>44233</v>
      </c>
      <c r="B2408" s="2">
        <v>99903</v>
      </c>
      <c r="C2408" s="22">
        <v>7456</v>
      </c>
      <c r="D2408" s="2">
        <v>3</v>
      </c>
      <c r="E2408" s="204">
        <v>222500</v>
      </c>
      <c r="G2408" s="2"/>
      <c r="H2408" s="2"/>
    </row>
    <row r="2409" spans="1:8">
      <c r="A2409" s="1">
        <v>44233</v>
      </c>
      <c r="B2409" s="2">
        <v>99903</v>
      </c>
      <c r="C2409" s="22">
        <v>7457</v>
      </c>
      <c r="D2409" s="2">
        <v>3</v>
      </c>
      <c r="E2409" s="204">
        <v>222500</v>
      </c>
      <c r="G2409" s="2"/>
      <c r="H2409" s="2"/>
    </row>
    <row r="2410" spans="1:8">
      <c r="A2410" s="1">
        <v>44233</v>
      </c>
      <c r="B2410" s="2">
        <v>99903</v>
      </c>
      <c r="C2410" s="22">
        <v>7458</v>
      </c>
      <c r="D2410" s="2">
        <v>3</v>
      </c>
      <c r="E2410" s="204">
        <v>222500</v>
      </c>
      <c r="G2410" s="2"/>
      <c r="H2410" s="2"/>
    </row>
    <row r="2411" spans="1:8">
      <c r="A2411" s="1">
        <v>44233</v>
      </c>
      <c r="B2411" s="2">
        <v>99903</v>
      </c>
      <c r="C2411" s="22">
        <v>7459</v>
      </c>
      <c r="D2411" s="2">
        <v>3</v>
      </c>
      <c r="E2411" s="204">
        <v>222500</v>
      </c>
      <c r="G2411" s="2"/>
      <c r="H2411" s="2"/>
    </row>
    <row r="2412" spans="1:8">
      <c r="A2412" s="1">
        <v>44233</v>
      </c>
      <c r="B2412" s="2">
        <v>99903</v>
      </c>
      <c r="C2412" s="22">
        <v>7460</v>
      </c>
      <c r="D2412" s="2">
        <v>3</v>
      </c>
      <c r="E2412" s="204">
        <v>222500</v>
      </c>
      <c r="G2412" s="2"/>
      <c r="H2412" s="2"/>
    </row>
    <row r="2413" spans="1:8">
      <c r="A2413" s="1">
        <v>44233</v>
      </c>
      <c r="B2413" s="2">
        <v>99903</v>
      </c>
      <c r="C2413" s="22">
        <v>7461</v>
      </c>
      <c r="D2413" s="2">
        <v>3</v>
      </c>
      <c r="E2413" s="204">
        <v>222500</v>
      </c>
      <c r="G2413" s="2"/>
      <c r="H2413" s="2"/>
    </row>
    <row r="2414" spans="1:8">
      <c r="A2414" s="1">
        <v>44233</v>
      </c>
      <c r="B2414" s="2">
        <v>99903</v>
      </c>
      <c r="C2414" s="22">
        <v>7462</v>
      </c>
      <c r="D2414" s="2">
        <v>3</v>
      </c>
      <c r="E2414" s="204">
        <v>222500</v>
      </c>
      <c r="G2414" s="2"/>
      <c r="H2414" s="2"/>
    </row>
    <row r="2415" spans="1:8">
      <c r="A2415" s="1">
        <v>44233</v>
      </c>
      <c r="B2415" s="2">
        <v>99903</v>
      </c>
      <c r="C2415" s="22">
        <v>7463</v>
      </c>
      <c r="D2415" s="2">
        <v>3</v>
      </c>
      <c r="E2415" s="204">
        <v>222500</v>
      </c>
      <c r="G2415" s="2"/>
      <c r="H2415" s="2"/>
    </row>
    <row r="2416" spans="1:8">
      <c r="A2416" s="1">
        <v>44233</v>
      </c>
      <c r="B2416" s="2">
        <v>99903</v>
      </c>
      <c r="C2416" s="22">
        <v>7464</v>
      </c>
      <c r="D2416" s="2">
        <v>3</v>
      </c>
      <c r="E2416" s="204">
        <v>222500</v>
      </c>
      <c r="G2416" s="2"/>
      <c r="H2416" s="2"/>
    </row>
    <row r="2417" spans="1:8">
      <c r="A2417" s="1">
        <v>44233</v>
      </c>
      <c r="B2417" s="2">
        <v>99903</v>
      </c>
      <c r="C2417" s="22">
        <v>7465</v>
      </c>
      <c r="D2417" s="2">
        <v>3</v>
      </c>
      <c r="E2417" s="204">
        <v>222500</v>
      </c>
      <c r="G2417" s="2"/>
      <c r="H2417" s="2"/>
    </row>
    <row r="2418" spans="1:8">
      <c r="A2418" s="1">
        <v>44233</v>
      </c>
      <c r="B2418" s="2">
        <v>99903</v>
      </c>
      <c r="C2418" s="22">
        <v>7466</v>
      </c>
      <c r="D2418" s="2">
        <v>3</v>
      </c>
      <c r="E2418" s="204">
        <v>222500</v>
      </c>
      <c r="G2418" s="2"/>
      <c r="H2418" s="2"/>
    </row>
    <row r="2419" spans="1:8">
      <c r="A2419" s="1">
        <v>44233</v>
      </c>
      <c r="B2419" s="2">
        <v>99903</v>
      </c>
      <c r="C2419" s="22">
        <v>7467</v>
      </c>
      <c r="D2419" s="2">
        <v>3</v>
      </c>
      <c r="E2419" s="204">
        <v>222500</v>
      </c>
      <c r="G2419" s="2"/>
      <c r="H2419" s="2"/>
    </row>
    <row r="2420" spans="1:8">
      <c r="A2420" s="1">
        <v>44233</v>
      </c>
      <c r="B2420" s="2">
        <v>99903</v>
      </c>
      <c r="C2420" s="22">
        <v>7468</v>
      </c>
      <c r="D2420" s="2">
        <v>3</v>
      </c>
      <c r="E2420" s="204">
        <v>222500</v>
      </c>
      <c r="G2420" s="2"/>
      <c r="H2420" s="2"/>
    </row>
    <row r="2421" spans="1:8">
      <c r="A2421" s="1">
        <v>44233</v>
      </c>
      <c r="B2421" s="2">
        <v>99903</v>
      </c>
      <c r="C2421" s="22">
        <v>7469</v>
      </c>
      <c r="D2421" s="2">
        <v>3</v>
      </c>
      <c r="E2421" s="204">
        <v>222500</v>
      </c>
      <c r="G2421" s="2"/>
      <c r="H2421" s="2"/>
    </row>
    <row r="2422" spans="1:8">
      <c r="A2422" s="1">
        <v>44233</v>
      </c>
      <c r="B2422" s="2">
        <v>99903</v>
      </c>
      <c r="C2422" s="22">
        <v>7470</v>
      </c>
      <c r="D2422" s="2">
        <v>3</v>
      </c>
      <c r="E2422" s="204">
        <v>222500</v>
      </c>
      <c r="G2422" s="2"/>
      <c r="H2422" s="2"/>
    </row>
    <row r="2423" spans="1:8">
      <c r="A2423" s="1">
        <v>44233</v>
      </c>
      <c r="B2423" s="2">
        <v>99903</v>
      </c>
      <c r="C2423" s="22">
        <v>7471</v>
      </c>
      <c r="D2423" s="2">
        <v>3</v>
      </c>
      <c r="E2423" s="204">
        <v>222500</v>
      </c>
      <c r="G2423" s="2"/>
      <c r="H2423" s="2"/>
    </row>
    <row r="2424" spans="1:8">
      <c r="A2424" s="1">
        <v>44233</v>
      </c>
      <c r="B2424" s="2">
        <v>99903</v>
      </c>
      <c r="C2424" s="22">
        <v>7472</v>
      </c>
      <c r="D2424" s="2">
        <v>3</v>
      </c>
      <c r="E2424" s="204">
        <v>222500</v>
      </c>
      <c r="G2424" s="2"/>
      <c r="H2424" s="2"/>
    </row>
    <row r="2425" spans="1:8">
      <c r="A2425" s="1">
        <v>44233</v>
      </c>
      <c r="B2425" s="2">
        <v>99903</v>
      </c>
      <c r="C2425" s="22">
        <v>7473</v>
      </c>
      <c r="D2425" s="2">
        <v>3</v>
      </c>
      <c r="E2425" s="204">
        <v>222500</v>
      </c>
      <c r="G2425" s="2"/>
      <c r="H2425" s="2"/>
    </row>
    <row r="2426" spans="1:8">
      <c r="A2426" s="1">
        <v>44233</v>
      </c>
      <c r="B2426" s="2">
        <v>99903</v>
      </c>
      <c r="C2426" s="22">
        <v>7474</v>
      </c>
      <c r="D2426" s="2">
        <v>3</v>
      </c>
      <c r="E2426" s="204">
        <v>222500</v>
      </c>
      <c r="G2426" s="2"/>
      <c r="H2426" s="2"/>
    </row>
    <row r="2427" spans="1:8">
      <c r="A2427" s="1">
        <v>44233</v>
      </c>
      <c r="B2427" s="2">
        <v>99903</v>
      </c>
      <c r="C2427" s="22">
        <v>7475</v>
      </c>
      <c r="D2427" s="2">
        <v>3</v>
      </c>
      <c r="E2427" s="204">
        <v>222500</v>
      </c>
      <c r="G2427" s="2"/>
      <c r="H2427" s="2"/>
    </row>
    <row r="2428" spans="1:8">
      <c r="A2428" s="1">
        <v>44233</v>
      </c>
      <c r="B2428" s="2">
        <v>99968</v>
      </c>
      <c r="C2428" s="22">
        <v>456</v>
      </c>
      <c r="D2428" s="2">
        <v>33</v>
      </c>
      <c r="E2428" s="204">
        <v>250000</v>
      </c>
      <c r="F2428" s="2" t="s">
        <v>960</v>
      </c>
      <c r="G2428" s="2"/>
      <c r="H2428" s="2"/>
    </row>
    <row r="2429" spans="1:8">
      <c r="A2429" s="1">
        <v>44233</v>
      </c>
      <c r="B2429" s="2">
        <v>99968</v>
      </c>
      <c r="C2429" s="22">
        <v>464</v>
      </c>
      <c r="D2429" s="2">
        <v>33</v>
      </c>
      <c r="E2429" s="204">
        <v>205948</v>
      </c>
      <c r="F2429" s="2" t="s">
        <v>533</v>
      </c>
      <c r="G2429" s="2"/>
      <c r="H2429" s="2"/>
    </row>
    <row r="2430" spans="1:8">
      <c r="A2430" s="1">
        <v>44233</v>
      </c>
      <c r="B2430" s="2">
        <v>99968</v>
      </c>
      <c r="C2430" s="22">
        <v>465</v>
      </c>
      <c r="D2430" s="2">
        <v>33</v>
      </c>
      <c r="E2430" s="204">
        <v>390000</v>
      </c>
      <c r="F2430" s="2" t="s">
        <v>892</v>
      </c>
      <c r="G2430" s="2"/>
      <c r="H2430" s="2"/>
    </row>
    <row r="2431" spans="1:8">
      <c r="A2431" s="1">
        <v>44233</v>
      </c>
      <c r="B2431" s="2">
        <v>99967</v>
      </c>
      <c r="C2431" s="22">
        <v>2817</v>
      </c>
      <c r="D2431" s="2">
        <v>6</v>
      </c>
      <c r="E2431" s="204">
        <v>400000</v>
      </c>
      <c r="F2431" s="2" t="s">
        <v>893</v>
      </c>
      <c r="G2431" s="2"/>
      <c r="H2431" s="2"/>
    </row>
    <row r="2432" spans="1:8">
      <c r="A2432" s="1">
        <v>44233</v>
      </c>
      <c r="B2432" s="2">
        <v>32397</v>
      </c>
      <c r="C2432" s="22">
        <v>2896</v>
      </c>
      <c r="D2432" s="2">
        <v>6</v>
      </c>
      <c r="E2432" s="204">
        <v>1670000</v>
      </c>
      <c r="F2432" s="2" t="s">
        <v>931</v>
      </c>
      <c r="G2432" s="2"/>
      <c r="H2432" s="2"/>
    </row>
    <row r="2433" spans="1:8">
      <c r="A2433" s="1">
        <v>44233</v>
      </c>
      <c r="B2433" s="2">
        <v>13276</v>
      </c>
      <c r="C2433" s="22">
        <v>2926</v>
      </c>
      <c r="D2433" s="2">
        <v>8</v>
      </c>
      <c r="E2433" s="204">
        <v>286800</v>
      </c>
      <c r="F2433" s="2" t="s">
        <v>894</v>
      </c>
      <c r="G2433" s="2"/>
      <c r="H2433" s="2"/>
    </row>
    <row r="2434" spans="1:8">
      <c r="A2434" s="1">
        <v>44233</v>
      </c>
      <c r="B2434" s="2">
        <v>99947</v>
      </c>
      <c r="C2434" s="22">
        <v>5655</v>
      </c>
      <c r="D2434" s="2">
        <v>9</v>
      </c>
      <c r="E2434" s="204">
        <v>2186570</v>
      </c>
      <c r="F2434" s="2" t="s">
        <v>895</v>
      </c>
      <c r="G2434" s="2"/>
      <c r="H2434" s="2"/>
    </row>
    <row r="2435" spans="1:8">
      <c r="A2435" s="1">
        <v>44233</v>
      </c>
      <c r="B2435" s="2">
        <v>99947</v>
      </c>
      <c r="C2435" s="22">
        <v>5656</v>
      </c>
      <c r="D2435" s="2">
        <v>9</v>
      </c>
      <c r="E2435" s="204">
        <v>950415</v>
      </c>
      <c r="F2435" s="2" t="s">
        <v>895</v>
      </c>
      <c r="G2435" s="2"/>
      <c r="H2435" s="2"/>
    </row>
    <row r="2436" spans="1:8">
      <c r="A2436" s="1">
        <v>44233</v>
      </c>
      <c r="B2436" s="2">
        <v>99947</v>
      </c>
      <c r="C2436" s="22">
        <v>5657</v>
      </c>
      <c r="D2436" s="2">
        <v>9</v>
      </c>
      <c r="E2436" s="204">
        <v>701381</v>
      </c>
      <c r="F2436" s="2" t="s">
        <v>895</v>
      </c>
      <c r="G2436" s="2"/>
      <c r="H2436" s="2"/>
    </row>
    <row r="2437" spans="1:8">
      <c r="A2437" s="1">
        <v>44233</v>
      </c>
      <c r="B2437" s="2">
        <v>99947</v>
      </c>
      <c r="C2437" s="22">
        <v>5658</v>
      </c>
      <c r="D2437" s="2">
        <v>9</v>
      </c>
      <c r="E2437" s="204">
        <v>1173732</v>
      </c>
      <c r="F2437" s="2" t="s">
        <v>895</v>
      </c>
      <c r="G2437" s="2"/>
      <c r="H2437" s="2"/>
    </row>
    <row r="2438" spans="1:8">
      <c r="A2438" s="1">
        <v>44233</v>
      </c>
      <c r="B2438" s="2">
        <v>99947</v>
      </c>
      <c r="C2438" s="22">
        <v>5662</v>
      </c>
      <c r="D2438" s="2">
        <v>9</v>
      </c>
      <c r="E2438" s="204">
        <v>47800</v>
      </c>
      <c r="F2438" s="2" t="s">
        <v>895</v>
      </c>
      <c r="G2438" s="2"/>
      <c r="H2438" s="2"/>
    </row>
    <row r="2439" spans="1:8">
      <c r="A2439" s="1">
        <v>44233</v>
      </c>
      <c r="B2439" s="2">
        <v>99947</v>
      </c>
      <c r="C2439" s="22">
        <v>5668</v>
      </c>
      <c r="D2439" s="2">
        <v>9</v>
      </c>
      <c r="E2439" s="204">
        <v>961700</v>
      </c>
      <c r="F2439" s="2" t="s">
        <v>900</v>
      </c>
      <c r="G2439" s="2"/>
      <c r="H2439" s="2"/>
    </row>
    <row r="2440" spans="1:8">
      <c r="A2440" s="1">
        <v>44233</v>
      </c>
      <c r="B2440" s="2">
        <v>99947</v>
      </c>
      <c r="C2440" s="22">
        <v>5680</v>
      </c>
      <c r="D2440" s="2">
        <v>9</v>
      </c>
      <c r="E2440" s="204">
        <v>764103</v>
      </c>
      <c r="F2440" s="2" t="s">
        <v>901</v>
      </c>
      <c r="G2440" s="2"/>
      <c r="H2440" s="2"/>
    </row>
    <row r="2441" spans="1:8">
      <c r="A2441" s="1">
        <v>44233</v>
      </c>
      <c r="B2441" s="2">
        <v>99947</v>
      </c>
      <c r="C2441" s="22">
        <v>5685</v>
      </c>
      <c r="D2441" s="2">
        <v>9</v>
      </c>
      <c r="E2441" s="204">
        <v>655663</v>
      </c>
      <c r="F2441" s="2" t="s">
        <v>895</v>
      </c>
      <c r="G2441" s="2"/>
      <c r="H2441" s="2"/>
    </row>
    <row r="2442" spans="1:8">
      <c r="A2442" s="1">
        <v>44233</v>
      </c>
      <c r="B2442" s="2">
        <v>99947</v>
      </c>
      <c r="C2442" s="22">
        <v>5686</v>
      </c>
      <c r="D2442" s="2">
        <v>9</v>
      </c>
      <c r="E2442" s="204">
        <v>385309</v>
      </c>
      <c r="F2442" s="2" t="s">
        <v>895</v>
      </c>
      <c r="G2442" s="2"/>
      <c r="H2442" s="2"/>
    </row>
    <row r="2443" spans="1:8">
      <c r="A2443" s="1">
        <v>44233</v>
      </c>
      <c r="B2443" s="2">
        <v>99947</v>
      </c>
      <c r="C2443" s="22">
        <v>5687</v>
      </c>
      <c r="D2443" s="2">
        <v>9</v>
      </c>
      <c r="E2443" s="204">
        <v>479383</v>
      </c>
      <c r="F2443" s="2" t="s">
        <v>895</v>
      </c>
      <c r="G2443" s="2"/>
      <c r="H2443" s="2"/>
    </row>
    <row r="2444" spans="1:8">
      <c r="A2444" s="1">
        <v>44233</v>
      </c>
      <c r="B2444" s="2">
        <v>99947</v>
      </c>
      <c r="C2444" s="22">
        <v>5688</v>
      </c>
      <c r="D2444" s="2">
        <v>9</v>
      </c>
      <c r="E2444" s="204">
        <v>407729</v>
      </c>
      <c r="F2444" s="2" t="s">
        <v>895</v>
      </c>
      <c r="G2444" s="2"/>
      <c r="H2444" s="2"/>
    </row>
    <row r="2445" spans="1:8">
      <c r="A2445" s="1">
        <v>44233</v>
      </c>
      <c r="B2445" s="2">
        <v>99947</v>
      </c>
      <c r="C2445" s="22">
        <v>5689</v>
      </c>
      <c r="D2445" s="2">
        <v>9</v>
      </c>
      <c r="E2445" s="204">
        <v>231669</v>
      </c>
      <c r="F2445" s="2" t="s">
        <v>895</v>
      </c>
      <c r="G2445" s="2"/>
      <c r="H2445" s="2"/>
    </row>
    <row r="2446" spans="1:8">
      <c r="A2446" s="1">
        <v>44233</v>
      </c>
      <c r="B2446" s="2">
        <v>99947</v>
      </c>
      <c r="C2446" s="22">
        <v>5690</v>
      </c>
      <c r="D2446" s="2">
        <v>9</v>
      </c>
      <c r="E2446" s="204">
        <v>600493</v>
      </c>
      <c r="F2446" s="2" t="s">
        <v>895</v>
      </c>
      <c r="G2446" s="2"/>
      <c r="H2446" s="2"/>
    </row>
    <row r="2447" spans="1:8">
      <c r="A2447" s="1">
        <v>44233</v>
      </c>
      <c r="B2447" s="2">
        <v>99947</v>
      </c>
      <c r="C2447" s="22">
        <v>5765</v>
      </c>
      <c r="D2447" s="2">
        <v>9</v>
      </c>
      <c r="E2447" s="204">
        <v>241200</v>
      </c>
      <c r="F2447" s="2" t="s">
        <v>903</v>
      </c>
      <c r="G2447" s="2"/>
      <c r="H2447" s="2"/>
    </row>
    <row r="2448" spans="1:8">
      <c r="A2448" s="1">
        <v>44233</v>
      </c>
      <c r="B2448" s="2">
        <v>14202</v>
      </c>
      <c r="C2448" s="22">
        <v>6315</v>
      </c>
      <c r="D2448" s="2">
        <v>2</v>
      </c>
      <c r="E2448" s="204">
        <v>535448</v>
      </c>
      <c r="F2448" s="2" t="s">
        <v>904</v>
      </c>
      <c r="G2448" s="2"/>
      <c r="H2448" s="2"/>
    </row>
    <row r="2449" spans="1:72">
      <c r="A2449" s="1">
        <v>44233</v>
      </c>
      <c r="B2449" s="2">
        <v>25758</v>
      </c>
      <c r="C2449" s="22">
        <v>7598</v>
      </c>
      <c r="D2449" s="2">
        <v>7</v>
      </c>
      <c r="E2449" s="204">
        <v>1219700</v>
      </c>
      <c r="F2449" s="2" t="s">
        <v>905</v>
      </c>
      <c r="G2449" s="2"/>
      <c r="H2449" s="2"/>
    </row>
    <row r="2450" spans="1:72">
      <c r="A2450" s="1">
        <v>44233</v>
      </c>
      <c r="B2450" s="2">
        <v>25758</v>
      </c>
      <c r="C2450" s="22">
        <v>7601</v>
      </c>
      <c r="D2450" s="2">
        <v>7</v>
      </c>
      <c r="E2450" s="204">
        <v>300000</v>
      </c>
      <c r="F2450" s="2" t="s">
        <v>906</v>
      </c>
      <c r="G2450" s="2"/>
      <c r="H2450" s="2"/>
    </row>
    <row r="2451" spans="1:72">
      <c r="A2451" s="1">
        <v>44233</v>
      </c>
      <c r="B2451" s="2">
        <v>25758</v>
      </c>
      <c r="C2451" s="22">
        <v>7626</v>
      </c>
      <c r="D2451" s="2">
        <v>7</v>
      </c>
      <c r="E2451" s="204">
        <v>1206800</v>
      </c>
      <c r="F2451" s="2" t="s">
        <v>907</v>
      </c>
      <c r="G2451" s="2"/>
      <c r="H2451" s="2"/>
    </row>
    <row r="2452" spans="1:72">
      <c r="A2452" s="1">
        <v>44233</v>
      </c>
      <c r="B2452" s="2">
        <v>25758</v>
      </c>
      <c r="C2452" s="22">
        <v>7658</v>
      </c>
      <c r="D2452" s="2">
        <v>7</v>
      </c>
      <c r="E2452" s="204">
        <v>742044</v>
      </c>
      <c r="F2452" s="2" t="s">
        <v>908</v>
      </c>
      <c r="G2452" s="2"/>
      <c r="H2452" s="2"/>
    </row>
    <row r="2453" spans="1:72">
      <c r="A2453" s="1">
        <v>44233</v>
      </c>
      <c r="B2453" s="2">
        <v>25758</v>
      </c>
      <c r="C2453" s="22">
        <v>7675</v>
      </c>
      <c r="D2453" s="2">
        <v>7</v>
      </c>
      <c r="E2453" s="204">
        <v>600000</v>
      </c>
      <c r="F2453" s="2" t="s">
        <v>909</v>
      </c>
      <c r="G2453" s="2"/>
      <c r="H2453" s="2"/>
    </row>
    <row r="2454" spans="1:72">
      <c r="A2454" s="1">
        <v>44233</v>
      </c>
      <c r="B2454" s="2">
        <v>12508</v>
      </c>
      <c r="C2454" s="22">
        <v>8020</v>
      </c>
      <c r="D2454" s="2">
        <v>10</v>
      </c>
      <c r="E2454" s="204">
        <v>300000</v>
      </c>
      <c r="F2454" s="2" t="s">
        <v>930</v>
      </c>
      <c r="G2454" s="2"/>
      <c r="H2454" s="2"/>
    </row>
    <row r="2455" spans="1:72">
      <c r="A2455" s="1">
        <v>44233</v>
      </c>
      <c r="B2455" s="2">
        <v>99916</v>
      </c>
      <c r="C2455" s="22">
        <v>8110</v>
      </c>
      <c r="D2455" s="2">
        <v>10</v>
      </c>
      <c r="E2455" s="204">
        <v>814722</v>
      </c>
      <c r="F2455" s="2" t="s">
        <v>961</v>
      </c>
      <c r="G2455" s="2"/>
      <c r="H2455" s="2"/>
    </row>
    <row r="2456" spans="1:72">
      <c r="A2456" s="1">
        <v>44233</v>
      </c>
      <c r="B2456" s="2">
        <v>99916</v>
      </c>
      <c r="C2456" s="22">
        <v>8127</v>
      </c>
      <c r="D2456" s="2">
        <v>10</v>
      </c>
      <c r="E2456" s="204">
        <v>1000000</v>
      </c>
      <c r="F2456" s="2" t="s">
        <v>910</v>
      </c>
      <c r="G2456" s="2"/>
      <c r="H2456" s="2"/>
    </row>
    <row r="2457" spans="1:72">
      <c r="A2457" s="1">
        <v>44233</v>
      </c>
      <c r="B2457" s="2">
        <v>99916</v>
      </c>
      <c r="C2457" s="22">
        <v>8152</v>
      </c>
      <c r="D2457" s="2">
        <v>10</v>
      </c>
      <c r="E2457" s="204">
        <v>1000000</v>
      </c>
      <c r="F2457" s="2" t="s">
        <v>911</v>
      </c>
      <c r="G2457" s="2"/>
      <c r="H2457" s="2"/>
    </row>
    <row r="2458" spans="1:72" s="37" customFormat="1">
      <c r="A2458" s="36">
        <v>44233</v>
      </c>
      <c r="B2458" s="37">
        <v>99956</v>
      </c>
      <c r="C2458" s="37">
        <v>7752</v>
      </c>
      <c r="D2458" s="37">
        <v>7</v>
      </c>
      <c r="E2458" s="62">
        <v>0</v>
      </c>
      <c r="F2458" s="37" t="s">
        <v>919</v>
      </c>
      <c r="I2458" s="80"/>
      <c r="J2458" s="80"/>
      <c r="K2458" s="80"/>
      <c r="L2458" s="80"/>
      <c r="M2458" s="80"/>
      <c r="N2458" s="80"/>
      <c r="O2458" s="80"/>
      <c r="P2458" s="80"/>
      <c r="Q2458" s="80"/>
      <c r="R2458" s="80"/>
      <c r="S2458" s="80"/>
      <c r="T2458" s="80"/>
      <c r="U2458" s="80"/>
      <c r="V2458" s="80"/>
      <c r="W2458" s="80"/>
      <c r="X2458" s="80"/>
      <c r="Y2458" s="80"/>
      <c r="Z2458" s="80"/>
      <c r="AA2458" s="80"/>
      <c r="AB2458" s="80"/>
      <c r="AC2458" s="80"/>
      <c r="AD2458" s="80"/>
      <c r="AE2458" s="80"/>
      <c r="AF2458" s="80"/>
      <c r="AG2458" s="80"/>
      <c r="AH2458" s="80"/>
      <c r="AI2458" s="80"/>
      <c r="AJ2458" s="80"/>
      <c r="AK2458" s="80"/>
      <c r="AL2458" s="80"/>
      <c r="AM2458" s="80"/>
      <c r="AN2458" s="80"/>
      <c r="AO2458" s="80"/>
      <c r="AP2458" s="80"/>
      <c r="AQ2458" s="80"/>
      <c r="AR2458" s="80"/>
      <c r="AS2458" s="80"/>
      <c r="AT2458" s="80"/>
      <c r="AU2458" s="80"/>
      <c r="AV2458" s="80"/>
      <c r="AW2458" s="80"/>
      <c r="AX2458" s="80"/>
      <c r="AY2458" s="80"/>
      <c r="AZ2458" s="80"/>
      <c r="BA2458" s="80"/>
      <c r="BB2458" s="80"/>
      <c r="BC2458" s="80"/>
      <c r="BD2458" s="80"/>
      <c r="BE2458" s="80"/>
      <c r="BF2458" s="80"/>
      <c r="BG2458" s="80"/>
      <c r="BH2458" s="80"/>
      <c r="BI2458" s="80"/>
      <c r="BJ2458" s="80"/>
      <c r="BK2458" s="80"/>
      <c r="BL2458" s="80"/>
      <c r="BM2458" s="80"/>
      <c r="BN2458" s="80"/>
      <c r="BO2458" s="80"/>
      <c r="BP2458" s="80"/>
      <c r="BQ2458" s="80"/>
      <c r="BR2458" s="80"/>
      <c r="BS2458" s="80"/>
      <c r="BT2458" s="80"/>
    </row>
    <row r="2459" spans="1:72" ht="19.5">
      <c r="E2459" s="120">
        <f>SUM(E2218:E2457)</f>
        <v>67433609</v>
      </c>
      <c r="G2459" s="2"/>
      <c r="H2459" s="2"/>
    </row>
    <row r="2460" spans="1:72">
      <c r="E2460" s="3"/>
      <c r="G2460" s="2"/>
      <c r="H2460" s="2"/>
    </row>
    <row r="2461" spans="1:72">
      <c r="A2461" s="1">
        <v>44234</v>
      </c>
      <c r="B2461" s="2">
        <v>99916</v>
      </c>
      <c r="C2461" s="22">
        <v>1615</v>
      </c>
      <c r="D2461" s="2">
        <v>11</v>
      </c>
      <c r="E2461" s="3">
        <v>222500</v>
      </c>
      <c r="G2461" s="2"/>
    </row>
    <row r="2462" spans="1:72">
      <c r="A2462" s="1">
        <v>44234</v>
      </c>
      <c r="B2462" s="2">
        <v>99916</v>
      </c>
      <c r="C2462" s="22">
        <v>1616</v>
      </c>
      <c r="D2462" s="2">
        <v>11</v>
      </c>
      <c r="E2462" s="3">
        <v>222500</v>
      </c>
      <c r="G2462" s="2"/>
    </row>
    <row r="2463" spans="1:72">
      <c r="A2463" s="1">
        <v>44234</v>
      </c>
      <c r="B2463" s="2">
        <v>99916</v>
      </c>
      <c r="C2463" s="22">
        <v>1617</v>
      </c>
      <c r="D2463" s="2">
        <v>11</v>
      </c>
      <c r="E2463" s="3">
        <v>222500</v>
      </c>
      <c r="G2463" s="2"/>
    </row>
    <row r="2464" spans="1:72">
      <c r="A2464" s="1">
        <v>44234</v>
      </c>
      <c r="B2464" s="2">
        <v>99916</v>
      </c>
      <c r="C2464" s="22">
        <v>1618</v>
      </c>
      <c r="D2464" s="2">
        <v>11</v>
      </c>
      <c r="E2464" s="3">
        <v>222500</v>
      </c>
      <c r="G2464" s="2"/>
    </row>
    <row r="2465" spans="1:7">
      <c r="A2465" s="1">
        <v>44234</v>
      </c>
      <c r="B2465" s="2">
        <v>99916</v>
      </c>
      <c r="C2465" s="22">
        <v>1619</v>
      </c>
      <c r="D2465" s="2">
        <v>11</v>
      </c>
      <c r="E2465" s="3">
        <v>222500</v>
      </c>
      <c r="G2465" s="2"/>
    </row>
    <row r="2466" spans="1:7">
      <c r="A2466" s="1">
        <v>44234</v>
      </c>
      <c r="B2466" s="2">
        <v>99916</v>
      </c>
      <c r="C2466" s="22">
        <v>1620</v>
      </c>
      <c r="D2466" s="2">
        <v>11</v>
      </c>
      <c r="E2466" s="3">
        <v>222500</v>
      </c>
      <c r="G2466" s="2"/>
    </row>
    <row r="2467" spans="1:7">
      <c r="A2467" s="1">
        <v>44234</v>
      </c>
      <c r="B2467" s="2">
        <v>99916</v>
      </c>
      <c r="C2467" s="22">
        <v>1621</v>
      </c>
      <c r="D2467" s="2">
        <v>11</v>
      </c>
      <c r="E2467" s="3">
        <v>222500</v>
      </c>
      <c r="G2467" s="2"/>
    </row>
    <row r="2468" spans="1:7">
      <c r="A2468" s="1">
        <v>44234</v>
      </c>
      <c r="B2468" s="2">
        <v>99916</v>
      </c>
      <c r="C2468" s="22">
        <v>1622</v>
      </c>
      <c r="D2468" s="2">
        <v>11</v>
      </c>
      <c r="E2468" s="3">
        <v>222500</v>
      </c>
      <c r="G2468" s="2"/>
    </row>
    <row r="2469" spans="1:7">
      <c r="A2469" s="1">
        <v>44234</v>
      </c>
      <c r="B2469" s="2">
        <v>99916</v>
      </c>
      <c r="C2469" s="22">
        <v>1623</v>
      </c>
      <c r="D2469" s="2">
        <v>11</v>
      </c>
      <c r="E2469" s="3">
        <v>222500</v>
      </c>
      <c r="G2469" s="2"/>
    </row>
    <row r="2470" spans="1:7">
      <c r="A2470" s="1">
        <v>44234</v>
      </c>
      <c r="B2470" s="2">
        <v>99916</v>
      </c>
      <c r="C2470" s="22">
        <v>1624</v>
      </c>
      <c r="D2470" s="2">
        <v>11</v>
      </c>
      <c r="E2470" s="3">
        <v>222500</v>
      </c>
      <c r="G2470" s="2"/>
    </row>
    <row r="2471" spans="1:7">
      <c r="A2471" s="1">
        <v>44234</v>
      </c>
      <c r="B2471" s="2">
        <v>99916</v>
      </c>
      <c r="C2471" s="22">
        <v>1625</v>
      </c>
      <c r="D2471" s="2">
        <v>11</v>
      </c>
      <c r="E2471" s="3">
        <v>222500</v>
      </c>
      <c r="G2471" s="2"/>
    </row>
    <row r="2472" spans="1:7">
      <c r="A2472" s="1">
        <v>44234</v>
      </c>
      <c r="B2472" s="2">
        <v>99916</v>
      </c>
      <c r="C2472" s="22">
        <v>1626</v>
      </c>
      <c r="D2472" s="2">
        <v>11</v>
      </c>
      <c r="E2472" s="3">
        <v>222500</v>
      </c>
      <c r="G2472" s="2"/>
    </row>
    <row r="2473" spans="1:7">
      <c r="A2473" s="1">
        <v>44234</v>
      </c>
      <c r="B2473" s="2">
        <v>99916</v>
      </c>
      <c r="C2473" s="22">
        <v>1627</v>
      </c>
      <c r="D2473" s="2">
        <v>11</v>
      </c>
      <c r="E2473" s="3">
        <v>222500</v>
      </c>
      <c r="G2473" s="2"/>
    </row>
    <row r="2474" spans="1:7">
      <c r="A2474" s="1">
        <v>44234</v>
      </c>
      <c r="B2474" s="2">
        <v>99916</v>
      </c>
      <c r="C2474" s="22">
        <v>1628</v>
      </c>
      <c r="D2474" s="2">
        <v>11</v>
      </c>
      <c r="E2474" s="3">
        <v>222500</v>
      </c>
      <c r="G2474" s="2"/>
    </row>
    <row r="2475" spans="1:7">
      <c r="A2475" s="1">
        <v>44234</v>
      </c>
      <c r="B2475" s="2">
        <v>99916</v>
      </c>
      <c r="C2475" s="22">
        <v>1629</v>
      </c>
      <c r="D2475" s="2">
        <v>11</v>
      </c>
      <c r="E2475" s="3">
        <v>222500</v>
      </c>
      <c r="G2475" s="2"/>
    </row>
    <row r="2476" spans="1:7">
      <c r="A2476" s="1">
        <v>44234</v>
      </c>
      <c r="B2476" s="2">
        <v>99916</v>
      </c>
      <c r="C2476" s="22">
        <v>1630</v>
      </c>
      <c r="D2476" s="2">
        <v>11</v>
      </c>
      <c r="E2476" s="3">
        <v>222500</v>
      </c>
      <c r="G2476" s="2"/>
    </row>
    <row r="2477" spans="1:7">
      <c r="A2477" s="1">
        <v>44234</v>
      </c>
      <c r="B2477" s="2">
        <v>99916</v>
      </c>
      <c r="C2477" s="22">
        <v>1631</v>
      </c>
      <c r="D2477" s="2">
        <v>11</v>
      </c>
      <c r="E2477" s="3">
        <v>222500</v>
      </c>
      <c r="G2477" s="2"/>
    </row>
    <row r="2478" spans="1:7">
      <c r="A2478" s="1">
        <v>44234</v>
      </c>
      <c r="B2478" s="2">
        <v>99916</v>
      </c>
      <c r="C2478" s="22">
        <v>1632</v>
      </c>
      <c r="D2478" s="2">
        <v>11</v>
      </c>
      <c r="E2478" s="3">
        <v>222500</v>
      </c>
      <c r="G2478" s="2"/>
    </row>
    <row r="2479" spans="1:7">
      <c r="A2479" s="1">
        <v>44234</v>
      </c>
      <c r="B2479" s="2">
        <v>99916</v>
      </c>
      <c r="C2479" s="22">
        <v>1633</v>
      </c>
      <c r="D2479" s="2">
        <v>11</v>
      </c>
      <c r="E2479" s="3">
        <v>222500</v>
      </c>
      <c r="G2479" s="2"/>
    </row>
    <row r="2480" spans="1:7">
      <c r="A2480" s="1">
        <v>44234</v>
      </c>
      <c r="B2480" s="2">
        <v>99916</v>
      </c>
      <c r="C2480" s="22">
        <v>1634</v>
      </c>
      <c r="D2480" s="2">
        <v>11</v>
      </c>
      <c r="E2480" s="3">
        <v>222500</v>
      </c>
      <c r="G2480" s="2"/>
    </row>
    <row r="2481" spans="1:7">
      <c r="A2481" s="1">
        <v>44234</v>
      </c>
      <c r="B2481" s="2">
        <v>99916</v>
      </c>
      <c r="C2481" s="22">
        <v>1635</v>
      </c>
      <c r="D2481" s="2">
        <v>11</v>
      </c>
      <c r="E2481" s="3">
        <v>222500</v>
      </c>
      <c r="G2481" s="2"/>
    </row>
    <row r="2482" spans="1:7">
      <c r="A2482" s="1">
        <v>44234</v>
      </c>
      <c r="B2482" s="2">
        <v>99916</v>
      </c>
      <c r="C2482" s="22">
        <v>1636</v>
      </c>
      <c r="D2482" s="2">
        <v>11</v>
      </c>
      <c r="E2482" s="3">
        <v>222500</v>
      </c>
      <c r="G2482" s="2"/>
    </row>
    <row r="2483" spans="1:7">
      <c r="A2483" s="1">
        <v>44234</v>
      </c>
      <c r="B2483" s="2">
        <v>99916</v>
      </c>
      <c r="C2483" s="22">
        <v>1637</v>
      </c>
      <c r="D2483" s="2">
        <v>11</v>
      </c>
      <c r="E2483" s="3">
        <v>222500</v>
      </c>
      <c r="G2483" s="2"/>
    </row>
    <row r="2484" spans="1:7">
      <c r="A2484" s="1">
        <v>44234</v>
      </c>
      <c r="B2484" s="2">
        <v>99916</v>
      </c>
      <c r="C2484" s="22">
        <v>1638</v>
      </c>
      <c r="D2484" s="2">
        <v>11</v>
      </c>
      <c r="E2484" s="3">
        <v>222500</v>
      </c>
      <c r="G2484" s="2"/>
    </row>
    <row r="2485" spans="1:7">
      <c r="A2485" s="1">
        <v>44234</v>
      </c>
      <c r="B2485" s="2">
        <v>99916</v>
      </c>
      <c r="C2485" s="22">
        <v>1639</v>
      </c>
      <c r="D2485" s="2">
        <v>11</v>
      </c>
      <c r="E2485" s="3">
        <v>222500</v>
      </c>
      <c r="G2485" s="2"/>
    </row>
    <row r="2486" spans="1:7">
      <c r="A2486" s="1">
        <v>44234</v>
      </c>
      <c r="B2486" s="2">
        <v>99916</v>
      </c>
      <c r="C2486" s="22">
        <v>1640</v>
      </c>
      <c r="D2486" s="2">
        <v>11</v>
      </c>
      <c r="E2486" s="3">
        <v>222500</v>
      </c>
      <c r="G2486" s="2"/>
    </row>
    <row r="2487" spans="1:7">
      <c r="A2487" s="1">
        <v>44234</v>
      </c>
      <c r="B2487" s="2">
        <v>99916</v>
      </c>
      <c r="C2487" s="22">
        <v>1641</v>
      </c>
      <c r="D2487" s="2">
        <v>11</v>
      </c>
      <c r="E2487" s="3">
        <v>222500</v>
      </c>
      <c r="G2487" s="2"/>
    </row>
    <row r="2488" spans="1:7">
      <c r="A2488" s="1">
        <v>44234</v>
      </c>
      <c r="B2488" s="2">
        <v>99916</v>
      </c>
      <c r="C2488" s="22">
        <v>1642</v>
      </c>
      <c r="D2488" s="2">
        <v>11</v>
      </c>
      <c r="E2488" s="3">
        <v>222500</v>
      </c>
      <c r="G2488" s="2"/>
    </row>
    <row r="2489" spans="1:7">
      <c r="A2489" s="1">
        <v>44234</v>
      </c>
      <c r="B2489" s="2">
        <v>99916</v>
      </c>
      <c r="C2489" s="22">
        <v>1643</v>
      </c>
      <c r="D2489" s="2">
        <v>11</v>
      </c>
      <c r="E2489" s="3">
        <v>222500</v>
      </c>
      <c r="G2489" s="2"/>
    </row>
    <row r="2490" spans="1:7">
      <c r="A2490" s="1">
        <v>44234</v>
      </c>
      <c r="B2490" s="2">
        <v>99916</v>
      </c>
      <c r="C2490" s="22">
        <v>1644</v>
      </c>
      <c r="D2490" s="2">
        <v>11</v>
      </c>
      <c r="E2490" s="3">
        <v>222500</v>
      </c>
      <c r="G2490" s="2"/>
    </row>
    <row r="2491" spans="1:7">
      <c r="A2491" s="1">
        <v>44234</v>
      </c>
      <c r="B2491" s="2">
        <v>99916</v>
      </c>
      <c r="C2491" s="22">
        <v>1645</v>
      </c>
      <c r="D2491" s="2">
        <v>11</v>
      </c>
      <c r="E2491" s="3">
        <v>222500</v>
      </c>
      <c r="G2491" s="2"/>
    </row>
    <row r="2492" spans="1:7">
      <c r="A2492" s="1">
        <v>44234</v>
      </c>
      <c r="B2492" s="2">
        <v>99916</v>
      </c>
      <c r="C2492" s="22">
        <v>1646</v>
      </c>
      <c r="D2492" s="2">
        <v>11</v>
      </c>
      <c r="E2492" s="3">
        <v>222500</v>
      </c>
      <c r="G2492" s="2"/>
    </row>
    <row r="2493" spans="1:7">
      <c r="A2493" s="1">
        <v>44234</v>
      </c>
      <c r="B2493" s="2">
        <v>99916</v>
      </c>
      <c r="C2493" s="22">
        <v>1647</v>
      </c>
      <c r="D2493" s="2">
        <v>11</v>
      </c>
      <c r="E2493" s="3">
        <v>222500</v>
      </c>
      <c r="G2493" s="2"/>
    </row>
    <row r="2494" spans="1:7">
      <c r="A2494" s="1">
        <v>44234</v>
      </c>
      <c r="B2494" s="2">
        <v>99916</v>
      </c>
      <c r="C2494" s="22">
        <v>1648</v>
      </c>
      <c r="D2494" s="2">
        <v>11</v>
      </c>
      <c r="E2494" s="3">
        <v>222500</v>
      </c>
      <c r="G2494" s="2"/>
    </row>
    <row r="2495" spans="1:7">
      <c r="A2495" s="1">
        <v>44234</v>
      </c>
      <c r="B2495" s="2">
        <v>99916</v>
      </c>
      <c r="C2495" s="22">
        <v>1649</v>
      </c>
      <c r="D2495" s="2">
        <v>11</v>
      </c>
      <c r="E2495" s="3">
        <v>222500</v>
      </c>
      <c r="G2495" s="2"/>
    </row>
    <row r="2496" spans="1:7">
      <c r="A2496" s="1">
        <v>44234</v>
      </c>
      <c r="B2496" s="2">
        <v>99916</v>
      </c>
      <c r="C2496" s="22">
        <v>1650</v>
      </c>
      <c r="D2496" s="2">
        <v>11</v>
      </c>
      <c r="E2496" s="3">
        <v>222500</v>
      </c>
      <c r="G2496" s="2"/>
    </row>
    <row r="2497" spans="1:7">
      <c r="A2497" s="1">
        <v>44234</v>
      </c>
      <c r="B2497" s="2">
        <v>99916</v>
      </c>
      <c r="C2497" s="22">
        <v>1651</v>
      </c>
      <c r="D2497" s="2">
        <v>11</v>
      </c>
      <c r="E2497" s="3">
        <v>222500</v>
      </c>
      <c r="G2497" s="2"/>
    </row>
    <row r="2498" spans="1:7">
      <c r="A2498" s="1">
        <v>44234</v>
      </c>
      <c r="B2498" s="2">
        <v>99916</v>
      </c>
      <c r="C2498" s="22">
        <v>1652</v>
      </c>
      <c r="D2498" s="2">
        <v>11</v>
      </c>
      <c r="E2498" s="3">
        <v>222500</v>
      </c>
      <c r="G2498" s="2"/>
    </row>
    <row r="2499" spans="1:7">
      <c r="A2499" s="1">
        <v>44234</v>
      </c>
      <c r="B2499" s="2">
        <v>99916</v>
      </c>
      <c r="C2499" s="22">
        <v>1653</v>
      </c>
      <c r="D2499" s="2">
        <v>11</v>
      </c>
      <c r="E2499" s="3">
        <v>222500</v>
      </c>
      <c r="G2499" s="2"/>
    </row>
    <row r="2500" spans="1:7">
      <c r="A2500" s="1">
        <v>44234</v>
      </c>
      <c r="B2500" s="2">
        <v>99916</v>
      </c>
      <c r="C2500" s="22">
        <v>1654</v>
      </c>
      <c r="D2500" s="2">
        <v>11</v>
      </c>
      <c r="E2500" s="3">
        <v>222500</v>
      </c>
      <c r="G2500" s="2"/>
    </row>
    <row r="2501" spans="1:7">
      <c r="A2501" s="1">
        <v>44234</v>
      </c>
      <c r="B2501" s="2">
        <v>99916</v>
      </c>
      <c r="C2501" s="22">
        <v>1655</v>
      </c>
      <c r="D2501" s="2">
        <v>11</v>
      </c>
      <c r="E2501" s="3">
        <v>222500</v>
      </c>
      <c r="G2501" s="2"/>
    </row>
    <row r="2502" spans="1:7">
      <c r="A2502" s="1">
        <v>44234</v>
      </c>
      <c r="B2502" s="2">
        <v>99916</v>
      </c>
      <c r="C2502" s="22">
        <v>1656</v>
      </c>
      <c r="D2502" s="2">
        <v>11</v>
      </c>
      <c r="E2502" s="3">
        <v>222500</v>
      </c>
      <c r="G2502" s="2"/>
    </row>
    <row r="2503" spans="1:7">
      <c r="A2503" s="1">
        <v>44234</v>
      </c>
      <c r="B2503" s="2">
        <v>99916</v>
      </c>
      <c r="C2503" s="22">
        <v>1657</v>
      </c>
      <c r="D2503" s="2">
        <v>11</v>
      </c>
      <c r="E2503" s="3">
        <v>222500</v>
      </c>
      <c r="G2503" s="2"/>
    </row>
    <row r="2504" spans="1:7">
      <c r="A2504" s="1">
        <v>44234</v>
      </c>
      <c r="B2504" s="2">
        <v>99916</v>
      </c>
      <c r="C2504" s="22">
        <v>1658</v>
      </c>
      <c r="D2504" s="2">
        <v>11</v>
      </c>
      <c r="E2504" s="3">
        <v>222500</v>
      </c>
      <c r="G2504" s="2"/>
    </row>
    <row r="2505" spans="1:7">
      <c r="A2505" s="1">
        <v>44234</v>
      </c>
      <c r="B2505" s="2">
        <v>99916</v>
      </c>
      <c r="C2505" s="22">
        <v>1659</v>
      </c>
      <c r="D2505" s="2">
        <v>11</v>
      </c>
      <c r="E2505" s="3">
        <v>222500</v>
      </c>
      <c r="G2505" s="2"/>
    </row>
    <row r="2506" spans="1:7">
      <c r="A2506" s="1">
        <v>44234</v>
      </c>
      <c r="B2506" s="2">
        <v>99916</v>
      </c>
      <c r="C2506" s="22">
        <v>1660</v>
      </c>
      <c r="D2506" s="2">
        <v>11</v>
      </c>
      <c r="E2506" s="3">
        <v>222500</v>
      </c>
      <c r="G2506" s="2"/>
    </row>
    <row r="2507" spans="1:7">
      <c r="A2507" s="1">
        <v>44234</v>
      </c>
      <c r="B2507" s="2">
        <v>99916</v>
      </c>
      <c r="C2507" s="22">
        <v>1661</v>
      </c>
      <c r="D2507" s="2">
        <v>11</v>
      </c>
      <c r="E2507" s="3">
        <v>222500</v>
      </c>
      <c r="G2507" s="2"/>
    </row>
    <row r="2508" spans="1:7">
      <c r="A2508" s="1">
        <v>44234</v>
      </c>
      <c r="B2508" s="2">
        <v>99916</v>
      </c>
      <c r="C2508" s="22">
        <v>1662</v>
      </c>
      <c r="D2508" s="2">
        <v>11</v>
      </c>
      <c r="E2508" s="3">
        <v>222500</v>
      </c>
      <c r="G2508" s="2"/>
    </row>
    <row r="2509" spans="1:7">
      <c r="A2509" s="1">
        <v>44234</v>
      </c>
      <c r="B2509" s="2">
        <v>99916</v>
      </c>
      <c r="C2509" s="22">
        <v>1663</v>
      </c>
      <c r="D2509" s="2">
        <v>11</v>
      </c>
      <c r="E2509" s="3">
        <v>222500</v>
      </c>
      <c r="G2509" s="2"/>
    </row>
    <row r="2510" spans="1:7">
      <c r="A2510" s="1">
        <v>44234</v>
      </c>
      <c r="B2510" s="2">
        <v>99916</v>
      </c>
      <c r="C2510" s="22">
        <v>1664</v>
      </c>
      <c r="D2510" s="2">
        <v>11</v>
      </c>
      <c r="E2510" s="3">
        <v>222500</v>
      </c>
      <c r="G2510" s="2"/>
    </row>
    <row r="2511" spans="1:7">
      <c r="A2511" s="1">
        <v>44234</v>
      </c>
      <c r="B2511" s="2">
        <v>99916</v>
      </c>
      <c r="C2511" s="22">
        <v>1665</v>
      </c>
      <c r="D2511" s="2">
        <v>11</v>
      </c>
      <c r="E2511" s="3">
        <v>222500</v>
      </c>
      <c r="G2511" s="2"/>
    </row>
    <row r="2512" spans="1:7">
      <c r="A2512" s="1">
        <v>44234</v>
      </c>
      <c r="B2512" s="2">
        <v>99916</v>
      </c>
      <c r="C2512" s="22">
        <v>1666</v>
      </c>
      <c r="D2512" s="2">
        <v>11</v>
      </c>
      <c r="E2512" s="3">
        <v>222500</v>
      </c>
      <c r="G2512" s="2"/>
    </row>
    <row r="2513" spans="1:7">
      <c r="A2513" s="1">
        <v>44234</v>
      </c>
      <c r="B2513" s="2">
        <v>99916</v>
      </c>
      <c r="C2513" s="22">
        <v>1667</v>
      </c>
      <c r="D2513" s="2">
        <v>11</v>
      </c>
      <c r="E2513" s="3">
        <v>222500</v>
      </c>
      <c r="G2513" s="2"/>
    </row>
    <row r="2514" spans="1:7">
      <c r="A2514" s="1">
        <v>44234</v>
      </c>
      <c r="B2514" s="2">
        <v>99916</v>
      </c>
      <c r="C2514" s="22">
        <v>1668</v>
      </c>
      <c r="D2514" s="2">
        <v>11</v>
      </c>
      <c r="E2514" s="3">
        <v>222500</v>
      </c>
      <c r="G2514" s="2"/>
    </row>
    <row r="2515" spans="1:7">
      <c r="A2515" s="1">
        <v>44234</v>
      </c>
      <c r="B2515" s="2">
        <v>99916</v>
      </c>
      <c r="C2515" s="22">
        <v>1669</v>
      </c>
      <c r="D2515" s="2">
        <v>11</v>
      </c>
      <c r="E2515" s="3">
        <v>222500</v>
      </c>
      <c r="G2515" s="2"/>
    </row>
    <row r="2516" spans="1:7">
      <c r="A2516" s="1">
        <v>44234</v>
      </c>
      <c r="B2516" s="2">
        <v>99916</v>
      </c>
      <c r="C2516" s="22">
        <v>1670</v>
      </c>
      <c r="D2516" s="2">
        <v>11</v>
      </c>
      <c r="E2516" s="3">
        <v>222500</v>
      </c>
      <c r="G2516" s="2"/>
    </row>
    <row r="2517" spans="1:7">
      <c r="A2517" s="1">
        <v>44234</v>
      </c>
      <c r="B2517" s="2">
        <v>99916</v>
      </c>
      <c r="C2517" s="22">
        <v>1671</v>
      </c>
      <c r="D2517" s="2">
        <v>11</v>
      </c>
      <c r="E2517" s="3">
        <v>222500</v>
      </c>
      <c r="G2517" s="2"/>
    </row>
    <row r="2518" spans="1:7">
      <c r="A2518" s="1">
        <v>44234</v>
      </c>
      <c r="B2518" s="2">
        <v>99916</v>
      </c>
      <c r="C2518" s="22">
        <v>1672</v>
      </c>
      <c r="D2518" s="2">
        <v>11</v>
      </c>
      <c r="E2518" s="3">
        <v>222500</v>
      </c>
      <c r="G2518" s="2"/>
    </row>
    <row r="2519" spans="1:7">
      <c r="A2519" s="1">
        <v>44234</v>
      </c>
      <c r="B2519" s="2">
        <v>99916</v>
      </c>
      <c r="C2519" s="22">
        <v>1673</v>
      </c>
      <c r="D2519" s="2">
        <v>11</v>
      </c>
      <c r="E2519" s="3">
        <v>222500</v>
      </c>
      <c r="G2519" s="2"/>
    </row>
    <row r="2520" spans="1:7">
      <c r="A2520" s="1">
        <v>44234</v>
      </c>
      <c r="B2520" s="2">
        <v>99916</v>
      </c>
      <c r="C2520" s="22">
        <v>1674</v>
      </c>
      <c r="D2520" s="2">
        <v>11</v>
      </c>
      <c r="E2520" s="3">
        <v>222500</v>
      </c>
      <c r="G2520" s="2"/>
    </row>
    <row r="2521" spans="1:7">
      <c r="A2521" s="1">
        <v>44234</v>
      </c>
      <c r="B2521" s="2">
        <v>99916</v>
      </c>
      <c r="C2521" s="22">
        <v>1675</v>
      </c>
      <c r="D2521" s="2">
        <v>11</v>
      </c>
      <c r="E2521" s="3">
        <v>222500</v>
      </c>
      <c r="G2521" s="2"/>
    </row>
    <row r="2522" spans="1:7">
      <c r="A2522" s="1">
        <v>44234</v>
      </c>
      <c r="B2522" s="2">
        <v>99916</v>
      </c>
      <c r="C2522" s="22">
        <v>1676</v>
      </c>
      <c r="D2522" s="2">
        <v>11</v>
      </c>
      <c r="E2522" s="3">
        <v>222500</v>
      </c>
      <c r="G2522" s="2"/>
    </row>
    <row r="2523" spans="1:7">
      <c r="A2523" s="1">
        <v>44234</v>
      </c>
      <c r="B2523" s="2">
        <v>99916</v>
      </c>
      <c r="C2523" s="22">
        <v>1677</v>
      </c>
      <c r="D2523" s="2">
        <v>11</v>
      </c>
      <c r="E2523" s="3">
        <v>222500</v>
      </c>
      <c r="G2523" s="2"/>
    </row>
    <row r="2524" spans="1:7">
      <c r="A2524" s="1">
        <v>44234</v>
      </c>
      <c r="B2524" s="2">
        <v>99916</v>
      </c>
      <c r="C2524" s="22">
        <v>1678</v>
      </c>
      <c r="D2524" s="2">
        <v>11</v>
      </c>
      <c r="E2524" s="3">
        <v>222500</v>
      </c>
      <c r="G2524" s="2"/>
    </row>
    <row r="2525" spans="1:7">
      <c r="A2525" s="1">
        <v>44234</v>
      </c>
      <c r="B2525" s="2">
        <v>99916</v>
      </c>
      <c r="C2525" s="22">
        <v>1679</v>
      </c>
      <c r="D2525" s="2">
        <v>11</v>
      </c>
      <c r="E2525" s="3">
        <v>222500</v>
      </c>
      <c r="G2525" s="2"/>
    </row>
    <row r="2526" spans="1:7">
      <c r="A2526" s="1">
        <v>44234</v>
      </c>
      <c r="B2526" s="2">
        <v>99916</v>
      </c>
      <c r="C2526" s="22">
        <v>1680</v>
      </c>
      <c r="D2526" s="2">
        <v>11</v>
      </c>
      <c r="E2526" s="3">
        <v>222500</v>
      </c>
      <c r="G2526" s="2"/>
    </row>
    <row r="2527" spans="1:7">
      <c r="A2527" s="1">
        <v>44234</v>
      </c>
      <c r="B2527" s="2">
        <v>99916</v>
      </c>
      <c r="C2527" s="22">
        <v>1681</v>
      </c>
      <c r="D2527" s="2">
        <v>11</v>
      </c>
      <c r="E2527" s="3">
        <v>222500</v>
      </c>
      <c r="G2527" s="2"/>
    </row>
    <row r="2528" spans="1:7">
      <c r="A2528" s="1">
        <v>44234</v>
      </c>
      <c r="B2528" s="2">
        <v>99916</v>
      </c>
      <c r="C2528" s="22">
        <v>1682</v>
      </c>
      <c r="D2528" s="2">
        <v>11</v>
      </c>
      <c r="E2528" s="3">
        <v>222500</v>
      </c>
      <c r="G2528" s="2"/>
    </row>
    <row r="2529" spans="1:7">
      <c r="A2529" s="1">
        <v>44234</v>
      </c>
      <c r="B2529" s="2">
        <v>99916</v>
      </c>
      <c r="C2529" s="22">
        <v>1683</v>
      </c>
      <c r="D2529" s="2">
        <v>11</v>
      </c>
      <c r="E2529" s="3">
        <v>222500</v>
      </c>
      <c r="G2529" s="2"/>
    </row>
    <row r="2530" spans="1:7">
      <c r="A2530" s="1">
        <v>44234</v>
      </c>
      <c r="B2530" s="2">
        <v>99916</v>
      </c>
      <c r="C2530" s="22">
        <v>1684</v>
      </c>
      <c r="D2530" s="2">
        <v>11</v>
      </c>
      <c r="E2530" s="3">
        <v>222500</v>
      </c>
      <c r="G2530" s="2"/>
    </row>
    <row r="2531" spans="1:7">
      <c r="A2531" s="1">
        <v>44234</v>
      </c>
      <c r="B2531" s="2">
        <v>99916</v>
      </c>
      <c r="C2531" s="22">
        <v>1685</v>
      </c>
      <c r="D2531" s="2">
        <v>11</v>
      </c>
      <c r="E2531" s="3">
        <v>222500</v>
      </c>
      <c r="G2531" s="2"/>
    </row>
    <row r="2532" spans="1:7">
      <c r="A2532" s="1">
        <v>44234</v>
      </c>
      <c r="B2532" s="2">
        <v>99916</v>
      </c>
      <c r="C2532" s="22">
        <v>1686</v>
      </c>
      <c r="D2532" s="2">
        <v>11</v>
      </c>
      <c r="E2532" s="3">
        <v>222500</v>
      </c>
      <c r="G2532" s="2"/>
    </row>
    <row r="2533" spans="1:7">
      <c r="A2533" s="1">
        <v>44234</v>
      </c>
      <c r="B2533" s="2">
        <v>99916</v>
      </c>
      <c r="C2533" s="22">
        <v>1687</v>
      </c>
      <c r="D2533" s="2">
        <v>11</v>
      </c>
      <c r="E2533" s="3">
        <v>222500</v>
      </c>
      <c r="G2533" s="2"/>
    </row>
    <row r="2534" spans="1:7">
      <c r="A2534" s="1">
        <v>44234</v>
      </c>
      <c r="B2534" s="2">
        <v>99916</v>
      </c>
      <c r="C2534" s="22">
        <v>1688</v>
      </c>
      <c r="D2534" s="2">
        <v>11</v>
      </c>
      <c r="E2534" s="3">
        <v>222500</v>
      </c>
      <c r="G2534" s="2"/>
    </row>
    <row r="2535" spans="1:7">
      <c r="A2535" s="1">
        <v>44234</v>
      </c>
      <c r="B2535" s="2">
        <v>99916</v>
      </c>
      <c r="C2535" s="22">
        <v>1689</v>
      </c>
      <c r="D2535" s="2">
        <v>11</v>
      </c>
      <c r="E2535" s="3">
        <v>222500</v>
      </c>
      <c r="G2535" s="2"/>
    </row>
    <row r="2536" spans="1:7">
      <c r="A2536" s="1">
        <v>44234</v>
      </c>
      <c r="B2536" s="2">
        <v>99916</v>
      </c>
      <c r="C2536" s="22">
        <v>1690</v>
      </c>
      <c r="D2536" s="2">
        <v>11</v>
      </c>
      <c r="E2536" s="3">
        <v>222500</v>
      </c>
      <c r="G2536" s="2"/>
    </row>
    <row r="2537" spans="1:7">
      <c r="A2537" s="1">
        <v>44234</v>
      </c>
      <c r="B2537" s="2">
        <v>99916</v>
      </c>
      <c r="C2537" s="22">
        <v>1691</v>
      </c>
      <c r="D2537" s="2">
        <v>11</v>
      </c>
      <c r="E2537" s="3">
        <v>222500</v>
      </c>
      <c r="G2537" s="2"/>
    </row>
    <row r="2538" spans="1:7">
      <c r="A2538" s="1">
        <v>44234</v>
      </c>
      <c r="B2538" s="2">
        <v>99916</v>
      </c>
      <c r="C2538" s="22">
        <v>1692</v>
      </c>
      <c r="D2538" s="2">
        <v>11</v>
      </c>
      <c r="E2538" s="3">
        <v>222500</v>
      </c>
      <c r="G2538" s="2"/>
    </row>
    <row r="2539" spans="1:7">
      <c r="A2539" s="1">
        <v>44234</v>
      </c>
      <c r="B2539" s="2">
        <v>99916</v>
      </c>
      <c r="C2539" s="22">
        <v>1693</v>
      </c>
      <c r="D2539" s="2">
        <v>11</v>
      </c>
      <c r="E2539" s="3">
        <v>222500</v>
      </c>
      <c r="G2539" s="2"/>
    </row>
    <row r="2540" spans="1:7">
      <c r="A2540" s="1">
        <v>44234</v>
      </c>
      <c r="B2540" s="2">
        <v>99916</v>
      </c>
      <c r="C2540" s="22">
        <v>1694</v>
      </c>
      <c r="D2540" s="2">
        <v>11</v>
      </c>
      <c r="E2540" s="3">
        <v>222500</v>
      </c>
      <c r="G2540" s="2"/>
    </row>
    <row r="2541" spans="1:7">
      <c r="A2541" s="1">
        <v>44234</v>
      </c>
      <c r="B2541" s="2">
        <v>99916</v>
      </c>
      <c r="C2541" s="22">
        <v>1695</v>
      </c>
      <c r="D2541" s="2">
        <v>11</v>
      </c>
      <c r="E2541" s="3">
        <v>222500</v>
      </c>
      <c r="G2541" s="2"/>
    </row>
    <row r="2542" spans="1:7">
      <c r="A2542" s="1">
        <v>44234</v>
      </c>
      <c r="B2542" s="2">
        <v>99916</v>
      </c>
      <c r="C2542" s="22">
        <v>1696</v>
      </c>
      <c r="D2542" s="2">
        <v>11</v>
      </c>
      <c r="E2542" s="3">
        <v>222500</v>
      </c>
      <c r="G2542" s="2"/>
    </row>
    <row r="2543" spans="1:7">
      <c r="A2543" s="1">
        <v>44234</v>
      </c>
      <c r="B2543" s="2">
        <v>99916</v>
      </c>
      <c r="C2543" s="22">
        <v>1697</v>
      </c>
      <c r="D2543" s="2">
        <v>11</v>
      </c>
      <c r="E2543" s="3">
        <v>222500</v>
      </c>
      <c r="G2543" s="2"/>
    </row>
    <row r="2544" spans="1:7">
      <c r="A2544" s="1">
        <v>44234</v>
      </c>
      <c r="B2544" s="2">
        <v>99916</v>
      </c>
      <c r="C2544" s="22">
        <v>1698</v>
      </c>
      <c r="D2544" s="2">
        <v>11</v>
      </c>
      <c r="E2544" s="3">
        <v>222500</v>
      </c>
      <c r="G2544" s="2"/>
    </row>
    <row r="2545" spans="1:7">
      <c r="A2545" s="1">
        <v>44234</v>
      </c>
      <c r="B2545" s="2">
        <v>99916</v>
      </c>
      <c r="C2545" s="22">
        <v>1699</v>
      </c>
      <c r="D2545" s="2">
        <v>11</v>
      </c>
      <c r="E2545" s="3">
        <v>222500</v>
      </c>
      <c r="G2545" s="2"/>
    </row>
    <row r="2546" spans="1:7">
      <c r="A2546" s="1">
        <v>44234</v>
      </c>
      <c r="B2546" s="2">
        <v>99916</v>
      </c>
      <c r="C2546" s="22">
        <v>1700</v>
      </c>
      <c r="D2546" s="2">
        <v>11</v>
      </c>
      <c r="E2546" s="3">
        <v>222500</v>
      </c>
      <c r="G2546" s="2"/>
    </row>
    <row r="2547" spans="1:7">
      <c r="A2547" s="1">
        <v>44234</v>
      </c>
      <c r="B2547" s="2">
        <v>99916</v>
      </c>
      <c r="C2547" s="22">
        <v>1701</v>
      </c>
      <c r="D2547" s="2">
        <v>11</v>
      </c>
      <c r="E2547" s="3">
        <v>222500</v>
      </c>
      <c r="G2547" s="2"/>
    </row>
    <row r="2548" spans="1:7">
      <c r="A2548" s="1">
        <v>44234</v>
      </c>
      <c r="B2548" s="2">
        <v>99916</v>
      </c>
      <c r="C2548" s="22">
        <v>1702</v>
      </c>
      <c r="D2548" s="2">
        <v>11</v>
      </c>
      <c r="E2548" s="3">
        <v>222500</v>
      </c>
      <c r="G2548" s="2"/>
    </row>
    <row r="2549" spans="1:7">
      <c r="A2549" s="1">
        <v>44234</v>
      </c>
      <c r="B2549" s="2">
        <v>99916</v>
      </c>
      <c r="C2549" s="22">
        <v>1703</v>
      </c>
      <c r="D2549" s="2">
        <v>11</v>
      </c>
      <c r="E2549" s="3">
        <v>222500</v>
      </c>
      <c r="G2549" s="2"/>
    </row>
    <row r="2550" spans="1:7">
      <c r="A2550" s="1">
        <v>44234</v>
      </c>
      <c r="B2550" s="2">
        <v>99916</v>
      </c>
      <c r="C2550" s="22">
        <v>1704</v>
      </c>
      <c r="D2550" s="2">
        <v>11</v>
      </c>
      <c r="E2550" s="3">
        <v>222500</v>
      </c>
      <c r="G2550" s="2"/>
    </row>
    <row r="2551" spans="1:7">
      <c r="A2551" s="1">
        <v>44234</v>
      </c>
      <c r="B2551" s="2">
        <v>99916</v>
      </c>
      <c r="C2551" s="22">
        <v>1705</v>
      </c>
      <c r="D2551" s="2">
        <v>11</v>
      </c>
      <c r="E2551" s="3">
        <v>222500</v>
      </c>
      <c r="G2551" s="2"/>
    </row>
    <row r="2552" spans="1:7">
      <c r="A2552" s="1">
        <v>44234</v>
      </c>
      <c r="B2552" s="2">
        <v>99916</v>
      </c>
      <c r="C2552" s="22">
        <v>1706</v>
      </c>
      <c r="D2552" s="2">
        <v>11</v>
      </c>
      <c r="E2552" s="3">
        <v>222500</v>
      </c>
      <c r="G2552" s="2"/>
    </row>
    <row r="2553" spans="1:7">
      <c r="A2553" s="1">
        <v>44234</v>
      </c>
      <c r="B2553" s="2">
        <v>99916</v>
      </c>
      <c r="C2553" s="22">
        <v>1707</v>
      </c>
      <c r="D2553" s="2">
        <v>11</v>
      </c>
      <c r="E2553" s="3">
        <v>222500</v>
      </c>
      <c r="G2553" s="2"/>
    </row>
    <row r="2554" spans="1:7">
      <c r="A2554" s="1">
        <v>44234</v>
      </c>
      <c r="B2554" s="2">
        <v>99916</v>
      </c>
      <c r="C2554" s="22">
        <v>1708</v>
      </c>
      <c r="D2554" s="2">
        <v>11</v>
      </c>
      <c r="E2554" s="3">
        <v>222500</v>
      </c>
      <c r="G2554" s="2"/>
    </row>
    <row r="2555" spans="1:7">
      <c r="A2555" s="1">
        <v>44234</v>
      </c>
      <c r="B2555" s="2">
        <v>99916</v>
      </c>
      <c r="C2555" s="22">
        <v>1709</v>
      </c>
      <c r="D2555" s="2">
        <v>11</v>
      </c>
      <c r="E2555" s="3">
        <v>222500</v>
      </c>
      <c r="G2555" s="2"/>
    </row>
    <row r="2556" spans="1:7">
      <c r="A2556" s="1">
        <v>44234</v>
      </c>
      <c r="B2556" s="2">
        <v>99916</v>
      </c>
      <c r="C2556" s="22">
        <v>1710</v>
      </c>
      <c r="D2556" s="2">
        <v>11</v>
      </c>
      <c r="E2556" s="3">
        <v>222500</v>
      </c>
      <c r="G2556" s="2"/>
    </row>
    <row r="2557" spans="1:7">
      <c r="A2557" s="1">
        <v>44234</v>
      </c>
      <c r="B2557" s="2">
        <v>99916</v>
      </c>
      <c r="C2557" s="22">
        <v>1711</v>
      </c>
      <c r="D2557" s="2">
        <v>11</v>
      </c>
      <c r="E2557" s="3">
        <v>222500</v>
      </c>
      <c r="G2557" s="2"/>
    </row>
    <row r="2558" spans="1:7">
      <c r="A2558" s="1">
        <v>44234</v>
      </c>
      <c r="B2558" s="2">
        <v>99916</v>
      </c>
      <c r="C2558" s="22">
        <v>1712</v>
      </c>
      <c r="D2558" s="2">
        <v>11</v>
      </c>
      <c r="E2558" s="3">
        <v>222500</v>
      </c>
      <c r="G2558" s="2"/>
    </row>
    <row r="2559" spans="1:7">
      <c r="A2559" s="1">
        <v>44234</v>
      </c>
      <c r="B2559" s="2">
        <v>99916</v>
      </c>
      <c r="C2559" s="22">
        <v>1713</v>
      </c>
      <c r="D2559" s="2">
        <v>11</v>
      </c>
      <c r="E2559" s="3">
        <v>222500</v>
      </c>
      <c r="G2559" s="2"/>
    </row>
    <row r="2560" spans="1:7">
      <c r="A2560" s="1">
        <v>44234</v>
      </c>
      <c r="B2560" s="2">
        <v>99916</v>
      </c>
      <c r="C2560" s="22">
        <v>1714</v>
      </c>
      <c r="D2560" s="2">
        <v>11</v>
      </c>
      <c r="E2560" s="3">
        <v>222500</v>
      </c>
      <c r="G2560" s="2"/>
    </row>
    <row r="2561" spans="1:7">
      <c r="A2561" s="1">
        <v>44234</v>
      </c>
      <c r="B2561" s="2">
        <v>99916</v>
      </c>
      <c r="C2561" s="22">
        <v>1715</v>
      </c>
      <c r="D2561" s="2">
        <v>11</v>
      </c>
      <c r="E2561" s="3">
        <v>222500</v>
      </c>
      <c r="G2561" s="2"/>
    </row>
    <row r="2562" spans="1:7">
      <c r="A2562" s="1">
        <v>44234</v>
      </c>
      <c r="B2562" s="2">
        <v>99916</v>
      </c>
      <c r="C2562" s="22">
        <v>1716</v>
      </c>
      <c r="D2562" s="2">
        <v>11</v>
      </c>
      <c r="E2562" s="3">
        <v>222500</v>
      </c>
      <c r="G2562" s="2"/>
    </row>
    <row r="2563" spans="1:7">
      <c r="A2563" s="1">
        <v>44234</v>
      </c>
      <c r="B2563" s="2">
        <v>99916</v>
      </c>
      <c r="C2563" s="22">
        <v>1717</v>
      </c>
      <c r="D2563" s="2">
        <v>11</v>
      </c>
      <c r="E2563" s="3">
        <v>222500</v>
      </c>
      <c r="G2563" s="2"/>
    </row>
    <row r="2564" spans="1:7">
      <c r="A2564" s="1">
        <v>44234</v>
      </c>
      <c r="B2564" s="2">
        <v>99916</v>
      </c>
      <c r="C2564" s="22">
        <v>1718</v>
      </c>
      <c r="D2564" s="2">
        <v>11</v>
      </c>
      <c r="E2564" s="3">
        <v>222500</v>
      </c>
      <c r="G2564" s="2"/>
    </row>
    <row r="2565" spans="1:7">
      <c r="A2565" s="1">
        <v>44234</v>
      </c>
      <c r="B2565" s="2">
        <v>99916</v>
      </c>
      <c r="C2565" s="22">
        <v>1719</v>
      </c>
      <c r="D2565" s="2">
        <v>11</v>
      </c>
      <c r="E2565" s="3">
        <v>222500</v>
      </c>
      <c r="G2565" s="2"/>
    </row>
    <row r="2566" spans="1:7">
      <c r="A2566" s="1">
        <v>44234</v>
      </c>
      <c r="B2566" s="2">
        <v>99916</v>
      </c>
      <c r="C2566" s="22">
        <v>1720</v>
      </c>
      <c r="D2566" s="2">
        <v>11</v>
      </c>
      <c r="E2566" s="3">
        <v>222500</v>
      </c>
      <c r="G2566" s="2"/>
    </row>
    <row r="2567" spans="1:7">
      <c r="A2567" s="1">
        <v>44234</v>
      </c>
      <c r="B2567" s="2">
        <v>99916</v>
      </c>
      <c r="C2567" s="22">
        <v>1721</v>
      </c>
      <c r="D2567" s="2">
        <v>11</v>
      </c>
      <c r="E2567" s="3">
        <v>222500</v>
      </c>
      <c r="G2567" s="2"/>
    </row>
    <row r="2568" spans="1:7">
      <c r="A2568" s="1">
        <v>44234</v>
      </c>
      <c r="B2568" s="2">
        <v>99916</v>
      </c>
      <c r="C2568" s="22">
        <v>1722</v>
      </c>
      <c r="D2568" s="2">
        <v>11</v>
      </c>
      <c r="E2568" s="3">
        <v>222500</v>
      </c>
      <c r="G2568" s="2"/>
    </row>
    <row r="2569" spans="1:7">
      <c r="A2569" s="1">
        <v>44234</v>
      </c>
      <c r="B2569" s="2">
        <v>99916</v>
      </c>
      <c r="C2569" s="22">
        <v>1723</v>
      </c>
      <c r="D2569" s="2">
        <v>11</v>
      </c>
      <c r="E2569" s="3">
        <v>222500</v>
      </c>
      <c r="G2569" s="2"/>
    </row>
    <row r="2570" spans="1:7">
      <c r="A2570" s="1">
        <v>44234</v>
      </c>
      <c r="B2570" s="2">
        <v>99916</v>
      </c>
      <c r="C2570" s="22">
        <v>1724</v>
      </c>
      <c r="D2570" s="2">
        <v>11</v>
      </c>
      <c r="E2570" s="3">
        <v>222500</v>
      </c>
      <c r="G2570" s="2"/>
    </row>
    <row r="2571" spans="1:7">
      <c r="A2571" s="1">
        <v>44234</v>
      </c>
      <c r="B2571" s="2">
        <v>99916</v>
      </c>
      <c r="C2571" s="22">
        <v>1725</v>
      </c>
      <c r="D2571" s="2">
        <v>11</v>
      </c>
      <c r="E2571" s="3">
        <v>222500</v>
      </c>
      <c r="G2571" s="2"/>
    </row>
    <row r="2572" spans="1:7">
      <c r="A2572" s="1">
        <v>44234</v>
      </c>
      <c r="B2572" s="2">
        <v>99916</v>
      </c>
      <c r="C2572" s="22">
        <v>1726</v>
      </c>
      <c r="D2572" s="2">
        <v>11</v>
      </c>
      <c r="E2572" s="3">
        <v>222500</v>
      </c>
      <c r="G2572" s="2"/>
    </row>
    <row r="2573" spans="1:7">
      <c r="A2573" s="1">
        <v>44234</v>
      </c>
      <c r="B2573" s="2">
        <v>99916</v>
      </c>
      <c r="C2573" s="22">
        <v>1727</v>
      </c>
      <c r="D2573" s="2">
        <v>11</v>
      </c>
      <c r="E2573" s="3">
        <v>222500</v>
      </c>
      <c r="G2573" s="2"/>
    </row>
    <row r="2574" spans="1:7">
      <c r="A2574" s="1">
        <v>44234</v>
      </c>
      <c r="B2574" s="2">
        <v>99916</v>
      </c>
      <c r="C2574" s="22">
        <v>1728</v>
      </c>
      <c r="D2574" s="2">
        <v>11</v>
      </c>
      <c r="E2574" s="3">
        <v>222500</v>
      </c>
      <c r="G2574" s="2"/>
    </row>
    <row r="2575" spans="1:7">
      <c r="A2575" s="1">
        <v>44234</v>
      </c>
      <c r="B2575" s="2">
        <v>99916</v>
      </c>
      <c r="C2575" s="22">
        <v>1729</v>
      </c>
      <c r="D2575" s="2">
        <v>11</v>
      </c>
      <c r="E2575" s="3">
        <v>222500</v>
      </c>
      <c r="G2575" s="2"/>
    </row>
    <row r="2576" spans="1:7">
      <c r="A2576" s="1">
        <v>44234</v>
      </c>
      <c r="B2576" s="2">
        <v>99916</v>
      </c>
      <c r="C2576" s="22">
        <v>1730</v>
      </c>
      <c r="D2576" s="2">
        <v>11</v>
      </c>
      <c r="E2576" s="3">
        <v>222500</v>
      </c>
      <c r="G2576" s="2"/>
    </row>
    <row r="2577" spans="1:7">
      <c r="A2577" s="1">
        <v>44234</v>
      </c>
      <c r="B2577" s="2">
        <v>99916</v>
      </c>
      <c r="C2577" s="22">
        <v>1731</v>
      </c>
      <c r="D2577" s="2">
        <v>11</v>
      </c>
      <c r="E2577" s="3">
        <v>222500</v>
      </c>
      <c r="G2577" s="2"/>
    </row>
    <row r="2578" spans="1:7">
      <c r="A2578" s="1">
        <v>44234</v>
      </c>
      <c r="B2578" s="2">
        <v>99916</v>
      </c>
      <c r="C2578" s="22">
        <v>1732</v>
      </c>
      <c r="D2578" s="2">
        <v>11</v>
      </c>
      <c r="E2578" s="3">
        <v>222500</v>
      </c>
      <c r="G2578" s="2"/>
    </row>
    <row r="2579" spans="1:7">
      <c r="A2579" s="1">
        <v>44234</v>
      </c>
      <c r="B2579" s="2">
        <v>99916</v>
      </c>
      <c r="C2579" s="22">
        <v>1733</v>
      </c>
      <c r="D2579" s="2">
        <v>11</v>
      </c>
      <c r="E2579" s="3">
        <v>222500</v>
      </c>
      <c r="G2579" s="2"/>
    </row>
    <row r="2580" spans="1:7">
      <c r="A2580" s="1">
        <v>44234</v>
      </c>
      <c r="B2580" s="2">
        <v>99916</v>
      </c>
      <c r="C2580" s="22">
        <v>1734</v>
      </c>
      <c r="D2580" s="2">
        <v>11</v>
      </c>
      <c r="E2580" s="3">
        <v>222500</v>
      </c>
      <c r="G2580" s="2"/>
    </row>
    <row r="2581" spans="1:7">
      <c r="A2581" s="1">
        <v>44234</v>
      </c>
      <c r="B2581" s="2">
        <v>99916</v>
      </c>
      <c r="C2581" s="22">
        <v>1735</v>
      </c>
      <c r="D2581" s="2">
        <v>11</v>
      </c>
      <c r="E2581" s="3">
        <v>222500</v>
      </c>
      <c r="G2581" s="2"/>
    </row>
    <row r="2582" spans="1:7">
      <c r="A2582" s="1">
        <v>44234</v>
      </c>
      <c r="B2582" s="2">
        <v>99916</v>
      </c>
      <c r="C2582" s="22">
        <v>1736</v>
      </c>
      <c r="D2582" s="2">
        <v>11</v>
      </c>
      <c r="E2582" s="3">
        <v>222500</v>
      </c>
      <c r="G2582" s="2"/>
    </row>
    <row r="2583" spans="1:7">
      <c r="A2583" s="1">
        <v>44234</v>
      </c>
      <c r="B2583" s="2">
        <v>99916</v>
      </c>
      <c r="C2583" s="22">
        <v>1737</v>
      </c>
      <c r="D2583" s="2">
        <v>11</v>
      </c>
      <c r="E2583" s="3">
        <v>222500</v>
      </c>
      <c r="G2583" s="2"/>
    </row>
    <row r="2584" spans="1:7">
      <c r="A2584" s="1">
        <v>44234</v>
      </c>
      <c r="B2584" s="2">
        <v>99916</v>
      </c>
      <c r="C2584" s="22">
        <v>1738</v>
      </c>
      <c r="D2584" s="2">
        <v>11</v>
      </c>
      <c r="E2584" s="3">
        <v>222500</v>
      </c>
      <c r="G2584" s="2"/>
    </row>
    <row r="2585" spans="1:7">
      <c r="A2585" s="1">
        <v>44234</v>
      </c>
      <c r="B2585" s="2">
        <v>99916</v>
      </c>
      <c r="C2585" s="22">
        <v>1739</v>
      </c>
      <c r="D2585" s="2">
        <v>11</v>
      </c>
      <c r="E2585" s="3">
        <v>222500</v>
      </c>
      <c r="G2585" s="2"/>
    </row>
    <row r="2586" spans="1:7">
      <c r="A2586" s="1">
        <v>44234</v>
      </c>
      <c r="B2586" s="2">
        <v>99916</v>
      </c>
      <c r="C2586" s="22">
        <v>1740</v>
      </c>
      <c r="D2586" s="2">
        <v>11</v>
      </c>
      <c r="E2586" s="3">
        <v>222500</v>
      </c>
      <c r="G2586" s="2"/>
    </row>
    <row r="2587" spans="1:7" ht="17.25" customHeight="1">
      <c r="A2587" s="1">
        <v>44234</v>
      </c>
      <c r="B2587" s="2">
        <v>12508</v>
      </c>
      <c r="C2587" s="22">
        <v>3291</v>
      </c>
      <c r="D2587" s="2">
        <v>8</v>
      </c>
      <c r="E2587" s="204">
        <v>245100</v>
      </c>
      <c r="F2587" s="2" t="s">
        <v>912</v>
      </c>
      <c r="G2587" s="2"/>
    </row>
    <row r="2588" spans="1:7">
      <c r="A2588" s="1">
        <v>44234</v>
      </c>
      <c r="B2588" s="2">
        <v>99971</v>
      </c>
      <c r="C2588" s="22">
        <v>3321</v>
      </c>
      <c r="D2588" s="2">
        <v>8</v>
      </c>
      <c r="E2588" s="204">
        <v>600000</v>
      </c>
      <c r="F2588" s="2" t="s">
        <v>913</v>
      </c>
      <c r="G2588" s="2"/>
    </row>
    <row r="2589" spans="1:7">
      <c r="A2589" s="1">
        <v>44234</v>
      </c>
      <c r="B2589" s="2">
        <v>99956</v>
      </c>
      <c r="C2589" s="22">
        <v>3609</v>
      </c>
      <c r="D2589" s="2">
        <v>19</v>
      </c>
      <c r="E2589" s="204">
        <v>477600</v>
      </c>
      <c r="F2589" s="2" t="s">
        <v>914</v>
      </c>
      <c r="G2589" s="2"/>
    </row>
    <row r="2590" spans="1:7">
      <c r="A2590" s="1">
        <v>44234</v>
      </c>
      <c r="B2590" s="2">
        <v>99969</v>
      </c>
      <c r="C2590" s="22">
        <v>5921</v>
      </c>
      <c r="D2590" s="2">
        <v>9</v>
      </c>
      <c r="E2590" s="204">
        <v>202200</v>
      </c>
      <c r="F2590" s="2" t="s">
        <v>932</v>
      </c>
      <c r="G2590" s="2"/>
    </row>
    <row r="2591" spans="1:7">
      <c r="A2591" s="1">
        <v>44234</v>
      </c>
      <c r="B2591" s="2">
        <v>19440</v>
      </c>
      <c r="C2591" s="22">
        <v>6127</v>
      </c>
      <c r="D2591" s="2">
        <v>4</v>
      </c>
      <c r="E2591" s="204">
        <v>285700</v>
      </c>
      <c r="F2591" s="2" t="s">
        <v>915</v>
      </c>
      <c r="G2591" s="2"/>
    </row>
    <row r="2592" spans="1:7">
      <c r="A2592" s="1">
        <v>44234</v>
      </c>
      <c r="B2592" s="2">
        <v>19440</v>
      </c>
      <c r="C2592" s="22">
        <v>6163</v>
      </c>
      <c r="D2592" s="2">
        <v>4</v>
      </c>
      <c r="E2592" s="204">
        <v>400000</v>
      </c>
      <c r="F2592" s="2" t="s">
        <v>916</v>
      </c>
      <c r="G2592" s="2"/>
    </row>
    <row r="2593" spans="1:9">
      <c r="A2593" s="1">
        <v>44234</v>
      </c>
      <c r="B2593" s="2">
        <v>99967</v>
      </c>
      <c r="C2593" s="22">
        <v>7603</v>
      </c>
      <c r="D2593" s="2">
        <v>17</v>
      </c>
      <c r="E2593" s="204">
        <v>3000000</v>
      </c>
      <c r="F2593" s="2" t="s">
        <v>917</v>
      </c>
      <c r="G2593" s="2"/>
    </row>
    <row r="2594" spans="1:9">
      <c r="A2594" s="1">
        <v>44234</v>
      </c>
      <c r="B2594" s="2">
        <v>20894</v>
      </c>
      <c r="C2594" s="22">
        <v>7915</v>
      </c>
      <c r="D2594" s="2">
        <v>7</v>
      </c>
      <c r="E2594" s="204">
        <v>515987</v>
      </c>
      <c r="F2594" s="2" t="s">
        <v>72</v>
      </c>
      <c r="G2594" s="2"/>
    </row>
    <row r="2595" spans="1:9">
      <c r="A2595" s="1">
        <v>44234</v>
      </c>
      <c r="B2595" s="2">
        <v>14202</v>
      </c>
      <c r="C2595" s="22">
        <v>8264</v>
      </c>
      <c r="D2595" s="2">
        <v>10</v>
      </c>
      <c r="E2595" s="204">
        <v>209000</v>
      </c>
      <c r="F2595" s="2" t="s">
        <v>418</v>
      </c>
      <c r="G2595" s="2"/>
    </row>
    <row r="2596" spans="1:9" ht="19.5">
      <c r="E2596" s="120">
        <f>SUM(E2461:E2595)</f>
        <v>33970587</v>
      </c>
      <c r="G2596" s="2"/>
    </row>
    <row r="2598" spans="1:9">
      <c r="A2598" s="1">
        <v>44235</v>
      </c>
      <c r="B2598" s="2">
        <v>99947</v>
      </c>
      <c r="C2598" s="22">
        <v>3450</v>
      </c>
      <c r="D2598" s="2">
        <v>6</v>
      </c>
      <c r="E2598" s="204">
        <v>463501</v>
      </c>
      <c r="F2598" s="2" t="s">
        <v>936</v>
      </c>
      <c r="G2598" s="2"/>
      <c r="H2598" s="2"/>
      <c r="I2598" s="2"/>
    </row>
    <row r="2599" spans="1:9">
      <c r="A2599" s="1">
        <v>44235</v>
      </c>
      <c r="B2599" s="2">
        <v>28262</v>
      </c>
      <c r="C2599" s="22">
        <v>3481</v>
      </c>
      <c r="D2599" s="2">
        <v>8</v>
      </c>
      <c r="E2599" s="204">
        <v>373086</v>
      </c>
      <c r="F2599" s="2" t="s">
        <v>937</v>
      </c>
      <c r="G2599" s="2"/>
      <c r="H2599" s="2"/>
      <c r="I2599" s="2"/>
    </row>
    <row r="2600" spans="1:9">
      <c r="A2600" s="1">
        <v>44235</v>
      </c>
      <c r="B2600" s="2">
        <v>28262</v>
      </c>
      <c r="C2600" s="22">
        <v>3500</v>
      </c>
      <c r="D2600" s="2">
        <v>8</v>
      </c>
      <c r="E2600" s="204">
        <v>356087</v>
      </c>
      <c r="F2600" s="2" t="s">
        <v>938</v>
      </c>
      <c r="G2600" s="2"/>
      <c r="H2600" s="2"/>
      <c r="I2600" s="2"/>
    </row>
    <row r="2601" spans="1:9">
      <c r="A2601" s="1">
        <v>44235</v>
      </c>
      <c r="B2601" s="2">
        <v>13276</v>
      </c>
      <c r="C2601" s="22">
        <v>3540</v>
      </c>
      <c r="D2601" s="2">
        <v>6</v>
      </c>
      <c r="E2601" s="204">
        <v>201700</v>
      </c>
      <c r="F2601" s="2" t="s">
        <v>954</v>
      </c>
      <c r="G2601" s="2"/>
      <c r="H2601" s="2"/>
      <c r="I2601" s="2"/>
    </row>
    <row r="2602" spans="1:9">
      <c r="A2602" s="1">
        <v>44235</v>
      </c>
      <c r="B2602" s="2">
        <v>13276</v>
      </c>
      <c r="C2602" s="22">
        <v>3541</v>
      </c>
      <c r="D2602" s="2">
        <v>6</v>
      </c>
      <c r="E2602" s="204">
        <v>2271200</v>
      </c>
      <c r="F2602" s="2" t="s">
        <v>953</v>
      </c>
      <c r="G2602" s="2"/>
      <c r="H2602" s="2"/>
      <c r="I2602" s="2"/>
    </row>
    <row r="2603" spans="1:9">
      <c r="A2603" s="1">
        <v>44235</v>
      </c>
      <c r="B2603" s="2">
        <v>28262</v>
      </c>
      <c r="C2603" s="22">
        <v>3583</v>
      </c>
      <c r="D2603" s="2">
        <v>8</v>
      </c>
      <c r="E2603" s="204">
        <v>259078</v>
      </c>
      <c r="F2603" s="2" t="s">
        <v>939</v>
      </c>
      <c r="G2603" s="2"/>
      <c r="H2603" s="2"/>
      <c r="I2603" s="2"/>
    </row>
    <row r="2604" spans="1:9">
      <c r="A2604" s="1">
        <v>44235</v>
      </c>
      <c r="B2604" s="2">
        <v>28262</v>
      </c>
      <c r="C2604" s="22">
        <v>3600</v>
      </c>
      <c r="D2604" s="2">
        <v>8</v>
      </c>
      <c r="E2604" s="204">
        <v>5000000</v>
      </c>
      <c r="F2604" s="2" t="s">
        <v>940</v>
      </c>
      <c r="G2604" s="2"/>
      <c r="H2604" s="2"/>
      <c r="I2604" s="2"/>
    </row>
    <row r="2605" spans="1:9">
      <c r="A2605" s="1">
        <v>44235</v>
      </c>
      <c r="B2605" s="2">
        <v>28262</v>
      </c>
      <c r="C2605" s="22">
        <v>3605</v>
      </c>
      <c r="D2605" s="2">
        <v>8</v>
      </c>
      <c r="E2605" s="204">
        <v>228500</v>
      </c>
      <c r="F2605" s="2" t="s">
        <v>952</v>
      </c>
      <c r="G2605" s="2"/>
      <c r="H2605" s="2"/>
      <c r="I2605" s="2"/>
    </row>
    <row r="2606" spans="1:9">
      <c r="A2606" s="1">
        <v>44235</v>
      </c>
      <c r="B2606" s="2">
        <v>28262</v>
      </c>
      <c r="C2606" s="2">
        <v>3609</v>
      </c>
      <c r="D2606" s="2">
        <v>8</v>
      </c>
      <c r="E2606" s="204">
        <v>277000</v>
      </c>
      <c r="F2606" s="2" t="s">
        <v>941</v>
      </c>
      <c r="G2606" s="2"/>
      <c r="H2606" s="2"/>
      <c r="I2606" s="2"/>
    </row>
    <row r="2607" spans="1:9">
      <c r="A2607" s="1">
        <v>44235</v>
      </c>
      <c r="B2607" s="2">
        <v>99971</v>
      </c>
      <c r="C2607" s="22">
        <v>3759</v>
      </c>
      <c r="D2607" s="2">
        <v>8</v>
      </c>
      <c r="E2607" s="204">
        <v>1506000</v>
      </c>
      <c r="F2607" s="2" t="s">
        <v>942</v>
      </c>
      <c r="G2607" s="2"/>
      <c r="H2607" s="2"/>
      <c r="I2607" s="2"/>
    </row>
    <row r="2608" spans="1:9">
      <c r="A2608" s="1">
        <v>44235</v>
      </c>
      <c r="B2608" s="2">
        <v>14202</v>
      </c>
      <c r="C2608" s="22">
        <v>6177</v>
      </c>
      <c r="D2608" s="2">
        <v>9</v>
      </c>
      <c r="E2608" s="204">
        <v>1568308</v>
      </c>
      <c r="F2608" s="2" t="s">
        <v>943</v>
      </c>
      <c r="G2608" s="2"/>
      <c r="H2608" s="2"/>
      <c r="I2608" s="2"/>
    </row>
    <row r="2609" spans="1:9">
      <c r="A2609" s="1">
        <v>44235</v>
      </c>
      <c r="B2609" s="2">
        <v>14202</v>
      </c>
      <c r="C2609" s="22">
        <v>6214</v>
      </c>
      <c r="D2609" s="2">
        <v>9</v>
      </c>
      <c r="E2609" s="204">
        <v>389500</v>
      </c>
      <c r="F2609" s="2" t="s">
        <v>944</v>
      </c>
      <c r="G2609" s="2"/>
      <c r="H2609" s="2"/>
      <c r="I2609" s="2"/>
    </row>
    <row r="2610" spans="1:9">
      <c r="A2610" s="1">
        <v>44235</v>
      </c>
      <c r="B2610" s="2">
        <v>14202</v>
      </c>
      <c r="C2610" s="22">
        <v>6215</v>
      </c>
      <c r="D2610" s="2">
        <v>9</v>
      </c>
      <c r="E2610" s="204">
        <v>664700</v>
      </c>
      <c r="F2610" s="2" t="s">
        <v>945</v>
      </c>
      <c r="G2610" s="2"/>
      <c r="H2610" s="2"/>
      <c r="I2610" s="2"/>
    </row>
    <row r="2611" spans="1:9">
      <c r="A2611" s="1">
        <v>44235</v>
      </c>
      <c r="B2611" s="2">
        <v>14202</v>
      </c>
      <c r="C2611" s="22">
        <v>6216</v>
      </c>
      <c r="D2611" s="2">
        <v>9</v>
      </c>
      <c r="E2611" s="204">
        <v>359800</v>
      </c>
      <c r="F2611" s="2" t="s">
        <v>701</v>
      </c>
      <c r="G2611" s="2"/>
      <c r="H2611" s="2"/>
      <c r="I2611" s="2"/>
    </row>
    <row r="2612" spans="1:9">
      <c r="A2612" s="1">
        <v>44235</v>
      </c>
      <c r="B2612" s="2">
        <v>14202</v>
      </c>
      <c r="C2612" s="22">
        <v>6217</v>
      </c>
      <c r="D2612" s="2">
        <v>9</v>
      </c>
      <c r="E2612" s="204">
        <v>2373200</v>
      </c>
      <c r="F2612" s="2" t="s">
        <v>701</v>
      </c>
      <c r="G2612" s="2"/>
      <c r="H2612" s="2"/>
      <c r="I2612" s="2"/>
    </row>
    <row r="2613" spans="1:9">
      <c r="A2613" s="1">
        <v>44235</v>
      </c>
      <c r="B2613" s="2">
        <v>14202</v>
      </c>
      <c r="C2613" s="22">
        <v>6225</v>
      </c>
      <c r="D2613" s="2">
        <v>9</v>
      </c>
      <c r="E2613" s="204">
        <v>755200</v>
      </c>
      <c r="F2613" s="2" t="s">
        <v>957</v>
      </c>
      <c r="G2613" s="2"/>
      <c r="H2613" s="2"/>
      <c r="I2613" s="2"/>
    </row>
    <row r="2614" spans="1:9">
      <c r="A2614" s="1">
        <v>44235</v>
      </c>
      <c r="B2614" s="2">
        <v>14202</v>
      </c>
      <c r="C2614" s="22">
        <v>6239</v>
      </c>
      <c r="D2614" s="2">
        <v>9</v>
      </c>
      <c r="E2614" s="204">
        <v>6571000</v>
      </c>
      <c r="F2614" s="2" t="s">
        <v>946</v>
      </c>
      <c r="G2614" s="2"/>
      <c r="H2614" s="2"/>
      <c r="I2614" s="2"/>
    </row>
    <row r="2615" spans="1:9">
      <c r="A2615" s="1">
        <v>44235</v>
      </c>
      <c r="B2615" s="2">
        <v>14202</v>
      </c>
      <c r="C2615" s="22">
        <v>6280</v>
      </c>
      <c r="D2615" s="2">
        <v>9</v>
      </c>
      <c r="E2615" s="204">
        <v>1050600</v>
      </c>
      <c r="F2615" s="2" t="s">
        <v>947</v>
      </c>
      <c r="G2615" s="2"/>
      <c r="H2615" s="2"/>
      <c r="I2615" s="2"/>
    </row>
    <row r="2616" spans="1:9">
      <c r="A2616" s="1">
        <v>44235</v>
      </c>
      <c r="B2616" s="2">
        <v>12508</v>
      </c>
      <c r="C2616" s="22">
        <v>6376</v>
      </c>
      <c r="D2616" s="2">
        <v>4</v>
      </c>
      <c r="E2616" s="204">
        <v>458000</v>
      </c>
      <c r="F2616" s="2" t="s">
        <v>948</v>
      </c>
      <c r="G2616" s="2"/>
      <c r="H2616" s="2"/>
      <c r="I2616" s="2"/>
    </row>
    <row r="2617" spans="1:9">
      <c r="A2617" s="1">
        <v>44235</v>
      </c>
      <c r="B2617" s="2">
        <v>12508</v>
      </c>
      <c r="C2617" s="22">
        <v>6451</v>
      </c>
      <c r="D2617" s="2">
        <v>4</v>
      </c>
      <c r="E2617" s="204">
        <v>7425000</v>
      </c>
      <c r="F2617" s="2" t="s">
        <v>949</v>
      </c>
      <c r="G2617" s="2"/>
      <c r="H2617" s="2"/>
      <c r="I2617" s="2"/>
    </row>
    <row r="2618" spans="1:9">
      <c r="A2618" s="1">
        <v>44235</v>
      </c>
      <c r="B2618" s="2">
        <v>12508</v>
      </c>
      <c r="C2618" s="22">
        <v>6472</v>
      </c>
      <c r="D2618" s="2">
        <v>4</v>
      </c>
      <c r="E2618" s="204">
        <v>2000000</v>
      </c>
      <c r="F2618" s="2" t="s">
        <v>958</v>
      </c>
      <c r="G2618" s="2"/>
      <c r="H2618" s="2"/>
      <c r="I2618" s="2"/>
    </row>
    <row r="2619" spans="1:9">
      <c r="A2619" s="1">
        <v>44235</v>
      </c>
      <c r="B2619" s="2">
        <v>99956</v>
      </c>
      <c r="C2619" s="22">
        <v>6509</v>
      </c>
      <c r="D2619" s="2">
        <v>4</v>
      </c>
      <c r="E2619" s="204">
        <v>358000</v>
      </c>
      <c r="F2619" s="2" t="s">
        <v>955</v>
      </c>
      <c r="G2619" s="2"/>
      <c r="H2619" s="2"/>
      <c r="I2619" s="2"/>
    </row>
    <row r="2620" spans="1:9">
      <c r="A2620" s="1">
        <v>44235</v>
      </c>
      <c r="B2620" s="2">
        <v>20894</v>
      </c>
      <c r="C2620" s="22">
        <v>8286</v>
      </c>
      <c r="D2620" s="2">
        <v>7</v>
      </c>
      <c r="E2620" s="204">
        <v>1005840</v>
      </c>
      <c r="F2620" s="2" t="s">
        <v>950</v>
      </c>
      <c r="G2620" s="2"/>
      <c r="H2620" s="2"/>
      <c r="I2620" s="2"/>
    </row>
    <row r="2621" spans="1:9">
      <c r="A2621" s="1">
        <v>44235</v>
      </c>
      <c r="B2621" s="2">
        <v>25758</v>
      </c>
      <c r="C2621" s="22">
        <v>8373</v>
      </c>
      <c r="D2621" s="2">
        <v>7</v>
      </c>
      <c r="E2621" s="204">
        <v>569500</v>
      </c>
      <c r="F2621" s="2" t="s">
        <v>865</v>
      </c>
      <c r="G2621" s="2"/>
      <c r="H2621" s="2"/>
      <c r="I2621" s="2"/>
    </row>
    <row r="2622" spans="1:9">
      <c r="A2622" s="1">
        <v>44235</v>
      </c>
      <c r="B2622" s="2">
        <v>25758</v>
      </c>
      <c r="C2622" s="22">
        <v>8431</v>
      </c>
      <c r="D2622" s="2">
        <v>7</v>
      </c>
      <c r="E2622" s="204">
        <v>481500</v>
      </c>
      <c r="F2622" s="2" t="s">
        <v>956</v>
      </c>
      <c r="G2622" s="2"/>
      <c r="H2622" s="2"/>
      <c r="I2622" s="2"/>
    </row>
    <row r="2623" spans="1:9">
      <c r="A2623" s="1">
        <v>44235</v>
      </c>
      <c r="B2623" s="2">
        <v>25758</v>
      </c>
      <c r="C2623" s="22">
        <v>8474</v>
      </c>
      <c r="D2623" s="2">
        <v>7</v>
      </c>
      <c r="E2623" s="204">
        <v>320400</v>
      </c>
      <c r="F2623" s="2" t="s">
        <v>951</v>
      </c>
      <c r="G2623" s="2"/>
      <c r="H2623" s="2"/>
      <c r="I2623" s="2"/>
    </row>
    <row r="2624" spans="1:9">
      <c r="A2624" s="1">
        <v>44235</v>
      </c>
      <c r="B2624" s="2">
        <v>99965</v>
      </c>
      <c r="C2624" s="22">
        <v>8547</v>
      </c>
      <c r="D2624" s="2">
        <v>10</v>
      </c>
      <c r="E2624" s="204">
        <v>1152041</v>
      </c>
      <c r="F2624" s="2" t="s">
        <v>963</v>
      </c>
      <c r="G2624" s="2"/>
      <c r="H2624" s="2"/>
      <c r="I2624" s="2"/>
    </row>
    <row r="2625" spans="1:9" ht="19.5">
      <c r="E2625" s="120">
        <f>SUM(E2598:E2624)</f>
        <v>38438741</v>
      </c>
      <c r="G2625" s="2"/>
      <c r="H2625" s="2"/>
      <c r="I2625" s="2"/>
    </row>
    <row r="2627" spans="1:9">
      <c r="A2627" s="1">
        <v>44236</v>
      </c>
      <c r="B2627" s="2">
        <v>99910</v>
      </c>
      <c r="C2627" s="22">
        <v>870</v>
      </c>
      <c r="D2627" s="2">
        <v>33</v>
      </c>
      <c r="E2627" s="204">
        <v>500000</v>
      </c>
      <c r="F2627" s="2" t="s">
        <v>187</v>
      </c>
      <c r="G2627" s="2"/>
      <c r="H2627" s="2"/>
      <c r="I2627" s="2"/>
    </row>
    <row r="2628" spans="1:9">
      <c r="A2628" s="1">
        <v>44236</v>
      </c>
      <c r="B2628" s="2">
        <v>99956</v>
      </c>
      <c r="C2628" s="22">
        <v>2012</v>
      </c>
      <c r="D2628" s="2">
        <v>11</v>
      </c>
      <c r="E2628" s="204">
        <v>917500</v>
      </c>
      <c r="F2628" s="2" t="s">
        <v>964</v>
      </c>
      <c r="G2628" s="2"/>
      <c r="H2628" s="2"/>
      <c r="I2628" s="2"/>
    </row>
    <row r="2629" spans="1:9">
      <c r="A2629" s="1">
        <v>44236</v>
      </c>
      <c r="B2629" s="2">
        <v>99956</v>
      </c>
      <c r="C2629" s="22">
        <v>2067</v>
      </c>
      <c r="D2629" s="2">
        <v>11</v>
      </c>
      <c r="E2629" s="204">
        <v>1375000</v>
      </c>
      <c r="F2629" s="2" t="s">
        <v>965</v>
      </c>
      <c r="G2629" s="2"/>
      <c r="H2629" s="2"/>
      <c r="I2629" s="2"/>
    </row>
    <row r="2630" spans="1:9">
      <c r="A2630" s="1">
        <v>44236</v>
      </c>
      <c r="B2630" s="2">
        <v>99956</v>
      </c>
      <c r="C2630" s="22">
        <v>2114</v>
      </c>
      <c r="D2630" s="2">
        <v>11</v>
      </c>
      <c r="E2630" s="204">
        <v>5450000</v>
      </c>
      <c r="F2630" s="2" t="s">
        <v>978</v>
      </c>
      <c r="G2630" s="2"/>
      <c r="H2630" s="2"/>
      <c r="I2630" s="2"/>
    </row>
    <row r="2631" spans="1:9">
      <c r="A2631" s="1">
        <v>44236</v>
      </c>
      <c r="B2631" s="2">
        <v>20894</v>
      </c>
      <c r="C2631" s="22">
        <v>2599</v>
      </c>
      <c r="D2631" s="2">
        <v>18</v>
      </c>
      <c r="E2631" s="204">
        <v>442000</v>
      </c>
      <c r="F2631" s="2" t="s">
        <v>966</v>
      </c>
      <c r="G2631" s="2"/>
      <c r="H2631" s="2"/>
      <c r="I2631" s="2"/>
    </row>
    <row r="2632" spans="1:9">
      <c r="A2632" s="1">
        <v>44236</v>
      </c>
      <c r="B2632" s="2">
        <v>99955</v>
      </c>
      <c r="C2632" s="22">
        <v>2816</v>
      </c>
      <c r="D2632" s="2">
        <v>18</v>
      </c>
      <c r="E2632" s="204">
        <v>400000</v>
      </c>
      <c r="F2632" s="2" t="s">
        <v>967</v>
      </c>
      <c r="G2632" s="2"/>
      <c r="H2632" s="2"/>
      <c r="I2632" s="2"/>
    </row>
    <row r="2633" spans="1:9">
      <c r="A2633" s="1">
        <v>44236</v>
      </c>
      <c r="B2633" s="2">
        <v>32397</v>
      </c>
      <c r="C2633" s="22">
        <v>3570</v>
      </c>
      <c r="D2633" s="2">
        <v>6</v>
      </c>
      <c r="E2633" s="204">
        <v>545492</v>
      </c>
      <c r="F2633" s="2" t="s">
        <v>980</v>
      </c>
      <c r="G2633" s="2"/>
      <c r="H2633" s="2"/>
      <c r="I2633" s="2"/>
    </row>
    <row r="2634" spans="1:9">
      <c r="A2634" s="1">
        <v>44236</v>
      </c>
      <c r="B2634" s="2">
        <v>32397</v>
      </c>
      <c r="C2634" s="22">
        <v>3594</v>
      </c>
      <c r="D2634" s="2">
        <v>6</v>
      </c>
      <c r="E2634" s="204">
        <v>2000000</v>
      </c>
      <c r="F2634" s="2" t="s">
        <v>979</v>
      </c>
      <c r="G2634" s="2"/>
      <c r="H2634" s="2"/>
      <c r="I2634" s="2"/>
    </row>
    <row r="2635" spans="1:9">
      <c r="A2635" s="1">
        <v>44236</v>
      </c>
      <c r="B2635" s="2">
        <v>28262</v>
      </c>
      <c r="C2635" s="22">
        <v>3822</v>
      </c>
      <c r="D2635" s="2">
        <v>8</v>
      </c>
      <c r="E2635" s="204">
        <v>760885</v>
      </c>
      <c r="F2635" s="2" t="s">
        <v>968</v>
      </c>
      <c r="G2635" s="2"/>
      <c r="H2635" s="2"/>
      <c r="I2635" s="2"/>
    </row>
    <row r="2636" spans="1:9">
      <c r="A2636" s="1">
        <v>44236</v>
      </c>
      <c r="B2636" s="2">
        <v>28262</v>
      </c>
      <c r="C2636" s="22">
        <v>3913</v>
      </c>
      <c r="D2636" s="2">
        <v>8</v>
      </c>
      <c r="E2636" s="204">
        <v>5500500</v>
      </c>
      <c r="F2636" s="2" t="s">
        <v>982</v>
      </c>
      <c r="G2636" s="2"/>
      <c r="H2636" s="2"/>
      <c r="I2636" s="2"/>
    </row>
    <row r="2637" spans="1:9">
      <c r="A2637" s="1">
        <v>44236</v>
      </c>
      <c r="B2637" s="2">
        <v>99971</v>
      </c>
      <c r="C2637" s="22">
        <v>4134</v>
      </c>
      <c r="D2637" s="2">
        <v>19</v>
      </c>
      <c r="E2637" s="204">
        <v>300000</v>
      </c>
      <c r="F2637" s="2" t="s">
        <v>969</v>
      </c>
      <c r="G2637" s="2"/>
      <c r="H2637" s="2"/>
      <c r="I2637" s="2"/>
    </row>
    <row r="2638" spans="1:9">
      <c r="A2638" s="1">
        <v>44236</v>
      </c>
      <c r="B2638" s="2">
        <v>99969</v>
      </c>
      <c r="C2638" s="22">
        <v>6501</v>
      </c>
      <c r="D2638" s="2">
        <v>9</v>
      </c>
      <c r="E2638" s="204">
        <v>472800</v>
      </c>
      <c r="F2638" s="2" t="s">
        <v>981</v>
      </c>
      <c r="G2638" s="2"/>
      <c r="H2638" s="2"/>
      <c r="I2638" s="2"/>
    </row>
    <row r="2639" spans="1:9">
      <c r="A2639" s="1">
        <v>44236</v>
      </c>
      <c r="B2639" s="2">
        <v>13276</v>
      </c>
      <c r="C2639" s="22">
        <v>6676</v>
      </c>
      <c r="D2639" s="2">
        <v>4</v>
      </c>
      <c r="E2639" s="204">
        <v>1917200</v>
      </c>
      <c r="F2639" s="2" t="s">
        <v>970</v>
      </c>
      <c r="G2639" s="2"/>
      <c r="H2639" s="2"/>
      <c r="I2639" s="2"/>
    </row>
    <row r="2640" spans="1:9">
      <c r="A2640" s="1">
        <v>44236</v>
      </c>
      <c r="B2640" s="2">
        <v>13276</v>
      </c>
      <c r="C2640" s="22">
        <v>6687</v>
      </c>
      <c r="D2640" s="2">
        <v>4</v>
      </c>
      <c r="E2640" s="204">
        <v>647400</v>
      </c>
      <c r="F2640" s="2" t="s">
        <v>971</v>
      </c>
      <c r="G2640" s="2"/>
      <c r="H2640" s="2"/>
      <c r="I2640" s="2"/>
    </row>
    <row r="2641" spans="1:11">
      <c r="A2641" s="1">
        <v>44236</v>
      </c>
      <c r="B2641" s="2">
        <v>13276</v>
      </c>
      <c r="C2641" s="22">
        <v>6723</v>
      </c>
      <c r="D2641" s="2">
        <v>4</v>
      </c>
      <c r="E2641" s="204">
        <v>50000</v>
      </c>
      <c r="F2641" s="2" t="s">
        <v>977</v>
      </c>
      <c r="G2641" s="2"/>
      <c r="H2641" s="2"/>
      <c r="I2641" s="2"/>
    </row>
    <row r="2642" spans="1:11">
      <c r="A2642" s="1">
        <v>44236</v>
      </c>
      <c r="B2642" s="2">
        <v>99967</v>
      </c>
      <c r="C2642" s="22">
        <v>6996</v>
      </c>
      <c r="D2642" s="2">
        <v>2</v>
      </c>
      <c r="E2642" s="204">
        <v>481362</v>
      </c>
      <c r="F2642" s="2" t="s">
        <v>972</v>
      </c>
      <c r="G2642" s="2"/>
      <c r="H2642" s="2"/>
      <c r="I2642" s="2"/>
    </row>
    <row r="2643" spans="1:11">
      <c r="A2643" s="1">
        <v>44236</v>
      </c>
      <c r="B2643" s="2">
        <v>99967</v>
      </c>
      <c r="C2643" s="22">
        <v>7058</v>
      </c>
      <c r="D2643" s="2">
        <v>2</v>
      </c>
      <c r="E2643" s="204">
        <v>1980790</v>
      </c>
      <c r="F2643" s="2" t="s">
        <v>973</v>
      </c>
      <c r="G2643" s="2"/>
      <c r="H2643" s="2"/>
      <c r="I2643" s="2"/>
    </row>
    <row r="2644" spans="1:11">
      <c r="A2644" s="1">
        <v>44236</v>
      </c>
      <c r="B2644" s="2">
        <v>32221</v>
      </c>
      <c r="C2644" s="22">
        <v>7362</v>
      </c>
      <c r="D2644" s="2">
        <v>12</v>
      </c>
      <c r="E2644" s="204">
        <v>513518</v>
      </c>
      <c r="F2644" s="2" t="s">
        <v>974</v>
      </c>
      <c r="G2644" s="2"/>
      <c r="H2644" s="2"/>
      <c r="I2644" s="2"/>
    </row>
    <row r="2645" spans="1:11">
      <c r="A2645" s="1">
        <v>44236</v>
      </c>
      <c r="B2645" s="2">
        <v>32221</v>
      </c>
      <c r="C2645" s="22">
        <v>7373</v>
      </c>
      <c r="D2645" s="2">
        <v>12</v>
      </c>
      <c r="E2645" s="204">
        <v>620000</v>
      </c>
      <c r="F2645" s="2" t="s">
        <v>975</v>
      </c>
      <c r="G2645" s="2"/>
      <c r="H2645" s="2"/>
      <c r="I2645" s="2"/>
    </row>
    <row r="2646" spans="1:11">
      <c r="A2646" s="1">
        <v>44236</v>
      </c>
      <c r="B2646" s="2">
        <v>99944</v>
      </c>
      <c r="C2646" s="22">
        <v>7830</v>
      </c>
      <c r="D2646" s="2">
        <v>17</v>
      </c>
      <c r="E2646" s="204">
        <v>900000</v>
      </c>
      <c r="F2646" s="2" t="s">
        <v>976</v>
      </c>
      <c r="G2646" s="2"/>
      <c r="H2646" s="2"/>
      <c r="I2646" s="2"/>
    </row>
    <row r="2647" spans="1:11">
      <c r="A2647" s="1">
        <v>44236</v>
      </c>
      <c r="B2647" s="2">
        <v>99916</v>
      </c>
      <c r="C2647" s="22">
        <v>8840</v>
      </c>
      <c r="D2647" s="2">
        <v>10</v>
      </c>
      <c r="E2647" s="204">
        <v>164700</v>
      </c>
      <c r="F2647" s="2" t="s">
        <v>971</v>
      </c>
      <c r="G2647" s="2"/>
      <c r="H2647" s="2"/>
      <c r="I2647" s="2"/>
    </row>
    <row r="2648" spans="1:11" ht="19.5">
      <c r="E2648" s="120">
        <f>SUM(E2627:E2647)</f>
        <v>25939147</v>
      </c>
      <c r="G2648" s="2"/>
      <c r="H2648" s="2"/>
      <c r="I2648" s="2"/>
    </row>
    <row r="2650" spans="1:11" ht="19.5">
      <c r="A2650" s="1">
        <v>44237</v>
      </c>
      <c r="B2650" s="2">
        <v>99965</v>
      </c>
      <c r="C2650" s="22">
        <v>2251</v>
      </c>
      <c r="D2650" s="2">
        <v>11</v>
      </c>
      <c r="E2650" s="3">
        <v>189458</v>
      </c>
      <c r="F2650" s="38" t="s">
        <v>1010</v>
      </c>
      <c r="G2650" s="2"/>
      <c r="H2650" s="2"/>
      <c r="I2650" s="2"/>
      <c r="J2650" s="2"/>
      <c r="K2650" s="2"/>
    </row>
    <row r="2651" spans="1:11">
      <c r="A2651" s="1">
        <v>44237</v>
      </c>
      <c r="B2651" s="2">
        <v>99916</v>
      </c>
      <c r="C2651" s="22">
        <v>523</v>
      </c>
      <c r="D2651" s="2">
        <v>1</v>
      </c>
      <c r="E2651" s="204">
        <v>637885</v>
      </c>
      <c r="F2651" s="2" t="s">
        <v>988</v>
      </c>
      <c r="H2651" s="2"/>
      <c r="I2651" s="2"/>
      <c r="J2651" s="2"/>
      <c r="K2651" s="2"/>
    </row>
    <row r="2652" spans="1:11">
      <c r="A2652" s="1">
        <v>44237</v>
      </c>
      <c r="B2652" s="2">
        <v>99916</v>
      </c>
      <c r="C2652" s="22">
        <v>524</v>
      </c>
      <c r="D2652" s="2">
        <v>1</v>
      </c>
      <c r="E2652" s="204">
        <v>145000</v>
      </c>
      <c r="F2652" s="2" t="s">
        <v>989</v>
      </c>
      <c r="G2652" s="2"/>
      <c r="H2652" s="2"/>
      <c r="I2652" s="2"/>
      <c r="J2652" s="2"/>
      <c r="K2652" s="2"/>
    </row>
    <row r="2653" spans="1:11">
      <c r="A2653" s="1">
        <v>44237</v>
      </c>
      <c r="B2653" s="2">
        <v>99916</v>
      </c>
      <c r="C2653" s="22">
        <v>560</v>
      </c>
      <c r="D2653" s="2">
        <v>1</v>
      </c>
      <c r="E2653" s="204">
        <v>1252298</v>
      </c>
      <c r="F2653" s="2" t="s">
        <v>1014</v>
      </c>
      <c r="G2653" s="2"/>
      <c r="H2653" s="2"/>
      <c r="I2653" s="2"/>
      <c r="J2653" s="2"/>
      <c r="K2653" s="2"/>
    </row>
    <row r="2654" spans="1:11">
      <c r="A2654" s="1">
        <v>44237</v>
      </c>
      <c r="B2654" s="2">
        <v>99916</v>
      </c>
      <c r="C2654" s="22">
        <v>561</v>
      </c>
      <c r="D2654" s="2">
        <v>1</v>
      </c>
      <c r="E2654" s="204">
        <v>19900</v>
      </c>
      <c r="F2654" s="2" t="s">
        <v>990</v>
      </c>
      <c r="G2654" s="2"/>
      <c r="H2654" s="2"/>
      <c r="I2654" s="2"/>
      <c r="J2654" s="2"/>
      <c r="K2654" s="2"/>
    </row>
    <row r="2655" spans="1:11">
      <c r="A2655" s="1">
        <v>44237</v>
      </c>
      <c r="B2655" s="2">
        <v>99965</v>
      </c>
      <c r="C2655" s="22">
        <v>2240</v>
      </c>
      <c r="D2655" s="2">
        <v>11</v>
      </c>
      <c r="E2655" s="204">
        <v>1602800</v>
      </c>
      <c r="F2655" s="2" t="s">
        <v>991</v>
      </c>
      <c r="G2655" s="2"/>
      <c r="H2655" s="2"/>
      <c r="I2655" s="2"/>
      <c r="J2655" s="2"/>
      <c r="K2655" s="2"/>
    </row>
    <row r="2656" spans="1:11" ht="19.5">
      <c r="A2656" s="1">
        <v>44237</v>
      </c>
      <c r="B2656" s="2">
        <v>99965</v>
      </c>
      <c r="C2656" s="22">
        <v>2277</v>
      </c>
      <c r="D2656" s="2">
        <v>11</v>
      </c>
      <c r="E2656" s="173">
        <v>443118</v>
      </c>
      <c r="F2656" s="2" t="s">
        <v>992</v>
      </c>
      <c r="G2656" s="171" t="s">
        <v>1013</v>
      </c>
      <c r="H2656" s="2"/>
      <c r="I2656" s="2"/>
      <c r="J2656" s="2"/>
      <c r="K2656" s="2"/>
    </row>
    <row r="2657" spans="1:11">
      <c r="A2657" s="1">
        <v>44237</v>
      </c>
      <c r="B2657" s="2">
        <v>99965</v>
      </c>
      <c r="C2657" s="22">
        <v>2287</v>
      </c>
      <c r="D2657" s="2">
        <v>11</v>
      </c>
      <c r="E2657" s="204">
        <v>232889</v>
      </c>
      <c r="F2657" s="2" t="s">
        <v>1007</v>
      </c>
      <c r="G2657" s="2"/>
      <c r="H2657" s="2"/>
      <c r="I2657" s="2"/>
      <c r="J2657" s="2"/>
      <c r="K2657" s="2"/>
    </row>
    <row r="2658" spans="1:11" s="53" customFormat="1">
      <c r="A2658" s="122">
        <v>44237</v>
      </c>
      <c r="B2658" s="53">
        <v>99971</v>
      </c>
      <c r="C2658" s="59">
        <v>2328</v>
      </c>
      <c r="D2658" s="53">
        <v>11</v>
      </c>
      <c r="E2658" s="204">
        <v>3000000</v>
      </c>
      <c r="F2658" s="53" t="s">
        <v>993</v>
      </c>
    </row>
    <row r="2659" spans="1:11" s="53" customFormat="1">
      <c r="A2659" s="122">
        <v>44237</v>
      </c>
      <c r="B2659" s="53">
        <v>99971</v>
      </c>
      <c r="C2659" s="59">
        <v>2353</v>
      </c>
      <c r="D2659" s="53">
        <v>11</v>
      </c>
      <c r="E2659" s="204">
        <v>463078</v>
      </c>
      <c r="F2659" s="53" t="s">
        <v>994</v>
      </c>
    </row>
    <row r="2660" spans="1:11">
      <c r="A2660" s="1">
        <v>44237</v>
      </c>
      <c r="B2660" s="2">
        <v>99971</v>
      </c>
      <c r="C2660" s="22">
        <v>2354</v>
      </c>
      <c r="D2660" s="2">
        <v>11</v>
      </c>
      <c r="E2660" s="204">
        <v>591885</v>
      </c>
      <c r="F2660" s="2" t="s">
        <v>995</v>
      </c>
      <c r="G2660" s="2"/>
      <c r="H2660" s="2"/>
      <c r="I2660" s="2"/>
      <c r="J2660" s="2"/>
      <c r="K2660" s="2"/>
    </row>
    <row r="2661" spans="1:11">
      <c r="A2661" s="1">
        <v>44237</v>
      </c>
      <c r="B2661" s="2">
        <v>28262</v>
      </c>
      <c r="C2661" s="22">
        <v>4125</v>
      </c>
      <c r="D2661" s="2">
        <v>6</v>
      </c>
      <c r="E2661" s="204">
        <v>1000000</v>
      </c>
      <c r="F2661" s="2" t="s">
        <v>996</v>
      </c>
      <c r="G2661" s="2"/>
      <c r="H2661" s="2"/>
      <c r="I2661" s="2"/>
      <c r="J2661" s="2"/>
      <c r="K2661" s="2"/>
    </row>
    <row r="2662" spans="1:11">
      <c r="A2662" s="1">
        <v>44237</v>
      </c>
      <c r="B2662" s="2">
        <v>99945</v>
      </c>
      <c r="C2662" s="22">
        <v>4181</v>
      </c>
      <c r="D2662" s="2">
        <v>8</v>
      </c>
      <c r="E2662" s="204">
        <v>228000</v>
      </c>
      <c r="F2662" s="2" t="s">
        <v>988</v>
      </c>
      <c r="G2662" s="2"/>
      <c r="H2662" s="2"/>
      <c r="I2662" s="2"/>
      <c r="J2662" s="2"/>
      <c r="K2662" s="2"/>
    </row>
    <row r="2663" spans="1:11">
      <c r="A2663" s="1">
        <v>44237</v>
      </c>
      <c r="B2663" s="2">
        <v>99945</v>
      </c>
      <c r="C2663" s="22">
        <v>4197</v>
      </c>
      <c r="D2663" s="2">
        <v>8</v>
      </c>
      <c r="E2663" s="204">
        <v>1185791</v>
      </c>
      <c r="F2663" s="2" t="s">
        <v>1005</v>
      </c>
      <c r="G2663" s="2"/>
      <c r="H2663" s="2"/>
      <c r="I2663" s="2"/>
      <c r="J2663" s="2"/>
      <c r="K2663" s="2"/>
    </row>
    <row r="2664" spans="1:11">
      <c r="A2664" s="1">
        <v>44237</v>
      </c>
      <c r="B2664" s="2">
        <v>99945</v>
      </c>
      <c r="C2664" s="22">
        <v>4229</v>
      </c>
      <c r="D2664" s="2">
        <v>8</v>
      </c>
      <c r="E2664" s="204">
        <v>700000</v>
      </c>
      <c r="F2664" s="2" t="s">
        <v>997</v>
      </c>
      <c r="G2664" s="2"/>
      <c r="H2664" s="2"/>
      <c r="I2664" s="2"/>
      <c r="J2664" s="2"/>
      <c r="K2664" s="2"/>
    </row>
    <row r="2665" spans="1:11">
      <c r="A2665" s="1">
        <v>44237</v>
      </c>
      <c r="B2665" s="2">
        <v>12508</v>
      </c>
      <c r="C2665" s="22">
        <v>6746</v>
      </c>
      <c r="D2665" s="2">
        <v>9</v>
      </c>
      <c r="E2665" s="204">
        <v>2000</v>
      </c>
      <c r="F2665" s="2" t="s">
        <v>998</v>
      </c>
      <c r="G2665" s="2"/>
      <c r="H2665" s="2"/>
      <c r="I2665" s="2"/>
      <c r="J2665" s="2"/>
      <c r="K2665" s="2"/>
    </row>
    <row r="2666" spans="1:11">
      <c r="A2666" s="1">
        <v>44237</v>
      </c>
      <c r="B2666" s="2">
        <v>12508</v>
      </c>
      <c r="C2666" s="22">
        <v>6829</v>
      </c>
      <c r="D2666" s="2">
        <v>9</v>
      </c>
      <c r="E2666" s="204">
        <v>67000</v>
      </c>
      <c r="F2666" s="2" t="s">
        <v>999</v>
      </c>
      <c r="G2666" s="2"/>
      <c r="H2666" s="2"/>
      <c r="I2666" s="2"/>
      <c r="J2666" s="2"/>
      <c r="K2666" s="2"/>
    </row>
    <row r="2667" spans="1:11">
      <c r="A2667" s="1">
        <v>44237</v>
      </c>
      <c r="B2667" s="2">
        <v>12508</v>
      </c>
      <c r="C2667" s="22">
        <v>6878</v>
      </c>
      <c r="D2667" s="2">
        <v>9</v>
      </c>
      <c r="E2667" s="204">
        <v>4675081</v>
      </c>
      <c r="F2667" s="2" t="s">
        <v>1008</v>
      </c>
      <c r="G2667" s="2"/>
      <c r="H2667" s="2"/>
      <c r="I2667" s="2"/>
      <c r="J2667" s="2"/>
      <c r="K2667" s="2"/>
    </row>
    <row r="2668" spans="1:11">
      <c r="A2668" s="1">
        <v>44237</v>
      </c>
      <c r="B2668" s="2">
        <v>12508</v>
      </c>
      <c r="C2668" s="22">
        <v>6883</v>
      </c>
      <c r="D2668" s="2">
        <v>9</v>
      </c>
      <c r="E2668" s="204">
        <v>225700</v>
      </c>
      <c r="F2668" s="2" t="s">
        <v>1000</v>
      </c>
      <c r="G2668" s="2"/>
      <c r="H2668" s="2"/>
      <c r="I2668" s="2"/>
      <c r="J2668" s="2"/>
      <c r="K2668" s="2"/>
    </row>
    <row r="2669" spans="1:11">
      <c r="A2669" s="1">
        <v>44237</v>
      </c>
      <c r="B2669" s="2">
        <v>20894</v>
      </c>
      <c r="C2669" s="22">
        <v>6894</v>
      </c>
      <c r="D2669" s="2">
        <v>4</v>
      </c>
      <c r="E2669" s="204">
        <v>294598</v>
      </c>
      <c r="F2669" s="2" t="s">
        <v>1001</v>
      </c>
      <c r="G2669" s="2"/>
      <c r="H2669" s="2"/>
      <c r="I2669" s="2"/>
      <c r="J2669" s="2"/>
      <c r="K2669" s="2"/>
    </row>
    <row r="2670" spans="1:11">
      <c r="A2670" s="1">
        <v>44237</v>
      </c>
      <c r="B2670" s="2">
        <v>25758</v>
      </c>
      <c r="C2670" s="22">
        <v>7093</v>
      </c>
      <c r="D2670" s="2">
        <v>4</v>
      </c>
      <c r="E2670" s="204">
        <v>12200</v>
      </c>
      <c r="F2670" s="2" t="s">
        <v>1002</v>
      </c>
      <c r="G2670" s="2"/>
      <c r="H2670" s="2"/>
      <c r="I2670" s="2"/>
      <c r="J2670" s="2"/>
      <c r="K2670" s="2"/>
    </row>
    <row r="2671" spans="1:11" s="53" customFormat="1">
      <c r="A2671" s="122">
        <v>44237</v>
      </c>
      <c r="B2671" s="53">
        <v>14202</v>
      </c>
      <c r="C2671" s="59">
        <v>8836</v>
      </c>
      <c r="D2671" s="53">
        <v>7</v>
      </c>
      <c r="E2671" s="204">
        <v>2511590</v>
      </c>
      <c r="F2671" s="53" t="s">
        <v>1003</v>
      </c>
    </row>
    <row r="2672" spans="1:11" s="53" customFormat="1">
      <c r="A2672" s="122">
        <v>44237</v>
      </c>
      <c r="B2672" s="53">
        <v>14202</v>
      </c>
      <c r="C2672" s="59">
        <v>8866</v>
      </c>
      <c r="D2672" s="53">
        <v>7</v>
      </c>
      <c r="E2672" s="204">
        <v>500000</v>
      </c>
      <c r="F2672" s="53" t="s">
        <v>1006</v>
      </c>
    </row>
    <row r="2673" spans="1:72" s="53" customFormat="1">
      <c r="A2673" s="122">
        <v>44237</v>
      </c>
      <c r="B2673" s="53">
        <v>14202</v>
      </c>
      <c r="C2673" s="59">
        <v>8904</v>
      </c>
      <c r="D2673" s="53">
        <v>7</v>
      </c>
      <c r="E2673" s="204">
        <v>3623200</v>
      </c>
      <c r="F2673" s="53" t="s">
        <v>1004</v>
      </c>
    </row>
    <row r="2674" spans="1:72" s="37" customFormat="1">
      <c r="A2674" s="36">
        <v>44237</v>
      </c>
      <c r="B2674" s="37">
        <v>20894</v>
      </c>
      <c r="C2674" s="37">
        <v>6893</v>
      </c>
      <c r="D2674" s="37">
        <v>4</v>
      </c>
      <c r="E2674" s="62">
        <v>0</v>
      </c>
      <c r="F2674" s="37" t="s">
        <v>1009</v>
      </c>
      <c r="L2674" s="80"/>
      <c r="M2674" s="80"/>
      <c r="N2674" s="80"/>
      <c r="O2674" s="80"/>
      <c r="P2674" s="80"/>
      <c r="Q2674" s="80"/>
      <c r="R2674" s="80"/>
      <c r="S2674" s="80"/>
      <c r="T2674" s="80"/>
      <c r="U2674" s="80"/>
      <c r="V2674" s="80"/>
      <c r="W2674" s="80"/>
      <c r="X2674" s="80"/>
      <c r="Y2674" s="80"/>
      <c r="Z2674" s="80"/>
      <c r="AA2674" s="80"/>
      <c r="AB2674" s="80"/>
      <c r="AC2674" s="80"/>
      <c r="AD2674" s="80"/>
      <c r="AE2674" s="80"/>
      <c r="AF2674" s="80"/>
      <c r="AG2674" s="80"/>
      <c r="AH2674" s="80"/>
      <c r="AI2674" s="80"/>
      <c r="AJ2674" s="80"/>
      <c r="AK2674" s="80"/>
      <c r="AL2674" s="80"/>
      <c r="AM2674" s="80"/>
      <c r="AN2674" s="80"/>
      <c r="AO2674" s="80"/>
      <c r="AP2674" s="80"/>
      <c r="AQ2674" s="80"/>
      <c r="AR2674" s="80"/>
      <c r="AS2674" s="80"/>
      <c r="AT2674" s="80"/>
      <c r="AU2674" s="80"/>
      <c r="AV2674" s="80"/>
      <c r="AW2674" s="80"/>
      <c r="AX2674" s="80"/>
      <c r="AY2674" s="80"/>
      <c r="AZ2674" s="80"/>
      <c r="BA2674" s="80"/>
      <c r="BB2674" s="80"/>
      <c r="BC2674" s="80"/>
      <c r="BD2674" s="80"/>
      <c r="BE2674" s="80"/>
      <c r="BF2674" s="80"/>
      <c r="BG2674" s="80"/>
      <c r="BH2674" s="80"/>
      <c r="BI2674" s="80"/>
      <c r="BJ2674" s="80"/>
      <c r="BK2674" s="80"/>
      <c r="BL2674" s="80"/>
      <c r="BM2674" s="80"/>
      <c r="BN2674" s="80"/>
      <c r="BO2674" s="80"/>
      <c r="BP2674" s="80"/>
      <c r="BQ2674" s="80"/>
      <c r="BR2674" s="80"/>
      <c r="BS2674" s="80"/>
      <c r="BT2674" s="80"/>
    </row>
    <row r="2675" spans="1:72" ht="19.5">
      <c r="E2675" s="121">
        <f>SUM(E2651:E2673)</f>
        <v>23414013</v>
      </c>
    </row>
    <row r="2677" spans="1:72">
      <c r="A2677" s="1">
        <v>44238</v>
      </c>
      <c r="B2677" s="2">
        <v>99947</v>
      </c>
      <c r="C2677" s="22">
        <v>4506</v>
      </c>
      <c r="D2677" s="2">
        <v>8</v>
      </c>
      <c r="E2677" s="204">
        <v>232656</v>
      </c>
      <c r="F2677" s="2" t="s">
        <v>533</v>
      </c>
      <c r="G2677" s="2"/>
      <c r="H2677" s="2"/>
    </row>
    <row r="2678" spans="1:72">
      <c r="A2678" s="1">
        <v>44238</v>
      </c>
      <c r="B2678" s="2">
        <v>32397</v>
      </c>
      <c r="C2678" s="22">
        <v>7308</v>
      </c>
      <c r="D2678" s="2">
        <v>4</v>
      </c>
      <c r="E2678" s="204">
        <v>209342</v>
      </c>
      <c r="F2678" s="2" t="s">
        <v>1021</v>
      </c>
      <c r="G2678" s="2"/>
      <c r="H2678" s="2"/>
    </row>
    <row r="2679" spans="1:72">
      <c r="A2679" s="1">
        <v>44238</v>
      </c>
      <c r="B2679" s="2">
        <v>20894</v>
      </c>
      <c r="C2679" s="22">
        <v>9188</v>
      </c>
      <c r="D2679" s="2">
        <v>7</v>
      </c>
      <c r="E2679" s="204">
        <v>1266200</v>
      </c>
      <c r="F2679" s="2" t="s">
        <v>1015</v>
      </c>
      <c r="G2679" s="2"/>
      <c r="H2679" s="2"/>
    </row>
    <row r="2680" spans="1:72">
      <c r="A2680" s="1">
        <v>44238</v>
      </c>
      <c r="B2680" s="2">
        <v>20894</v>
      </c>
      <c r="C2680" s="22">
        <v>9190</v>
      </c>
      <c r="D2680" s="2">
        <v>7</v>
      </c>
      <c r="E2680" s="204">
        <v>120000</v>
      </c>
      <c r="F2680" s="2" t="s">
        <v>1016</v>
      </c>
      <c r="G2680" s="2"/>
      <c r="H2680" s="2"/>
    </row>
    <row r="2681" spans="1:72" ht="19.5">
      <c r="E2681" s="120">
        <f>SUM(E2677:E2680)</f>
        <v>1828198</v>
      </c>
      <c r="G2681" s="2"/>
      <c r="H2681" s="2"/>
    </row>
    <row r="2682" spans="1:72">
      <c r="E2682" s="3"/>
      <c r="G2682" s="2"/>
      <c r="H2682" s="2"/>
    </row>
    <row r="2683" spans="1:72" ht="19.5">
      <c r="A2683" s="1">
        <v>44241</v>
      </c>
      <c r="B2683" s="2">
        <v>20894</v>
      </c>
      <c r="C2683" s="22">
        <v>9367</v>
      </c>
      <c r="D2683" s="2">
        <v>7</v>
      </c>
      <c r="E2683" s="120">
        <v>1300000</v>
      </c>
      <c r="F2683" s="2" t="s">
        <v>1017</v>
      </c>
      <c r="G2683" s="2"/>
      <c r="H2683" s="2"/>
      <c r="I2683" s="2"/>
    </row>
    <row r="2684" spans="1:72">
      <c r="E2684" s="3"/>
      <c r="G2684" s="2"/>
      <c r="H2684" s="2"/>
      <c r="I2684" s="2"/>
    </row>
    <row r="2685" spans="1:72">
      <c r="A2685" s="1">
        <v>44243</v>
      </c>
      <c r="B2685" s="2">
        <v>25758</v>
      </c>
      <c r="C2685" s="22">
        <v>4659</v>
      </c>
      <c r="D2685" s="2">
        <v>6</v>
      </c>
      <c r="E2685" s="3">
        <v>2423100</v>
      </c>
      <c r="F2685" s="2" t="s">
        <v>1018</v>
      </c>
      <c r="G2685" s="2"/>
      <c r="H2685" s="2"/>
    </row>
    <row r="2686" spans="1:72">
      <c r="A2686" s="1">
        <v>44243</v>
      </c>
      <c r="B2686" s="2">
        <v>20894</v>
      </c>
      <c r="C2686" s="22">
        <v>9604</v>
      </c>
      <c r="D2686" s="2">
        <v>7</v>
      </c>
      <c r="E2686" s="3">
        <v>986589</v>
      </c>
      <c r="F2686" s="2" t="s">
        <v>1019</v>
      </c>
      <c r="G2686" s="2"/>
      <c r="H2686" s="2"/>
    </row>
    <row r="2687" spans="1:72" ht="19.5">
      <c r="E2687" s="120">
        <f>SUM(E2685:E2686)</f>
        <v>3409689</v>
      </c>
      <c r="G2687" s="2"/>
      <c r="H2687" s="2"/>
    </row>
    <row r="2688" spans="1:72">
      <c r="E2688" s="3"/>
      <c r="G2688" s="2"/>
      <c r="H2688" s="2"/>
    </row>
    <row r="2689" spans="1:72" s="53" customFormat="1">
      <c r="A2689" s="122">
        <v>44244</v>
      </c>
      <c r="B2689" s="53">
        <v>20894</v>
      </c>
      <c r="C2689" s="59">
        <v>3375</v>
      </c>
      <c r="D2689" s="53">
        <v>18</v>
      </c>
      <c r="E2689" s="204">
        <v>2000000</v>
      </c>
      <c r="F2689" s="53" t="s">
        <v>1023</v>
      </c>
    </row>
    <row r="2690" spans="1:72">
      <c r="A2690" s="1">
        <v>44244</v>
      </c>
      <c r="B2690" s="2">
        <v>12508</v>
      </c>
      <c r="C2690" s="22">
        <v>4772</v>
      </c>
      <c r="D2690" s="2">
        <v>6</v>
      </c>
      <c r="E2690" s="204">
        <v>369000</v>
      </c>
      <c r="F2690" s="2" t="s">
        <v>1024</v>
      </c>
      <c r="G2690" s="2"/>
      <c r="H2690" s="2"/>
      <c r="I2690" s="2"/>
    </row>
    <row r="2691" spans="1:72">
      <c r="A2691" s="1">
        <v>44244</v>
      </c>
      <c r="B2691" s="2">
        <v>99971</v>
      </c>
      <c r="C2691" s="22">
        <v>4772</v>
      </c>
      <c r="D2691" s="2">
        <v>8</v>
      </c>
      <c r="E2691" s="204">
        <v>260511</v>
      </c>
      <c r="F2691" s="2" t="s">
        <v>1025</v>
      </c>
      <c r="G2691" s="2"/>
      <c r="H2691" s="2"/>
      <c r="I2691" s="2"/>
    </row>
    <row r="2692" spans="1:72">
      <c r="A2692" s="1">
        <v>44244</v>
      </c>
      <c r="B2692" s="2">
        <v>12508</v>
      </c>
      <c r="C2692" s="22">
        <v>4820</v>
      </c>
      <c r="D2692" s="2">
        <v>6</v>
      </c>
      <c r="E2692" s="204">
        <v>644800</v>
      </c>
      <c r="F2692" s="2" t="s">
        <v>1026</v>
      </c>
      <c r="G2692" s="2"/>
      <c r="H2692" s="2"/>
      <c r="I2692" s="2"/>
    </row>
    <row r="2693" spans="1:72" s="53" customFormat="1">
      <c r="A2693" s="122">
        <v>44244</v>
      </c>
      <c r="B2693" s="53">
        <v>12508</v>
      </c>
      <c r="C2693" s="59">
        <v>4834</v>
      </c>
      <c r="D2693" s="53">
        <v>6</v>
      </c>
      <c r="E2693" s="204">
        <v>3150000</v>
      </c>
      <c r="F2693" s="53" t="s">
        <v>1027</v>
      </c>
    </row>
    <row r="2694" spans="1:72">
      <c r="A2694" s="1">
        <v>44244</v>
      </c>
      <c r="B2694" s="2">
        <v>12508</v>
      </c>
      <c r="C2694" s="22">
        <v>4838</v>
      </c>
      <c r="D2694" s="2">
        <v>6</v>
      </c>
      <c r="E2694" s="204">
        <v>2492400</v>
      </c>
      <c r="F2694" s="2" t="s">
        <v>1028</v>
      </c>
      <c r="G2694" s="2"/>
      <c r="H2694" s="2"/>
      <c r="I2694" s="2"/>
    </row>
    <row r="2695" spans="1:72">
      <c r="A2695" s="1">
        <v>44244</v>
      </c>
      <c r="B2695" s="2">
        <v>99967</v>
      </c>
      <c r="C2695" s="22">
        <v>4851</v>
      </c>
      <c r="D2695" s="2">
        <v>6</v>
      </c>
      <c r="E2695" s="204">
        <v>222500</v>
      </c>
      <c r="F2695" s="2" t="s">
        <v>1029</v>
      </c>
      <c r="G2695" s="2"/>
      <c r="H2695" s="2"/>
      <c r="I2695" s="2"/>
    </row>
    <row r="2696" spans="1:72">
      <c r="A2696" s="1">
        <v>44244</v>
      </c>
      <c r="B2696" s="2">
        <v>28262</v>
      </c>
      <c r="C2696" s="22">
        <v>7169</v>
      </c>
      <c r="D2696" s="2">
        <v>9</v>
      </c>
      <c r="E2696" s="204">
        <v>228200</v>
      </c>
      <c r="F2696" s="2" t="s">
        <v>418</v>
      </c>
      <c r="G2696" s="2"/>
      <c r="H2696" s="2"/>
      <c r="I2696" s="2"/>
    </row>
    <row r="2697" spans="1:72">
      <c r="A2697" s="1">
        <v>44244</v>
      </c>
      <c r="B2697" s="2">
        <v>28262</v>
      </c>
      <c r="C2697" s="22">
        <v>7172</v>
      </c>
      <c r="D2697" s="2">
        <v>9</v>
      </c>
      <c r="E2697" s="204">
        <v>227445</v>
      </c>
      <c r="F2697" s="2" t="s">
        <v>1030</v>
      </c>
      <c r="G2697" s="2"/>
      <c r="H2697" s="2"/>
      <c r="I2697" s="2"/>
    </row>
    <row r="2698" spans="1:72">
      <c r="A2698" s="1">
        <v>44244</v>
      </c>
      <c r="B2698" s="2">
        <v>14202</v>
      </c>
      <c r="C2698" s="22">
        <v>7687</v>
      </c>
      <c r="D2698" s="2">
        <v>4</v>
      </c>
      <c r="E2698" s="204">
        <v>982900</v>
      </c>
      <c r="F2698" s="2" t="s">
        <v>1031</v>
      </c>
      <c r="G2698" s="2"/>
      <c r="H2698" s="2"/>
      <c r="I2698" s="2"/>
    </row>
    <row r="2699" spans="1:72">
      <c r="A2699" s="1">
        <v>44244</v>
      </c>
      <c r="B2699" s="2">
        <v>14202</v>
      </c>
      <c r="C2699" s="22">
        <v>7688</v>
      </c>
      <c r="D2699" s="2">
        <v>4</v>
      </c>
      <c r="E2699" s="204">
        <v>259500</v>
      </c>
      <c r="F2699" s="2" t="s">
        <v>1032</v>
      </c>
      <c r="G2699" s="2"/>
      <c r="H2699" s="2"/>
      <c r="I2699" s="2"/>
    </row>
    <row r="2700" spans="1:72">
      <c r="A2700" s="1">
        <v>44244</v>
      </c>
      <c r="B2700" s="2">
        <v>14202</v>
      </c>
      <c r="C2700" s="22">
        <v>7696</v>
      </c>
      <c r="D2700" s="2">
        <v>4</v>
      </c>
      <c r="E2700" s="204">
        <v>520000</v>
      </c>
      <c r="F2700" s="2" t="s">
        <v>1033</v>
      </c>
      <c r="G2700" s="2"/>
      <c r="H2700" s="2"/>
      <c r="I2700" s="2"/>
    </row>
    <row r="2701" spans="1:72" s="37" customFormat="1">
      <c r="A2701" s="36">
        <v>44244</v>
      </c>
      <c r="B2701" s="37">
        <v>12508</v>
      </c>
      <c r="C2701" s="37">
        <v>4831</v>
      </c>
      <c r="D2701" s="37">
        <v>6</v>
      </c>
      <c r="E2701" s="135">
        <v>0</v>
      </c>
      <c r="F2701" s="37" t="s">
        <v>1034</v>
      </c>
      <c r="J2701" s="80"/>
      <c r="K2701" s="80"/>
      <c r="L2701" s="80"/>
      <c r="M2701" s="80"/>
      <c r="N2701" s="80"/>
      <c r="O2701" s="80"/>
      <c r="P2701" s="80"/>
      <c r="Q2701" s="80"/>
      <c r="R2701" s="80"/>
      <c r="S2701" s="80"/>
      <c r="T2701" s="80"/>
      <c r="U2701" s="80"/>
      <c r="V2701" s="80"/>
      <c r="W2701" s="80"/>
      <c r="X2701" s="80"/>
      <c r="Y2701" s="80"/>
      <c r="Z2701" s="80"/>
      <c r="AA2701" s="80"/>
      <c r="AB2701" s="80"/>
      <c r="AC2701" s="80"/>
      <c r="AD2701" s="80"/>
      <c r="AE2701" s="80"/>
      <c r="AF2701" s="80"/>
      <c r="AG2701" s="80"/>
      <c r="AH2701" s="80"/>
      <c r="AI2701" s="80"/>
      <c r="AJ2701" s="80"/>
      <c r="AK2701" s="80"/>
      <c r="AL2701" s="80"/>
      <c r="AM2701" s="80"/>
      <c r="AN2701" s="80"/>
      <c r="AO2701" s="80"/>
      <c r="AP2701" s="80"/>
      <c r="AQ2701" s="80"/>
      <c r="AR2701" s="80"/>
      <c r="AS2701" s="80"/>
      <c r="AT2701" s="80"/>
      <c r="AU2701" s="80"/>
      <c r="AV2701" s="80"/>
      <c r="AW2701" s="80"/>
      <c r="AX2701" s="80"/>
      <c r="AY2701" s="80"/>
      <c r="AZ2701" s="80"/>
      <c r="BA2701" s="80"/>
      <c r="BB2701" s="80"/>
      <c r="BC2701" s="80"/>
      <c r="BD2701" s="80"/>
      <c r="BE2701" s="80"/>
      <c r="BF2701" s="80"/>
      <c r="BG2701" s="80"/>
      <c r="BH2701" s="80"/>
      <c r="BI2701" s="80"/>
      <c r="BJ2701" s="80"/>
      <c r="BK2701" s="80"/>
      <c r="BL2701" s="80"/>
      <c r="BM2701" s="80"/>
      <c r="BN2701" s="80"/>
      <c r="BO2701" s="80"/>
      <c r="BP2701" s="80"/>
      <c r="BQ2701" s="80"/>
      <c r="BR2701" s="80"/>
      <c r="BS2701" s="80"/>
      <c r="BT2701" s="80"/>
    </row>
    <row r="2702" spans="1:72" ht="19.5">
      <c r="E2702" s="120">
        <f>SUM(E2689:E2700)</f>
        <v>11357256</v>
      </c>
      <c r="G2702" s="2"/>
      <c r="H2702" s="2"/>
      <c r="I2702" s="2"/>
    </row>
    <row r="2704" spans="1:72">
      <c r="A2704" s="1">
        <v>44245</v>
      </c>
      <c r="B2704" s="2">
        <v>20894</v>
      </c>
      <c r="C2704" s="22">
        <v>77</v>
      </c>
      <c r="D2704" s="2">
        <v>7</v>
      </c>
      <c r="E2704" s="204">
        <v>396000</v>
      </c>
      <c r="F2704" s="3" t="s">
        <v>1036</v>
      </c>
      <c r="G2704" s="2"/>
      <c r="H2704" s="2"/>
      <c r="I2704" s="2"/>
      <c r="J2704" s="2"/>
      <c r="K2704" s="2"/>
    </row>
    <row r="2705" spans="1:11">
      <c r="A2705" s="1">
        <v>44245</v>
      </c>
      <c r="B2705" s="2">
        <v>99947</v>
      </c>
      <c r="C2705" s="22">
        <v>4924</v>
      </c>
      <c r="D2705" s="2">
        <v>8</v>
      </c>
      <c r="E2705" s="204">
        <v>709500</v>
      </c>
      <c r="F2705" s="3" t="s">
        <v>1037</v>
      </c>
      <c r="G2705" s="2"/>
      <c r="H2705" s="2"/>
      <c r="I2705" s="2"/>
      <c r="J2705" s="2"/>
      <c r="K2705" s="2"/>
    </row>
    <row r="2706" spans="1:11">
      <c r="A2706" s="1">
        <v>44245</v>
      </c>
      <c r="B2706" s="2">
        <v>99947</v>
      </c>
      <c r="C2706" s="22">
        <v>4931</v>
      </c>
      <c r="D2706" s="2">
        <v>8</v>
      </c>
      <c r="E2706" s="204">
        <v>468500</v>
      </c>
      <c r="F2706" s="3" t="s">
        <v>72</v>
      </c>
      <c r="G2706" s="2"/>
      <c r="H2706" s="2"/>
      <c r="I2706" s="2"/>
      <c r="J2706" s="2"/>
      <c r="K2706" s="2"/>
    </row>
    <row r="2707" spans="1:11">
      <c r="A2707" s="1">
        <v>44245</v>
      </c>
      <c r="B2707" s="2">
        <v>28262</v>
      </c>
      <c r="C2707" s="22">
        <v>5011</v>
      </c>
      <c r="D2707" s="2">
        <v>6</v>
      </c>
      <c r="E2707" s="204">
        <v>1693900</v>
      </c>
      <c r="F2707" s="3" t="s">
        <v>1038</v>
      </c>
      <c r="G2707" s="2"/>
      <c r="H2707" s="2"/>
      <c r="I2707" s="2"/>
      <c r="J2707" s="2"/>
      <c r="K2707" s="2"/>
    </row>
    <row r="2708" spans="1:11">
      <c r="A2708" s="1">
        <v>44245</v>
      </c>
      <c r="B2708" s="2">
        <v>28262</v>
      </c>
      <c r="C2708" s="22">
        <v>5022</v>
      </c>
      <c r="D2708" s="2">
        <v>6</v>
      </c>
      <c r="E2708" s="204">
        <v>440314</v>
      </c>
      <c r="F2708" s="3" t="s">
        <v>1039</v>
      </c>
      <c r="G2708" s="2"/>
      <c r="H2708" s="2"/>
      <c r="I2708" s="2"/>
      <c r="J2708" s="2"/>
      <c r="K2708" s="2"/>
    </row>
    <row r="2709" spans="1:11">
      <c r="A2709" s="1">
        <v>44245</v>
      </c>
      <c r="B2709" s="2">
        <v>28262</v>
      </c>
      <c r="C2709" s="22">
        <v>5024</v>
      </c>
      <c r="D2709" s="2">
        <v>6</v>
      </c>
      <c r="E2709" s="204">
        <v>1014000</v>
      </c>
      <c r="F2709" s="3" t="s">
        <v>1040</v>
      </c>
      <c r="G2709" s="2"/>
      <c r="H2709" s="2"/>
      <c r="I2709" s="2"/>
      <c r="J2709" s="2"/>
      <c r="K2709" s="2"/>
    </row>
    <row r="2710" spans="1:11">
      <c r="A2710" s="1">
        <v>44245</v>
      </c>
      <c r="B2710" s="2">
        <v>28262</v>
      </c>
      <c r="C2710" s="22">
        <v>5032</v>
      </c>
      <c r="D2710" s="2">
        <v>6</v>
      </c>
      <c r="E2710" s="204">
        <v>1312400</v>
      </c>
      <c r="F2710" s="3" t="s">
        <v>1041</v>
      </c>
      <c r="G2710" s="2"/>
      <c r="H2710" s="2"/>
      <c r="I2710" s="2"/>
      <c r="J2710" s="2"/>
      <c r="K2710" s="2"/>
    </row>
    <row r="2711" spans="1:11">
      <c r="A2711" s="1">
        <v>44245</v>
      </c>
      <c r="B2711" s="2">
        <v>99966</v>
      </c>
      <c r="C2711" s="22">
        <v>5041</v>
      </c>
      <c r="D2711" s="2">
        <v>8</v>
      </c>
      <c r="E2711" s="204">
        <v>299806</v>
      </c>
      <c r="F2711" s="3" t="s">
        <v>1044</v>
      </c>
      <c r="G2711" s="2"/>
      <c r="H2711" s="2"/>
      <c r="I2711" s="2"/>
      <c r="J2711" s="2"/>
      <c r="K2711" s="2"/>
    </row>
    <row r="2712" spans="1:11">
      <c r="A2712" s="1">
        <v>44245</v>
      </c>
      <c r="B2712" s="2">
        <v>28262</v>
      </c>
      <c r="C2712" s="22">
        <v>5042</v>
      </c>
      <c r="D2712" s="2">
        <v>6</v>
      </c>
      <c r="E2712" s="204">
        <v>2135000</v>
      </c>
      <c r="F2712" s="3" t="s">
        <v>1042</v>
      </c>
      <c r="G2712" s="2"/>
      <c r="H2712" s="2"/>
      <c r="I2712" s="2"/>
      <c r="J2712" s="2"/>
      <c r="K2712" s="2"/>
    </row>
    <row r="2713" spans="1:11">
      <c r="A2713" s="1">
        <v>44245</v>
      </c>
      <c r="B2713" s="2">
        <v>28262</v>
      </c>
      <c r="C2713" s="22">
        <v>5047</v>
      </c>
      <c r="D2713" s="2">
        <v>6</v>
      </c>
      <c r="E2713" s="204">
        <v>754500</v>
      </c>
      <c r="F2713" s="3" t="s">
        <v>1043</v>
      </c>
      <c r="G2713" s="2"/>
      <c r="H2713" s="2"/>
      <c r="I2713" s="2"/>
      <c r="J2713" s="2"/>
      <c r="K2713" s="2"/>
    </row>
    <row r="2714" spans="1:11">
      <c r="A2714" s="1">
        <v>44245</v>
      </c>
      <c r="B2714" s="2">
        <v>99910</v>
      </c>
      <c r="C2714" s="22">
        <v>7339</v>
      </c>
      <c r="D2714" s="2">
        <v>9</v>
      </c>
      <c r="E2714" s="204">
        <v>1355500</v>
      </c>
      <c r="F2714" s="3" t="s">
        <v>1045</v>
      </c>
      <c r="G2714" s="2"/>
      <c r="H2714" s="2"/>
      <c r="I2714" s="2"/>
      <c r="J2714" s="2"/>
      <c r="K2714" s="2"/>
    </row>
    <row r="2715" spans="1:11">
      <c r="A2715" s="1">
        <v>44245</v>
      </c>
      <c r="B2715" s="2">
        <v>99910</v>
      </c>
      <c r="C2715" s="22">
        <v>7341</v>
      </c>
      <c r="D2715" s="2">
        <v>9</v>
      </c>
      <c r="E2715" s="204">
        <v>211848</v>
      </c>
      <c r="F2715" s="3" t="s">
        <v>72</v>
      </c>
      <c r="G2715" s="2"/>
      <c r="H2715" s="2"/>
      <c r="I2715" s="2"/>
      <c r="J2715" s="2"/>
      <c r="K2715" s="2"/>
    </row>
    <row r="2716" spans="1:11" ht="19.5">
      <c r="E2716" s="121">
        <f>SUM(E2704:E2715)</f>
        <v>10791268</v>
      </c>
    </row>
    <row r="2718" spans="1:11">
      <c r="A2718" s="1">
        <v>44246</v>
      </c>
      <c r="B2718" s="2">
        <v>14202</v>
      </c>
      <c r="C2718" s="22">
        <v>141</v>
      </c>
      <c r="D2718" s="2">
        <v>7</v>
      </c>
      <c r="E2718" s="204">
        <v>487000</v>
      </c>
      <c r="F2718" s="2" t="s">
        <v>1046</v>
      </c>
      <c r="G2718" s="2"/>
      <c r="H2718" s="2"/>
      <c r="I2718" s="2"/>
      <c r="J2718" s="2"/>
      <c r="K2718" s="2"/>
    </row>
    <row r="2719" spans="1:11">
      <c r="A2719" s="1">
        <v>44246</v>
      </c>
      <c r="B2719" s="2">
        <v>99968</v>
      </c>
      <c r="C2719" s="22">
        <v>280</v>
      </c>
      <c r="D2719" s="2">
        <v>7</v>
      </c>
      <c r="E2719" s="204">
        <v>1863000</v>
      </c>
      <c r="F2719" s="2" t="s">
        <v>1047</v>
      </c>
      <c r="G2719" s="2"/>
      <c r="H2719" s="2"/>
      <c r="I2719" s="2"/>
      <c r="J2719" s="2"/>
      <c r="K2719" s="2"/>
    </row>
    <row r="2720" spans="1:11">
      <c r="A2720" s="1">
        <v>44246</v>
      </c>
      <c r="B2720" s="2">
        <v>32397</v>
      </c>
      <c r="C2720" s="22">
        <v>3768</v>
      </c>
      <c r="D2720" s="2">
        <v>18</v>
      </c>
      <c r="E2720" s="204">
        <v>500000</v>
      </c>
      <c r="F2720" s="2" t="s">
        <v>1052</v>
      </c>
      <c r="G2720" s="2"/>
      <c r="H2720" s="2"/>
      <c r="I2720" s="2"/>
      <c r="J2720" s="2"/>
      <c r="K2720" s="2"/>
    </row>
    <row r="2721" spans="1:11">
      <c r="A2721" s="1">
        <v>44246</v>
      </c>
      <c r="B2721" s="2">
        <v>99971</v>
      </c>
      <c r="C2721" s="22">
        <v>5163</v>
      </c>
      <c r="D2721" s="2">
        <v>8</v>
      </c>
      <c r="E2721" s="204">
        <v>4857600</v>
      </c>
      <c r="F2721" s="2" t="s">
        <v>1048</v>
      </c>
      <c r="G2721" s="2"/>
      <c r="H2721" s="2"/>
      <c r="I2721" s="2"/>
      <c r="J2721" s="2"/>
      <c r="K2721" s="2"/>
    </row>
    <row r="2722" spans="1:11">
      <c r="A2722" s="1">
        <v>44246</v>
      </c>
      <c r="B2722" s="2">
        <v>99966</v>
      </c>
      <c r="C2722" s="22">
        <v>5250</v>
      </c>
      <c r="D2722" s="2">
        <v>6</v>
      </c>
      <c r="E2722" s="204">
        <v>289929</v>
      </c>
      <c r="F2722" s="2" t="s">
        <v>1053</v>
      </c>
      <c r="G2722" s="2"/>
      <c r="H2722" s="2"/>
      <c r="I2722" s="2"/>
      <c r="J2722" s="2"/>
      <c r="K2722" s="2"/>
    </row>
    <row r="2723" spans="1:11">
      <c r="A2723" s="1">
        <v>44246</v>
      </c>
      <c r="B2723" s="2">
        <v>99966</v>
      </c>
      <c r="C2723" s="22">
        <v>5326</v>
      </c>
      <c r="D2723" s="2">
        <v>6</v>
      </c>
      <c r="E2723" s="204">
        <v>402700</v>
      </c>
      <c r="F2723" s="2" t="s">
        <v>533</v>
      </c>
      <c r="G2723" s="2"/>
      <c r="H2723" s="2"/>
      <c r="I2723" s="2"/>
      <c r="J2723" s="2"/>
      <c r="K2723" s="2"/>
    </row>
    <row r="2724" spans="1:11">
      <c r="A2724" s="1">
        <v>44246</v>
      </c>
      <c r="B2724" s="2">
        <v>12508</v>
      </c>
      <c r="C2724" s="22">
        <v>7399</v>
      </c>
      <c r="D2724" s="2">
        <v>9</v>
      </c>
      <c r="E2724" s="204">
        <v>751800</v>
      </c>
      <c r="F2724" s="2" t="s">
        <v>1049</v>
      </c>
      <c r="G2724" s="2"/>
      <c r="H2724" s="2"/>
      <c r="I2724" s="2"/>
      <c r="J2724" s="2"/>
      <c r="K2724" s="2"/>
    </row>
    <row r="2725" spans="1:11">
      <c r="A2725" s="1">
        <v>44246</v>
      </c>
      <c r="B2725" s="2">
        <v>12508</v>
      </c>
      <c r="C2725" s="22">
        <v>7400</v>
      </c>
      <c r="D2725" s="2">
        <v>9</v>
      </c>
      <c r="E2725" s="204">
        <v>826200</v>
      </c>
      <c r="F2725" s="2" t="s">
        <v>1050</v>
      </c>
      <c r="G2725" s="2"/>
      <c r="H2725" s="2"/>
      <c r="I2725" s="2"/>
      <c r="J2725" s="2"/>
      <c r="K2725" s="2"/>
    </row>
    <row r="2726" spans="1:11">
      <c r="A2726" s="1">
        <v>44246</v>
      </c>
      <c r="B2726" s="2">
        <v>19440</v>
      </c>
      <c r="C2726" s="22">
        <v>8231</v>
      </c>
      <c r="D2726" s="2">
        <v>4</v>
      </c>
      <c r="E2726" s="204">
        <v>354428</v>
      </c>
      <c r="F2726" s="2" t="s">
        <v>1051</v>
      </c>
      <c r="G2726" s="2"/>
      <c r="H2726" s="2"/>
      <c r="I2726" s="2"/>
      <c r="J2726" s="2"/>
      <c r="K2726" s="2"/>
    </row>
    <row r="2727" spans="1:11" ht="19.5">
      <c r="E2727" s="120">
        <f>SUM(E2718:E2726)</f>
        <v>10332657</v>
      </c>
      <c r="G2727" s="2"/>
      <c r="H2727" s="2"/>
      <c r="I2727" s="2"/>
      <c r="J2727" s="2"/>
      <c r="K2727" s="2"/>
    </row>
    <row r="2729" spans="1:11">
      <c r="A2729" s="1">
        <v>44247</v>
      </c>
      <c r="B2729" s="2">
        <v>99971</v>
      </c>
      <c r="C2729" s="22">
        <v>496</v>
      </c>
      <c r="D2729" s="2">
        <v>7</v>
      </c>
      <c r="E2729" s="204">
        <v>295672</v>
      </c>
      <c r="F2729" s="2" t="s">
        <v>1056</v>
      </c>
      <c r="G2729" s="2"/>
      <c r="H2729" s="2"/>
      <c r="I2729" s="2"/>
      <c r="J2729" s="2"/>
    </row>
    <row r="2730" spans="1:11">
      <c r="A2730" s="1">
        <v>44247</v>
      </c>
      <c r="B2730" s="2">
        <v>99971</v>
      </c>
      <c r="C2730" s="22">
        <v>561</v>
      </c>
      <c r="D2730" s="2">
        <v>7</v>
      </c>
      <c r="E2730" s="204">
        <v>500000</v>
      </c>
      <c r="F2730" s="2" t="s">
        <v>1057</v>
      </c>
      <c r="G2730" s="2"/>
      <c r="H2730" s="2"/>
      <c r="I2730" s="2"/>
      <c r="J2730" s="2"/>
    </row>
    <row r="2731" spans="1:11">
      <c r="A2731" s="1">
        <v>44247</v>
      </c>
      <c r="B2731" s="2">
        <v>99955</v>
      </c>
      <c r="C2731" s="22">
        <v>5391</v>
      </c>
      <c r="D2731" s="2">
        <v>8</v>
      </c>
      <c r="E2731" s="204">
        <v>441900</v>
      </c>
      <c r="F2731" s="2" t="s">
        <v>1058</v>
      </c>
      <c r="G2731" s="2"/>
      <c r="H2731" s="2"/>
      <c r="I2731" s="2"/>
      <c r="J2731" s="2"/>
    </row>
    <row r="2732" spans="1:11">
      <c r="A2732" s="1">
        <v>44247</v>
      </c>
      <c r="B2732" s="2">
        <v>13276</v>
      </c>
      <c r="C2732" s="22">
        <v>5581</v>
      </c>
      <c r="D2732" s="2">
        <v>6</v>
      </c>
      <c r="E2732" s="204">
        <v>3021400</v>
      </c>
      <c r="F2732" s="2" t="s">
        <v>1059</v>
      </c>
      <c r="G2732" s="2"/>
      <c r="H2732" s="2"/>
      <c r="I2732" s="2"/>
      <c r="J2732" s="2"/>
    </row>
    <row r="2733" spans="1:11" ht="19.5">
      <c r="E2733" s="120">
        <f>SUM(E2729:E2732)</f>
        <v>4258972</v>
      </c>
      <c r="G2733" s="2"/>
      <c r="H2733" s="2"/>
      <c r="I2733" s="2"/>
      <c r="J2733" s="2"/>
    </row>
    <row r="2734" spans="1:11">
      <c r="E2734" s="3"/>
      <c r="G2734" s="2"/>
      <c r="H2734" s="2"/>
      <c r="I2734" s="2"/>
      <c r="J2734" s="2"/>
    </row>
    <row r="2735" spans="1:11">
      <c r="A2735" s="1">
        <v>44248</v>
      </c>
      <c r="B2735" s="2">
        <v>19440</v>
      </c>
      <c r="C2735" s="22">
        <v>5817</v>
      </c>
      <c r="D2735" s="2">
        <v>6</v>
      </c>
      <c r="E2735" s="204">
        <v>1500000</v>
      </c>
      <c r="F2735" s="2" t="s">
        <v>1063</v>
      </c>
      <c r="G2735" s="2"/>
      <c r="H2735" s="2"/>
      <c r="I2735" s="2"/>
    </row>
    <row r="2736" spans="1:11">
      <c r="A2736" s="1">
        <v>44248</v>
      </c>
      <c r="B2736" s="2">
        <v>99971</v>
      </c>
      <c r="C2736" s="22">
        <v>7800</v>
      </c>
      <c r="D2736" s="2">
        <v>9</v>
      </c>
      <c r="E2736" s="204">
        <v>310000</v>
      </c>
      <c r="F2736" s="2" t="s">
        <v>1060</v>
      </c>
      <c r="G2736" s="2"/>
      <c r="H2736" s="2"/>
      <c r="I2736" s="2"/>
    </row>
    <row r="2737" spans="1:11">
      <c r="A2737" s="1">
        <v>44248</v>
      </c>
      <c r="B2737" s="2">
        <v>99966</v>
      </c>
      <c r="C2737" s="22">
        <v>8690</v>
      </c>
      <c r="D2737" s="2">
        <v>4</v>
      </c>
      <c r="E2737" s="204">
        <v>799381</v>
      </c>
      <c r="F2737" s="2" t="s">
        <v>1064</v>
      </c>
      <c r="G2737" s="2"/>
      <c r="H2737" s="2"/>
      <c r="I2737" s="2"/>
    </row>
    <row r="2738" spans="1:11">
      <c r="A2738" s="1">
        <v>44248</v>
      </c>
      <c r="B2738" s="2">
        <v>99968</v>
      </c>
      <c r="C2738" s="22">
        <v>8762</v>
      </c>
      <c r="D2738" s="2">
        <v>4</v>
      </c>
      <c r="E2738" s="204">
        <v>1181000</v>
      </c>
      <c r="F2738" s="2" t="s">
        <v>1061</v>
      </c>
      <c r="G2738" s="2"/>
      <c r="H2738" s="2"/>
      <c r="I2738" s="2"/>
    </row>
    <row r="2739" spans="1:11">
      <c r="A2739" s="1">
        <v>44248</v>
      </c>
      <c r="B2739" s="2">
        <v>14202</v>
      </c>
      <c r="C2739" s="22">
        <v>9456</v>
      </c>
      <c r="D2739" s="2">
        <v>10</v>
      </c>
      <c r="E2739" s="204">
        <v>5260000</v>
      </c>
      <c r="F2739" s="2" t="s">
        <v>1062</v>
      </c>
      <c r="G2739" s="2"/>
      <c r="H2739" s="2"/>
      <c r="I2739" s="2"/>
    </row>
    <row r="2740" spans="1:11" ht="19.5">
      <c r="E2740" s="120">
        <f>SUM(E2735:E2739)</f>
        <v>9050381</v>
      </c>
      <c r="G2740" s="2"/>
      <c r="H2740" s="2"/>
      <c r="I2740" s="2"/>
    </row>
    <row r="2741" spans="1:11">
      <c r="E2741" s="3"/>
      <c r="G2741" s="2"/>
      <c r="H2741" s="2"/>
      <c r="I2741" s="2"/>
    </row>
    <row r="2742" spans="1:11">
      <c r="A2742" s="1">
        <v>44249</v>
      </c>
      <c r="B2742" s="2">
        <v>99966</v>
      </c>
      <c r="C2742" s="22">
        <v>5722</v>
      </c>
      <c r="D2742" s="2">
        <v>8</v>
      </c>
      <c r="E2742" s="204">
        <v>1172300</v>
      </c>
      <c r="G2742" s="2"/>
      <c r="H2742" s="2"/>
      <c r="I2742" s="2"/>
      <c r="J2742" s="2"/>
      <c r="K2742" s="2"/>
    </row>
    <row r="2743" spans="1:11">
      <c r="A2743" s="1">
        <v>44249</v>
      </c>
      <c r="B2743" s="2">
        <v>99966</v>
      </c>
      <c r="C2743" s="22">
        <v>5744</v>
      </c>
      <c r="D2743" s="2">
        <v>8</v>
      </c>
      <c r="E2743" s="204">
        <v>687716</v>
      </c>
      <c r="F2743" s="2" t="s">
        <v>533</v>
      </c>
      <c r="G2743" s="2"/>
      <c r="H2743" s="2"/>
      <c r="I2743" s="2"/>
      <c r="J2743" s="2"/>
      <c r="K2743" s="2"/>
    </row>
    <row r="2744" spans="1:11">
      <c r="A2744" s="1">
        <v>44249</v>
      </c>
      <c r="B2744" s="2">
        <v>99966</v>
      </c>
      <c r="C2744" s="22">
        <v>5769</v>
      </c>
      <c r="D2744" s="2">
        <v>8</v>
      </c>
      <c r="E2744" s="204">
        <v>222300</v>
      </c>
      <c r="F2744" s="2" t="s">
        <v>1072</v>
      </c>
      <c r="G2744" s="2"/>
      <c r="H2744" s="2"/>
      <c r="I2744" s="2"/>
      <c r="J2744" s="2"/>
      <c r="K2744" s="2"/>
    </row>
    <row r="2745" spans="1:11">
      <c r="A2745" s="1">
        <v>44249</v>
      </c>
      <c r="B2745" s="2">
        <v>20894</v>
      </c>
      <c r="C2745" s="22">
        <v>6074</v>
      </c>
      <c r="D2745" s="2">
        <v>6</v>
      </c>
      <c r="E2745" s="204">
        <v>1951300</v>
      </c>
      <c r="F2745" s="2" t="s">
        <v>1067</v>
      </c>
      <c r="G2745" s="2"/>
      <c r="H2745" s="2"/>
      <c r="I2745" s="2"/>
      <c r="J2745" s="2"/>
      <c r="K2745" s="2"/>
    </row>
    <row r="2746" spans="1:11">
      <c r="A2746" s="1">
        <v>44249</v>
      </c>
      <c r="B2746" s="2">
        <v>20894</v>
      </c>
      <c r="C2746" s="22">
        <v>6115</v>
      </c>
      <c r="D2746" s="2">
        <v>6</v>
      </c>
      <c r="E2746" s="204">
        <v>494400</v>
      </c>
      <c r="F2746" s="2" t="s">
        <v>1068</v>
      </c>
      <c r="G2746" s="2"/>
      <c r="H2746" s="2"/>
      <c r="I2746" s="2"/>
      <c r="J2746" s="2"/>
      <c r="K2746" s="2"/>
    </row>
    <row r="2747" spans="1:11">
      <c r="A2747" s="1">
        <v>44249</v>
      </c>
      <c r="B2747" s="2">
        <v>12508</v>
      </c>
      <c r="C2747" s="22">
        <v>8831</v>
      </c>
      <c r="D2747" s="2">
        <v>4</v>
      </c>
      <c r="E2747" s="204">
        <v>100000</v>
      </c>
      <c r="F2747" s="2" t="s">
        <v>1075</v>
      </c>
      <c r="G2747" s="2"/>
      <c r="H2747" s="2"/>
      <c r="I2747" s="2"/>
      <c r="J2747" s="2"/>
      <c r="K2747" s="2"/>
    </row>
    <row r="2748" spans="1:11">
      <c r="A2748" s="1">
        <v>44249</v>
      </c>
      <c r="B2748" s="2">
        <v>12508</v>
      </c>
      <c r="C2748" s="22">
        <v>8844</v>
      </c>
      <c r="D2748" s="2">
        <v>4</v>
      </c>
      <c r="E2748" s="204">
        <v>1712094</v>
      </c>
      <c r="F2748" s="2" t="s">
        <v>1069</v>
      </c>
      <c r="G2748" s="2"/>
      <c r="H2748" s="2"/>
      <c r="I2748" s="2"/>
      <c r="J2748" s="2"/>
      <c r="K2748" s="2"/>
    </row>
    <row r="2749" spans="1:11">
      <c r="A2749" s="1">
        <v>44249</v>
      </c>
      <c r="B2749" s="2">
        <v>12508</v>
      </c>
      <c r="C2749" s="22">
        <v>8876</v>
      </c>
      <c r="D2749" s="2">
        <v>4</v>
      </c>
      <c r="E2749" s="204">
        <v>744650</v>
      </c>
      <c r="F2749" s="2" t="s">
        <v>1070</v>
      </c>
      <c r="G2749" s="2"/>
      <c r="H2749" s="2"/>
      <c r="I2749" s="2"/>
      <c r="J2749" s="2"/>
      <c r="K2749" s="2"/>
    </row>
    <row r="2750" spans="1:11">
      <c r="A2750" s="1">
        <v>44249</v>
      </c>
      <c r="B2750" s="2">
        <v>12508</v>
      </c>
      <c r="C2750" s="22">
        <v>8885</v>
      </c>
      <c r="D2750" s="2">
        <v>4</v>
      </c>
      <c r="E2750" s="204">
        <v>200000</v>
      </c>
      <c r="F2750" s="2" t="s">
        <v>1073</v>
      </c>
      <c r="G2750" s="2"/>
      <c r="H2750" s="2"/>
      <c r="I2750" s="2"/>
      <c r="J2750" s="2"/>
      <c r="K2750" s="2"/>
    </row>
    <row r="2751" spans="1:11">
      <c r="A2751" s="1">
        <v>44249</v>
      </c>
      <c r="B2751" s="2">
        <v>12508</v>
      </c>
      <c r="C2751" s="22">
        <v>8887</v>
      </c>
      <c r="D2751" s="2">
        <v>4</v>
      </c>
      <c r="E2751" s="204">
        <v>340000</v>
      </c>
      <c r="F2751" s="2" t="s">
        <v>1074</v>
      </c>
      <c r="G2751" s="2"/>
      <c r="H2751" s="2"/>
      <c r="I2751" s="2"/>
      <c r="J2751" s="2"/>
      <c r="K2751" s="2"/>
    </row>
    <row r="2752" spans="1:11">
      <c r="A2752" s="1">
        <v>44249</v>
      </c>
      <c r="B2752" s="2">
        <v>12508</v>
      </c>
      <c r="C2752" s="22">
        <v>8908</v>
      </c>
      <c r="D2752" s="2">
        <v>4</v>
      </c>
      <c r="E2752" s="204">
        <v>1212000</v>
      </c>
      <c r="F2752" s="2" t="s">
        <v>1071</v>
      </c>
      <c r="G2752" s="2"/>
      <c r="H2752" s="2"/>
      <c r="I2752" s="2"/>
      <c r="J2752" s="2"/>
      <c r="K2752" s="2"/>
    </row>
    <row r="2753" spans="1:11">
      <c r="A2753" s="1">
        <v>44249</v>
      </c>
      <c r="B2753" s="2">
        <v>32397</v>
      </c>
      <c r="C2753" s="22">
        <v>8951</v>
      </c>
      <c r="D2753" s="2">
        <v>4</v>
      </c>
      <c r="E2753" s="204">
        <v>341500</v>
      </c>
      <c r="F2753" s="2" t="s">
        <v>1068</v>
      </c>
      <c r="G2753" s="2"/>
      <c r="H2753" s="2"/>
      <c r="I2753" s="2"/>
      <c r="J2753" s="2"/>
      <c r="K2753" s="2"/>
    </row>
    <row r="2754" spans="1:11" ht="19.5">
      <c r="E2754" s="120">
        <f>SUM(E2742:E2753)</f>
        <v>9178260</v>
      </c>
      <c r="G2754" s="2"/>
      <c r="H2754" s="2"/>
      <c r="I2754" s="2"/>
      <c r="J2754" s="2"/>
      <c r="K2754" s="2"/>
    </row>
    <row r="2756" spans="1:11">
      <c r="A2756" s="1">
        <v>44250</v>
      </c>
      <c r="B2756" s="2">
        <v>13276</v>
      </c>
      <c r="C2756" s="22">
        <v>1078</v>
      </c>
      <c r="D2756" s="2">
        <v>7</v>
      </c>
      <c r="E2756" s="204">
        <v>877500</v>
      </c>
      <c r="F2756" s="2" t="s">
        <v>1077</v>
      </c>
      <c r="G2756" s="2"/>
      <c r="H2756" s="2"/>
      <c r="I2756" s="2"/>
      <c r="J2756" s="2"/>
    </row>
    <row r="2757" spans="1:11">
      <c r="A2757" s="1">
        <v>44250</v>
      </c>
      <c r="B2757" s="2">
        <v>99974</v>
      </c>
      <c r="C2757" s="22">
        <v>1220</v>
      </c>
      <c r="D2757" s="2">
        <v>7</v>
      </c>
      <c r="E2757" s="204">
        <v>499914</v>
      </c>
      <c r="F2757" s="2" t="s">
        <v>1083</v>
      </c>
      <c r="G2757" s="2"/>
      <c r="H2757" s="2"/>
      <c r="I2757" s="2"/>
      <c r="J2757" s="2"/>
    </row>
    <row r="2758" spans="1:11">
      <c r="A2758" s="1">
        <v>44250</v>
      </c>
      <c r="B2758" s="2">
        <v>99910</v>
      </c>
      <c r="C2758" s="22">
        <v>1525</v>
      </c>
      <c r="D2758" s="2">
        <v>99</v>
      </c>
      <c r="E2758" s="204">
        <v>36300000</v>
      </c>
      <c r="F2758" s="2" t="s">
        <v>1085</v>
      </c>
      <c r="G2758" s="2"/>
      <c r="H2758" s="2"/>
      <c r="I2758" s="2"/>
      <c r="J2758" s="2"/>
    </row>
    <row r="2759" spans="1:11">
      <c r="A2759" s="1">
        <v>44250</v>
      </c>
      <c r="B2759" s="2">
        <v>99916</v>
      </c>
      <c r="C2759" s="22">
        <v>4464</v>
      </c>
      <c r="D2759" s="2">
        <v>18</v>
      </c>
      <c r="E2759" s="204">
        <v>1000000</v>
      </c>
      <c r="F2759" s="2" t="s">
        <v>1078</v>
      </c>
      <c r="G2759" s="2"/>
      <c r="H2759" s="2"/>
      <c r="I2759" s="2"/>
      <c r="J2759" s="2"/>
    </row>
    <row r="2760" spans="1:11">
      <c r="A2760" s="1">
        <v>44250</v>
      </c>
      <c r="B2760" s="2">
        <v>20894</v>
      </c>
      <c r="C2760" s="22">
        <v>5857</v>
      </c>
      <c r="D2760" s="2">
        <v>8</v>
      </c>
      <c r="E2760" s="204">
        <v>738330</v>
      </c>
      <c r="F2760" s="2" t="s">
        <v>1079</v>
      </c>
      <c r="G2760" s="2"/>
      <c r="H2760" s="2"/>
      <c r="I2760" s="2"/>
      <c r="J2760" s="2"/>
    </row>
    <row r="2761" spans="1:11">
      <c r="A2761" s="1">
        <v>44250</v>
      </c>
      <c r="B2761" s="2">
        <v>99966</v>
      </c>
      <c r="C2761" s="22">
        <v>6207</v>
      </c>
      <c r="D2761" s="2">
        <v>6</v>
      </c>
      <c r="E2761" s="204">
        <v>241258</v>
      </c>
      <c r="F2761" s="2" t="s">
        <v>203</v>
      </c>
      <c r="G2761" s="2"/>
      <c r="H2761" s="2"/>
      <c r="I2761" s="2"/>
      <c r="J2761" s="2"/>
    </row>
    <row r="2762" spans="1:11">
      <c r="A2762" s="1">
        <v>44250</v>
      </c>
      <c r="B2762" s="2">
        <v>99966</v>
      </c>
      <c r="C2762" s="22">
        <v>6256</v>
      </c>
      <c r="D2762" s="2">
        <v>6</v>
      </c>
      <c r="E2762" s="204">
        <v>1600000</v>
      </c>
      <c r="F2762" s="2" t="s">
        <v>1087</v>
      </c>
      <c r="G2762" s="2"/>
      <c r="H2762" s="2"/>
      <c r="I2762" s="2"/>
      <c r="J2762" s="2"/>
    </row>
    <row r="2763" spans="1:11">
      <c r="A2763" s="1">
        <v>44250</v>
      </c>
      <c r="B2763" s="2">
        <v>99966</v>
      </c>
      <c r="C2763" s="22">
        <v>6293</v>
      </c>
      <c r="D2763" s="2">
        <v>6</v>
      </c>
      <c r="E2763" s="204">
        <v>660000</v>
      </c>
      <c r="F2763" s="2" t="s">
        <v>1086</v>
      </c>
      <c r="G2763" s="2"/>
      <c r="H2763" s="2"/>
      <c r="I2763" s="2"/>
      <c r="J2763" s="2"/>
    </row>
    <row r="2764" spans="1:11">
      <c r="A2764" s="1">
        <v>44250</v>
      </c>
      <c r="B2764" s="2">
        <v>19440</v>
      </c>
      <c r="C2764" s="22">
        <v>8042</v>
      </c>
      <c r="D2764" s="2">
        <v>9</v>
      </c>
      <c r="E2764" s="204">
        <v>838400</v>
      </c>
      <c r="F2764" s="2" t="s">
        <v>1080</v>
      </c>
      <c r="G2764" s="2"/>
      <c r="H2764" s="2"/>
      <c r="I2764" s="2"/>
      <c r="J2764" s="2"/>
    </row>
    <row r="2765" spans="1:11">
      <c r="A2765" s="1">
        <v>44250</v>
      </c>
      <c r="B2765" s="2">
        <v>28262</v>
      </c>
      <c r="C2765" s="22">
        <v>9085</v>
      </c>
      <c r="D2765" s="2">
        <v>4</v>
      </c>
      <c r="E2765" s="204">
        <v>165000</v>
      </c>
      <c r="F2765" s="2" t="s">
        <v>1081</v>
      </c>
      <c r="G2765" s="2"/>
      <c r="H2765" s="2"/>
      <c r="I2765" s="2"/>
      <c r="J2765" s="2"/>
    </row>
    <row r="2766" spans="1:11">
      <c r="A2766" s="1">
        <v>44250</v>
      </c>
      <c r="B2766" s="2">
        <v>28262</v>
      </c>
      <c r="C2766" s="22">
        <v>9086</v>
      </c>
      <c r="D2766" s="2">
        <v>4</v>
      </c>
      <c r="E2766" s="204">
        <v>54500</v>
      </c>
      <c r="F2766" s="2" t="s">
        <v>1081</v>
      </c>
      <c r="G2766" s="2"/>
      <c r="H2766" s="2"/>
      <c r="I2766" s="2"/>
      <c r="J2766" s="2"/>
    </row>
    <row r="2767" spans="1:11">
      <c r="A2767" s="1">
        <v>44250</v>
      </c>
      <c r="B2767" s="2">
        <v>28262</v>
      </c>
      <c r="C2767" s="22">
        <v>9087</v>
      </c>
      <c r="D2767" s="2">
        <v>4</v>
      </c>
      <c r="E2767" s="204">
        <v>828000</v>
      </c>
      <c r="F2767" s="2" t="s">
        <v>1081</v>
      </c>
      <c r="G2767" s="2"/>
      <c r="H2767" s="2"/>
      <c r="I2767" s="2"/>
      <c r="J2767" s="2"/>
    </row>
    <row r="2768" spans="1:11">
      <c r="A2768" s="1">
        <v>44250</v>
      </c>
      <c r="B2768" s="2">
        <v>28262</v>
      </c>
      <c r="C2768" s="22">
        <v>9157</v>
      </c>
      <c r="D2768" s="2">
        <v>4</v>
      </c>
      <c r="E2768" s="204">
        <v>500000</v>
      </c>
      <c r="F2768" s="2" t="s">
        <v>1030</v>
      </c>
      <c r="G2768" s="2"/>
      <c r="H2768" s="2"/>
      <c r="I2768" s="2"/>
      <c r="J2768" s="2"/>
    </row>
    <row r="2769" spans="1:12">
      <c r="A2769" s="1">
        <v>44250</v>
      </c>
      <c r="B2769" s="2">
        <v>99955</v>
      </c>
      <c r="C2769" s="22">
        <v>9266</v>
      </c>
      <c r="D2769" s="2">
        <v>4</v>
      </c>
      <c r="E2769" s="204">
        <v>212300</v>
      </c>
      <c r="F2769" s="2" t="s">
        <v>1082</v>
      </c>
      <c r="G2769" s="2"/>
      <c r="H2769" s="2"/>
      <c r="I2769" s="2"/>
      <c r="J2769" s="2"/>
    </row>
    <row r="2770" spans="1:12">
      <c r="A2770" s="1">
        <v>44250</v>
      </c>
      <c r="B2770" s="2">
        <v>99910</v>
      </c>
      <c r="C2770" s="22">
        <v>9484</v>
      </c>
      <c r="D2770" s="2">
        <v>10</v>
      </c>
      <c r="E2770" s="204">
        <v>367000</v>
      </c>
      <c r="F2770" s="2" t="s">
        <v>1084</v>
      </c>
      <c r="G2770" s="2"/>
      <c r="H2770" s="2"/>
      <c r="I2770" s="2"/>
      <c r="J2770" s="2"/>
    </row>
    <row r="2771" spans="1:12" ht="19.5">
      <c r="E2771" s="121">
        <f>SUM(E2756:E2770)</f>
        <v>44882202</v>
      </c>
    </row>
    <row r="2773" spans="1:12">
      <c r="A2773" s="1">
        <v>44251</v>
      </c>
      <c r="B2773" s="2">
        <v>34527</v>
      </c>
      <c r="C2773" s="22">
        <v>1275</v>
      </c>
      <c r="D2773" s="2">
        <v>7</v>
      </c>
      <c r="E2773" s="204">
        <v>4300000</v>
      </c>
      <c r="F2773" s="2" t="s">
        <v>1090</v>
      </c>
      <c r="G2773" s="2"/>
      <c r="H2773" s="2"/>
      <c r="I2773" s="2"/>
      <c r="J2773" s="2"/>
      <c r="K2773" s="2"/>
      <c r="L2773" s="2"/>
    </row>
    <row r="2774" spans="1:12">
      <c r="A2774" s="1">
        <v>44251</v>
      </c>
      <c r="B2774" s="2">
        <v>99971</v>
      </c>
      <c r="C2774" s="22">
        <v>1371</v>
      </c>
      <c r="D2774" s="2">
        <v>7</v>
      </c>
      <c r="E2774" s="204">
        <v>1704300</v>
      </c>
      <c r="F2774" s="2" t="s">
        <v>1091</v>
      </c>
      <c r="G2774" s="2"/>
      <c r="H2774" s="2"/>
      <c r="I2774" s="2"/>
      <c r="J2774" s="2"/>
      <c r="K2774" s="2"/>
      <c r="L2774" s="2"/>
    </row>
    <row r="2775" spans="1:12">
      <c r="A2775" s="1">
        <v>44251</v>
      </c>
      <c r="B2775" s="2">
        <v>99971</v>
      </c>
      <c r="C2775" s="22">
        <v>1372</v>
      </c>
      <c r="D2775" s="2">
        <v>7</v>
      </c>
      <c r="E2775" s="204">
        <v>1740800</v>
      </c>
      <c r="F2775" s="2" t="s">
        <v>1092</v>
      </c>
      <c r="G2775" s="2"/>
      <c r="H2775" s="2"/>
      <c r="I2775" s="2"/>
      <c r="J2775" s="2"/>
      <c r="K2775" s="2"/>
      <c r="L2775" s="2"/>
    </row>
    <row r="2776" spans="1:12">
      <c r="A2776" s="1">
        <v>44251</v>
      </c>
      <c r="B2776" s="2">
        <v>99971</v>
      </c>
      <c r="C2776" s="22">
        <v>1379</v>
      </c>
      <c r="D2776" s="2">
        <v>7</v>
      </c>
      <c r="E2776" s="204">
        <v>1601000</v>
      </c>
      <c r="F2776" s="2" t="s">
        <v>1093</v>
      </c>
      <c r="G2776" s="2"/>
      <c r="H2776" s="2"/>
      <c r="I2776" s="2"/>
      <c r="J2776" s="2"/>
      <c r="K2776" s="2"/>
      <c r="L2776" s="2"/>
    </row>
    <row r="2777" spans="1:12">
      <c r="A2777" s="1">
        <v>44251</v>
      </c>
      <c r="B2777" s="2">
        <v>99971</v>
      </c>
      <c r="C2777" s="22">
        <v>1419</v>
      </c>
      <c r="D2777" s="2">
        <v>7</v>
      </c>
      <c r="E2777" s="204">
        <v>796100</v>
      </c>
      <c r="F2777" s="2" t="s">
        <v>1094</v>
      </c>
      <c r="G2777" s="2"/>
      <c r="H2777" s="2"/>
      <c r="I2777" s="2"/>
      <c r="J2777" s="2"/>
      <c r="K2777" s="2"/>
      <c r="L2777" s="2"/>
    </row>
    <row r="2778" spans="1:12">
      <c r="A2778" s="1">
        <v>44251</v>
      </c>
      <c r="B2778" s="2">
        <v>99916</v>
      </c>
      <c r="C2778" s="22">
        <v>6066</v>
      </c>
      <c r="D2778" s="2">
        <v>8</v>
      </c>
      <c r="E2778" s="204">
        <v>479500</v>
      </c>
      <c r="F2778" s="2" t="s">
        <v>1100</v>
      </c>
      <c r="G2778" s="2"/>
      <c r="H2778" s="2"/>
      <c r="I2778" s="2"/>
      <c r="J2778" s="2"/>
      <c r="K2778" s="2"/>
      <c r="L2778" s="2"/>
    </row>
    <row r="2779" spans="1:12">
      <c r="A2779" s="1">
        <v>44251</v>
      </c>
      <c r="B2779" s="2">
        <v>99916</v>
      </c>
      <c r="C2779" s="22">
        <v>6084</v>
      </c>
      <c r="D2779" s="2">
        <v>8</v>
      </c>
      <c r="E2779" s="204">
        <v>414306</v>
      </c>
      <c r="F2779" s="2" t="s">
        <v>533</v>
      </c>
      <c r="G2779" s="2"/>
      <c r="H2779" s="2"/>
      <c r="I2779" s="2"/>
      <c r="J2779" s="2"/>
      <c r="K2779" s="2"/>
      <c r="L2779" s="2"/>
    </row>
    <row r="2780" spans="1:12">
      <c r="A2780" s="1">
        <v>44251</v>
      </c>
      <c r="B2780" s="2">
        <v>99916</v>
      </c>
      <c r="C2780" s="22">
        <v>6093</v>
      </c>
      <c r="D2780" s="2">
        <v>8</v>
      </c>
      <c r="E2780" s="204">
        <v>588000</v>
      </c>
      <c r="F2780" s="2" t="s">
        <v>533</v>
      </c>
      <c r="G2780" s="2"/>
      <c r="H2780" s="2"/>
      <c r="I2780" s="2"/>
      <c r="J2780" s="2"/>
      <c r="K2780" s="2"/>
      <c r="L2780" s="2"/>
    </row>
    <row r="2781" spans="1:12">
      <c r="A2781" s="1">
        <v>44251</v>
      </c>
      <c r="B2781" s="2">
        <v>99916</v>
      </c>
      <c r="C2781" s="22">
        <v>6174</v>
      </c>
      <c r="D2781" s="2">
        <v>8</v>
      </c>
      <c r="E2781" s="204">
        <v>588000</v>
      </c>
      <c r="F2781" s="2" t="s">
        <v>1097</v>
      </c>
      <c r="G2781" s="2"/>
      <c r="H2781" s="2"/>
      <c r="I2781" s="2"/>
      <c r="J2781" s="2"/>
      <c r="K2781" s="2"/>
      <c r="L2781" s="2"/>
    </row>
    <row r="2782" spans="1:12">
      <c r="A2782" s="1">
        <v>44251</v>
      </c>
      <c r="B2782" s="2">
        <v>19440</v>
      </c>
      <c r="C2782" s="22">
        <v>6581</v>
      </c>
      <c r="D2782" s="2">
        <v>6</v>
      </c>
      <c r="E2782" s="204">
        <v>531300</v>
      </c>
      <c r="F2782" s="2" t="s">
        <v>1101</v>
      </c>
      <c r="G2782" s="2"/>
      <c r="H2782" s="2"/>
      <c r="I2782" s="2"/>
      <c r="J2782" s="2"/>
      <c r="K2782" s="2"/>
      <c r="L2782" s="2"/>
    </row>
    <row r="2783" spans="1:12">
      <c r="A2783" s="1">
        <v>44251</v>
      </c>
      <c r="B2783" s="2">
        <v>19440</v>
      </c>
      <c r="C2783" s="22">
        <v>6582</v>
      </c>
      <c r="D2783" s="2">
        <v>6</v>
      </c>
      <c r="E2783" s="204">
        <v>38700</v>
      </c>
      <c r="F2783" s="2" t="s">
        <v>1101</v>
      </c>
      <c r="G2783" s="2"/>
      <c r="H2783" s="2"/>
      <c r="I2783" s="2"/>
      <c r="J2783" s="2"/>
      <c r="K2783" s="2"/>
      <c r="L2783" s="2"/>
    </row>
    <row r="2784" spans="1:12">
      <c r="A2784" s="1">
        <v>44251</v>
      </c>
      <c r="B2784" s="2">
        <v>19440</v>
      </c>
      <c r="C2784" s="22">
        <v>6583</v>
      </c>
      <c r="D2784" s="2">
        <v>6</v>
      </c>
      <c r="E2784" s="204">
        <v>426400</v>
      </c>
      <c r="F2784" s="2" t="s">
        <v>1101</v>
      </c>
      <c r="G2784" s="2"/>
      <c r="H2784" s="2"/>
      <c r="I2784" s="2"/>
      <c r="J2784" s="2"/>
      <c r="K2784" s="2"/>
      <c r="L2784" s="2"/>
    </row>
    <row r="2785" spans="1:72" ht="19.5">
      <c r="A2785" s="1">
        <v>44251</v>
      </c>
      <c r="B2785" s="2">
        <v>28262</v>
      </c>
      <c r="C2785" s="2">
        <v>6773</v>
      </c>
      <c r="D2785" s="2">
        <v>6</v>
      </c>
      <c r="E2785" s="204">
        <v>209000</v>
      </c>
      <c r="F2785" s="2" t="s">
        <v>1098</v>
      </c>
      <c r="G2785" s="38" t="s">
        <v>1099</v>
      </c>
      <c r="H2785" s="2"/>
      <c r="I2785" s="2"/>
      <c r="J2785" s="2"/>
      <c r="K2785" s="2"/>
      <c r="L2785" s="2"/>
    </row>
    <row r="2786" spans="1:72">
      <c r="A2786" s="1">
        <v>44251</v>
      </c>
      <c r="B2786" s="2">
        <v>14202</v>
      </c>
      <c r="C2786" s="22">
        <v>9318</v>
      </c>
      <c r="D2786" s="2">
        <v>4</v>
      </c>
      <c r="E2786" s="204">
        <v>1345262</v>
      </c>
      <c r="F2786" s="2" t="s">
        <v>944</v>
      </c>
      <c r="G2786" s="2"/>
      <c r="H2786" s="2"/>
      <c r="I2786" s="2"/>
      <c r="J2786" s="2"/>
      <c r="K2786" s="2"/>
      <c r="L2786" s="2"/>
    </row>
    <row r="2787" spans="1:72">
      <c r="A2787" s="1">
        <v>44251</v>
      </c>
      <c r="B2787" s="2">
        <v>14202</v>
      </c>
      <c r="C2787" s="22">
        <v>9330</v>
      </c>
      <c r="D2787" s="2">
        <v>4</v>
      </c>
      <c r="E2787" s="204">
        <v>375323</v>
      </c>
      <c r="F2787" s="2" t="s">
        <v>1095</v>
      </c>
      <c r="G2787" s="2"/>
      <c r="H2787" s="2"/>
      <c r="I2787" s="2"/>
      <c r="J2787" s="2"/>
      <c r="K2787" s="2"/>
      <c r="L2787" s="2"/>
    </row>
    <row r="2788" spans="1:72" s="37" customFormat="1">
      <c r="A2788" s="36">
        <v>44251</v>
      </c>
      <c r="B2788" s="37">
        <v>99971</v>
      </c>
      <c r="C2788" s="37">
        <v>1360</v>
      </c>
      <c r="D2788" s="37">
        <v>7</v>
      </c>
      <c r="E2788" s="62">
        <v>0</v>
      </c>
      <c r="F2788" s="37" t="s">
        <v>1096</v>
      </c>
      <c r="M2788" s="80"/>
      <c r="N2788" s="80"/>
      <c r="O2788" s="80"/>
      <c r="P2788" s="80"/>
      <c r="Q2788" s="80"/>
      <c r="R2788" s="80"/>
      <c r="S2788" s="80"/>
      <c r="T2788" s="80"/>
      <c r="U2788" s="80"/>
      <c r="V2788" s="80"/>
      <c r="W2788" s="80"/>
      <c r="X2788" s="80"/>
      <c r="Y2788" s="80"/>
      <c r="Z2788" s="80"/>
      <c r="AA2788" s="80"/>
      <c r="AB2788" s="80"/>
      <c r="AC2788" s="80"/>
      <c r="AD2788" s="80"/>
      <c r="AE2788" s="80"/>
      <c r="AF2788" s="80"/>
      <c r="AG2788" s="80"/>
      <c r="AH2788" s="80"/>
      <c r="AI2788" s="80"/>
      <c r="AJ2788" s="80"/>
      <c r="AK2788" s="80"/>
      <c r="AL2788" s="80"/>
      <c r="AM2788" s="80"/>
      <c r="AN2788" s="80"/>
      <c r="AO2788" s="80"/>
      <c r="AP2788" s="80"/>
      <c r="AQ2788" s="80"/>
      <c r="AR2788" s="80"/>
      <c r="AS2788" s="80"/>
      <c r="AT2788" s="80"/>
      <c r="AU2788" s="80"/>
      <c r="AV2788" s="80"/>
      <c r="AW2788" s="80"/>
      <c r="AX2788" s="80"/>
      <c r="AY2788" s="80"/>
      <c r="AZ2788" s="80"/>
      <c r="BA2788" s="80"/>
      <c r="BB2788" s="80"/>
      <c r="BC2788" s="80"/>
      <c r="BD2788" s="80"/>
      <c r="BE2788" s="80"/>
      <c r="BF2788" s="80"/>
      <c r="BG2788" s="80"/>
      <c r="BH2788" s="80"/>
      <c r="BI2788" s="80"/>
      <c r="BJ2788" s="80"/>
      <c r="BK2788" s="80"/>
      <c r="BL2788" s="80"/>
      <c r="BM2788" s="80"/>
      <c r="BN2788" s="80"/>
      <c r="BO2788" s="80"/>
      <c r="BP2788" s="80"/>
      <c r="BQ2788" s="80"/>
      <c r="BR2788" s="80"/>
      <c r="BS2788" s="80"/>
      <c r="BT2788" s="80"/>
    </row>
    <row r="2789" spans="1:72" ht="19.5">
      <c r="E2789" s="121">
        <f>SUM(E2773:E2787)</f>
        <v>15137991</v>
      </c>
    </row>
    <row r="2791" spans="1:72" ht="19.5">
      <c r="A2791" s="1">
        <v>44252</v>
      </c>
      <c r="B2791" s="2">
        <v>14202</v>
      </c>
      <c r="C2791" s="22">
        <v>1520</v>
      </c>
      <c r="D2791" s="2">
        <v>7</v>
      </c>
      <c r="E2791" s="204">
        <v>14840000</v>
      </c>
      <c r="F2791" s="2" t="s">
        <v>1105</v>
      </c>
      <c r="G2791" s="38" t="s">
        <v>574</v>
      </c>
      <c r="H2791" s="2"/>
      <c r="I2791" s="2"/>
      <c r="J2791" s="2"/>
      <c r="K2791" s="2"/>
    </row>
    <row r="2792" spans="1:72">
      <c r="A2792" s="1">
        <v>44252</v>
      </c>
      <c r="B2792" s="2">
        <v>14202</v>
      </c>
      <c r="C2792" s="22">
        <v>1517</v>
      </c>
      <c r="D2792" s="2">
        <v>7</v>
      </c>
      <c r="E2792" s="204">
        <v>1712800</v>
      </c>
      <c r="F2792" s="2" t="s">
        <v>1104</v>
      </c>
      <c r="G2792" s="2"/>
      <c r="H2792" s="2"/>
      <c r="I2792" s="2"/>
      <c r="J2792" s="2"/>
      <c r="K2792" s="2"/>
    </row>
    <row r="2793" spans="1:72">
      <c r="A2793" s="1">
        <v>44252</v>
      </c>
      <c r="B2793" s="2">
        <v>14202</v>
      </c>
      <c r="C2793" s="22">
        <v>1566</v>
      </c>
      <c r="D2793" s="2">
        <v>7</v>
      </c>
      <c r="E2793" s="204">
        <v>1660800</v>
      </c>
      <c r="F2793" s="2" t="s">
        <v>1106</v>
      </c>
      <c r="G2793" s="2"/>
      <c r="H2793" s="2"/>
      <c r="I2793" s="2"/>
      <c r="J2793" s="2"/>
      <c r="K2793" s="2"/>
    </row>
    <row r="2794" spans="1:72">
      <c r="A2794" s="1">
        <v>44252</v>
      </c>
      <c r="B2794" s="2">
        <v>99967</v>
      </c>
      <c r="C2794" s="22">
        <v>1647</v>
      </c>
      <c r="D2794" s="2">
        <v>7</v>
      </c>
      <c r="E2794" s="204">
        <v>660000</v>
      </c>
      <c r="F2794" s="2" t="s">
        <v>1107</v>
      </c>
      <c r="G2794" s="2"/>
      <c r="H2794" s="2"/>
      <c r="I2794" s="2"/>
      <c r="J2794" s="2"/>
      <c r="K2794" s="2"/>
    </row>
    <row r="2795" spans="1:72">
      <c r="A2795" s="1">
        <v>44252</v>
      </c>
      <c r="B2795" s="2">
        <v>99955</v>
      </c>
      <c r="C2795" s="22">
        <v>6443</v>
      </c>
      <c r="D2795" s="2">
        <v>8</v>
      </c>
      <c r="E2795" s="204">
        <v>490000</v>
      </c>
      <c r="F2795" s="2" t="s">
        <v>1108</v>
      </c>
      <c r="G2795" s="2"/>
      <c r="H2795" s="2"/>
      <c r="I2795" s="2"/>
      <c r="J2795" s="2"/>
      <c r="K2795" s="2"/>
    </row>
    <row r="2796" spans="1:72">
      <c r="A2796" s="1">
        <v>44252</v>
      </c>
      <c r="B2796" s="2">
        <v>19440</v>
      </c>
      <c r="C2796" s="22">
        <v>6473</v>
      </c>
      <c r="D2796" s="2">
        <v>8</v>
      </c>
      <c r="E2796" s="204">
        <v>9366800</v>
      </c>
      <c r="F2796" s="2" t="s">
        <v>1109</v>
      </c>
      <c r="G2796" s="2"/>
      <c r="H2796" s="2"/>
      <c r="I2796" s="2"/>
      <c r="J2796" s="2"/>
      <c r="K2796" s="2"/>
    </row>
    <row r="2797" spans="1:72">
      <c r="A2797" s="1">
        <v>44252</v>
      </c>
      <c r="B2797" s="2">
        <v>12508</v>
      </c>
      <c r="C2797" s="22">
        <v>6786</v>
      </c>
      <c r="D2797" s="2">
        <v>6</v>
      </c>
      <c r="E2797" s="204">
        <v>802539</v>
      </c>
      <c r="F2797" s="2" t="s">
        <v>1110</v>
      </c>
      <c r="G2797" s="2"/>
      <c r="H2797" s="2"/>
      <c r="I2797" s="2"/>
      <c r="J2797" s="2"/>
      <c r="K2797" s="2"/>
    </row>
    <row r="2798" spans="1:72">
      <c r="A2798" s="1">
        <v>44252</v>
      </c>
      <c r="B2798" s="2">
        <v>12508</v>
      </c>
      <c r="C2798" s="22">
        <v>6864</v>
      </c>
      <c r="D2798" s="2">
        <v>6</v>
      </c>
      <c r="E2798" s="204">
        <v>313600</v>
      </c>
      <c r="F2798" s="2" t="s">
        <v>1111</v>
      </c>
      <c r="G2798" s="2"/>
      <c r="H2798" s="2"/>
      <c r="I2798" s="2"/>
      <c r="J2798" s="2"/>
      <c r="K2798" s="2"/>
    </row>
    <row r="2799" spans="1:72">
      <c r="A2799" s="1">
        <v>44252</v>
      </c>
      <c r="B2799" s="2">
        <v>28262</v>
      </c>
      <c r="C2799" s="22">
        <v>8355</v>
      </c>
      <c r="D2799" s="2">
        <v>9</v>
      </c>
      <c r="E2799" s="204">
        <v>1828500</v>
      </c>
      <c r="F2799" s="2" t="s">
        <v>1112</v>
      </c>
      <c r="G2799" s="2"/>
      <c r="H2799" s="2"/>
      <c r="I2799" s="2"/>
      <c r="J2799" s="2"/>
      <c r="K2799" s="2"/>
    </row>
    <row r="2800" spans="1:72">
      <c r="A2800" s="1">
        <v>44252</v>
      </c>
      <c r="B2800" s="2">
        <v>28262</v>
      </c>
      <c r="C2800" s="22">
        <v>8377</v>
      </c>
      <c r="D2800" s="2">
        <v>9</v>
      </c>
      <c r="E2800" s="204">
        <v>970501</v>
      </c>
      <c r="F2800" s="2" t="s">
        <v>1114</v>
      </c>
      <c r="G2800" s="2"/>
      <c r="H2800" s="2"/>
      <c r="I2800" s="2"/>
      <c r="J2800" s="2"/>
      <c r="K2800" s="2"/>
    </row>
    <row r="2801" spans="1:11">
      <c r="A2801" s="1">
        <v>44252</v>
      </c>
      <c r="B2801" s="2">
        <v>28262</v>
      </c>
      <c r="C2801" s="22">
        <v>8396</v>
      </c>
      <c r="D2801" s="2">
        <v>9</v>
      </c>
      <c r="E2801" s="204">
        <v>823600</v>
      </c>
      <c r="F2801" s="2" t="s">
        <v>1038</v>
      </c>
      <c r="G2801" s="2"/>
      <c r="H2801" s="2"/>
      <c r="I2801" s="2"/>
      <c r="J2801" s="2"/>
      <c r="K2801" s="2"/>
    </row>
    <row r="2802" spans="1:11">
      <c r="A2802" s="1">
        <v>44252</v>
      </c>
      <c r="B2802" s="2">
        <v>99968</v>
      </c>
      <c r="C2802" s="22">
        <v>9627</v>
      </c>
      <c r="D2802" s="2">
        <v>4</v>
      </c>
      <c r="E2802" s="204">
        <v>238567</v>
      </c>
      <c r="F2802" s="2" t="s">
        <v>1113</v>
      </c>
      <c r="G2802" s="2"/>
      <c r="H2802" s="2"/>
      <c r="I2802" s="2"/>
      <c r="J2802" s="2"/>
      <c r="K2802" s="2"/>
    </row>
    <row r="2803" spans="1:11" ht="19.5">
      <c r="E2803" s="121">
        <f>SUM(E2792:E2802)</f>
        <v>18867707</v>
      </c>
    </row>
    <row r="2805" spans="1:11">
      <c r="A2805" s="1">
        <v>44253</v>
      </c>
      <c r="B2805" s="2">
        <v>19440</v>
      </c>
      <c r="C2805" s="22">
        <v>1811</v>
      </c>
      <c r="D2805" s="2">
        <v>7</v>
      </c>
      <c r="E2805" s="204">
        <v>375655</v>
      </c>
      <c r="F2805" s="2" t="s">
        <v>1118</v>
      </c>
      <c r="G2805" s="2"/>
      <c r="H2805" s="2"/>
      <c r="I2805" s="2"/>
      <c r="J2805" s="2"/>
      <c r="K2805" s="2"/>
    </row>
    <row r="2806" spans="1:11">
      <c r="A2806" s="1">
        <v>44253</v>
      </c>
      <c r="B2806" s="2">
        <v>19440</v>
      </c>
      <c r="C2806" s="22">
        <v>1861</v>
      </c>
      <c r="D2806" s="2">
        <v>7</v>
      </c>
      <c r="E2806" s="204">
        <v>500000</v>
      </c>
      <c r="F2806" s="2" t="s">
        <v>1119</v>
      </c>
      <c r="G2806" s="2"/>
      <c r="H2806" s="2"/>
      <c r="I2806" s="2"/>
      <c r="J2806" s="2"/>
      <c r="K2806" s="2"/>
    </row>
    <row r="2807" spans="1:11">
      <c r="A2807" s="1">
        <v>44253</v>
      </c>
      <c r="B2807" s="2">
        <v>99968</v>
      </c>
      <c r="C2807" s="22">
        <v>5436</v>
      </c>
      <c r="D2807" s="2">
        <v>18</v>
      </c>
      <c r="E2807" s="204">
        <v>1033300</v>
      </c>
      <c r="F2807" s="2" t="s">
        <v>1120</v>
      </c>
      <c r="G2807" s="2"/>
      <c r="H2807" s="2"/>
      <c r="I2807" s="2"/>
      <c r="J2807" s="2"/>
      <c r="K2807" s="2"/>
    </row>
    <row r="2808" spans="1:11">
      <c r="A2808" s="1">
        <v>44253</v>
      </c>
      <c r="B2808" s="2">
        <v>28262</v>
      </c>
      <c r="C2808" s="22">
        <v>6658</v>
      </c>
      <c r="D2808" s="2">
        <v>8</v>
      </c>
      <c r="E2808" s="204">
        <v>199500</v>
      </c>
      <c r="F2808" s="2" t="s">
        <v>1125</v>
      </c>
      <c r="G2808" s="2"/>
      <c r="H2808" s="2"/>
      <c r="I2808" s="2"/>
      <c r="J2808" s="2"/>
      <c r="K2808" s="2"/>
    </row>
    <row r="2809" spans="1:11">
      <c r="A2809" s="1">
        <v>44253</v>
      </c>
      <c r="B2809" s="2">
        <v>13276</v>
      </c>
      <c r="C2809" s="22">
        <v>7096</v>
      </c>
      <c r="D2809" s="2">
        <v>6</v>
      </c>
      <c r="E2809" s="204">
        <v>1575000</v>
      </c>
      <c r="F2809" s="2" t="s">
        <v>1121</v>
      </c>
      <c r="G2809" s="2"/>
      <c r="H2809" s="2"/>
      <c r="I2809" s="2"/>
      <c r="J2809" s="2"/>
      <c r="K2809" s="2"/>
    </row>
    <row r="2810" spans="1:11">
      <c r="A2810" s="1">
        <v>44253</v>
      </c>
      <c r="B2810" s="2">
        <v>13276</v>
      </c>
      <c r="C2810" s="22">
        <v>7097</v>
      </c>
      <c r="D2810" s="2">
        <v>6</v>
      </c>
      <c r="E2810" s="204">
        <v>3150000</v>
      </c>
      <c r="F2810" s="2" t="s">
        <v>1121</v>
      </c>
      <c r="G2810" s="2"/>
      <c r="H2810" s="2"/>
      <c r="I2810" s="2"/>
      <c r="J2810" s="2"/>
      <c r="K2810" s="2"/>
    </row>
    <row r="2811" spans="1:11">
      <c r="A2811" s="1">
        <v>44253</v>
      </c>
      <c r="B2811" s="2">
        <v>13276</v>
      </c>
      <c r="C2811" s="22">
        <v>7098</v>
      </c>
      <c r="D2811" s="2">
        <v>6</v>
      </c>
      <c r="E2811" s="204">
        <v>3150000</v>
      </c>
      <c r="F2811" s="2" t="s">
        <v>1121</v>
      </c>
      <c r="G2811" s="2"/>
      <c r="H2811" s="2"/>
      <c r="I2811" s="2"/>
      <c r="J2811" s="2"/>
      <c r="K2811" s="2"/>
    </row>
    <row r="2812" spans="1:11">
      <c r="A2812" s="1">
        <v>44253</v>
      </c>
      <c r="B2812" s="2">
        <v>12508</v>
      </c>
      <c r="C2812" s="22">
        <v>8492</v>
      </c>
      <c r="D2812" s="2">
        <v>9</v>
      </c>
      <c r="E2812" s="204">
        <v>8706800</v>
      </c>
      <c r="F2812" s="2" t="s">
        <v>1122</v>
      </c>
      <c r="G2812" s="2"/>
      <c r="H2812" s="2"/>
      <c r="I2812" s="2"/>
      <c r="J2812" s="2"/>
      <c r="K2812" s="2"/>
    </row>
    <row r="2813" spans="1:11">
      <c r="A2813" s="1">
        <v>44253</v>
      </c>
      <c r="B2813" s="2">
        <v>34527</v>
      </c>
      <c r="C2813" s="22">
        <v>9756</v>
      </c>
      <c r="D2813" s="2">
        <v>4</v>
      </c>
      <c r="E2813" s="204">
        <v>390991</v>
      </c>
      <c r="F2813" s="2" t="s">
        <v>1123</v>
      </c>
      <c r="G2813" s="2"/>
      <c r="H2813" s="2"/>
      <c r="I2813" s="2"/>
      <c r="J2813" s="2"/>
      <c r="K2813" s="2"/>
    </row>
    <row r="2814" spans="1:11">
      <c r="A2814" s="1">
        <v>44253</v>
      </c>
      <c r="B2814" s="2">
        <v>34527</v>
      </c>
      <c r="C2814" s="22">
        <v>9806</v>
      </c>
      <c r="D2814" s="2">
        <v>4</v>
      </c>
      <c r="E2814" s="204">
        <v>500000</v>
      </c>
      <c r="F2814" s="2" t="s">
        <v>1126</v>
      </c>
      <c r="G2814" s="2"/>
      <c r="H2814" s="2"/>
      <c r="I2814" s="2"/>
      <c r="J2814" s="2"/>
      <c r="K2814" s="2"/>
    </row>
    <row r="2815" spans="1:11">
      <c r="A2815" s="1">
        <v>44253</v>
      </c>
      <c r="B2815" s="2">
        <v>34527</v>
      </c>
      <c r="C2815" s="22">
        <v>9859</v>
      </c>
      <c r="D2815" s="2">
        <v>4</v>
      </c>
      <c r="E2815" s="204">
        <v>1761200</v>
      </c>
      <c r="F2815" s="2" t="s">
        <v>1127</v>
      </c>
      <c r="G2815" s="2"/>
      <c r="H2815" s="2"/>
      <c r="I2815" s="2"/>
      <c r="J2815" s="2"/>
      <c r="K2815" s="2"/>
    </row>
    <row r="2816" spans="1:11" ht="19.5">
      <c r="E2816" s="120">
        <f>SUM(E2805:E2815)</f>
        <v>21342446</v>
      </c>
      <c r="G2816" s="2"/>
      <c r="H2816" s="2"/>
      <c r="I2816" s="2"/>
      <c r="J2816" s="2"/>
      <c r="K2816" s="2"/>
    </row>
    <row r="2818" spans="1:9">
      <c r="A2818" s="1">
        <v>44254</v>
      </c>
      <c r="B2818" s="2">
        <v>99910</v>
      </c>
      <c r="C2818" s="22">
        <v>1656</v>
      </c>
      <c r="D2818" s="2">
        <v>99</v>
      </c>
      <c r="E2818" s="72">
        <v>927500000</v>
      </c>
      <c r="F2818" s="2" t="s">
        <v>1145</v>
      </c>
      <c r="G2818" s="2"/>
      <c r="H2818" s="2"/>
      <c r="I2818" s="2"/>
    </row>
    <row r="2819" spans="1:9">
      <c r="A2819" s="1">
        <v>44254</v>
      </c>
      <c r="B2819" s="2">
        <v>99910</v>
      </c>
      <c r="C2819" s="22">
        <v>1662</v>
      </c>
      <c r="D2819" s="2">
        <v>99</v>
      </c>
      <c r="E2819" s="72">
        <v>49080000</v>
      </c>
      <c r="F2819" s="2" t="s">
        <v>1146</v>
      </c>
      <c r="G2819" s="2"/>
      <c r="H2819" s="2"/>
      <c r="I2819" s="2"/>
    </row>
    <row r="2820" spans="1:9">
      <c r="A2820" s="1">
        <v>44254</v>
      </c>
      <c r="B2820" s="2">
        <v>28262</v>
      </c>
      <c r="C2820" s="22">
        <v>3</v>
      </c>
      <c r="D2820" s="2">
        <v>4</v>
      </c>
      <c r="E2820" s="204">
        <v>769400</v>
      </c>
      <c r="F2820" s="2" t="s">
        <v>1129</v>
      </c>
      <c r="G2820" s="2"/>
      <c r="H2820" s="2"/>
      <c r="I2820" s="2"/>
    </row>
    <row r="2821" spans="1:9" s="53" customFormat="1">
      <c r="A2821" s="122">
        <v>44254</v>
      </c>
      <c r="B2821" s="53">
        <v>28262</v>
      </c>
      <c r="C2821" s="59">
        <v>11</v>
      </c>
      <c r="D2821" s="53">
        <v>4</v>
      </c>
      <c r="E2821" s="204">
        <v>218900</v>
      </c>
      <c r="F2821" s="53" t="s">
        <v>1130</v>
      </c>
    </row>
    <row r="2822" spans="1:9" s="53" customFormat="1">
      <c r="A2822" s="122">
        <v>44254</v>
      </c>
      <c r="B2822" s="53">
        <v>28262</v>
      </c>
      <c r="C2822" s="59">
        <v>34</v>
      </c>
      <c r="D2822" s="53">
        <v>4</v>
      </c>
      <c r="E2822" s="204">
        <v>500000</v>
      </c>
      <c r="F2822" s="53" t="s">
        <v>1131</v>
      </c>
    </row>
    <row r="2823" spans="1:9" s="53" customFormat="1">
      <c r="A2823" s="122">
        <v>44254</v>
      </c>
      <c r="B2823" s="53">
        <v>28262</v>
      </c>
      <c r="C2823" s="59">
        <v>52</v>
      </c>
      <c r="D2823" s="53">
        <v>4</v>
      </c>
      <c r="E2823" s="204">
        <v>699000</v>
      </c>
      <c r="F2823" s="53" t="s">
        <v>671</v>
      </c>
    </row>
    <row r="2824" spans="1:9">
      <c r="A2824" s="1">
        <v>44254</v>
      </c>
      <c r="B2824" s="2">
        <v>28262</v>
      </c>
      <c r="C2824" s="22">
        <v>76</v>
      </c>
      <c r="D2824" s="2">
        <v>4</v>
      </c>
      <c r="E2824" s="204">
        <v>336400</v>
      </c>
      <c r="F2824" s="2" t="s">
        <v>1132</v>
      </c>
      <c r="G2824" s="2"/>
      <c r="H2824" s="2"/>
      <c r="I2824" s="2"/>
    </row>
    <row r="2825" spans="1:9">
      <c r="A2825" s="1">
        <v>44254</v>
      </c>
      <c r="B2825" s="2">
        <v>20894</v>
      </c>
      <c r="C2825" s="22">
        <v>89</v>
      </c>
      <c r="D2825" s="2">
        <v>4</v>
      </c>
      <c r="E2825" s="204">
        <v>150706</v>
      </c>
      <c r="F2825" s="2" t="s">
        <v>72</v>
      </c>
      <c r="G2825" s="2"/>
      <c r="H2825" s="2"/>
      <c r="I2825" s="2"/>
    </row>
    <row r="2826" spans="1:9">
      <c r="A2826" s="1">
        <v>44254</v>
      </c>
      <c r="B2826" s="2">
        <v>99967</v>
      </c>
      <c r="C2826" s="22">
        <v>6869</v>
      </c>
      <c r="D2826" s="2">
        <v>8</v>
      </c>
      <c r="E2826" s="204">
        <v>921000</v>
      </c>
      <c r="F2826" s="2" t="s">
        <v>1133</v>
      </c>
      <c r="G2826" s="2"/>
      <c r="H2826" s="2"/>
      <c r="I2826" s="2"/>
    </row>
    <row r="2827" spans="1:9">
      <c r="A2827" s="1">
        <v>44254</v>
      </c>
      <c r="B2827" s="2">
        <v>99971</v>
      </c>
      <c r="C2827" s="22">
        <v>7246</v>
      </c>
      <c r="D2827" s="2">
        <v>6</v>
      </c>
      <c r="E2827" s="204">
        <v>952000</v>
      </c>
      <c r="F2827" s="2" t="s">
        <v>1134</v>
      </c>
      <c r="G2827" s="2"/>
      <c r="H2827" s="2"/>
      <c r="I2827" s="2"/>
    </row>
    <row r="2828" spans="1:9">
      <c r="A2828" s="1">
        <v>44254</v>
      </c>
      <c r="B2828" s="2">
        <v>99971</v>
      </c>
      <c r="C2828" s="22">
        <v>7352</v>
      </c>
      <c r="D2828" s="2">
        <v>6</v>
      </c>
      <c r="E2828" s="204">
        <v>265368</v>
      </c>
      <c r="F2828" s="2" t="s">
        <v>1135</v>
      </c>
      <c r="G2828" s="2"/>
      <c r="H2828" s="2"/>
      <c r="I2828" s="2"/>
    </row>
    <row r="2829" spans="1:9">
      <c r="A2829" s="1">
        <v>44254</v>
      </c>
      <c r="B2829" s="2">
        <v>34527</v>
      </c>
      <c r="C2829" s="22">
        <v>7408</v>
      </c>
      <c r="D2829" s="2">
        <v>6</v>
      </c>
      <c r="E2829" s="204">
        <v>2013700</v>
      </c>
      <c r="F2829" s="2" t="s">
        <v>1136</v>
      </c>
      <c r="G2829" s="2"/>
      <c r="H2829" s="2"/>
      <c r="I2829" s="2"/>
    </row>
    <row r="2830" spans="1:9" ht="19.5">
      <c r="E2830" s="121">
        <f>SUM(E2818:E2829)</f>
        <v>983406474</v>
      </c>
    </row>
    <row r="2832" spans="1:9" s="53" customFormat="1">
      <c r="A2832" s="122">
        <v>44255</v>
      </c>
      <c r="B2832" s="53">
        <v>19440</v>
      </c>
      <c r="C2832" s="59">
        <v>286</v>
      </c>
      <c r="D2832" s="53">
        <v>4</v>
      </c>
      <c r="E2832" s="204">
        <v>896658</v>
      </c>
      <c r="F2832" s="53" t="s">
        <v>1137</v>
      </c>
    </row>
    <row r="2833" spans="1:11">
      <c r="A2833" s="1">
        <v>44255</v>
      </c>
      <c r="B2833" s="2">
        <v>99968</v>
      </c>
      <c r="C2833" s="22">
        <v>2395</v>
      </c>
      <c r="D2833" s="2">
        <v>7</v>
      </c>
      <c r="E2833" s="204">
        <v>587200</v>
      </c>
      <c r="F2833" s="2" t="s">
        <v>1138</v>
      </c>
      <c r="G2833" s="2"/>
      <c r="H2833" s="2"/>
      <c r="I2833" s="2"/>
      <c r="J2833" s="2"/>
      <c r="K2833" s="2"/>
    </row>
    <row r="2834" spans="1:11">
      <c r="A2834" s="1">
        <v>44255</v>
      </c>
      <c r="B2834" s="2">
        <v>99971</v>
      </c>
      <c r="C2834" s="22">
        <v>2451</v>
      </c>
      <c r="D2834" s="2">
        <v>7</v>
      </c>
      <c r="E2834" s="204">
        <v>580000</v>
      </c>
      <c r="F2834" s="2" t="s">
        <v>1139</v>
      </c>
      <c r="G2834" s="2"/>
      <c r="H2834" s="2"/>
      <c r="I2834" s="2"/>
      <c r="J2834" s="2"/>
      <c r="K2834" s="2"/>
    </row>
    <row r="2835" spans="1:11">
      <c r="A2835" s="1">
        <v>44255</v>
      </c>
      <c r="B2835" s="2">
        <v>99971</v>
      </c>
      <c r="C2835" s="2">
        <v>2484</v>
      </c>
      <c r="D2835" s="2">
        <v>7</v>
      </c>
      <c r="E2835" s="204">
        <v>500000</v>
      </c>
      <c r="F2835" s="2" t="s">
        <v>1140</v>
      </c>
      <c r="G2835" s="2"/>
      <c r="H2835" s="2"/>
      <c r="I2835" s="2"/>
      <c r="J2835" s="2"/>
      <c r="K2835" s="2"/>
    </row>
    <row r="2836" spans="1:11">
      <c r="A2836" s="1">
        <v>44255</v>
      </c>
      <c r="B2836" s="2">
        <v>28262</v>
      </c>
      <c r="C2836" s="22">
        <v>5822</v>
      </c>
      <c r="D2836" s="2">
        <v>18</v>
      </c>
      <c r="E2836" s="204">
        <v>300000</v>
      </c>
      <c r="F2836" s="2" t="s">
        <v>1141</v>
      </c>
      <c r="G2836" s="2"/>
      <c r="H2836" s="2"/>
      <c r="I2836" s="2"/>
      <c r="J2836" s="2"/>
      <c r="K2836" s="2"/>
    </row>
    <row r="2837" spans="1:11">
      <c r="A2837" s="1">
        <v>44255</v>
      </c>
      <c r="B2837" s="2">
        <v>99974</v>
      </c>
      <c r="C2837" s="22">
        <v>7145</v>
      </c>
      <c r="D2837" s="2">
        <v>8</v>
      </c>
      <c r="E2837" s="204">
        <v>862657</v>
      </c>
      <c r="F2837" s="2" t="s">
        <v>1149</v>
      </c>
      <c r="G2837" s="2"/>
      <c r="H2837" s="2"/>
      <c r="I2837" s="2"/>
      <c r="J2837" s="2"/>
      <c r="K2837" s="2"/>
    </row>
    <row r="2838" spans="1:11">
      <c r="A2838" s="1">
        <v>44255</v>
      </c>
      <c r="B2838" s="2">
        <v>13276</v>
      </c>
      <c r="C2838" s="22">
        <v>7195</v>
      </c>
      <c r="D2838" s="2">
        <v>8</v>
      </c>
      <c r="E2838" s="204">
        <v>2310000</v>
      </c>
      <c r="F2838" s="2" t="s">
        <v>1148</v>
      </c>
      <c r="G2838" s="2"/>
      <c r="H2838" s="2"/>
      <c r="I2838" s="2"/>
      <c r="J2838" s="2"/>
      <c r="K2838" s="2"/>
    </row>
    <row r="2839" spans="1:11">
      <c r="A2839" s="1">
        <v>44255</v>
      </c>
      <c r="B2839" s="2">
        <v>20894</v>
      </c>
      <c r="C2839" s="2">
        <v>7522</v>
      </c>
      <c r="D2839" s="2">
        <v>6</v>
      </c>
      <c r="E2839" s="204">
        <v>95444</v>
      </c>
      <c r="F2839" s="2" t="s">
        <v>1150</v>
      </c>
      <c r="G2839" s="2"/>
      <c r="H2839" s="2"/>
      <c r="I2839" s="2"/>
      <c r="J2839" s="2"/>
      <c r="K2839" s="2"/>
    </row>
    <row r="2840" spans="1:11">
      <c r="A2840" s="1">
        <v>44255</v>
      </c>
      <c r="B2840" s="2">
        <v>20894</v>
      </c>
      <c r="C2840" s="22">
        <v>7579</v>
      </c>
      <c r="D2840" s="2">
        <v>6</v>
      </c>
      <c r="E2840" s="204">
        <v>700000</v>
      </c>
      <c r="F2840" s="2" t="s">
        <v>1142</v>
      </c>
      <c r="G2840" s="2"/>
      <c r="H2840" s="2"/>
      <c r="I2840" s="2"/>
      <c r="J2840" s="2"/>
      <c r="K2840" s="2"/>
    </row>
    <row r="2841" spans="1:11">
      <c r="A2841" s="1">
        <v>44255</v>
      </c>
      <c r="B2841" s="2">
        <v>20894</v>
      </c>
      <c r="C2841" s="22">
        <v>7603</v>
      </c>
      <c r="D2841" s="2">
        <v>6</v>
      </c>
      <c r="E2841" s="204">
        <v>520000</v>
      </c>
      <c r="F2841" s="2" t="s">
        <v>1143</v>
      </c>
      <c r="G2841" s="2"/>
      <c r="H2841" s="2"/>
      <c r="I2841" s="2"/>
      <c r="J2841" s="2"/>
      <c r="K2841" s="2"/>
    </row>
    <row r="2842" spans="1:11" s="53" customFormat="1">
      <c r="A2842" s="122">
        <v>44255</v>
      </c>
      <c r="B2842" s="53">
        <v>20894</v>
      </c>
      <c r="C2842" s="59">
        <v>7610</v>
      </c>
      <c r="D2842" s="53">
        <v>6</v>
      </c>
      <c r="E2842" s="204">
        <v>660000</v>
      </c>
      <c r="F2842" s="53" t="s">
        <v>1144</v>
      </c>
    </row>
    <row r="2843" spans="1:11" ht="19.5">
      <c r="E2843" s="120">
        <f>SUM(E2832:E2842)</f>
        <v>8011959</v>
      </c>
      <c r="G2843" s="2"/>
      <c r="H2843" s="2"/>
      <c r="I2843" s="2"/>
      <c r="J2843" s="2"/>
      <c r="K2843" s="2"/>
    </row>
    <row r="2845" spans="1:11">
      <c r="A2845" s="1">
        <v>44256</v>
      </c>
      <c r="B2845" s="2">
        <v>14202</v>
      </c>
      <c r="C2845" s="22">
        <v>550</v>
      </c>
      <c r="D2845" s="2">
        <v>4</v>
      </c>
      <c r="E2845" s="204">
        <v>2424010</v>
      </c>
      <c r="F2845" s="2" t="s">
        <v>1152</v>
      </c>
      <c r="G2845" s="2"/>
      <c r="H2845" s="2"/>
      <c r="I2845" s="2"/>
      <c r="J2845" s="2"/>
    </row>
    <row r="2846" spans="1:11">
      <c r="A2846" s="1">
        <v>44256</v>
      </c>
      <c r="B2846" s="2">
        <v>25758</v>
      </c>
      <c r="C2846" s="22">
        <v>632</v>
      </c>
      <c r="D2846" s="2">
        <v>4</v>
      </c>
      <c r="E2846" s="204">
        <v>2225200</v>
      </c>
      <c r="F2846" s="2" t="s">
        <v>1153</v>
      </c>
      <c r="G2846" s="2"/>
      <c r="H2846" s="2"/>
      <c r="I2846" s="2"/>
      <c r="J2846" s="2"/>
    </row>
    <row r="2847" spans="1:11">
      <c r="A2847" s="1">
        <v>44256</v>
      </c>
      <c r="B2847" s="2">
        <v>25758</v>
      </c>
      <c r="C2847" s="22">
        <v>635</v>
      </c>
      <c r="D2847" s="2">
        <v>4</v>
      </c>
      <c r="E2847" s="204">
        <v>2782800</v>
      </c>
      <c r="F2847" s="2" t="s">
        <v>1154</v>
      </c>
      <c r="G2847" s="2"/>
      <c r="H2847" s="2"/>
      <c r="I2847" s="2"/>
      <c r="J2847" s="2"/>
    </row>
    <row r="2848" spans="1:11">
      <c r="A2848" s="1">
        <v>44256</v>
      </c>
      <c r="B2848" s="2">
        <v>99955</v>
      </c>
      <c r="C2848" s="22">
        <v>7368</v>
      </c>
      <c r="D2848" s="2">
        <v>8</v>
      </c>
      <c r="E2848" s="204">
        <v>223762</v>
      </c>
      <c r="F2848" s="2" t="s">
        <v>1155</v>
      </c>
      <c r="G2848" s="2"/>
      <c r="H2848" s="2"/>
      <c r="I2848" s="2"/>
      <c r="J2848" s="2"/>
    </row>
    <row r="2849" spans="1:72">
      <c r="A2849" s="1">
        <v>44256</v>
      </c>
      <c r="B2849" s="2">
        <v>28262</v>
      </c>
      <c r="C2849" s="22">
        <v>7837</v>
      </c>
      <c r="D2849" s="2">
        <v>6</v>
      </c>
      <c r="E2849" s="204">
        <v>990000</v>
      </c>
      <c r="F2849" s="2" t="s">
        <v>1158</v>
      </c>
      <c r="G2849" s="2"/>
      <c r="H2849" s="2"/>
      <c r="I2849" s="2"/>
      <c r="J2849" s="2"/>
    </row>
    <row r="2850" spans="1:72">
      <c r="A2850" s="1">
        <v>44256</v>
      </c>
      <c r="B2850" s="2">
        <v>28262</v>
      </c>
      <c r="C2850" s="22">
        <v>7841</v>
      </c>
      <c r="D2850" s="2">
        <v>6</v>
      </c>
      <c r="E2850" s="204">
        <v>32529</v>
      </c>
      <c r="F2850" s="2" t="s">
        <v>1156</v>
      </c>
      <c r="G2850" s="2"/>
      <c r="H2850" s="2"/>
      <c r="I2850" s="2"/>
      <c r="J2850" s="2"/>
    </row>
    <row r="2851" spans="1:72">
      <c r="A2851" s="1">
        <v>44256</v>
      </c>
      <c r="B2851" s="2">
        <v>28262</v>
      </c>
      <c r="C2851" s="22">
        <v>7889</v>
      </c>
      <c r="D2851" s="2">
        <v>6</v>
      </c>
      <c r="E2851" s="204">
        <v>1508200</v>
      </c>
      <c r="F2851" s="2" t="s">
        <v>1157</v>
      </c>
      <c r="G2851" s="2"/>
      <c r="H2851" s="2"/>
      <c r="I2851" s="2"/>
      <c r="J2851" s="2"/>
    </row>
    <row r="2852" spans="1:72" s="37" customFormat="1">
      <c r="A2852" s="36">
        <v>44256</v>
      </c>
      <c r="B2852" s="37">
        <v>28262</v>
      </c>
      <c r="C2852" s="37">
        <v>7836</v>
      </c>
      <c r="D2852" s="37">
        <v>6</v>
      </c>
      <c r="E2852" s="62">
        <v>0</v>
      </c>
      <c r="F2852" s="37" t="s">
        <v>1159</v>
      </c>
      <c r="K2852" s="80"/>
      <c r="L2852" s="80"/>
      <c r="M2852" s="80"/>
      <c r="N2852" s="80"/>
      <c r="O2852" s="80"/>
      <c r="P2852" s="80"/>
      <c r="Q2852" s="80"/>
      <c r="R2852" s="80"/>
      <c r="S2852" s="80"/>
      <c r="T2852" s="80"/>
      <c r="U2852" s="80"/>
      <c r="V2852" s="80"/>
      <c r="W2852" s="80"/>
      <c r="X2852" s="80"/>
      <c r="Y2852" s="80"/>
      <c r="Z2852" s="80"/>
      <c r="AA2852" s="80"/>
      <c r="AB2852" s="80"/>
      <c r="AC2852" s="80"/>
      <c r="AD2852" s="80"/>
      <c r="AE2852" s="80"/>
      <c r="AF2852" s="80"/>
      <c r="AG2852" s="80"/>
      <c r="AH2852" s="80"/>
      <c r="AI2852" s="80"/>
      <c r="AJ2852" s="80"/>
      <c r="AK2852" s="80"/>
      <c r="AL2852" s="80"/>
      <c r="AM2852" s="80"/>
      <c r="AN2852" s="80"/>
      <c r="AO2852" s="80"/>
      <c r="AP2852" s="80"/>
      <c r="AQ2852" s="80"/>
      <c r="AR2852" s="80"/>
      <c r="AS2852" s="80"/>
      <c r="AT2852" s="80"/>
      <c r="AU2852" s="80"/>
      <c r="AV2852" s="80"/>
      <c r="AW2852" s="80"/>
      <c r="AX2852" s="80"/>
      <c r="AY2852" s="80"/>
      <c r="AZ2852" s="80"/>
      <c r="BA2852" s="80"/>
      <c r="BB2852" s="80"/>
      <c r="BC2852" s="80"/>
      <c r="BD2852" s="80"/>
      <c r="BE2852" s="80"/>
      <c r="BF2852" s="80"/>
      <c r="BG2852" s="80"/>
      <c r="BH2852" s="80"/>
      <c r="BI2852" s="80"/>
      <c r="BJ2852" s="80"/>
      <c r="BK2852" s="80"/>
      <c r="BL2852" s="80"/>
      <c r="BM2852" s="80"/>
      <c r="BN2852" s="80"/>
      <c r="BO2852" s="80"/>
      <c r="BP2852" s="80"/>
      <c r="BQ2852" s="80"/>
      <c r="BR2852" s="80"/>
      <c r="BS2852" s="80"/>
      <c r="BT2852" s="80"/>
    </row>
    <row r="2853" spans="1:72" ht="19.5">
      <c r="E2853" s="120">
        <f>SUM(E2845:E2851)</f>
        <v>10186501</v>
      </c>
      <c r="G2853" s="2"/>
      <c r="H2853" s="2"/>
      <c r="I2853" s="2"/>
      <c r="J2853" s="2"/>
    </row>
    <row r="2854" spans="1:72">
      <c r="E2854" s="3"/>
      <c r="G2854" s="2"/>
      <c r="H2854" s="2"/>
      <c r="I2854" s="2"/>
      <c r="J2854" s="2"/>
    </row>
    <row r="2855" spans="1:72">
      <c r="A2855" s="1">
        <v>44257</v>
      </c>
      <c r="B2855" s="2">
        <v>99903</v>
      </c>
      <c r="C2855" s="22">
        <v>9078</v>
      </c>
      <c r="D2855" s="2">
        <v>9</v>
      </c>
      <c r="E2855" s="3">
        <v>26000</v>
      </c>
      <c r="F2855" s="2" t="s">
        <v>1171</v>
      </c>
      <c r="G2855" s="2"/>
      <c r="H2855" s="2"/>
      <c r="I2855" s="2"/>
      <c r="J2855" s="2"/>
      <c r="K2855" s="2"/>
      <c r="L2855" s="2"/>
    </row>
    <row r="2856" spans="1:72">
      <c r="A2856" s="1">
        <v>44257</v>
      </c>
      <c r="B2856" s="2">
        <v>99903</v>
      </c>
      <c r="C2856" s="22">
        <v>9079</v>
      </c>
      <c r="D2856" s="2">
        <v>9</v>
      </c>
      <c r="E2856" s="3">
        <v>26000</v>
      </c>
      <c r="F2856" s="2" t="s">
        <v>1171</v>
      </c>
      <c r="G2856" s="2"/>
      <c r="H2856" s="2"/>
      <c r="I2856" s="2"/>
      <c r="J2856" s="2"/>
      <c r="K2856" s="2"/>
      <c r="L2856" s="2"/>
    </row>
    <row r="2857" spans="1:72">
      <c r="A2857" s="1">
        <v>44257</v>
      </c>
      <c r="B2857" s="2">
        <v>99903</v>
      </c>
      <c r="C2857" s="22">
        <v>9080</v>
      </c>
      <c r="D2857" s="2">
        <v>9</v>
      </c>
      <c r="E2857" s="3">
        <v>26000</v>
      </c>
      <c r="F2857" s="2" t="s">
        <v>1171</v>
      </c>
      <c r="G2857" s="2"/>
      <c r="H2857" s="2"/>
      <c r="I2857" s="2"/>
      <c r="J2857" s="2"/>
      <c r="K2857" s="2"/>
      <c r="L2857" s="2"/>
    </row>
    <row r="2858" spans="1:72">
      <c r="A2858" s="1">
        <v>44257</v>
      </c>
      <c r="B2858" s="2">
        <v>99903</v>
      </c>
      <c r="C2858" s="22">
        <v>9081</v>
      </c>
      <c r="D2858" s="2">
        <v>9</v>
      </c>
      <c r="E2858" s="3">
        <v>26000</v>
      </c>
      <c r="F2858" s="2" t="s">
        <v>1171</v>
      </c>
      <c r="G2858" s="2"/>
      <c r="H2858" s="2"/>
      <c r="I2858" s="2"/>
      <c r="J2858" s="2"/>
      <c r="K2858" s="2"/>
      <c r="L2858" s="2"/>
    </row>
    <row r="2859" spans="1:72">
      <c r="A2859" s="1">
        <v>44257</v>
      </c>
      <c r="B2859" s="2">
        <v>99903</v>
      </c>
      <c r="C2859" s="22">
        <v>9082</v>
      </c>
      <c r="D2859" s="2">
        <v>9</v>
      </c>
      <c r="E2859" s="3">
        <v>26000</v>
      </c>
      <c r="F2859" s="2" t="s">
        <v>1171</v>
      </c>
      <c r="G2859" s="2"/>
      <c r="H2859" s="2"/>
      <c r="I2859" s="2"/>
      <c r="J2859" s="2"/>
      <c r="K2859" s="2"/>
      <c r="L2859" s="2"/>
    </row>
    <row r="2860" spans="1:72">
      <c r="A2860" s="1">
        <v>44257</v>
      </c>
      <c r="B2860" s="2">
        <v>99903</v>
      </c>
      <c r="C2860" s="22">
        <v>9083</v>
      </c>
      <c r="D2860" s="2">
        <v>9</v>
      </c>
      <c r="E2860" s="3">
        <v>26000</v>
      </c>
      <c r="F2860" s="2" t="s">
        <v>1171</v>
      </c>
      <c r="G2860" s="2"/>
      <c r="H2860" s="2"/>
      <c r="I2860" s="2"/>
      <c r="J2860" s="2"/>
      <c r="K2860" s="2"/>
      <c r="L2860" s="2"/>
    </row>
    <row r="2861" spans="1:72">
      <c r="A2861" s="1">
        <v>44257</v>
      </c>
      <c r="B2861" s="2">
        <v>99903</v>
      </c>
      <c r="C2861" s="22">
        <v>9084</v>
      </c>
      <c r="D2861" s="2">
        <v>9</v>
      </c>
      <c r="E2861" s="3">
        <v>26000</v>
      </c>
      <c r="F2861" s="2" t="s">
        <v>1171</v>
      </c>
      <c r="G2861" s="2"/>
      <c r="H2861" s="2"/>
      <c r="I2861" s="2"/>
      <c r="J2861" s="2"/>
      <c r="K2861" s="2"/>
      <c r="L2861" s="2"/>
    </row>
    <row r="2862" spans="1:72">
      <c r="A2862" s="1">
        <v>44257</v>
      </c>
      <c r="B2862" s="2">
        <v>99903</v>
      </c>
      <c r="C2862" s="22">
        <v>9085</v>
      </c>
      <c r="D2862" s="2">
        <v>9</v>
      </c>
      <c r="E2862" s="3">
        <v>26000</v>
      </c>
      <c r="F2862" s="2" t="s">
        <v>1171</v>
      </c>
      <c r="G2862" s="2"/>
      <c r="H2862" s="2"/>
      <c r="I2862" s="2"/>
      <c r="J2862" s="2"/>
      <c r="K2862" s="2"/>
      <c r="L2862" s="2"/>
    </row>
    <row r="2863" spans="1:72">
      <c r="A2863" s="1">
        <v>44257</v>
      </c>
      <c r="B2863" s="2">
        <v>99903</v>
      </c>
      <c r="C2863" s="22">
        <v>9086</v>
      </c>
      <c r="D2863" s="2">
        <v>9</v>
      </c>
      <c r="E2863" s="3">
        <v>26000</v>
      </c>
      <c r="F2863" s="2" t="s">
        <v>1171</v>
      </c>
      <c r="G2863" s="2"/>
      <c r="H2863" s="2"/>
      <c r="I2863" s="2"/>
      <c r="J2863" s="2"/>
      <c r="K2863" s="2"/>
      <c r="L2863" s="2"/>
    </row>
    <row r="2864" spans="1:72">
      <c r="A2864" s="1">
        <v>44257</v>
      </c>
      <c r="B2864" s="2">
        <v>99903</v>
      </c>
      <c r="C2864" s="22">
        <v>9087</v>
      </c>
      <c r="D2864" s="2">
        <v>9</v>
      </c>
      <c r="E2864" s="3">
        <v>26000</v>
      </c>
      <c r="F2864" s="2" t="s">
        <v>1171</v>
      </c>
      <c r="G2864" s="2"/>
      <c r="H2864" s="2"/>
      <c r="I2864" s="2"/>
      <c r="J2864" s="2"/>
      <c r="K2864" s="2"/>
      <c r="L2864" s="2"/>
    </row>
    <row r="2865" spans="1:12">
      <c r="A2865" s="1">
        <v>44257</v>
      </c>
      <c r="B2865" s="2">
        <v>99903</v>
      </c>
      <c r="C2865" s="22">
        <v>9088</v>
      </c>
      <c r="D2865" s="2">
        <v>9</v>
      </c>
      <c r="E2865" s="3">
        <v>26000</v>
      </c>
      <c r="F2865" s="2" t="s">
        <v>1171</v>
      </c>
      <c r="G2865" s="2"/>
      <c r="H2865" s="2"/>
      <c r="I2865" s="2"/>
      <c r="J2865" s="2"/>
      <c r="K2865" s="2"/>
      <c r="L2865" s="2"/>
    </row>
    <row r="2866" spans="1:12">
      <c r="A2866" s="1">
        <v>44257</v>
      </c>
      <c r="B2866" s="2">
        <v>99903</v>
      </c>
      <c r="C2866" s="22">
        <v>9089</v>
      </c>
      <c r="D2866" s="2">
        <v>9</v>
      </c>
      <c r="E2866" s="3">
        <v>26000</v>
      </c>
      <c r="F2866" s="2" t="s">
        <v>1171</v>
      </c>
      <c r="G2866" s="2"/>
      <c r="H2866" s="2"/>
      <c r="I2866" s="2"/>
      <c r="J2866" s="2"/>
      <c r="K2866" s="2"/>
      <c r="L2866" s="2"/>
    </row>
    <row r="2867" spans="1:12">
      <c r="A2867" s="1">
        <v>44257</v>
      </c>
      <c r="B2867" s="2">
        <v>99903</v>
      </c>
      <c r="C2867" s="22">
        <v>9090</v>
      </c>
      <c r="D2867" s="2">
        <v>9</v>
      </c>
      <c r="E2867" s="3">
        <v>26000</v>
      </c>
      <c r="F2867" s="2" t="s">
        <v>1171</v>
      </c>
      <c r="G2867" s="2"/>
      <c r="H2867" s="2"/>
      <c r="I2867" s="2"/>
      <c r="J2867" s="2"/>
      <c r="K2867" s="2"/>
      <c r="L2867" s="2"/>
    </row>
    <row r="2868" spans="1:12">
      <c r="A2868" s="1">
        <v>44257</v>
      </c>
      <c r="B2868" s="2">
        <v>99903</v>
      </c>
      <c r="C2868" s="22">
        <v>9091</v>
      </c>
      <c r="D2868" s="2">
        <v>9</v>
      </c>
      <c r="E2868" s="3">
        <v>26000</v>
      </c>
      <c r="F2868" s="2" t="s">
        <v>1171</v>
      </c>
      <c r="G2868" s="2"/>
      <c r="H2868" s="2"/>
      <c r="I2868" s="2"/>
      <c r="J2868" s="2"/>
      <c r="K2868" s="2"/>
      <c r="L2868" s="2"/>
    </row>
    <row r="2869" spans="1:12">
      <c r="A2869" s="1">
        <v>44257</v>
      </c>
      <c r="B2869" s="2">
        <v>99903</v>
      </c>
      <c r="C2869" s="22">
        <v>9092</v>
      </c>
      <c r="D2869" s="2">
        <v>9</v>
      </c>
      <c r="E2869" s="3">
        <v>26000</v>
      </c>
      <c r="F2869" s="2" t="s">
        <v>1171</v>
      </c>
      <c r="G2869" s="2"/>
      <c r="H2869" s="2"/>
      <c r="I2869" s="2"/>
      <c r="J2869" s="2"/>
      <c r="K2869" s="2"/>
      <c r="L2869" s="2"/>
    </row>
    <row r="2870" spans="1:12">
      <c r="A2870" s="1">
        <v>44257</v>
      </c>
      <c r="B2870" s="2">
        <v>99903</v>
      </c>
      <c r="C2870" s="22">
        <v>9093</v>
      </c>
      <c r="D2870" s="2">
        <v>9</v>
      </c>
      <c r="E2870" s="3">
        <v>26000</v>
      </c>
      <c r="F2870" s="2" t="s">
        <v>1171</v>
      </c>
      <c r="G2870" s="2"/>
      <c r="H2870" s="2"/>
      <c r="I2870" s="2"/>
      <c r="J2870" s="2"/>
      <c r="K2870" s="2"/>
      <c r="L2870" s="2"/>
    </row>
    <row r="2871" spans="1:12">
      <c r="A2871" s="1">
        <v>44257</v>
      </c>
      <c r="B2871" s="2">
        <v>99903</v>
      </c>
      <c r="C2871" s="22">
        <v>9094</v>
      </c>
      <c r="D2871" s="2">
        <v>9</v>
      </c>
      <c r="E2871" s="3">
        <v>26000</v>
      </c>
      <c r="F2871" s="2" t="s">
        <v>1171</v>
      </c>
      <c r="G2871" s="2"/>
      <c r="H2871" s="2"/>
      <c r="I2871" s="2"/>
      <c r="J2871" s="2"/>
      <c r="K2871" s="2"/>
      <c r="L2871" s="2"/>
    </row>
    <row r="2872" spans="1:12">
      <c r="A2872" s="1">
        <v>44257</v>
      </c>
      <c r="B2872" s="2">
        <v>99903</v>
      </c>
      <c r="C2872" s="22">
        <v>9095</v>
      </c>
      <c r="D2872" s="2">
        <v>9</v>
      </c>
      <c r="E2872" s="3">
        <v>26000</v>
      </c>
      <c r="F2872" s="2" t="s">
        <v>1171</v>
      </c>
      <c r="G2872" s="2"/>
      <c r="H2872" s="2"/>
      <c r="I2872" s="2"/>
      <c r="J2872" s="2"/>
      <c r="K2872" s="2"/>
      <c r="L2872" s="2"/>
    </row>
    <row r="2873" spans="1:12">
      <c r="A2873" s="1">
        <v>44257</v>
      </c>
      <c r="B2873" s="2">
        <v>99903</v>
      </c>
      <c r="C2873" s="22">
        <v>9096</v>
      </c>
      <c r="D2873" s="2">
        <v>9</v>
      </c>
      <c r="E2873" s="3">
        <v>26000</v>
      </c>
      <c r="F2873" s="2" t="s">
        <v>1171</v>
      </c>
      <c r="G2873" s="2"/>
      <c r="H2873" s="2"/>
      <c r="I2873" s="2"/>
      <c r="J2873" s="2"/>
      <c r="K2873" s="2"/>
      <c r="L2873" s="2"/>
    </row>
    <row r="2874" spans="1:12">
      <c r="A2874" s="1">
        <v>44257</v>
      </c>
      <c r="B2874" s="2">
        <v>99903</v>
      </c>
      <c r="C2874" s="22">
        <v>9097</v>
      </c>
      <c r="D2874" s="2">
        <v>9</v>
      </c>
      <c r="E2874" s="3">
        <v>26000</v>
      </c>
      <c r="F2874" s="2" t="s">
        <v>1171</v>
      </c>
      <c r="G2874" s="2"/>
      <c r="H2874" s="2"/>
      <c r="I2874" s="2"/>
      <c r="J2874" s="2"/>
      <c r="K2874" s="2"/>
      <c r="L2874" s="2"/>
    </row>
    <row r="2875" spans="1:12">
      <c r="A2875" s="1">
        <v>44257</v>
      </c>
      <c r="B2875" s="2">
        <v>99903</v>
      </c>
      <c r="C2875" s="22">
        <v>9099</v>
      </c>
      <c r="D2875" s="2">
        <v>9</v>
      </c>
      <c r="E2875" s="3">
        <v>26000</v>
      </c>
      <c r="F2875" s="2" t="s">
        <v>1171</v>
      </c>
      <c r="G2875" s="2"/>
      <c r="H2875" s="2"/>
      <c r="I2875" s="2"/>
      <c r="J2875" s="2"/>
      <c r="K2875" s="2"/>
      <c r="L2875" s="2"/>
    </row>
    <row r="2876" spans="1:12">
      <c r="A2876" s="1">
        <v>44257</v>
      </c>
      <c r="B2876" s="2">
        <v>99903</v>
      </c>
      <c r="C2876" s="22">
        <v>9100</v>
      </c>
      <c r="D2876" s="2">
        <v>9</v>
      </c>
      <c r="E2876" s="3">
        <v>26000</v>
      </c>
      <c r="F2876" s="2" t="s">
        <v>1171</v>
      </c>
      <c r="G2876" s="2"/>
      <c r="H2876" s="2"/>
      <c r="I2876" s="2"/>
      <c r="J2876" s="2"/>
      <c r="K2876" s="2"/>
      <c r="L2876" s="2"/>
    </row>
    <row r="2877" spans="1:12">
      <c r="A2877" s="1">
        <v>44257</v>
      </c>
      <c r="B2877" s="2">
        <v>99903</v>
      </c>
      <c r="C2877" s="22">
        <v>9101</v>
      </c>
      <c r="D2877" s="2">
        <v>9</v>
      </c>
      <c r="E2877" s="3">
        <v>26000</v>
      </c>
      <c r="F2877" s="2" t="s">
        <v>1171</v>
      </c>
      <c r="G2877" s="2"/>
      <c r="H2877" s="2"/>
      <c r="I2877" s="2"/>
      <c r="J2877" s="2"/>
      <c r="K2877" s="2"/>
      <c r="L2877" s="2"/>
    </row>
    <row r="2878" spans="1:12">
      <c r="A2878" s="1">
        <v>44257</v>
      </c>
      <c r="B2878" s="2">
        <v>99903</v>
      </c>
      <c r="C2878" s="22">
        <v>9102</v>
      </c>
      <c r="D2878" s="2">
        <v>9</v>
      </c>
      <c r="E2878" s="3">
        <v>26000</v>
      </c>
      <c r="F2878" s="2" t="s">
        <v>1171</v>
      </c>
      <c r="G2878" s="2"/>
      <c r="H2878" s="2"/>
      <c r="I2878" s="2"/>
      <c r="J2878" s="2"/>
      <c r="K2878" s="2"/>
      <c r="L2878" s="2"/>
    </row>
    <row r="2879" spans="1:12">
      <c r="A2879" s="1">
        <v>44257</v>
      </c>
      <c r="B2879" s="2">
        <v>99903</v>
      </c>
      <c r="C2879" s="22">
        <v>9103</v>
      </c>
      <c r="D2879" s="2">
        <v>9</v>
      </c>
      <c r="E2879" s="3">
        <v>26000</v>
      </c>
      <c r="F2879" s="2" t="s">
        <v>1171</v>
      </c>
      <c r="G2879" s="2"/>
      <c r="H2879" s="2"/>
      <c r="I2879" s="2"/>
      <c r="J2879" s="2"/>
      <c r="K2879" s="2"/>
      <c r="L2879" s="2"/>
    </row>
    <row r="2880" spans="1:12">
      <c r="A2880" s="1">
        <v>44257</v>
      </c>
      <c r="B2880" s="2">
        <v>99903</v>
      </c>
      <c r="C2880" s="22">
        <v>9110</v>
      </c>
      <c r="D2880" s="2">
        <v>9</v>
      </c>
      <c r="E2880" s="3">
        <v>26000</v>
      </c>
      <c r="F2880" s="2" t="s">
        <v>1171</v>
      </c>
      <c r="G2880" s="2"/>
      <c r="H2880" s="2"/>
      <c r="I2880" s="2"/>
      <c r="J2880" s="2"/>
      <c r="K2880" s="2"/>
      <c r="L2880" s="2"/>
    </row>
    <row r="2881" spans="1:12">
      <c r="A2881" s="1">
        <v>44257</v>
      </c>
      <c r="B2881" s="2">
        <v>99903</v>
      </c>
      <c r="C2881" s="22">
        <v>9111</v>
      </c>
      <c r="D2881" s="2">
        <v>9</v>
      </c>
      <c r="E2881" s="3">
        <v>26000</v>
      </c>
      <c r="F2881" s="2" t="s">
        <v>1171</v>
      </c>
      <c r="G2881" s="2"/>
      <c r="H2881" s="2"/>
      <c r="I2881" s="2"/>
      <c r="J2881" s="2"/>
      <c r="K2881" s="2"/>
      <c r="L2881" s="2"/>
    </row>
    <row r="2882" spans="1:12">
      <c r="A2882" s="1">
        <v>44257</v>
      </c>
      <c r="B2882" s="2">
        <v>99903</v>
      </c>
      <c r="C2882" s="22">
        <v>9112</v>
      </c>
      <c r="D2882" s="2">
        <v>9</v>
      </c>
      <c r="E2882" s="3">
        <v>26000</v>
      </c>
      <c r="F2882" s="2" t="s">
        <v>1171</v>
      </c>
      <c r="G2882" s="2"/>
      <c r="H2882" s="2"/>
      <c r="I2882" s="2"/>
      <c r="J2882" s="2"/>
      <c r="K2882" s="2"/>
      <c r="L2882" s="2"/>
    </row>
    <row r="2883" spans="1:12">
      <c r="A2883" s="1">
        <v>44257</v>
      </c>
      <c r="B2883" s="2">
        <v>99903</v>
      </c>
      <c r="C2883" s="22">
        <v>9113</v>
      </c>
      <c r="D2883" s="2">
        <v>9</v>
      </c>
      <c r="E2883" s="3">
        <v>26000</v>
      </c>
      <c r="F2883" s="2" t="s">
        <v>1171</v>
      </c>
      <c r="G2883" s="2"/>
      <c r="H2883" s="2"/>
      <c r="I2883" s="2"/>
      <c r="J2883" s="2"/>
      <c r="K2883" s="2"/>
      <c r="L2883" s="2"/>
    </row>
    <row r="2884" spans="1:12">
      <c r="A2884" s="1">
        <v>44257</v>
      </c>
      <c r="B2884" s="2">
        <v>99903</v>
      </c>
      <c r="C2884" s="22">
        <v>9114</v>
      </c>
      <c r="D2884" s="2">
        <v>9</v>
      </c>
      <c r="E2884" s="3">
        <v>26000</v>
      </c>
      <c r="F2884" s="2" t="s">
        <v>1171</v>
      </c>
      <c r="G2884" s="2"/>
      <c r="H2884" s="2"/>
      <c r="I2884" s="2"/>
      <c r="J2884" s="2"/>
      <c r="K2884" s="2"/>
      <c r="L2884" s="2"/>
    </row>
    <row r="2885" spans="1:12">
      <c r="A2885" s="1">
        <v>44257</v>
      </c>
      <c r="B2885" s="2">
        <v>99903</v>
      </c>
      <c r="C2885" s="22">
        <v>9115</v>
      </c>
      <c r="D2885" s="2">
        <v>9</v>
      </c>
      <c r="E2885" s="3">
        <v>26000</v>
      </c>
      <c r="F2885" s="2" t="s">
        <v>1171</v>
      </c>
      <c r="G2885" s="2"/>
      <c r="H2885" s="2"/>
      <c r="I2885" s="2"/>
      <c r="J2885" s="2"/>
      <c r="K2885" s="2"/>
      <c r="L2885" s="2"/>
    </row>
    <row r="2886" spans="1:12">
      <c r="A2886" s="1">
        <v>44257</v>
      </c>
      <c r="B2886" s="2">
        <v>99903</v>
      </c>
      <c r="C2886" s="22">
        <v>9116</v>
      </c>
      <c r="D2886" s="2">
        <v>9</v>
      </c>
      <c r="E2886" s="3">
        <v>26000</v>
      </c>
      <c r="F2886" s="2" t="s">
        <v>1171</v>
      </c>
      <c r="G2886" s="2"/>
      <c r="H2886" s="2"/>
      <c r="I2886" s="2"/>
      <c r="J2886" s="2"/>
      <c r="K2886" s="2"/>
      <c r="L2886" s="2"/>
    </row>
    <row r="2887" spans="1:12">
      <c r="A2887" s="1">
        <v>44257</v>
      </c>
      <c r="B2887" s="2">
        <v>99903</v>
      </c>
      <c r="C2887" s="22">
        <v>9117</v>
      </c>
      <c r="D2887" s="2">
        <v>9</v>
      </c>
      <c r="E2887" s="3">
        <v>26000</v>
      </c>
      <c r="F2887" s="2" t="s">
        <v>1171</v>
      </c>
      <c r="G2887" s="2"/>
      <c r="H2887" s="2"/>
      <c r="I2887" s="2"/>
      <c r="J2887" s="2"/>
      <c r="K2887" s="2"/>
      <c r="L2887" s="2"/>
    </row>
    <row r="2888" spans="1:12">
      <c r="A2888" s="1">
        <v>44257</v>
      </c>
      <c r="B2888" s="2">
        <v>99903</v>
      </c>
      <c r="C2888" s="22">
        <v>9118</v>
      </c>
      <c r="D2888" s="2">
        <v>9</v>
      </c>
      <c r="E2888" s="3">
        <v>26000</v>
      </c>
      <c r="F2888" s="2" t="s">
        <v>1171</v>
      </c>
      <c r="G2888" s="2"/>
      <c r="H2888" s="2"/>
      <c r="I2888" s="2"/>
      <c r="J2888" s="2"/>
      <c r="K2888" s="2"/>
      <c r="L2888" s="2"/>
    </row>
    <row r="2889" spans="1:12">
      <c r="A2889" s="1">
        <v>44257</v>
      </c>
      <c r="B2889" s="2">
        <v>99903</v>
      </c>
      <c r="C2889" s="22">
        <v>9119</v>
      </c>
      <c r="D2889" s="2">
        <v>9</v>
      </c>
      <c r="E2889" s="3">
        <v>26000</v>
      </c>
      <c r="F2889" s="2" t="s">
        <v>1171</v>
      </c>
      <c r="G2889" s="2"/>
      <c r="H2889" s="2"/>
      <c r="I2889" s="2"/>
      <c r="J2889" s="2"/>
      <c r="K2889" s="2"/>
      <c r="L2889" s="2"/>
    </row>
    <row r="2890" spans="1:12">
      <c r="A2890" s="1">
        <v>44257</v>
      </c>
      <c r="B2890" s="2">
        <v>99903</v>
      </c>
      <c r="C2890" s="22">
        <v>9120</v>
      </c>
      <c r="D2890" s="2">
        <v>9</v>
      </c>
      <c r="E2890" s="3">
        <v>26000</v>
      </c>
      <c r="F2890" s="2" t="s">
        <v>1171</v>
      </c>
      <c r="G2890" s="2"/>
      <c r="H2890" s="2"/>
      <c r="I2890" s="2"/>
      <c r="J2890" s="2"/>
      <c r="K2890" s="2"/>
      <c r="L2890" s="2"/>
    </row>
    <row r="2891" spans="1:12">
      <c r="A2891" s="1">
        <v>44257</v>
      </c>
      <c r="B2891" s="2">
        <v>99903</v>
      </c>
      <c r="C2891" s="22">
        <v>9121</v>
      </c>
      <c r="D2891" s="2">
        <v>9</v>
      </c>
      <c r="E2891" s="3">
        <v>26000</v>
      </c>
      <c r="F2891" s="2" t="s">
        <v>1171</v>
      </c>
      <c r="G2891" s="2"/>
      <c r="H2891" s="2"/>
      <c r="I2891" s="2"/>
      <c r="J2891" s="2"/>
      <c r="K2891" s="2"/>
      <c r="L2891" s="2"/>
    </row>
    <row r="2892" spans="1:12">
      <c r="A2892" s="1">
        <v>44257</v>
      </c>
      <c r="B2892" s="2">
        <v>99903</v>
      </c>
      <c r="C2892" s="22">
        <v>9122</v>
      </c>
      <c r="D2892" s="2">
        <v>9</v>
      </c>
      <c r="E2892" s="3">
        <v>26000</v>
      </c>
      <c r="F2892" s="2" t="s">
        <v>1171</v>
      </c>
      <c r="G2892" s="2"/>
      <c r="H2892" s="2"/>
      <c r="I2892" s="2"/>
      <c r="J2892" s="2"/>
      <c r="K2892" s="2"/>
      <c r="L2892" s="2"/>
    </row>
    <row r="2893" spans="1:12">
      <c r="A2893" s="1">
        <v>44257</v>
      </c>
      <c r="B2893" s="2">
        <v>99903</v>
      </c>
      <c r="C2893" s="22">
        <v>9123</v>
      </c>
      <c r="D2893" s="2">
        <v>9</v>
      </c>
      <c r="E2893" s="3">
        <v>26000</v>
      </c>
      <c r="F2893" s="2" t="s">
        <v>1171</v>
      </c>
      <c r="G2893" s="2"/>
      <c r="H2893" s="2"/>
      <c r="I2893" s="2"/>
      <c r="J2893" s="2"/>
      <c r="K2893" s="2"/>
      <c r="L2893" s="2"/>
    </row>
    <row r="2894" spans="1:12">
      <c r="A2894" s="1">
        <v>44257</v>
      </c>
      <c r="B2894" s="2">
        <v>99903</v>
      </c>
      <c r="C2894" s="22">
        <v>9124</v>
      </c>
      <c r="D2894" s="2">
        <v>9</v>
      </c>
      <c r="E2894" s="3">
        <v>26000</v>
      </c>
      <c r="F2894" s="2" t="s">
        <v>1171</v>
      </c>
      <c r="G2894" s="2"/>
      <c r="H2894" s="2"/>
      <c r="I2894" s="2"/>
      <c r="J2894" s="2"/>
      <c r="K2894" s="2"/>
      <c r="L2894" s="2"/>
    </row>
    <row r="2895" spans="1:12">
      <c r="A2895" s="1">
        <v>44257</v>
      </c>
      <c r="B2895" s="2">
        <v>99903</v>
      </c>
      <c r="C2895" s="22">
        <v>9125</v>
      </c>
      <c r="D2895" s="2">
        <v>9</v>
      </c>
      <c r="E2895" s="3">
        <v>26000</v>
      </c>
      <c r="F2895" s="2" t="s">
        <v>1171</v>
      </c>
      <c r="G2895" s="2"/>
      <c r="H2895" s="2"/>
      <c r="I2895" s="2"/>
      <c r="J2895" s="2"/>
      <c r="K2895" s="2"/>
      <c r="L2895" s="2"/>
    </row>
    <row r="2896" spans="1:12">
      <c r="A2896" s="1">
        <v>44257</v>
      </c>
      <c r="B2896" s="2">
        <v>99903</v>
      </c>
      <c r="C2896" s="22">
        <v>9126</v>
      </c>
      <c r="D2896" s="2">
        <v>9</v>
      </c>
      <c r="E2896" s="3">
        <v>26000</v>
      </c>
      <c r="F2896" s="2" t="s">
        <v>1171</v>
      </c>
      <c r="G2896" s="2"/>
      <c r="H2896" s="2"/>
      <c r="I2896" s="2"/>
      <c r="J2896" s="2"/>
      <c r="K2896" s="2"/>
      <c r="L2896" s="2"/>
    </row>
    <row r="2897" spans="1:12">
      <c r="A2897" s="1">
        <v>44257</v>
      </c>
      <c r="B2897" s="2">
        <v>99903</v>
      </c>
      <c r="C2897" s="22">
        <v>9127</v>
      </c>
      <c r="D2897" s="2">
        <v>9</v>
      </c>
      <c r="E2897" s="3">
        <v>26000</v>
      </c>
      <c r="F2897" s="2" t="s">
        <v>1171</v>
      </c>
      <c r="G2897" s="2"/>
      <c r="H2897" s="2"/>
      <c r="I2897" s="2"/>
      <c r="J2897" s="2"/>
      <c r="K2897" s="2"/>
      <c r="L2897" s="2"/>
    </row>
    <row r="2898" spans="1:12">
      <c r="A2898" s="1">
        <v>44257</v>
      </c>
      <c r="B2898" s="2">
        <v>99903</v>
      </c>
      <c r="C2898" s="22">
        <v>9128</v>
      </c>
      <c r="D2898" s="2">
        <v>9</v>
      </c>
      <c r="E2898" s="3">
        <v>26000</v>
      </c>
      <c r="F2898" s="2" t="s">
        <v>1171</v>
      </c>
      <c r="G2898" s="2"/>
      <c r="H2898" s="2"/>
      <c r="I2898" s="2"/>
      <c r="J2898" s="2"/>
      <c r="K2898" s="2"/>
      <c r="L2898" s="2"/>
    </row>
    <row r="2899" spans="1:12">
      <c r="A2899" s="1">
        <v>44257</v>
      </c>
      <c r="B2899" s="2">
        <v>99903</v>
      </c>
      <c r="C2899" s="22">
        <v>9129</v>
      </c>
      <c r="D2899" s="2">
        <v>9</v>
      </c>
      <c r="E2899" s="3">
        <v>26000</v>
      </c>
      <c r="F2899" s="2" t="s">
        <v>1171</v>
      </c>
      <c r="G2899" s="2"/>
      <c r="H2899" s="2"/>
      <c r="I2899" s="2"/>
      <c r="J2899" s="2"/>
      <c r="K2899" s="2"/>
      <c r="L2899" s="2"/>
    </row>
    <row r="2900" spans="1:12">
      <c r="A2900" s="1">
        <v>44257</v>
      </c>
      <c r="B2900" s="2">
        <v>99903</v>
      </c>
      <c r="C2900" s="22">
        <v>9130</v>
      </c>
      <c r="D2900" s="2">
        <v>9</v>
      </c>
      <c r="E2900" s="3">
        <v>26000</v>
      </c>
      <c r="F2900" s="2" t="s">
        <v>1171</v>
      </c>
      <c r="G2900" s="2"/>
      <c r="H2900" s="2"/>
      <c r="I2900" s="2"/>
      <c r="J2900" s="2"/>
      <c r="K2900" s="2"/>
      <c r="L2900" s="2"/>
    </row>
    <row r="2901" spans="1:12">
      <c r="A2901" s="1">
        <v>44257</v>
      </c>
      <c r="B2901" s="2">
        <v>99903</v>
      </c>
      <c r="C2901" s="22">
        <v>9131</v>
      </c>
      <c r="D2901" s="2">
        <v>9</v>
      </c>
      <c r="E2901" s="3">
        <v>26000</v>
      </c>
      <c r="F2901" s="2" t="s">
        <v>1171</v>
      </c>
      <c r="G2901" s="2"/>
      <c r="H2901" s="2"/>
      <c r="I2901" s="2"/>
      <c r="J2901" s="2"/>
      <c r="K2901" s="2"/>
      <c r="L2901" s="2"/>
    </row>
    <row r="2902" spans="1:12">
      <c r="A2902" s="1">
        <v>44257</v>
      </c>
      <c r="B2902" s="2">
        <v>99903</v>
      </c>
      <c r="C2902" s="22">
        <v>9132</v>
      </c>
      <c r="D2902" s="2">
        <v>9</v>
      </c>
      <c r="E2902" s="3">
        <v>26000</v>
      </c>
      <c r="F2902" s="2" t="s">
        <v>1171</v>
      </c>
      <c r="G2902" s="2"/>
      <c r="H2902" s="2"/>
      <c r="I2902" s="2"/>
      <c r="J2902" s="2"/>
      <c r="K2902" s="2"/>
      <c r="L2902" s="2"/>
    </row>
    <row r="2903" spans="1:12">
      <c r="A2903" s="1">
        <v>44257</v>
      </c>
      <c r="B2903" s="2">
        <v>99903</v>
      </c>
      <c r="C2903" s="22">
        <v>9133</v>
      </c>
      <c r="D2903" s="2">
        <v>9</v>
      </c>
      <c r="E2903" s="3">
        <v>26000</v>
      </c>
      <c r="F2903" s="2" t="s">
        <v>1171</v>
      </c>
      <c r="G2903" s="2"/>
      <c r="H2903" s="2"/>
      <c r="I2903" s="2"/>
      <c r="J2903" s="2"/>
      <c r="K2903" s="2"/>
      <c r="L2903" s="2"/>
    </row>
    <row r="2904" spans="1:12">
      <c r="A2904" s="1">
        <v>44257</v>
      </c>
      <c r="B2904" s="2">
        <v>99903</v>
      </c>
      <c r="C2904" s="22">
        <v>9134</v>
      </c>
      <c r="D2904" s="2">
        <v>9</v>
      </c>
      <c r="E2904" s="3">
        <v>26000</v>
      </c>
      <c r="F2904" s="2" t="s">
        <v>1171</v>
      </c>
      <c r="G2904" s="2"/>
      <c r="H2904" s="2"/>
      <c r="I2904" s="2"/>
      <c r="J2904" s="2"/>
      <c r="K2904" s="2"/>
      <c r="L2904" s="2"/>
    </row>
    <row r="2905" spans="1:12">
      <c r="A2905" s="1">
        <v>44257</v>
      </c>
      <c r="B2905" s="2">
        <v>99903</v>
      </c>
      <c r="C2905" s="22">
        <v>9135</v>
      </c>
      <c r="D2905" s="2">
        <v>9</v>
      </c>
      <c r="E2905" s="3">
        <v>26000</v>
      </c>
      <c r="F2905" s="2" t="s">
        <v>1171</v>
      </c>
      <c r="G2905" s="2"/>
      <c r="H2905" s="2"/>
      <c r="I2905" s="2"/>
      <c r="J2905" s="2"/>
      <c r="K2905" s="2"/>
      <c r="L2905" s="2"/>
    </row>
    <row r="2906" spans="1:12">
      <c r="A2906" s="1">
        <v>44257</v>
      </c>
      <c r="B2906" s="2">
        <v>99903</v>
      </c>
      <c r="C2906" s="22">
        <v>9136</v>
      </c>
      <c r="D2906" s="2">
        <v>9</v>
      </c>
      <c r="E2906" s="3">
        <v>26000</v>
      </c>
      <c r="F2906" s="2" t="s">
        <v>1171</v>
      </c>
      <c r="G2906" s="2"/>
      <c r="H2906" s="2"/>
      <c r="I2906" s="2"/>
      <c r="J2906" s="2"/>
      <c r="K2906" s="2"/>
      <c r="L2906" s="2"/>
    </row>
    <row r="2907" spans="1:12">
      <c r="A2907" s="1">
        <v>44257</v>
      </c>
      <c r="B2907" s="2">
        <v>99903</v>
      </c>
      <c r="C2907" s="22">
        <v>9137</v>
      </c>
      <c r="D2907" s="2">
        <v>9</v>
      </c>
      <c r="E2907" s="3">
        <v>26000</v>
      </c>
      <c r="F2907" s="2" t="s">
        <v>1171</v>
      </c>
      <c r="G2907" s="2"/>
      <c r="H2907" s="2"/>
      <c r="I2907" s="2"/>
      <c r="J2907" s="2"/>
      <c r="K2907" s="2"/>
      <c r="L2907" s="2"/>
    </row>
    <row r="2908" spans="1:12">
      <c r="A2908" s="1">
        <v>44257</v>
      </c>
      <c r="B2908" s="2">
        <v>99903</v>
      </c>
      <c r="C2908" s="22">
        <v>9138</v>
      </c>
      <c r="D2908" s="2">
        <v>9</v>
      </c>
      <c r="E2908" s="3">
        <v>26000</v>
      </c>
      <c r="F2908" s="2" t="s">
        <v>1171</v>
      </c>
      <c r="G2908" s="2"/>
      <c r="H2908" s="2"/>
      <c r="I2908" s="2"/>
      <c r="J2908" s="2"/>
      <c r="K2908" s="2"/>
      <c r="L2908" s="2"/>
    </row>
    <row r="2909" spans="1:12">
      <c r="A2909" s="1">
        <v>44257</v>
      </c>
      <c r="B2909" s="2">
        <v>99903</v>
      </c>
      <c r="C2909" s="22">
        <v>9139</v>
      </c>
      <c r="D2909" s="2">
        <v>9</v>
      </c>
      <c r="E2909" s="3">
        <v>26000</v>
      </c>
      <c r="F2909" s="2" t="s">
        <v>1171</v>
      </c>
      <c r="G2909" s="2"/>
      <c r="H2909" s="2"/>
      <c r="I2909" s="2"/>
      <c r="J2909" s="2"/>
      <c r="K2909" s="2"/>
      <c r="L2909" s="2"/>
    </row>
    <row r="2910" spans="1:12">
      <c r="A2910" s="1">
        <v>44257</v>
      </c>
      <c r="B2910" s="2">
        <v>99903</v>
      </c>
      <c r="C2910" s="22">
        <v>9140</v>
      </c>
      <c r="D2910" s="2">
        <v>9</v>
      </c>
      <c r="E2910" s="3">
        <v>1254000</v>
      </c>
      <c r="F2910" s="2" t="s">
        <v>1171</v>
      </c>
      <c r="G2910" s="2"/>
      <c r="H2910" s="2"/>
      <c r="I2910" s="2"/>
      <c r="J2910" s="2"/>
      <c r="K2910" s="2"/>
      <c r="L2910" s="2"/>
    </row>
    <row r="2911" spans="1:12">
      <c r="A2911" s="1">
        <v>44257</v>
      </c>
      <c r="B2911" s="2">
        <v>99903</v>
      </c>
      <c r="C2911" s="22">
        <v>9772</v>
      </c>
      <c r="D2911" s="2">
        <v>10</v>
      </c>
      <c r="E2911" s="3">
        <v>1026000</v>
      </c>
      <c r="F2911" s="2" t="s">
        <v>1171</v>
      </c>
      <c r="G2911" s="2"/>
      <c r="H2911" s="2"/>
      <c r="I2911" s="2"/>
      <c r="J2911" s="2"/>
      <c r="K2911" s="2"/>
      <c r="L2911" s="2"/>
    </row>
    <row r="2912" spans="1:12">
      <c r="A2912" s="1">
        <v>44257</v>
      </c>
      <c r="B2912" s="2">
        <v>99903</v>
      </c>
      <c r="C2912" s="22">
        <v>9773</v>
      </c>
      <c r="D2912" s="2">
        <v>10</v>
      </c>
      <c r="E2912" s="3">
        <v>1026000</v>
      </c>
      <c r="F2912" s="2" t="s">
        <v>1171</v>
      </c>
      <c r="G2912" s="2"/>
      <c r="H2912" s="2"/>
      <c r="I2912" s="2"/>
      <c r="J2912" s="2"/>
      <c r="K2912" s="2"/>
      <c r="L2912" s="2"/>
    </row>
    <row r="2913" spans="1:12">
      <c r="A2913" s="1">
        <v>44257</v>
      </c>
      <c r="B2913" s="2">
        <v>99903</v>
      </c>
      <c r="C2913" s="22">
        <v>9774</v>
      </c>
      <c r="D2913" s="2">
        <v>10</v>
      </c>
      <c r="E2913" s="3">
        <v>1026000</v>
      </c>
      <c r="F2913" s="2" t="s">
        <v>1171</v>
      </c>
      <c r="G2913" s="2"/>
      <c r="H2913" s="2"/>
      <c r="I2913" s="2"/>
      <c r="J2913" s="2"/>
      <c r="K2913" s="2"/>
      <c r="L2913" s="2"/>
    </row>
    <row r="2914" spans="1:12">
      <c r="A2914" s="1">
        <v>44257</v>
      </c>
      <c r="B2914" s="2">
        <v>99903</v>
      </c>
      <c r="C2914" s="22">
        <v>9775</v>
      </c>
      <c r="D2914" s="2">
        <v>10</v>
      </c>
      <c r="E2914" s="3">
        <v>1026000</v>
      </c>
      <c r="F2914" s="2" t="s">
        <v>1171</v>
      </c>
      <c r="G2914" s="2"/>
      <c r="H2914" s="2"/>
      <c r="I2914" s="2"/>
      <c r="J2914" s="2"/>
      <c r="K2914" s="2"/>
      <c r="L2914" s="2"/>
    </row>
    <row r="2915" spans="1:12">
      <c r="A2915" s="1">
        <v>44257</v>
      </c>
      <c r="B2915" s="2">
        <v>99903</v>
      </c>
      <c r="C2915" s="22">
        <v>9776</v>
      </c>
      <c r="D2915" s="2">
        <v>10</v>
      </c>
      <c r="E2915" s="3">
        <v>1026000</v>
      </c>
      <c r="F2915" s="2" t="s">
        <v>1171</v>
      </c>
      <c r="G2915" s="2"/>
      <c r="H2915" s="2"/>
      <c r="I2915" s="2"/>
      <c r="J2915" s="2"/>
      <c r="K2915" s="2"/>
      <c r="L2915" s="2"/>
    </row>
    <row r="2916" spans="1:12">
      <c r="A2916" s="1">
        <v>44257</v>
      </c>
      <c r="B2916" s="2">
        <v>99903</v>
      </c>
      <c r="C2916" s="22">
        <v>9777</v>
      </c>
      <c r="D2916" s="2">
        <v>10</v>
      </c>
      <c r="E2916" s="3">
        <v>1026000</v>
      </c>
      <c r="F2916" s="2" t="s">
        <v>1171</v>
      </c>
      <c r="G2916" s="2"/>
      <c r="H2916" s="2"/>
      <c r="I2916" s="2"/>
      <c r="J2916" s="2"/>
      <c r="K2916" s="2"/>
      <c r="L2916" s="2"/>
    </row>
    <row r="2917" spans="1:12">
      <c r="A2917" s="1">
        <v>44257</v>
      </c>
      <c r="B2917" s="2">
        <v>99903</v>
      </c>
      <c r="C2917" s="22">
        <v>9778</v>
      </c>
      <c r="D2917" s="2">
        <v>10</v>
      </c>
      <c r="E2917" s="3">
        <v>1026000</v>
      </c>
      <c r="F2917" s="2" t="s">
        <v>1171</v>
      </c>
      <c r="G2917" s="2"/>
      <c r="H2917" s="2"/>
      <c r="I2917" s="2"/>
      <c r="J2917" s="2"/>
      <c r="K2917" s="2"/>
      <c r="L2917" s="2"/>
    </row>
    <row r="2918" spans="1:12">
      <c r="A2918" s="1">
        <v>44257</v>
      </c>
      <c r="B2918" s="2">
        <v>99903</v>
      </c>
      <c r="C2918" s="22">
        <v>9779</v>
      </c>
      <c r="D2918" s="2">
        <v>10</v>
      </c>
      <c r="E2918" s="3">
        <v>1026000</v>
      </c>
      <c r="F2918" s="2" t="s">
        <v>1171</v>
      </c>
      <c r="G2918" s="2"/>
      <c r="H2918" s="2"/>
      <c r="I2918" s="2"/>
      <c r="J2918" s="2"/>
      <c r="K2918" s="2"/>
      <c r="L2918" s="2"/>
    </row>
    <row r="2919" spans="1:12">
      <c r="A2919" s="1">
        <v>44257</v>
      </c>
      <c r="B2919" s="2">
        <v>99903</v>
      </c>
      <c r="C2919" s="22">
        <v>9780</v>
      </c>
      <c r="D2919" s="2">
        <v>10</v>
      </c>
      <c r="E2919" s="3">
        <v>1026000</v>
      </c>
      <c r="F2919" s="2" t="s">
        <v>1171</v>
      </c>
      <c r="G2919" s="2"/>
      <c r="H2919" s="2"/>
      <c r="I2919" s="2"/>
      <c r="J2919" s="2"/>
      <c r="K2919" s="2"/>
      <c r="L2919" s="2"/>
    </row>
    <row r="2920" spans="1:12">
      <c r="A2920" s="1">
        <v>44257</v>
      </c>
      <c r="B2920" s="2">
        <v>99903</v>
      </c>
      <c r="C2920" s="22">
        <v>9781</v>
      </c>
      <c r="D2920" s="2">
        <v>10</v>
      </c>
      <c r="E2920" s="3">
        <v>1026000</v>
      </c>
      <c r="F2920" s="2" t="s">
        <v>1171</v>
      </c>
      <c r="G2920" s="2"/>
      <c r="H2920" s="2"/>
      <c r="I2920" s="2"/>
      <c r="J2920" s="2"/>
      <c r="K2920" s="2"/>
      <c r="L2920" s="2"/>
    </row>
    <row r="2921" spans="1:12">
      <c r="A2921" s="1">
        <v>44257</v>
      </c>
      <c r="B2921" s="2">
        <v>99903</v>
      </c>
      <c r="C2921" s="22">
        <v>9782</v>
      </c>
      <c r="D2921" s="2">
        <v>10</v>
      </c>
      <c r="E2921" s="3">
        <v>1026000</v>
      </c>
      <c r="F2921" s="2" t="s">
        <v>1171</v>
      </c>
      <c r="G2921" s="2"/>
      <c r="H2921" s="2"/>
      <c r="I2921" s="2"/>
      <c r="J2921" s="2"/>
      <c r="K2921" s="2"/>
      <c r="L2921" s="2"/>
    </row>
    <row r="2922" spans="1:12">
      <c r="A2922" s="1">
        <v>44257</v>
      </c>
      <c r="B2922" s="2">
        <v>99903</v>
      </c>
      <c r="C2922" s="22">
        <v>9783</v>
      </c>
      <c r="D2922" s="2">
        <v>10</v>
      </c>
      <c r="E2922" s="3">
        <v>1026000</v>
      </c>
      <c r="F2922" s="2" t="s">
        <v>1171</v>
      </c>
      <c r="G2922" s="2"/>
      <c r="H2922" s="2"/>
      <c r="I2922" s="2"/>
      <c r="J2922" s="2"/>
      <c r="K2922" s="2"/>
      <c r="L2922" s="2"/>
    </row>
    <row r="2923" spans="1:12">
      <c r="A2923" s="1">
        <v>44257</v>
      </c>
      <c r="B2923" s="2">
        <v>99903</v>
      </c>
      <c r="C2923" s="22">
        <v>9784</v>
      </c>
      <c r="D2923" s="2">
        <v>10</v>
      </c>
      <c r="E2923" s="3">
        <v>1026000</v>
      </c>
      <c r="F2923" s="2" t="s">
        <v>1171</v>
      </c>
      <c r="G2923" s="2"/>
      <c r="H2923" s="2"/>
      <c r="I2923" s="2"/>
      <c r="J2923" s="2"/>
      <c r="K2923" s="2"/>
      <c r="L2923" s="2"/>
    </row>
    <row r="2924" spans="1:12">
      <c r="A2924" s="1">
        <v>44257</v>
      </c>
      <c r="B2924" s="2">
        <v>99903</v>
      </c>
      <c r="C2924" s="22">
        <v>9785</v>
      </c>
      <c r="D2924" s="2">
        <v>10</v>
      </c>
      <c r="E2924" s="3">
        <v>1026000</v>
      </c>
      <c r="F2924" s="2" t="s">
        <v>1171</v>
      </c>
      <c r="G2924" s="2"/>
      <c r="H2924" s="2"/>
      <c r="I2924" s="2"/>
      <c r="J2924" s="2"/>
      <c r="K2924" s="2"/>
      <c r="L2924" s="2"/>
    </row>
    <row r="2925" spans="1:12">
      <c r="A2925" s="1">
        <v>44257</v>
      </c>
      <c r="B2925" s="2">
        <v>99903</v>
      </c>
      <c r="C2925" s="22">
        <v>9786</v>
      </c>
      <c r="D2925" s="2">
        <v>10</v>
      </c>
      <c r="E2925" s="3">
        <v>26000</v>
      </c>
      <c r="F2925" s="2" t="s">
        <v>1171</v>
      </c>
      <c r="G2925" s="2"/>
      <c r="H2925" s="2"/>
      <c r="I2925" s="2"/>
      <c r="J2925" s="2"/>
      <c r="K2925" s="2"/>
      <c r="L2925" s="2"/>
    </row>
    <row r="2926" spans="1:12">
      <c r="A2926" s="1">
        <v>44257</v>
      </c>
      <c r="B2926" s="2">
        <v>99903</v>
      </c>
      <c r="C2926" s="22">
        <v>9787</v>
      </c>
      <c r="D2926" s="2">
        <v>10</v>
      </c>
      <c r="E2926" s="3">
        <v>26000</v>
      </c>
      <c r="F2926" s="2" t="s">
        <v>1171</v>
      </c>
      <c r="G2926" s="2"/>
      <c r="H2926" s="2"/>
      <c r="I2926" s="2"/>
      <c r="J2926" s="2"/>
      <c r="K2926" s="2"/>
      <c r="L2926" s="2"/>
    </row>
    <row r="2927" spans="1:12">
      <c r="A2927" s="1">
        <v>44257</v>
      </c>
      <c r="B2927" s="2">
        <v>99903</v>
      </c>
      <c r="C2927" s="22">
        <v>9788</v>
      </c>
      <c r="D2927" s="2">
        <v>10</v>
      </c>
      <c r="E2927" s="3">
        <v>26000</v>
      </c>
      <c r="F2927" s="2" t="s">
        <v>1171</v>
      </c>
      <c r="G2927" s="2"/>
      <c r="H2927" s="2"/>
      <c r="I2927" s="2"/>
      <c r="J2927" s="2"/>
      <c r="K2927" s="2"/>
      <c r="L2927" s="2"/>
    </row>
    <row r="2928" spans="1:12">
      <c r="A2928" s="1">
        <v>44257</v>
      </c>
      <c r="B2928" s="2">
        <v>99903</v>
      </c>
      <c r="C2928" s="22">
        <v>9789</v>
      </c>
      <c r="D2928" s="2">
        <v>10</v>
      </c>
      <c r="E2928" s="3">
        <v>26000</v>
      </c>
      <c r="F2928" s="2" t="s">
        <v>1171</v>
      </c>
      <c r="G2928" s="2"/>
      <c r="H2928" s="2"/>
      <c r="I2928" s="2"/>
      <c r="J2928" s="2"/>
      <c r="K2928" s="2"/>
      <c r="L2928" s="2"/>
    </row>
    <row r="2929" spans="1:12">
      <c r="A2929" s="1">
        <v>44257</v>
      </c>
      <c r="B2929" s="2">
        <v>99903</v>
      </c>
      <c r="C2929" s="22">
        <v>9790</v>
      </c>
      <c r="D2929" s="2">
        <v>10</v>
      </c>
      <c r="E2929" s="3">
        <v>26000</v>
      </c>
      <c r="F2929" s="2" t="s">
        <v>1171</v>
      </c>
      <c r="G2929" s="2"/>
      <c r="H2929" s="2"/>
      <c r="I2929" s="2"/>
      <c r="J2929" s="2"/>
      <c r="K2929" s="2"/>
      <c r="L2929" s="2"/>
    </row>
    <row r="2930" spans="1:12">
      <c r="A2930" s="1">
        <v>44257</v>
      </c>
      <c r="B2930" s="2">
        <v>99903</v>
      </c>
      <c r="C2930" s="22">
        <v>9791</v>
      </c>
      <c r="D2930" s="2">
        <v>10</v>
      </c>
      <c r="E2930" s="3">
        <v>26000</v>
      </c>
      <c r="F2930" s="2" t="s">
        <v>1171</v>
      </c>
      <c r="G2930" s="2"/>
      <c r="H2930" s="2"/>
      <c r="I2930" s="2"/>
      <c r="J2930" s="2"/>
      <c r="K2930" s="2"/>
      <c r="L2930" s="2"/>
    </row>
    <row r="2931" spans="1:12">
      <c r="A2931" s="1">
        <v>44257</v>
      </c>
      <c r="B2931" s="2">
        <v>99903</v>
      </c>
      <c r="C2931" s="22">
        <v>9792</v>
      </c>
      <c r="D2931" s="2">
        <v>10</v>
      </c>
      <c r="E2931" s="3">
        <v>26000</v>
      </c>
      <c r="F2931" s="2" t="s">
        <v>1171</v>
      </c>
      <c r="G2931" s="2"/>
      <c r="H2931" s="2"/>
      <c r="I2931" s="2"/>
      <c r="J2931" s="2"/>
      <c r="K2931" s="2"/>
      <c r="L2931" s="2"/>
    </row>
    <row r="2932" spans="1:12">
      <c r="A2932" s="1">
        <v>44257</v>
      </c>
      <c r="B2932" s="2">
        <v>99903</v>
      </c>
      <c r="C2932" s="22">
        <v>9793</v>
      </c>
      <c r="D2932" s="2">
        <v>10</v>
      </c>
      <c r="E2932" s="3">
        <v>26000</v>
      </c>
      <c r="F2932" s="2" t="s">
        <v>1171</v>
      </c>
      <c r="G2932" s="2"/>
      <c r="H2932" s="2"/>
      <c r="I2932" s="2"/>
      <c r="J2932" s="2"/>
      <c r="K2932" s="2"/>
      <c r="L2932" s="2"/>
    </row>
    <row r="2933" spans="1:12">
      <c r="A2933" s="1">
        <v>44257</v>
      </c>
      <c r="B2933" s="2">
        <v>99903</v>
      </c>
      <c r="C2933" s="22">
        <v>9794</v>
      </c>
      <c r="D2933" s="2">
        <v>10</v>
      </c>
      <c r="E2933" s="3">
        <v>26000</v>
      </c>
      <c r="F2933" s="2" t="s">
        <v>1171</v>
      </c>
      <c r="G2933" s="2"/>
      <c r="H2933" s="2"/>
      <c r="I2933" s="2"/>
      <c r="J2933" s="2"/>
      <c r="K2933" s="2"/>
      <c r="L2933" s="2"/>
    </row>
    <row r="2934" spans="1:12">
      <c r="A2934" s="1">
        <v>44257</v>
      </c>
      <c r="B2934" s="2">
        <v>99903</v>
      </c>
      <c r="C2934" s="22">
        <v>9795</v>
      </c>
      <c r="D2934" s="2">
        <v>10</v>
      </c>
      <c r="E2934" s="3">
        <v>26000</v>
      </c>
      <c r="F2934" s="2" t="s">
        <v>1171</v>
      </c>
      <c r="G2934" s="2"/>
      <c r="H2934" s="2"/>
      <c r="I2934" s="2"/>
      <c r="J2934" s="2"/>
      <c r="K2934" s="2"/>
      <c r="L2934" s="2"/>
    </row>
    <row r="2935" spans="1:12">
      <c r="A2935" s="1">
        <v>44257</v>
      </c>
      <c r="B2935" s="2">
        <v>99903</v>
      </c>
      <c r="C2935" s="22">
        <v>9796</v>
      </c>
      <c r="D2935" s="2">
        <v>10</v>
      </c>
      <c r="E2935" s="3">
        <v>26000</v>
      </c>
      <c r="F2935" s="2" t="s">
        <v>1171</v>
      </c>
      <c r="G2935" s="2"/>
      <c r="H2935" s="2"/>
      <c r="I2935" s="2"/>
      <c r="J2935" s="2"/>
      <c r="K2935" s="2"/>
      <c r="L2935" s="2"/>
    </row>
    <row r="2936" spans="1:12">
      <c r="A2936" s="1">
        <v>44257</v>
      </c>
      <c r="B2936" s="2">
        <v>99903</v>
      </c>
      <c r="C2936" s="22">
        <v>9797</v>
      </c>
      <c r="D2936" s="2">
        <v>10</v>
      </c>
      <c r="E2936" s="3">
        <v>26000</v>
      </c>
      <c r="F2936" s="2" t="s">
        <v>1171</v>
      </c>
      <c r="G2936" s="2"/>
      <c r="H2936" s="2"/>
      <c r="I2936" s="2"/>
      <c r="J2936" s="2"/>
      <c r="K2936" s="2"/>
      <c r="L2936" s="2"/>
    </row>
    <row r="2937" spans="1:12">
      <c r="A2937" s="1">
        <v>44257</v>
      </c>
      <c r="B2937" s="2">
        <v>99903</v>
      </c>
      <c r="C2937" s="22">
        <v>9798</v>
      </c>
      <c r="D2937" s="2">
        <v>10</v>
      </c>
      <c r="E2937" s="3">
        <v>26000</v>
      </c>
      <c r="F2937" s="2" t="s">
        <v>1171</v>
      </c>
      <c r="G2937" s="2"/>
      <c r="H2937" s="2"/>
      <c r="I2937" s="2"/>
      <c r="J2937" s="2"/>
      <c r="K2937" s="2"/>
      <c r="L2937" s="2"/>
    </row>
    <row r="2938" spans="1:12">
      <c r="A2938" s="1">
        <v>44257</v>
      </c>
      <c r="B2938" s="2">
        <v>99903</v>
      </c>
      <c r="C2938" s="22">
        <v>9799</v>
      </c>
      <c r="D2938" s="2">
        <v>10</v>
      </c>
      <c r="E2938" s="3">
        <v>26000</v>
      </c>
      <c r="F2938" s="2" t="s">
        <v>1171</v>
      </c>
      <c r="G2938" s="2"/>
      <c r="H2938" s="2"/>
      <c r="I2938" s="2"/>
      <c r="J2938" s="2"/>
      <c r="K2938" s="2"/>
      <c r="L2938" s="2"/>
    </row>
    <row r="2939" spans="1:12">
      <c r="A2939" s="1">
        <v>44257</v>
      </c>
      <c r="B2939" s="2">
        <v>99903</v>
      </c>
      <c r="C2939" s="22">
        <v>9800</v>
      </c>
      <c r="D2939" s="2">
        <v>10</v>
      </c>
      <c r="E2939" s="3">
        <v>26000</v>
      </c>
      <c r="F2939" s="2" t="s">
        <v>1171</v>
      </c>
      <c r="G2939" s="2"/>
      <c r="H2939" s="2"/>
      <c r="I2939" s="2"/>
      <c r="J2939" s="2"/>
      <c r="K2939" s="2"/>
      <c r="L2939" s="2"/>
    </row>
    <row r="2940" spans="1:12">
      <c r="A2940" s="1">
        <v>44257</v>
      </c>
      <c r="B2940" s="2">
        <v>99903</v>
      </c>
      <c r="C2940" s="22">
        <v>9801</v>
      </c>
      <c r="D2940" s="2">
        <v>10</v>
      </c>
      <c r="E2940" s="3">
        <v>26000</v>
      </c>
      <c r="F2940" s="2" t="s">
        <v>1171</v>
      </c>
      <c r="G2940" s="2"/>
      <c r="H2940" s="2"/>
      <c r="I2940" s="2"/>
      <c r="J2940" s="2"/>
      <c r="K2940" s="2"/>
      <c r="L2940" s="2"/>
    </row>
    <row r="2941" spans="1:12">
      <c r="A2941" s="1">
        <v>44257</v>
      </c>
      <c r="B2941" s="2">
        <v>99903</v>
      </c>
      <c r="C2941" s="22">
        <v>9802</v>
      </c>
      <c r="D2941" s="2">
        <v>10</v>
      </c>
      <c r="E2941" s="3">
        <v>26000</v>
      </c>
      <c r="F2941" s="2" t="s">
        <v>1171</v>
      </c>
      <c r="G2941" s="2"/>
      <c r="H2941" s="2"/>
      <c r="I2941" s="2"/>
      <c r="J2941" s="2"/>
      <c r="K2941" s="2"/>
      <c r="L2941" s="2"/>
    </row>
    <row r="2942" spans="1:12">
      <c r="A2942" s="1">
        <v>44257</v>
      </c>
      <c r="B2942" s="2">
        <v>99903</v>
      </c>
      <c r="C2942" s="22">
        <v>9803</v>
      </c>
      <c r="D2942" s="2">
        <v>10</v>
      </c>
      <c r="E2942" s="3">
        <v>26000</v>
      </c>
      <c r="F2942" s="2" t="s">
        <v>1171</v>
      </c>
      <c r="G2942" s="2"/>
      <c r="H2942" s="2"/>
      <c r="I2942" s="2"/>
      <c r="J2942" s="2"/>
      <c r="K2942" s="2"/>
      <c r="L2942" s="2"/>
    </row>
    <row r="2943" spans="1:12">
      <c r="A2943" s="1">
        <v>44257</v>
      </c>
      <c r="B2943" s="2">
        <v>99903</v>
      </c>
      <c r="C2943" s="22">
        <v>9804</v>
      </c>
      <c r="D2943" s="2">
        <v>10</v>
      </c>
      <c r="E2943" s="3">
        <v>26000</v>
      </c>
      <c r="F2943" s="2" t="s">
        <v>1171</v>
      </c>
      <c r="G2943" s="2"/>
      <c r="H2943" s="2"/>
      <c r="I2943" s="2"/>
      <c r="J2943" s="2"/>
      <c r="K2943" s="2"/>
      <c r="L2943" s="2"/>
    </row>
    <row r="2944" spans="1:12">
      <c r="A2944" s="1">
        <v>44257</v>
      </c>
      <c r="B2944" s="2">
        <v>99903</v>
      </c>
      <c r="C2944" s="22">
        <v>9805</v>
      </c>
      <c r="D2944" s="2">
        <v>10</v>
      </c>
      <c r="E2944" s="3">
        <v>26000</v>
      </c>
      <c r="F2944" s="2" t="s">
        <v>1171</v>
      </c>
      <c r="G2944" s="2"/>
      <c r="H2944" s="2"/>
      <c r="I2944" s="2"/>
      <c r="J2944" s="2"/>
      <c r="K2944" s="2"/>
      <c r="L2944" s="2"/>
    </row>
    <row r="2945" spans="1:12">
      <c r="A2945" s="1">
        <v>44257</v>
      </c>
      <c r="B2945" s="2">
        <v>99903</v>
      </c>
      <c r="C2945" s="22">
        <v>9806</v>
      </c>
      <c r="D2945" s="2">
        <v>10</v>
      </c>
      <c r="E2945" s="3">
        <v>26000</v>
      </c>
      <c r="F2945" s="2" t="s">
        <v>1171</v>
      </c>
      <c r="G2945" s="2"/>
      <c r="H2945" s="2"/>
      <c r="I2945" s="2"/>
      <c r="J2945" s="2"/>
      <c r="K2945" s="2"/>
      <c r="L2945" s="2"/>
    </row>
    <row r="2946" spans="1:12">
      <c r="A2946" s="1">
        <v>44257</v>
      </c>
      <c r="B2946" s="2">
        <v>99903</v>
      </c>
      <c r="C2946" s="22">
        <v>9807</v>
      </c>
      <c r="D2946" s="2">
        <v>10</v>
      </c>
      <c r="E2946" s="3">
        <v>26000</v>
      </c>
      <c r="F2946" s="2" t="s">
        <v>1171</v>
      </c>
      <c r="G2946" s="2"/>
      <c r="H2946" s="2"/>
      <c r="I2946" s="2"/>
      <c r="J2946" s="2"/>
      <c r="K2946" s="2"/>
      <c r="L2946" s="2"/>
    </row>
    <row r="2947" spans="1:12">
      <c r="A2947" s="1">
        <v>44257</v>
      </c>
      <c r="B2947" s="2">
        <v>99903</v>
      </c>
      <c r="C2947" s="22">
        <v>9808</v>
      </c>
      <c r="D2947" s="2">
        <v>10</v>
      </c>
      <c r="E2947" s="3">
        <v>26000</v>
      </c>
      <c r="F2947" s="2" t="s">
        <v>1171</v>
      </c>
      <c r="G2947" s="2"/>
      <c r="H2947" s="2"/>
      <c r="I2947" s="2"/>
      <c r="J2947" s="2"/>
      <c r="K2947" s="2"/>
      <c r="L2947" s="2"/>
    </row>
    <row r="2948" spans="1:12">
      <c r="A2948" s="1">
        <v>44257</v>
      </c>
      <c r="B2948" s="2">
        <v>99903</v>
      </c>
      <c r="C2948" s="22">
        <v>9809</v>
      </c>
      <c r="D2948" s="2">
        <v>10</v>
      </c>
      <c r="E2948" s="3">
        <v>26000</v>
      </c>
      <c r="F2948" s="2" t="s">
        <v>1171</v>
      </c>
      <c r="G2948" s="2"/>
      <c r="H2948" s="2"/>
      <c r="I2948" s="2"/>
      <c r="J2948" s="2"/>
      <c r="K2948" s="2"/>
      <c r="L2948" s="2"/>
    </row>
    <row r="2949" spans="1:12">
      <c r="A2949" s="1">
        <v>44257</v>
      </c>
      <c r="B2949" s="2">
        <v>99903</v>
      </c>
      <c r="C2949" s="22">
        <v>9810</v>
      </c>
      <c r="D2949" s="2">
        <v>10</v>
      </c>
      <c r="E2949" s="3">
        <v>26000</v>
      </c>
      <c r="F2949" s="2" t="s">
        <v>1171</v>
      </c>
      <c r="G2949" s="2"/>
      <c r="H2949" s="2"/>
      <c r="I2949" s="2"/>
      <c r="J2949" s="2"/>
      <c r="K2949" s="2"/>
      <c r="L2949" s="2"/>
    </row>
    <row r="2950" spans="1:12">
      <c r="A2950" s="1">
        <v>44257</v>
      </c>
      <c r="B2950" s="2">
        <v>99903</v>
      </c>
      <c r="C2950" s="22">
        <v>9811</v>
      </c>
      <c r="D2950" s="2">
        <v>10</v>
      </c>
      <c r="E2950" s="3">
        <v>26000</v>
      </c>
      <c r="F2950" s="2" t="s">
        <v>1171</v>
      </c>
      <c r="G2950" s="2"/>
      <c r="H2950" s="2"/>
      <c r="I2950" s="2"/>
      <c r="J2950" s="2"/>
      <c r="K2950" s="2"/>
      <c r="L2950" s="2"/>
    </row>
    <row r="2951" spans="1:12">
      <c r="A2951" s="1">
        <v>44257</v>
      </c>
      <c r="B2951" s="2">
        <v>99903</v>
      </c>
      <c r="C2951" s="22">
        <v>9812</v>
      </c>
      <c r="D2951" s="2">
        <v>10</v>
      </c>
      <c r="E2951" s="3">
        <v>26000</v>
      </c>
      <c r="F2951" s="2" t="s">
        <v>1171</v>
      </c>
      <c r="G2951" s="2"/>
      <c r="H2951" s="2"/>
      <c r="I2951" s="2"/>
      <c r="J2951" s="2"/>
      <c r="K2951" s="2"/>
      <c r="L2951" s="2"/>
    </row>
    <row r="2952" spans="1:12">
      <c r="A2952" s="1">
        <v>44257</v>
      </c>
      <c r="B2952" s="2">
        <v>99903</v>
      </c>
      <c r="C2952" s="22">
        <v>9813</v>
      </c>
      <c r="D2952" s="2">
        <v>10</v>
      </c>
      <c r="E2952" s="3">
        <v>26000</v>
      </c>
      <c r="F2952" s="2" t="s">
        <v>1171</v>
      </c>
      <c r="G2952" s="2"/>
      <c r="H2952" s="2"/>
      <c r="I2952" s="2"/>
      <c r="J2952" s="2"/>
      <c r="K2952" s="2"/>
      <c r="L2952" s="2"/>
    </row>
    <row r="2953" spans="1:12">
      <c r="A2953" s="1">
        <v>44257</v>
      </c>
      <c r="B2953" s="2">
        <v>99903</v>
      </c>
      <c r="C2953" s="22">
        <v>9814</v>
      </c>
      <c r="D2953" s="2">
        <v>10</v>
      </c>
      <c r="E2953" s="3">
        <v>26000</v>
      </c>
      <c r="F2953" s="2" t="s">
        <v>1171</v>
      </c>
      <c r="G2953" s="2"/>
      <c r="H2953" s="2"/>
      <c r="I2953" s="2"/>
      <c r="J2953" s="2"/>
      <c r="K2953" s="2"/>
      <c r="L2953" s="2"/>
    </row>
    <row r="2954" spans="1:12">
      <c r="A2954" s="1">
        <v>44257</v>
      </c>
      <c r="B2954" s="2">
        <v>99903</v>
      </c>
      <c r="C2954" s="22">
        <v>9815</v>
      </c>
      <c r="D2954" s="2">
        <v>10</v>
      </c>
      <c r="E2954" s="3">
        <v>26000</v>
      </c>
      <c r="F2954" s="2" t="s">
        <v>1171</v>
      </c>
      <c r="G2954" s="2"/>
      <c r="H2954" s="2"/>
      <c r="I2954" s="2"/>
      <c r="J2954" s="2"/>
      <c r="K2954" s="2"/>
      <c r="L2954" s="2"/>
    </row>
    <row r="2955" spans="1:12">
      <c r="A2955" s="1">
        <v>44257</v>
      </c>
      <c r="B2955" s="2">
        <v>99903</v>
      </c>
      <c r="C2955" s="22">
        <v>9816</v>
      </c>
      <c r="D2955" s="2">
        <v>10</v>
      </c>
      <c r="E2955" s="3">
        <v>26000</v>
      </c>
      <c r="F2955" s="2" t="s">
        <v>1171</v>
      </c>
      <c r="G2955" s="2"/>
      <c r="H2955" s="2"/>
      <c r="I2955" s="2"/>
      <c r="J2955" s="2"/>
      <c r="K2955" s="2"/>
      <c r="L2955" s="2"/>
    </row>
    <row r="2956" spans="1:12">
      <c r="A2956" s="1">
        <v>44257</v>
      </c>
      <c r="B2956" s="2">
        <v>99903</v>
      </c>
      <c r="C2956" s="22">
        <v>9817</v>
      </c>
      <c r="D2956" s="2">
        <v>10</v>
      </c>
      <c r="E2956" s="3">
        <v>26000</v>
      </c>
      <c r="F2956" s="2" t="s">
        <v>1171</v>
      </c>
      <c r="G2956" s="2"/>
      <c r="H2956" s="2"/>
      <c r="I2956" s="2"/>
      <c r="J2956" s="2"/>
      <c r="K2956" s="2"/>
      <c r="L2956" s="2"/>
    </row>
    <row r="2957" spans="1:12">
      <c r="A2957" s="1">
        <v>44257</v>
      </c>
      <c r="B2957" s="2">
        <v>99903</v>
      </c>
      <c r="C2957" s="22">
        <v>9818</v>
      </c>
      <c r="D2957" s="2">
        <v>10</v>
      </c>
      <c r="E2957" s="3">
        <v>26000</v>
      </c>
      <c r="F2957" s="2" t="s">
        <v>1171</v>
      </c>
      <c r="G2957" s="2"/>
      <c r="H2957" s="2"/>
      <c r="I2957" s="2"/>
      <c r="J2957" s="2"/>
      <c r="K2957" s="2"/>
      <c r="L2957" s="2"/>
    </row>
    <row r="2958" spans="1:12">
      <c r="A2958" s="1">
        <v>44257</v>
      </c>
      <c r="B2958" s="2">
        <v>99903</v>
      </c>
      <c r="C2958" s="22">
        <v>9819</v>
      </c>
      <c r="D2958" s="2">
        <v>10</v>
      </c>
      <c r="E2958" s="3">
        <v>26000</v>
      </c>
      <c r="F2958" s="2" t="s">
        <v>1171</v>
      </c>
      <c r="G2958" s="2"/>
      <c r="H2958" s="2"/>
      <c r="I2958" s="2"/>
      <c r="J2958" s="2"/>
      <c r="K2958" s="2"/>
      <c r="L2958" s="2"/>
    </row>
    <row r="2959" spans="1:12">
      <c r="A2959" s="1">
        <v>44257</v>
      </c>
      <c r="B2959" s="2">
        <v>99903</v>
      </c>
      <c r="C2959" s="22">
        <v>9820</v>
      </c>
      <c r="D2959" s="2">
        <v>10</v>
      </c>
      <c r="E2959" s="3">
        <v>26000</v>
      </c>
      <c r="F2959" s="2" t="s">
        <v>1171</v>
      </c>
      <c r="G2959" s="2"/>
      <c r="H2959" s="2"/>
      <c r="I2959" s="2"/>
      <c r="J2959" s="2"/>
      <c r="K2959" s="2"/>
      <c r="L2959" s="2"/>
    </row>
    <row r="2960" spans="1:12">
      <c r="A2960" s="1">
        <v>44257</v>
      </c>
      <c r="B2960" s="2">
        <v>99903</v>
      </c>
      <c r="C2960" s="22">
        <v>9821</v>
      </c>
      <c r="D2960" s="2">
        <v>10</v>
      </c>
      <c r="E2960" s="3">
        <v>26000</v>
      </c>
      <c r="F2960" s="2" t="s">
        <v>1171</v>
      </c>
      <c r="G2960" s="2"/>
      <c r="H2960" s="2"/>
      <c r="I2960" s="2"/>
      <c r="J2960" s="2"/>
      <c r="K2960" s="2"/>
      <c r="L2960" s="2"/>
    </row>
    <row r="2961" spans="1:12">
      <c r="A2961" s="1">
        <v>44257</v>
      </c>
      <c r="B2961" s="2">
        <v>99903</v>
      </c>
      <c r="C2961" s="22">
        <v>9822</v>
      </c>
      <c r="D2961" s="2">
        <v>10</v>
      </c>
      <c r="E2961" s="3">
        <v>26000</v>
      </c>
      <c r="F2961" s="2" t="s">
        <v>1171</v>
      </c>
      <c r="G2961" s="2"/>
      <c r="H2961" s="2"/>
      <c r="I2961" s="2"/>
      <c r="J2961" s="2"/>
      <c r="K2961" s="2"/>
      <c r="L2961" s="2"/>
    </row>
    <row r="2962" spans="1:12">
      <c r="A2962" s="1">
        <v>44257</v>
      </c>
      <c r="B2962" s="2">
        <v>99903</v>
      </c>
      <c r="C2962" s="22">
        <v>9823</v>
      </c>
      <c r="D2962" s="2">
        <v>10</v>
      </c>
      <c r="E2962" s="3">
        <v>26000</v>
      </c>
      <c r="F2962" s="2" t="s">
        <v>1171</v>
      </c>
      <c r="G2962" s="2"/>
      <c r="H2962" s="2"/>
      <c r="I2962" s="2"/>
      <c r="J2962" s="2"/>
      <c r="K2962" s="2"/>
      <c r="L2962" s="2"/>
    </row>
    <row r="2963" spans="1:12">
      <c r="A2963" s="1">
        <v>44257</v>
      </c>
      <c r="B2963" s="2">
        <v>99903</v>
      </c>
      <c r="C2963" s="22">
        <v>9824</v>
      </c>
      <c r="D2963" s="2">
        <v>10</v>
      </c>
      <c r="E2963" s="3">
        <v>26000</v>
      </c>
      <c r="F2963" s="2" t="s">
        <v>1171</v>
      </c>
      <c r="G2963" s="2"/>
      <c r="H2963" s="2"/>
      <c r="I2963" s="2"/>
      <c r="J2963" s="2"/>
      <c r="K2963" s="2"/>
      <c r="L2963" s="2"/>
    </row>
    <row r="2964" spans="1:12">
      <c r="A2964" s="1">
        <v>44257</v>
      </c>
      <c r="B2964" s="2">
        <v>99903</v>
      </c>
      <c r="C2964" s="22">
        <v>9825</v>
      </c>
      <c r="D2964" s="2">
        <v>10</v>
      </c>
      <c r="E2964" s="3">
        <v>26000</v>
      </c>
      <c r="F2964" s="2" t="s">
        <v>1171</v>
      </c>
      <c r="G2964" s="2"/>
      <c r="H2964" s="2"/>
      <c r="I2964" s="2"/>
      <c r="J2964" s="2"/>
      <c r="K2964" s="2"/>
      <c r="L2964" s="2"/>
    </row>
    <row r="2965" spans="1:12">
      <c r="A2965" s="1">
        <v>44257</v>
      </c>
      <c r="B2965" s="2">
        <v>99903</v>
      </c>
      <c r="C2965" s="22">
        <v>9826</v>
      </c>
      <c r="D2965" s="2">
        <v>10</v>
      </c>
      <c r="E2965" s="3">
        <v>26000</v>
      </c>
      <c r="F2965" s="2" t="s">
        <v>1171</v>
      </c>
      <c r="G2965" s="2"/>
      <c r="H2965" s="2"/>
      <c r="I2965" s="2"/>
      <c r="J2965" s="2"/>
      <c r="K2965" s="2"/>
      <c r="L2965" s="2"/>
    </row>
    <row r="2966" spans="1:12">
      <c r="A2966" s="1">
        <v>44257</v>
      </c>
      <c r="B2966" s="2">
        <v>99903</v>
      </c>
      <c r="C2966" s="22">
        <v>9827</v>
      </c>
      <c r="D2966" s="2">
        <v>10</v>
      </c>
      <c r="E2966" s="3">
        <v>26000</v>
      </c>
      <c r="F2966" s="2" t="s">
        <v>1171</v>
      </c>
      <c r="G2966" s="2"/>
      <c r="H2966" s="2"/>
      <c r="I2966" s="2"/>
      <c r="J2966" s="2"/>
      <c r="K2966" s="2"/>
      <c r="L2966" s="2"/>
    </row>
    <row r="2967" spans="1:12">
      <c r="A2967" s="1">
        <v>44257</v>
      </c>
      <c r="B2967" s="2">
        <v>99903</v>
      </c>
      <c r="C2967" s="22">
        <v>9828</v>
      </c>
      <c r="D2967" s="2">
        <v>10</v>
      </c>
      <c r="E2967" s="3">
        <v>26000</v>
      </c>
      <c r="F2967" s="2" t="s">
        <v>1171</v>
      </c>
      <c r="G2967" s="2"/>
      <c r="H2967" s="2"/>
      <c r="I2967" s="2"/>
      <c r="J2967" s="2"/>
      <c r="K2967" s="2"/>
      <c r="L2967" s="2"/>
    </row>
    <row r="2968" spans="1:12">
      <c r="A2968" s="1">
        <v>44257</v>
      </c>
      <c r="B2968" s="2">
        <v>99903</v>
      </c>
      <c r="C2968" s="22">
        <v>9829</v>
      </c>
      <c r="D2968" s="2">
        <v>10</v>
      </c>
      <c r="E2968" s="3">
        <v>26000</v>
      </c>
      <c r="F2968" s="2" t="s">
        <v>1171</v>
      </c>
      <c r="G2968" s="2"/>
      <c r="H2968" s="2"/>
      <c r="I2968" s="2"/>
      <c r="J2968" s="2"/>
      <c r="K2968" s="2"/>
      <c r="L2968" s="2"/>
    </row>
    <row r="2969" spans="1:12">
      <c r="A2969" s="1">
        <v>44257</v>
      </c>
      <c r="B2969" s="2">
        <v>99903</v>
      </c>
      <c r="C2969" s="22">
        <v>9830</v>
      </c>
      <c r="D2969" s="2">
        <v>10</v>
      </c>
      <c r="E2969" s="3">
        <v>26000</v>
      </c>
      <c r="F2969" s="2" t="s">
        <v>1171</v>
      </c>
      <c r="G2969" s="2"/>
      <c r="H2969" s="2"/>
      <c r="I2969" s="2"/>
      <c r="J2969" s="2"/>
      <c r="K2969" s="2"/>
      <c r="L2969" s="2"/>
    </row>
    <row r="2970" spans="1:12">
      <c r="A2970" s="1">
        <v>44257</v>
      </c>
      <c r="B2970" s="2">
        <v>99903</v>
      </c>
      <c r="C2970" s="22">
        <v>9831</v>
      </c>
      <c r="D2970" s="2">
        <v>10</v>
      </c>
      <c r="E2970" s="3">
        <v>26000</v>
      </c>
      <c r="F2970" s="2" t="s">
        <v>1171</v>
      </c>
      <c r="G2970" s="2"/>
      <c r="H2970" s="2"/>
      <c r="I2970" s="2"/>
      <c r="J2970" s="2"/>
      <c r="K2970" s="2"/>
      <c r="L2970" s="2"/>
    </row>
    <row r="2971" spans="1:12">
      <c r="A2971" s="1">
        <v>44257</v>
      </c>
      <c r="B2971" s="2">
        <v>99903</v>
      </c>
      <c r="C2971" s="22">
        <v>9832</v>
      </c>
      <c r="D2971" s="2">
        <v>10</v>
      </c>
      <c r="E2971" s="3">
        <v>26000</v>
      </c>
      <c r="F2971" s="2" t="s">
        <v>1171</v>
      </c>
      <c r="G2971" s="2"/>
      <c r="H2971" s="2"/>
      <c r="I2971" s="2"/>
      <c r="J2971" s="2"/>
      <c r="K2971" s="2"/>
      <c r="L2971" s="2"/>
    </row>
    <row r="2972" spans="1:12">
      <c r="A2972" s="1">
        <v>44257</v>
      </c>
      <c r="B2972" s="2">
        <v>99903</v>
      </c>
      <c r="C2972" s="22">
        <v>9833</v>
      </c>
      <c r="D2972" s="2">
        <v>10</v>
      </c>
      <c r="E2972" s="3">
        <v>26000</v>
      </c>
      <c r="F2972" s="2" t="s">
        <v>1171</v>
      </c>
      <c r="G2972" s="2"/>
      <c r="H2972" s="2"/>
      <c r="I2972" s="2"/>
      <c r="J2972" s="2"/>
      <c r="K2972" s="2"/>
      <c r="L2972" s="2"/>
    </row>
    <row r="2973" spans="1:12">
      <c r="A2973" s="1">
        <v>44257</v>
      </c>
      <c r="B2973" s="2">
        <v>99903</v>
      </c>
      <c r="C2973" s="22">
        <v>9834</v>
      </c>
      <c r="D2973" s="2">
        <v>10</v>
      </c>
      <c r="E2973" s="3">
        <v>26000</v>
      </c>
      <c r="F2973" s="2" t="s">
        <v>1171</v>
      </c>
      <c r="G2973" s="2"/>
      <c r="H2973" s="2"/>
      <c r="I2973" s="2"/>
      <c r="J2973" s="2"/>
      <c r="K2973" s="2"/>
      <c r="L2973" s="2"/>
    </row>
    <row r="2974" spans="1:12">
      <c r="A2974" s="1">
        <v>44257</v>
      </c>
      <c r="B2974" s="2">
        <v>99903</v>
      </c>
      <c r="C2974" s="22">
        <v>9835</v>
      </c>
      <c r="D2974" s="2">
        <v>10</v>
      </c>
      <c r="E2974" s="3">
        <v>26000</v>
      </c>
      <c r="F2974" s="2" t="s">
        <v>1171</v>
      </c>
      <c r="G2974" s="2"/>
      <c r="H2974" s="2"/>
      <c r="I2974" s="2"/>
      <c r="J2974" s="2"/>
      <c r="K2974" s="2"/>
      <c r="L2974" s="2"/>
    </row>
    <row r="2975" spans="1:12">
      <c r="A2975" s="1">
        <v>44257</v>
      </c>
      <c r="B2975" s="2">
        <v>99903</v>
      </c>
      <c r="C2975" s="22">
        <v>9836</v>
      </c>
      <c r="D2975" s="2">
        <v>10</v>
      </c>
      <c r="E2975" s="3">
        <v>26000</v>
      </c>
      <c r="F2975" s="2" t="s">
        <v>1171</v>
      </c>
      <c r="G2975" s="2"/>
      <c r="H2975" s="2"/>
      <c r="I2975" s="2"/>
      <c r="J2975" s="2"/>
      <c r="K2975" s="2"/>
      <c r="L2975" s="2"/>
    </row>
    <row r="2976" spans="1:12">
      <c r="A2976" s="1">
        <v>44257</v>
      </c>
      <c r="B2976" s="2">
        <v>99903</v>
      </c>
      <c r="C2976" s="22">
        <v>9837</v>
      </c>
      <c r="D2976" s="2">
        <v>10</v>
      </c>
      <c r="E2976" s="3">
        <v>26000</v>
      </c>
      <c r="F2976" s="2" t="s">
        <v>1171</v>
      </c>
      <c r="G2976" s="2"/>
      <c r="H2976" s="2"/>
      <c r="I2976" s="2"/>
      <c r="J2976" s="2"/>
      <c r="K2976" s="2"/>
      <c r="L2976" s="2"/>
    </row>
    <row r="2977" spans="1:12">
      <c r="A2977" s="1">
        <v>44257</v>
      </c>
      <c r="B2977" s="2">
        <v>99903</v>
      </c>
      <c r="C2977" s="22">
        <v>9838</v>
      </c>
      <c r="D2977" s="2">
        <v>10</v>
      </c>
      <c r="E2977" s="3">
        <v>26000</v>
      </c>
      <c r="F2977" s="2" t="s">
        <v>1171</v>
      </c>
      <c r="G2977" s="2"/>
      <c r="H2977" s="2"/>
      <c r="I2977" s="2"/>
      <c r="J2977" s="2"/>
      <c r="K2977" s="2"/>
      <c r="L2977" s="2"/>
    </row>
    <row r="2978" spans="1:12">
      <c r="A2978" s="1">
        <v>44257</v>
      </c>
      <c r="B2978" s="2">
        <v>99903</v>
      </c>
      <c r="C2978" s="22">
        <v>9839</v>
      </c>
      <c r="D2978" s="2">
        <v>10</v>
      </c>
      <c r="E2978" s="3">
        <v>26000</v>
      </c>
      <c r="F2978" s="2" t="s">
        <v>1171</v>
      </c>
      <c r="G2978" s="2"/>
      <c r="H2978" s="2"/>
      <c r="I2978" s="2"/>
      <c r="J2978" s="2"/>
      <c r="K2978" s="2"/>
      <c r="L2978" s="2"/>
    </row>
    <row r="2979" spans="1:12">
      <c r="A2979" s="1">
        <v>44257</v>
      </c>
      <c r="B2979" s="2">
        <v>99903</v>
      </c>
      <c r="C2979" s="22">
        <v>9840</v>
      </c>
      <c r="D2979" s="2">
        <v>10</v>
      </c>
      <c r="E2979" s="3">
        <v>26000</v>
      </c>
      <c r="F2979" s="2" t="s">
        <v>1171</v>
      </c>
      <c r="G2979" s="2"/>
      <c r="H2979" s="2"/>
      <c r="I2979" s="2"/>
      <c r="J2979" s="2"/>
      <c r="K2979" s="2"/>
      <c r="L2979" s="2"/>
    </row>
    <row r="2980" spans="1:12">
      <c r="A2980" s="1">
        <v>44257</v>
      </c>
      <c r="B2980" s="2">
        <v>99903</v>
      </c>
      <c r="C2980" s="22">
        <v>9841</v>
      </c>
      <c r="D2980" s="2">
        <v>10</v>
      </c>
      <c r="E2980" s="3">
        <v>26000</v>
      </c>
      <c r="F2980" s="2" t="s">
        <v>1171</v>
      </c>
      <c r="G2980" s="2"/>
      <c r="H2980" s="2"/>
      <c r="I2980" s="2"/>
      <c r="J2980" s="2"/>
      <c r="K2980" s="2"/>
      <c r="L2980" s="2"/>
    </row>
    <row r="2981" spans="1:12">
      <c r="A2981" s="1">
        <v>44257</v>
      </c>
      <c r="B2981" s="2">
        <v>99903</v>
      </c>
      <c r="C2981" s="22">
        <v>9842</v>
      </c>
      <c r="D2981" s="2">
        <v>10</v>
      </c>
      <c r="E2981" s="3">
        <v>26000</v>
      </c>
      <c r="F2981" s="2" t="s">
        <v>1171</v>
      </c>
      <c r="G2981" s="2"/>
      <c r="H2981" s="2"/>
      <c r="I2981" s="2"/>
      <c r="J2981" s="2"/>
      <c r="K2981" s="2"/>
      <c r="L2981" s="2"/>
    </row>
    <row r="2982" spans="1:12">
      <c r="A2982" s="1">
        <v>44257</v>
      </c>
      <c r="B2982" s="2">
        <v>99903</v>
      </c>
      <c r="C2982" s="22">
        <v>9843</v>
      </c>
      <c r="D2982" s="2">
        <v>10</v>
      </c>
      <c r="E2982" s="3">
        <v>26000</v>
      </c>
      <c r="F2982" s="2" t="s">
        <v>1171</v>
      </c>
      <c r="G2982" s="2"/>
      <c r="H2982" s="2"/>
      <c r="I2982" s="2"/>
      <c r="J2982" s="2"/>
      <c r="K2982" s="2"/>
      <c r="L2982" s="2"/>
    </row>
    <row r="2983" spans="1:12">
      <c r="A2983" s="1">
        <v>44257</v>
      </c>
      <c r="B2983" s="2">
        <v>99903</v>
      </c>
      <c r="C2983" s="22">
        <v>9844</v>
      </c>
      <c r="D2983" s="2">
        <v>10</v>
      </c>
      <c r="E2983" s="3">
        <v>26000</v>
      </c>
      <c r="F2983" s="2" t="s">
        <v>1171</v>
      </c>
      <c r="G2983" s="2"/>
      <c r="H2983" s="2"/>
      <c r="I2983" s="2"/>
      <c r="J2983" s="2"/>
      <c r="K2983" s="2"/>
      <c r="L2983" s="2"/>
    </row>
    <row r="2984" spans="1:12">
      <c r="A2984" s="1">
        <v>44257</v>
      </c>
      <c r="B2984" s="2">
        <v>99903</v>
      </c>
      <c r="C2984" s="22">
        <v>9845</v>
      </c>
      <c r="D2984" s="2">
        <v>10</v>
      </c>
      <c r="E2984" s="3">
        <v>26000</v>
      </c>
      <c r="F2984" s="2" t="s">
        <v>1171</v>
      </c>
      <c r="G2984" s="2"/>
      <c r="H2984" s="2"/>
      <c r="I2984" s="2"/>
      <c r="J2984" s="2"/>
      <c r="K2984" s="2"/>
      <c r="L2984" s="2"/>
    </row>
    <row r="2985" spans="1:12">
      <c r="A2985" s="1">
        <v>44257</v>
      </c>
      <c r="B2985" s="2">
        <v>99903</v>
      </c>
      <c r="C2985" s="22">
        <v>9846</v>
      </c>
      <c r="D2985" s="2">
        <v>10</v>
      </c>
      <c r="E2985" s="3">
        <v>26000</v>
      </c>
      <c r="F2985" s="2" t="s">
        <v>1171</v>
      </c>
      <c r="G2985" s="2"/>
      <c r="H2985" s="2"/>
      <c r="I2985" s="2"/>
      <c r="J2985" s="2"/>
      <c r="K2985" s="2"/>
      <c r="L2985" s="2"/>
    </row>
    <row r="2986" spans="1:12">
      <c r="A2986" s="1">
        <v>44257</v>
      </c>
      <c r="B2986" s="2">
        <v>99903</v>
      </c>
      <c r="C2986" s="22">
        <v>9847</v>
      </c>
      <c r="D2986" s="2">
        <v>10</v>
      </c>
      <c r="E2986" s="3">
        <v>26000</v>
      </c>
      <c r="F2986" s="2" t="s">
        <v>1171</v>
      </c>
      <c r="G2986" s="2"/>
      <c r="H2986" s="2"/>
      <c r="I2986" s="2"/>
      <c r="J2986" s="2"/>
      <c r="K2986" s="2"/>
      <c r="L2986" s="2"/>
    </row>
    <row r="2987" spans="1:12">
      <c r="A2987" s="1">
        <v>44257</v>
      </c>
      <c r="B2987" s="2">
        <v>99903</v>
      </c>
      <c r="C2987" s="22">
        <v>9848</v>
      </c>
      <c r="D2987" s="2">
        <v>10</v>
      </c>
      <c r="E2987" s="3">
        <v>26000</v>
      </c>
      <c r="F2987" s="2" t="s">
        <v>1171</v>
      </c>
      <c r="G2987" s="2"/>
      <c r="H2987" s="2"/>
      <c r="I2987" s="2"/>
      <c r="J2987" s="2"/>
      <c r="K2987" s="2"/>
      <c r="L2987" s="2"/>
    </row>
    <row r="2988" spans="1:12">
      <c r="A2988" s="1">
        <v>44257</v>
      </c>
      <c r="B2988" s="2">
        <v>99903</v>
      </c>
      <c r="C2988" s="22">
        <v>9849</v>
      </c>
      <c r="D2988" s="2">
        <v>10</v>
      </c>
      <c r="E2988" s="3">
        <v>26000</v>
      </c>
      <c r="F2988" s="2" t="s">
        <v>1171</v>
      </c>
      <c r="G2988" s="2"/>
      <c r="H2988" s="2"/>
      <c r="I2988" s="2"/>
      <c r="J2988" s="2"/>
      <c r="K2988" s="2"/>
      <c r="L2988" s="2"/>
    </row>
    <row r="2989" spans="1:12">
      <c r="A2989" s="1">
        <v>44257</v>
      </c>
      <c r="B2989" s="2">
        <v>99903</v>
      </c>
      <c r="C2989" s="22">
        <v>9850</v>
      </c>
      <c r="D2989" s="2">
        <v>10</v>
      </c>
      <c r="E2989" s="3">
        <v>26000</v>
      </c>
      <c r="F2989" s="2" t="s">
        <v>1171</v>
      </c>
      <c r="G2989" s="2"/>
      <c r="H2989" s="2"/>
      <c r="I2989" s="2"/>
      <c r="J2989" s="2"/>
      <c r="K2989" s="2"/>
      <c r="L2989" s="2"/>
    </row>
    <row r="2990" spans="1:12">
      <c r="A2990" s="1">
        <v>44257</v>
      </c>
      <c r="B2990" s="2">
        <v>99903</v>
      </c>
      <c r="C2990" s="22">
        <v>9851</v>
      </c>
      <c r="D2990" s="2">
        <v>10</v>
      </c>
      <c r="E2990" s="3">
        <v>26000</v>
      </c>
      <c r="F2990" s="2" t="s">
        <v>1171</v>
      </c>
      <c r="G2990" s="2"/>
      <c r="H2990" s="2"/>
      <c r="I2990" s="2"/>
      <c r="J2990" s="2"/>
      <c r="K2990" s="2"/>
      <c r="L2990" s="2"/>
    </row>
    <row r="2991" spans="1:12">
      <c r="A2991" s="1">
        <v>44257</v>
      </c>
      <c r="B2991" s="2">
        <v>99903</v>
      </c>
      <c r="C2991" s="22">
        <v>9852</v>
      </c>
      <c r="D2991" s="2">
        <v>10</v>
      </c>
      <c r="E2991" s="3">
        <v>26000</v>
      </c>
      <c r="F2991" s="2" t="s">
        <v>1171</v>
      </c>
      <c r="G2991" s="2"/>
      <c r="H2991" s="2"/>
      <c r="I2991" s="2"/>
      <c r="J2991" s="2"/>
      <c r="K2991" s="2"/>
      <c r="L2991" s="2"/>
    </row>
    <row r="2992" spans="1:12">
      <c r="A2992" s="1">
        <v>44257</v>
      </c>
      <c r="B2992" s="2">
        <v>99903</v>
      </c>
      <c r="C2992" s="22">
        <v>9853</v>
      </c>
      <c r="D2992" s="2">
        <v>10</v>
      </c>
      <c r="E2992" s="3">
        <v>26000</v>
      </c>
      <c r="F2992" s="2" t="s">
        <v>1171</v>
      </c>
      <c r="G2992" s="2"/>
      <c r="H2992" s="2"/>
      <c r="I2992" s="2"/>
      <c r="J2992" s="2"/>
      <c r="K2992" s="2"/>
      <c r="L2992" s="2"/>
    </row>
    <row r="2993" spans="1:12">
      <c r="A2993" s="1">
        <v>44257</v>
      </c>
      <c r="B2993" s="2">
        <v>99903</v>
      </c>
      <c r="C2993" s="22">
        <v>9854</v>
      </c>
      <c r="D2993" s="2">
        <v>10</v>
      </c>
      <c r="E2993" s="3">
        <v>26000</v>
      </c>
      <c r="F2993" s="2" t="s">
        <v>1171</v>
      </c>
      <c r="G2993" s="2"/>
      <c r="H2993" s="2"/>
      <c r="I2993" s="2"/>
      <c r="J2993" s="2"/>
      <c r="K2993" s="2"/>
      <c r="L2993" s="2"/>
    </row>
    <row r="2994" spans="1:12">
      <c r="A2994" s="1">
        <v>44257</v>
      </c>
      <c r="B2994" s="2">
        <v>99903</v>
      </c>
      <c r="C2994" s="22">
        <v>9855</v>
      </c>
      <c r="D2994" s="2">
        <v>10</v>
      </c>
      <c r="E2994" s="3">
        <v>26000</v>
      </c>
      <c r="F2994" s="2" t="s">
        <v>1171</v>
      </c>
      <c r="G2994" s="2"/>
      <c r="H2994" s="2"/>
      <c r="I2994" s="2"/>
      <c r="J2994" s="2"/>
      <c r="K2994" s="2"/>
      <c r="L2994" s="2"/>
    </row>
    <row r="2995" spans="1:12">
      <c r="A2995" s="1">
        <v>44257</v>
      </c>
      <c r="B2995" s="2">
        <v>99903</v>
      </c>
      <c r="C2995" s="22">
        <v>9856</v>
      </c>
      <c r="D2995" s="2">
        <v>10</v>
      </c>
      <c r="E2995" s="3">
        <v>26000</v>
      </c>
      <c r="F2995" s="2" t="s">
        <v>1171</v>
      </c>
      <c r="G2995" s="2"/>
      <c r="H2995" s="2"/>
      <c r="I2995" s="2"/>
      <c r="J2995" s="2"/>
      <c r="K2995" s="2"/>
      <c r="L2995" s="2"/>
    </row>
    <row r="2996" spans="1:12">
      <c r="A2996" s="1">
        <v>44257</v>
      </c>
      <c r="B2996" s="2">
        <v>99903</v>
      </c>
      <c r="C2996" s="22">
        <v>9857</v>
      </c>
      <c r="D2996" s="2">
        <v>10</v>
      </c>
      <c r="E2996" s="3">
        <v>26000</v>
      </c>
      <c r="F2996" s="2" t="s">
        <v>1171</v>
      </c>
      <c r="G2996" s="2"/>
      <c r="H2996" s="2"/>
      <c r="I2996" s="2"/>
      <c r="J2996" s="2"/>
      <c r="K2996" s="2"/>
      <c r="L2996" s="2"/>
    </row>
    <row r="2997" spans="1:12">
      <c r="A2997" s="1">
        <v>44257</v>
      </c>
      <c r="B2997" s="2">
        <v>99903</v>
      </c>
      <c r="C2997" s="22">
        <v>9858</v>
      </c>
      <c r="D2997" s="2">
        <v>10</v>
      </c>
      <c r="E2997" s="3">
        <v>26000</v>
      </c>
      <c r="F2997" s="2" t="s">
        <v>1171</v>
      </c>
      <c r="G2997" s="2"/>
      <c r="H2997" s="2"/>
      <c r="I2997" s="2"/>
      <c r="J2997" s="2"/>
      <c r="K2997" s="2"/>
      <c r="L2997" s="2"/>
    </row>
    <row r="2998" spans="1:12">
      <c r="A2998" s="1">
        <v>44257</v>
      </c>
      <c r="B2998" s="2">
        <v>99903</v>
      </c>
      <c r="C2998" s="22">
        <v>9859</v>
      </c>
      <c r="D2998" s="2">
        <v>10</v>
      </c>
      <c r="E2998" s="3">
        <v>26000</v>
      </c>
      <c r="F2998" s="2" t="s">
        <v>1171</v>
      </c>
      <c r="G2998" s="2"/>
      <c r="H2998" s="2"/>
      <c r="I2998" s="2"/>
      <c r="J2998" s="2"/>
      <c r="K2998" s="2"/>
      <c r="L2998" s="2"/>
    </row>
    <row r="2999" spans="1:12">
      <c r="A2999" s="1">
        <v>44257</v>
      </c>
      <c r="B2999" s="2">
        <v>99903</v>
      </c>
      <c r="C2999" s="22">
        <v>9860</v>
      </c>
      <c r="D2999" s="2">
        <v>10</v>
      </c>
      <c r="E2999" s="3">
        <v>26000</v>
      </c>
      <c r="F2999" s="2" t="s">
        <v>1171</v>
      </c>
      <c r="G2999" s="2"/>
      <c r="H2999" s="2"/>
      <c r="I2999" s="2"/>
      <c r="J2999" s="2"/>
      <c r="K2999" s="2"/>
      <c r="L2999" s="2"/>
    </row>
    <row r="3000" spans="1:12">
      <c r="A3000" s="1">
        <v>44257</v>
      </c>
      <c r="B3000" s="2">
        <v>99903</v>
      </c>
      <c r="C3000" s="22">
        <v>9861</v>
      </c>
      <c r="D3000" s="2">
        <v>10</v>
      </c>
      <c r="E3000" s="3">
        <v>26000</v>
      </c>
      <c r="F3000" s="2" t="s">
        <v>1171</v>
      </c>
      <c r="G3000" s="2"/>
      <c r="H3000" s="2"/>
      <c r="I3000" s="2"/>
      <c r="J3000" s="2"/>
      <c r="K3000" s="2"/>
      <c r="L3000" s="2"/>
    </row>
    <row r="3001" spans="1:12">
      <c r="A3001" s="1">
        <v>44257</v>
      </c>
      <c r="B3001" s="2">
        <v>99903</v>
      </c>
      <c r="C3001" s="22">
        <v>9862</v>
      </c>
      <c r="D3001" s="2">
        <v>10</v>
      </c>
      <c r="E3001" s="3">
        <v>26000</v>
      </c>
      <c r="F3001" s="2" t="s">
        <v>1171</v>
      </c>
      <c r="G3001" s="2"/>
      <c r="H3001" s="2"/>
      <c r="I3001" s="2"/>
      <c r="J3001" s="2"/>
      <c r="K3001" s="2"/>
      <c r="L3001" s="2"/>
    </row>
    <row r="3002" spans="1:12">
      <c r="A3002" s="1">
        <v>44257</v>
      </c>
      <c r="B3002" s="2">
        <v>99903</v>
      </c>
      <c r="C3002" s="22">
        <v>9863</v>
      </c>
      <c r="D3002" s="2">
        <v>10</v>
      </c>
      <c r="E3002" s="3">
        <v>26000</v>
      </c>
      <c r="F3002" s="2" t="s">
        <v>1171</v>
      </c>
      <c r="G3002" s="2"/>
      <c r="H3002" s="2"/>
      <c r="I3002" s="2"/>
      <c r="J3002" s="2"/>
      <c r="K3002" s="2"/>
      <c r="L3002" s="2"/>
    </row>
    <row r="3003" spans="1:12">
      <c r="A3003" s="1">
        <v>44257</v>
      </c>
      <c r="B3003" s="2">
        <v>99903</v>
      </c>
      <c r="C3003" s="22">
        <v>9864</v>
      </c>
      <c r="D3003" s="2">
        <v>10</v>
      </c>
      <c r="E3003" s="3">
        <v>26000</v>
      </c>
      <c r="F3003" s="2" t="s">
        <v>1171</v>
      </c>
      <c r="G3003" s="2"/>
      <c r="H3003" s="2"/>
      <c r="I3003" s="2"/>
      <c r="J3003" s="2"/>
      <c r="K3003" s="2"/>
      <c r="L3003" s="2"/>
    </row>
    <row r="3004" spans="1:12">
      <c r="A3004" s="1">
        <v>44257</v>
      </c>
      <c r="B3004" s="2">
        <v>99903</v>
      </c>
      <c r="C3004" s="22">
        <v>9865</v>
      </c>
      <c r="D3004" s="2">
        <v>10</v>
      </c>
      <c r="E3004" s="3">
        <v>26000</v>
      </c>
      <c r="F3004" s="2" t="s">
        <v>1171</v>
      </c>
      <c r="G3004" s="2"/>
      <c r="H3004" s="2"/>
      <c r="I3004" s="2"/>
      <c r="J3004" s="2"/>
      <c r="K3004" s="2"/>
      <c r="L3004" s="2"/>
    </row>
    <row r="3005" spans="1:12" ht="19.5">
      <c r="A3005" s="1">
        <v>44257</v>
      </c>
      <c r="B3005" s="2">
        <v>20894</v>
      </c>
      <c r="C3005" s="22">
        <v>831</v>
      </c>
      <c r="D3005" s="2">
        <v>4</v>
      </c>
      <c r="E3005" s="3">
        <v>11764500</v>
      </c>
      <c r="F3005" s="2" t="s">
        <v>1160</v>
      </c>
      <c r="G3005" s="38" t="s">
        <v>572</v>
      </c>
      <c r="H3005" s="2"/>
      <c r="I3005" s="2"/>
      <c r="J3005" s="2"/>
      <c r="K3005" s="2"/>
      <c r="L3005" s="2"/>
    </row>
    <row r="3006" spans="1:12">
      <c r="A3006" s="1">
        <v>44257</v>
      </c>
      <c r="B3006" s="2">
        <v>20894</v>
      </c>
      <c r="C3006" s="22">
        <v>848</v>
      </c>
      <c r="D3006" s="2">
        <v>4</v>
      </c>
      <c r="E3006" s="204">
        <v>1321000</v>
      </c>
      <c r="F3006" s="2" t="s">
        <v>1161</v>
      </c>
      <c r="G3006" s="2"/>
      <c r="H3006" s="2"/>
      <c r="I3006" s="2"/>
      <c r="J3006" s="2"/>
      <c r="K3006" s="2"/>
      <c r="L3006" s="2"/>
    </row>
    <row r="3007" spans="1:12">
      <c r="A3007" s="1">
        <v>44257</v>
      </c>
      <c r="B3007" s="2">
        <v>20894</v>
      </c>
      <c r="C3007" s="22">
        <v>886</v>
      </c>
      <c r="D3007" s="2">
        <v>4</v>
      </c>
      <c r="E3007" s="204">
        <v>1777500</v>
      </c>
      <c r="F3007" s="2" t="s">
        <v>200</v>
      </c>
      <c r="G3007" s="2"/>
      <c r="H3007" s="2"/>
      <c r="I3007" s="2"/>
      <c r="J3007" s="2"/>
      <c r="K3007" s="2"/>
      <c r="L3007" s="2"/>
    </row>
    <row r="3008" spans="1:12">
      <c r="A3008" s="1">
        <v>44257</v>
      </c>
      <c r="B3008" s="2">
        <v>99974</v>
      </c>
      <c r="C3008" s="22">
        <v>966</v>
      </c>
      <c r="D3008" s="2">
        <v>4</v>
      </c>
      <c r="E3008" s="204">
        <v>3545600</v>
      </c>
      <c r="F3008" s="2" t="s">
        <v>1162</v>
      </c>
      <c r="G3008" s="2"/>
      <c r="H3008" s="2"/>
      <c r="I3008" s="2"/>
      <c r="J3008" s="2"/>
      <c r="K3008" s="2"/>
      <c r="L3008" s="2"/>
    </row>
    <row r="3009" spans="1:12">
      <c r="A3009" s="1">
        <v>44257</v>
      </c>
      <c r="B3009" s="2">
        <v>25758</v>
      </c>
      <c r="C3009" s="22">
        <v>3041</v>
      </c>
      <c r="D3009" s="2">
        <v>7</v>
      </c>
      <c r="E3009" s="204">
        <v>46500</v>
      </c>
      <c r="F3009" s="2" t="s">
        <v>1163</v>
      </c>
      <c r="G3009" s="2"/>
      <c r="H3009" s="2"/>
      <c r="I3009" s="2"/>
      <c r="J3009" s="2"/>
      <c r="K3009" s="2"/>
      <c r="L3009" s="2"/>
    </row>
    <row r="3010" spans="1:12">
      <c r="A3010" s="1">
        <v>44257</v>
      </c>
      <c r="B3010" s="2">
        <v>25758</v>
      </c>
      <c r="C3010" s="22">
        <v>3047</v>
      </c>
      <c r="D3010" s="2">
        <v>7</v>
      </c>
      <c r="E3010" s="204">
        <v>959000</v>
      </c>
      <c r="F3010" s="2" t="s">
        <v>1164</v>
      </c>
      <c r="G3010" s="2"/>
      <c r="H3010" s="2"/>
      <c r="I3010" s="2"/>
      <c r="J3010" s="2"/>
      <c r="K3010" s="2"/>
      <c r="L3010" s="2"/>
    </row>
    <row r="3011" spans="1:12">
      <c r="A3011" s="1">
        <v>44257</v>
      </c>
      <c r="B3011" s="2">
        <v>25758</v>
      </c>
      <c r="C3011" s="22">
        <v>3055</v>
      </c>
      <c r="D3011" s="2">
        <v>7</v>
      </c>
      <c r="E3011" s="204">
        <v>268000</v>
      </c>
      <c r="F3011" s="2" t="s">
        <v>1165</v>
      </c>
      <c r="G3011" s="2"/>
      <c r="H3011" s="2"/>
      <c r="I3011" s="2"/>
      <c r="J3011" s="2"/>
      <c r="K3011" s="2"/>
      <c r="L3011" s="2"/>
    </row>
    <row r="3012" spans="1:12">
      <c r="A3012" s="1">
        <v>44257</v>
      </c>
      <c r="B3012" s="2">
        <v>25758</v>
      </c>
      <c r="C3012" s="22">
        <v>3144</v>
      </c>
      <c r="D3012" s="2">
        <v>7</v>
      </c>
      <c r="E3012" s="204">
        <v>243800</v>
      </c>
      <c r="F3012" s="2" t="s">
        <v>1166</v>
      </c>
      <c r="G3012" s="2"/>
      <c r="H3012" s="2"/>
      <c r="I3012" s="2"/>
      <c r="J3012" s="2"/>
      <c r="K3012" s="2"/>
      <c r="L3012" s="2"/>
    </row>
    <row r="3013" spans="1:12">
      <c r="A3013" s="1">
        <v>44257</v>
      </c>
      <c r="B3013" s="2">
        <v>99966</v>
      </c>
      <c r="C3013" s="22">
        <v>7548</v>
      </c>
      <c r="D3013" s="2">
        <v>8</v>
      </c>
      <c r="E3013" s="204">
        <v>679726</v>
      </c>
      <c r="F3013" s="2" t="s">
        <v>1170</v>
      </c>
      <c r="G3013" s="2"/>
      <c r="H3013" s="2"/>
      <c r="I3013" s="2"/>
      <c r="J3013" s="2"/>
      <c r="K3013" s="2"/>
      <c r="L3013" s="2"/>
    </row>
    <row r="3014" spans="1:12">
      <c r="A3014" s="1">
        <v>44257</v>
      </c>
      <c r="B3014" s="2">
        <v>13276</v>
      </c>
      <c r="C3014" s="22">
        <v>8014</v>
      </c>
      <c r="D3014" s="2">
        <v>6</v>
      </c>
      <c r="E3014" s="204">
        <v>3146100</v>
      </c>
      <c r="F3014" s="2" t="s">
        <v>1167</v>
      </c>
      <c r="G3014" s="2"/>
      <c r="H3014" s="2"/>
      <c r="I3014" s="2"/>
      <c r="J3014" s="2"/>
      <c r="K3014" s="2"/>
      <c r="L3014" s="2"/>
    </row>
    <row r="3015" spans="1:12">
      <c r="A3015" s="1">
        <v>44257</v>
      </c>
      <c r="B3015" s="2">
        <v>13276</v>
      </c>
      <c r="C3015" s="22">
        <v>8119</v>
      </c>
      <c r="D3015" s="2">
        <v>6</v>
      </c>
      <c r="E3015" s="204">
        <v>223000</v>
      </c>
      <c r="F3015" s="2" t="s">
        <v>1168</v>
      </c>
      <c r="G3015" s="2"/>
      <c r="H3015" s="2"/>
      <c r="I3015" s="2"/>
      <c r="J3015" s="2"/>
      <c r="K3015" s="2"/>
      <c r="L3015" s="2"/>
    </row>
    <row r="3016" spans="1:12">
      <c r="A3016" s="1">
        <v>44257</v>
      </c>
      <c r="B3016" s="2">
        <v>13276</v>
      </c>
      <c r="C3016" s="22">
        <v>8123</v>
      </c>
      <c r="D3016" s="2">
        <v>6</v>
      </c>
      <c r="E3016" s="204">
        <v>212000</v>
      </c>
      <c r="F3016" s="2" t="s">
        <v>1169</v>
      </c>
      <c r="G3016" s="2"/>
      <c r="H3016" s="2"/>
      <c r="I3016" s="2"/>
      <c r="J3016" s="2"/>
      <c r="K3016" s="2"/>
      <c r="L3016" s="2"/>
    </row>
    <row r="3017" spans="1:12" ht="19.5">
      <c r="E3017" s="121">
        <f>SUM(E2855:E3004)</f>
        <v>19128000</v>
      </c>
    </row>
    <row r="3019" spans="1:12">
      <c r="A3019" s="1">
        <v>44258</v>
      </c>
      <c r="B3019" s="2">
        <v>12508</v>
      </c>
      <c r="C3019" s="22">
        <v>1069</v>
      </c>
      <c r="D3019" s="2">
        <v>4</v>
      </c>
      <c r="E3019" s="204">
        <v>401000</v>
      </c>
      <c r="F3019" s="2" t="s">
        <v>1173</v>
      </c>
      <c r="G3019" s="2"/>
      <c r="H3019" s="2"/>
      <c r="I3019" s="2"/>
      <c r="J3019" s="2"/>
      <c r="K3019" s="2"/>
      <c r="L3019" s="2"/>
    </row>
    <row r="3020" spans="1:12">
      <c r="A3020" s="1">
        <v>44258</v>
      </c>
      <c r="B3020" s="2">
        <v>12508</v>
      </c>
      <c r="C3020" s="22">
        <v>1088</v>
      </c>
      <c r="D3020" s="2">
        <v>4</v>
      </c>
      <c r="E3020" s="204">
        <v>1486800</v>
      </c>
      <c r="F3020" s="2" t="s">
        <v>1174</v>
      </c>
      <c r="G3020" s="2"/>
      <c r="H3020" s="2"/>
      <c r="I3020" s="2"/>
      <c r="J3020" s="2"/>
      <c r="K3020" s="2"/>
      <c r="L3020" s="2"/>
    </row>
    <row r="3021" spans="1:12">
      <c r="A3021" s="1">
        <v>44258</v>
      </c>
      <c r="B3021" s="2">
        <v>12508</v>
      </c>
      <c r="C3021" s="22">
        <v>1100</v>
      </c>
      <c r="D3021" s="2">
        <v>4</v>
      </c>
      <c r="E3021" s="204">
        <v>639006</v>
      </c>
      <c r="F3021" s="2" t="s">
        <v>1175</v>
      </c>
      <c r="G3021" s="2"/>
      <c r="H3021" s="2"/>
      <c r="I3021" s="2"/>
      <c r="J3021" s="2"/>
      <c r="K3021" s="2"/>
      <c r="L3021" s="2"/>
    </row>
    <row r="3022" spans="1:12">
      <c r="A3022" s="1">
        <v>44258</v>
      </c>
      <c r="B3022" s="2">
        <v>12508</v>
      </c>
      <c r="C3022" s="22">
        <v>1101</v>
      </c>
      <c r="D3022" s="2">
        <v>4</v>
      </c>
      <c r="E3022" s="204">
        <v>156000</v>
      </c>
      <c r="F3022" s="2" t="s">
        <v>1200</v>
      </c>
      <c r="G3022" s="2"/>
      <c r="H3022" s="2"/>
      <c r="I3022" s="2"/>
      <c r="J3022" s="2"/>
      <c r="K3022" s="2"/>
      <c r="L3022" s="2"/>
    </row>
    <row r="3023" spans="1:12">
      <c r="A3023" s="1">
        <v>44258</v>
      </c>
      <c r="B3023" s="2">
        <v>34527</v>
      </c>
      <c r="C3023" s="22">
        <v>1213</v>
      </c>
      <c r="D3023" s="2">
        <v>4</v>
      </c>
      <c r="E3023" s="204">
        <v>1042500</v>
      </c>
      <c r="F3023" s="2" t="s">
        <v>1176</v>
      </c>
      <c r="G3023" s="2"/>
      <c r="H3023" s="2"/>
      <c r="I3023" s="2"/>
      <c r="J3023" s="2"/>
      <c r="K3023" s="2"/>
      <c r="L3023" s="2"/>
    </row>
    <row r="3024" spans="1:12">
      <c r="A3024" s="1">
        <v>44258</v>
      </c>
      <c r="B3024" s="2">
        <v>34527</v>
      </c>
      <c r="C3024" s="22">
        <v>1249</v>
      </c>
      <c r="D3024" s="2">
        <v>4</v>
      </c>
      <c r="E3024" s="204">
        <v>1685900</v>
      </c>
      <c r="F3024" s="2" t="s">
        <v>1177</v>
      </c>
      <c r="G3024" s="2"/>
      <c r="H3024" s="2"/>
      <c r="I3024" s="2"/>
      <c r="J3024" s="2"/>
      <c r="K3024" s="2"/>
      <c r="L3024" s="2"/>
    </row>
    <row r="3025" spans="1:12">
      <c r="A3025" s="1">
        <v>44258</v>
      </c>
      <c r="B3025" s="2">
        <v>34527</v>
      </c>
      <c r="C3025" s="22">
        <v>1288</v>
      </c>
      <c r="D3025" s="2">
        <v>4</v>
      </c>
      <c r="E3025" s="204">
        <v>180000</v>
      </c>
      <c r="F3025" s="2" t="s">
        <v>1178</v>
      </c>
      <c r="G3025" s="2"/>
      <c r="H3025" s="2"/>
      <c r="I3025" s="2"/>
      <c r="J3025" s="2"/>
      <c r="K3025" s="2"/>
      <c r="L3025" s="2"/>
    </row>
    <row r="3026" spans="1:12">
      <c r="A3026" s="1">
        <v>44258</v>
      </c>
      <c r="B3026" s="2">
        <v>99971</v>
      </c>
      <c r="C3026" s="22">
        <v>3200</v>
      </c>
      <c r="D3026" s="2">
        <v>7</v>
      </c>
      <c r="E3026" s="204">
        <v>1028100</v>
      </c>
      <c r="F3026" s="2" t="s">
        <v>1179</v>
      </c>
      <c r="G3026" s="2"/>
      <c r="H3026" s="2"/>
      <c r="I3026" s="2"/>
      <c r="J3026" s="2"/>
      <c r="K3026" s="2"/>
      <c r="L3026" s="2"/>
    </row>
    <row r="3027" spans="1:12">
      <c r="A3027" s="1">
        <v>44258</v>
      </c>
      <c r="B3027" s="2">
        <v>99971</v>
      </c>
      <c r="C3027" s="22">
        <v>3256</v>
      </c>
      <c r="D3027" s="2">
        <v>7</v>
      </c>
      <c r="E3027" s="204">
        <v>632198</v>
      </c>
      <c r="F3027" s="2" t="s">
        <v>1180</v>
      </c>
      <c r="G3027" s="2"/>
      <c r="H3027" s="2"/>
      <c r="I3027" s="2"/>
      <c r="J3027" s="2"/>
      <c r="K3027" s="2"/>
      <c r="L3027" s="2"/>
    </row>
    <row r="3028" spans="1:12">
      <c r="A3028" s="1">
        <v>44258</v>
      </c>
      <c r="B3028" s="2">
        <v>99971</v>
      </c>
      <c r="C3028" s="22">
        <v>3294</v>
      </c>
      <c r="D3028" s="2">
        <v>7</v>
      </c>
      <c r="E3028" s="204">
        <v>1058700</v>
      </c>
      <c r="F3028" s="2" t="s">
        <v>1181</v>
      </c>
      <c r="G3028" s="2"/>
      <c r="H3028" s="2"/>
      <c r="I3028" s="2"/>
      <c r="J3028" s="2"/>
      <c r="K3028" s="2"/>
      <c r="L3028" s="2"/>
    </row>
    <row r="3029" spans="1:12">
      <c r="A3029" s="1">
        <v>44258</v>
      </c>
      <c r="B3029" s="2">
        <v>99971</v>
      </c>
      <c r="C3029" s="22">
        <v>3308</v>
      </c>
      <c r="D3029" s="2">
        <v>7</v>
      </c>
      <c r="E3029" s="204">
        <v>1085400</v>
      </c>
      <c r="F3029" s="2" t="s">
        <v>1182</v>
      </c>
      <c r="G3029" s="2"/>
      <c r="H3029" s="2"/>
      <c r="I3029" s="2"/>
      <c r="J3029" s="2"/>
      <c r="K3029" s="2"/>
      <c r="L3029" s="2"/>
    </row>
    <row r="3030" spans="1:12">
      <c r="A3030" s="1">
        <v>44258</v>
      </c>
      <c r="B3030" s="2">
        <v>99967</v>
      </c>
      <c r="C3030" s="22">
        <v>3323</v>
      </c>
      <c r="D3030" s="2">
        <v>7</v>
      </c>
      <c r="E3030" s="204">
        <v>1000000</v>
      </c>
      <c r="F3030" s="2" t="s">
        <v>1183</v>
      </c>
      <c r="G3030" s="2"/>
      <c r="H3030" s="2"/>
      <c r="I3030" s="2"/>
      <c r="J3030" s="2"/>
      <c r="K3030" s="2"/>
      <c r="L3030" s="2"/>
    </row>
    <row r="3031" spans="1:12">
      <c r="A3031" s="1">
        <v>44258</v>
      </c>
      <c r="B3031" s="2">
        <v>99967</v>
      </c>
      <c r="C3031" s="22">
        <v>3378</v>
      </c>
      <c r="D3031" s="2">
        <v>7</v>
      </c>
      <c r="E3031" s="204">
        <v>590900</v>
      </c>
      <c r="F3031" s="2" t="s">
        <v>1185</v>
      </c>
      <c r="G3031" s="2"/>
      <c r="H3031" s="2"/>
      <c r="I3031" s="2"/>
      <c r="J3031" s="2"/>
      <c r="K3031" s="2"/>
      <c r="L3031" s="2"/>
    </row>
    <row r="3032" spans="1:12">
      <c r="A3032" s="1">
        <v>44258</v>
      </c>
      <c r="B3032" s="2">
        <v>99967</v>
      </c>
      <c r="C3032" s="22">
        <v>3393</v>
      </c>
      <c r="D3032" s="2">
        <v>7</v>
      </c>
      <c r="E3032" s="204">
        <v>1413500</v>
      </c>
      <c r="F3032" s="2" t="s">
        <v>1184</v>
      </c>
      <c r="G3032" s="2"/>
      <c r="H3032" s="2"/>
      <c r="I3032" s="2"/>
      <c r="J3032" s="2"/>
      <c r="K3032" s="2"/>
      <c r="L3032" s="2"/>
    </row>
    <row r="3033" spans="1:12">
      <c r="A3033" s="1">
        <v>44258</v>
      </c>
      <c r="B3033" s="2">
        <v>99967</v>
      </c>
      <c r="C3033" s="22">
        <v>3468</v>
      </c>
      <c r="D3033" s="2">
        <v>7</v>
      </c>
      <c r="E3033" s="204">
        <v>380000</v>
      </c>
      <c r="F3033" s="2" t="s">
        <v>1186</v>
      </c>
      <c r="G3033" s="2"/>
      <c r="H3033" s="2"/>
      <c r="I3033" s="2"/>
      <c r="J3033" s="2"/>
      <c r="K3033" s="2"/>
      <c r="L3033" s="2"/>
    </row>
    <row r="3034" spans="1:12">
      <c r="A3034" s="1">
        <v>44258</v>
      </c>
      <c r="B3034" s="2">
        <v>13276</v>
      </c>
      <c r="C3034" s="22">
        <v>7737</v>
      </c>
      <c r="D3034" s="2">
        <v>8</v>
      </c>
      <c r="E3034" s="204">
        <v>1154500</v>
      </c>
      <c r="F3034" s="2" t="s">
        <v>1187</v>
      </c>
      <c r="G3034" s="2"/>
      <c r="H3034" s="2"/>
      <c r="I3034" s="2"/>
      <c r="J3034" s="2"/>
      <c r="K3034" s="2"/>
      <c r="L3034" s="2"/>
    </row>
    <row r="3035" spans="1:12">
      <c r="A3035" s="1">
        <v>44258</v>
      </c>
      <c r="B3035" s="2">
        <v>13276</v>
      </c>
      <c r="C3035" s="22">
        <v>7788</v>
      </c>
      <c r="D3035" s="2">
        <v>8</v>
      </c>
      <c r="E3035" s="204">
        <v>598000</v>
      </c>
      <c r="F3035" s="2" t="s">
        <v>1188</v>
      </c>
      <c r="G3035" s="2"/>
      <c r="H3035" s="2"/>
      <c r="I3035" s="2"/>
      <c r="J3035" s="2"/>
      <c r="K3035" s="2"/>
      <c r="L3035" s="2"/>
    </row>
    <row r="3036" spans="1:12">
      <c r="A3036" s="1">
        <v>44258</v>
      </c>
      <c r="B3036" s="2">
        <v>13276</v>
      </c>
      <c r="C3036" s="22">
        <v>7790</v>
      </c>
      <c r="D3036" s="2">
        <v>8</v>
      </c>
      <c r="E3036" s="204">
        <v>11260600</v>
      </c>
      <c r="F3036" s="2" t="s">
        <v>1189</v>
      </c>
      <c r="G3036" s="2"/>
      <c r="H3036" s="2"/>
      <c r="I3036" s="2"/>
      <c r="J3036" s="2"/>
      <c r="K3036" s="2"/>
      <c r="L3036" s="2"/>
    </row>
    <row r="3037" spans="1:12">
      <c r="A3037" s="1">
        <v>44258</v>
      </c>
      <c r="B3037" s="2">
        <v>20894</v>
      </c>
      <c r="C3037" s="22">
        <v>8282</v>
      </c>
      <c r="D3037" s="2">
        <v>6</v>
      </c>
      <c r="E3037" s="204">
        <v>1905000</v>
      </c>
      <c r="F3037" s="2" t="s">
        <v>1190</v>
      </c>
      <c r="G3037" s="2"/>
      <c r="H3037" s="2"/>
      <c r="I3037" s="2"/>
      <c r="J3037" s="2"/>
      <c r="K3037" s="2"/>
      <c r="L3037" s="2"/>
    </row>
    <row r="3038" spans="1:12">
      <c r="A3038" s="1">
        <v>44258</v>
      </c>
      <c r="B3038" s="2">
        <v>20894</v>
      </c>
      <c r="C3038" s="22">
        <v>8324</v>
      </c>
      <c r="D3038" s="2">
        <v>6</v>
      </c>
      <c r="E3038" s="204">
        <v>399600</v>
      </c>
      <c r="F3038" s="2" t="s">
        <v>1191</v>
      </c>
      <c r="G3038" s="2"/>
      <c r="H3038" s="2"/>
      <c r="I3038" s="2"/>
      <c r="J3038" s="2"/>
      <c r="K3038" s="2"/>
      <c r="L3038" s="2"/>
    </row>
    <row r="3039" spans="1:12">
      <c r="A3039" s="1">
        <v>44258</v>
      </c>
      <c r="B3039" s="2">
        <v>20894</v>
      </c>
      <c r="C3039" s="22">
        <v>8328</v>
      </c>
      <c r="D3039" s="2">
        <v>6</v>
      </c>
      <c r="E3039" s="204">
        <v>1044400</v>
      </c>
      <c r="F3039" s="2" t="s">
        <v>1199</v>
      </c>
      <c r="G3039" s="2"/>
      <c r="H3039" s="2"/>
      <c r="I3039" s="2"/>
      <c r="J3039" s="2"/>
      <c r="K3039" s="2"/>
      <c r="L3039" s="2"/>
    </row>
    <row r="3040" spans="1:12">
      <c r="A3040" s="1">
        <v>44258</v>
      </c>
      <c r="B3040" s="2">
        <v>20894</v>
      </c>
      <c r="C3040" s="22">
        <v>8344</v>
      </c>
      <c r="D3040" s="2">
        <v>6</v>
      </c>
      <c r="E3040" s="204">
        <v>9307500</v>
      </c>
      <c r="F3040" s="2" t="s">
        <v>1192</v>
      </c>
      <c r="G3040" s="2"/>
      <c r="H3040" s="2"/>
      <c r="I3040" s="2"/>
      <c r="J3040" s="2"/>
      <c r="K3040" s="2"/>
      <c r="L3040" s="2"/>
    </row>
    <row r="3041" spans="1:72">
      <c r="A3041" s="1">
        <v>44258</v>
      </c>
      <c r="B3041" s="2">
        <v>20894</v>
      </c>
      <c r="C3041" s="22">
        <v>8353</v>
      </c>
      <c r="D3041" s="2">
        <v>6</v>
      </c>
      <c r="E3041" s="204">
        <v>1051400</v>
      </c>
      <c r="F3041" s="2" t="s">
        <v>1193</v>
      </c>
      <c r="G3041" s="2"/>
      <c r="H3041" s="2"/>
      <c r="I3041" s="2"/>
      <c r="J3041" s="2"/>
      <c r="K3041" s="2"/>
      <c r="L3041" s="2"/>
    </row>
    <row r="3042" spans="1:72">
      <c r="A3042" s="1">
        <v>44258</v>
      </c>
      <c r="B3042" s="2">
        <v>99968</v>
      </c>
      <c r="C3042" s="22">
        <v>8379</v>
      </c>
      <c r="D3042" s="2">
        <v>6</v>
      </c>
      <c r="E3042" s="204">
        <v>840000</v>
      </c>
      <c r="F3042" s="2" t="s">
        <v>1194</v>
      </c>
      <c r="G3042" s="2"/>
      <c r="H3042" s="2"/>
      <c r="I3042" s="2"/>
      <c r="J3042" s="2"/>
      <c r="K3042" s="2"/>
      <c r="L3042" s="2"/>
    </row>
    <row r="3043" spans="1:72">
      <c r="A3043" s="1">
        <v>44258</v>
      </c>
      <c r="B3043" s="2">
        <v>99968</v>
      </c>
      <c r="C3043" s="22">
        <v>8380</v>
      </c>
      <c r="D3043" s="2">
        <v>6</v>
      </c>
      <c r="E3043" s="204">
        <v>840000</v>
      </c>
      <c r="F3043" s="2" t="s">
        <v>1195</v>
      </c>
      <c r="G3043" s="2"/>
      <c r="H3043" s="2"/>
      <c r="I3043" s="2"/>
      <c r="J3043" s="2"/>
      <c r="K3043" s="2"/>
      <c r="L3043" s="2"/>
    </row>
    <row r="3044" spans="1:72">
      <c r="A3044" s="1">
        <v>44258</v>
      </c>
      <c r="B3044" s="2">
        <v>99968</v>
      </c>
      <c r="C3044" s="22">
        <v>8449</v>
      </c>
      <c r="D3044" s="2">
        <v>6</v>
      </c>
      <c r="E3044" s="204">
        <v>510000</v>
      </c>
      <c r="F3044" s="2" t="s">
        <v>1196</v>
      </c>
      <c r="G3044" s="2"/>
      <c r="H3044" s="2"/>
      <c r="I3044" s="2"/>
      <c r="J3044" s="2"/>
      <c r="K3044" s="2"/>
      <c r="L3044" s="2"/>
    </row>
    <row r="3045" spans="1:72">
      <c r="A3045" s="1">
        <v>44258</v>
      </c>
      <c r="B3045" s="2">
        <v>99968</v>
      </c>
      <c r="C3045" s="22">
        <v>8514</v>
      </c>
      <c r="D3045" s="2">
        <v>6</v>
      </c>
      <c r="E3045" s="204">
        <v>396000</v>
      </c>
      <c r="F3045" s="2" t="s">
        <v>1197</v>
      </c>
      <c r="G3045" s="2"/>
      <c r="H3045" s="2"/>
      <c r="I3045" s="2"/>
      <c r="J3045" s="2"/>
      <c r="K3045" s="2"/>
      <c r="L3045" s="2"/>
    </row>
    <row r="3046" spans="1:72">
      <c r="A3046" s="1">
        <v>44258</v>
      </c>
      <c r="B3046" s="2">
        <v>99916</v>
      </c>
      <c r="C3046" s="22">
        <v>9356</v>
      </c>
      <c r="D3046" s="2">
        <v>9</v>
      </c>
      <c r="E3046" s="204">
        <v>1710200</v>
      </c>
      <c r="F3046" s="2" t="s">
        <v>1250</v>
      </c>
      <c r="G3046" s="2"/>
      <c r="H3046" s="2"/>
      <c r="I3046" s="2"/>
      <c r="J3046" s="2"/>
      <c r="K3046" s="2"/>
      <c r="L3046" s="2"/>
    </row>
    <row r="3047" spans="1:72">
      <c r="A3047" s="1">
        <v>44258</v>
      </c>
      <c r="B3047" s="2">
        <v>99916</v>
      </c>
      <c r="C3047" s="22">
        <v>9358</v>
      </c>
      <c r="D3047" s="2">
        <v>9</v>
      </c>
      <c r="E3047" s="204">
        <v>1602700</v>
      </c>
      <c r="F3047" s="2" t="s">
        <v>1250</v>
      </c>
      <c r="G3047" s="2"/>
      <c r="H3047" s="2"/>
      <c r="I3047" s="2"/>
      <c r="J3047" s="2"/>
      <c r="K3047" s="2"/>
      <c r="L3047" s="2"/>
    </row>
    <row r="3048" spans="1:72" s="37" customFormat="1">
      <c r="A3048" s="36">
        <v>44258</v>
      </c>
      <c r="B3048" s="37">
        <v>99967</v>
      </c>
      <c r="C3048" s="37">
        <v>3332</v>
      </c>
      <c r="D3048" s="37">
        <v>7</v>
      </c>
      <c r="E3048" s="62">
        <v>0</v>
      </c>
      <c r="F3048" s="37" t="s">
        <v>1198</v>
      </c>
      <c r="M3048" s="80"/>
      <c r="N3048" s="80"/>
      <c r="O3048" s="80"/>
      <c r="P3048" s="80"/>
      <c r="Q3048" s="80"/>
      <c r="R3048" s="80"/>
      <c r="S3048" s="80"/>
      <c r="T3048" s="80"/>
      <c r="U3048" s="80"/>
      <c r="V3048" s="80"/>
      <c r="W3048" s="80"/>
      <c r="X3048" s="80"/>
      <c r="Y3048" s="80"/>
      <c r="Z3048" s="80"/>
      <c r="AA3048" s="80"/>
      <c r="AB3048" s="80"/>
      <c r="AC3048" s="80"/>
      <c r="AD3048" s="80"/>
      <c r="AE3048" s="80"/>
      <c r="AF3048" s="80"/>
      <c r="AG3048" s="80"/>
      <c r="AH3048" s="80"/>
      <c r="AI3048" s="80"/>
      <c r="AJ3048" s="80"/>
      <c r="AK3048" s="80"/>
      <c r="AL3048" s="80"/>
      <c r="AM3048" s="80"/>
      <c r="AN3048" s="80"/>
      <c r="AO3048" s="80"/>
      <c r="AP3048" s="80"/>
      <c r="AQ3048" s="80"/>
      <c r="AR3048" s="80"/>
      <c r="AS3048" s="80"/>
      <c r="AT3048" s="80"/>
      <c r="AU3048" s="80"/>
      <c r="AV3048" s="80"/>
      <c r="AW3048" s="80"/>
      <c r="AX3048" s="80"/>
      <c r="AY3048" s="80"/>
      <c r="AZ3048" s="80"/>
      <c r="BA3048" s="80"/>
      <c r="BB3048" s="80"/>
      <c r="BC3048" s="80"/>
      <c r="BD3048" s="80"/>
      <c r="BE3048" s="80"/>
      <c r="BF3048" s="80"/>
      <c r="BG3048" s="80"/>
      <c r="BH3048" s="80"/>
      <c r="BI3048" s="80"/>
      <c r="BJ3048" s="80"/>
      <c r="BK3048" s="80"/>
      <c r="BL3048" s="80"/>
      <c r="BM3048" s="80"/>
      <c r="BN3048" s="80"/>
      <c r="BO3048" s="80"/>
      <c r="BP3048" s="80"/>
      <c r="BQ3048" s="80"/>
      <c r="BR3048" s="80"/>
      <c r="BS3048" s="80"/>
      <c r="BT3048" s="80"/>
    </row>
    <row r="3049" spans="1:72" ht="19.5">
      <c r="E3049" s="120">
        <f>SUM(E3019:E3047)</f>
        <v>45399904</v>
      </c>
      <c r="G3049" s="2"/>
      <c r="H3049" s="2"/>
      <c r="I3049" s="2"/>
      <c r="J3049" s="2"/>
      <c r="K3049" s="2"/>
      <c r="L3049" s="2"/>
    </row>
    <row r="3050" spans="1:72">
      <c r="E3050" s="3"/>
      <c r="G3050" s="2"/>
      <c r="H3050" s="2"/>
      <c r="I3050" s="2"/>
      <c r="J3050" s="2"/>
      <c r="K3050" s="2"/>
      <c r="L3050" s="2"/>
    </row>
    <row r="3051" spans="1:72">
      <c r="A3051" s="1">
        <v>44259</v>
      </c>
      <c r="B3051" s="2">
        <v>14202</v>
      </c>
      <c r="C3051" s="22">
        <v>1314</v>
      </c>
      <c r="D3051" s="2">
        <v>4</v>
      </c>
      <c r="E3051" s="204">
        <v>234228</v>
      </c>
      <c r="F3051" s="2" t="s">
        <v>1202</v>
      </c>
      <c r="G3051" s="2"/>
      <c r="H3051" s="2"/>
      <c r="I3051" s="2"/>
      <c r="J3051" s="2"/>
    </row>
    <row r="3052" spans="1:72">
      <c r="A3052" s="1">
        <v>44259</v>
      </c>
      <c r="B3052" s="2">
        <v>14202</v>
      </c>
      <c r="C3052" s="22">
        <v>1353</v>
      </c>
      <c r="D3052" s="2">
        <v>4</v>
      </c>
      <c r="E3052" s="204">
        <v>8608600</v>
      </c>
      <c r="F3052" s="2" t="s">
        <v>1203</v>
      </c>
      <c r="G3052" s="2"/>
      <c r="H3052" s="2"/>
      <c r="I3052" s="2"/>
      <c r="J3052" s="2"/>
    </row>
    <row r="3053" spans="1:72">
      <c r="A3053" s="1">
        <v>44259</v>
      </c>
      <c r="B3053" s="2">
        <v>14202</v>
      </c>
      <c r="C3053" s="22">
        <v>1354</v>
      </c>
      <c r="D3053" s="2">
        <v>4</v>
      </c>
      <c r="E3053" s="204">
        <v>5170100</v>
      </c>
      <c r="F3053" s="2" t="s">
        <v>1204</v>
      </c>
      <c r="G3053" s="2"/>
      <c r="H3053" s="2"/>
      <c r="I3053" s="2"/>
      <c r="J3053" s="2"/>
    </row>
    <row r="3054" spans="1:72">
      <c r="A3054" s="1">
        <v>44259</v>
      </c>
      <c r="B3054" s="2">
        <v>14202</v>
      </c>
      <c r="C3054" s="22">
        <v>1355</v>
      </c>
      <c r="D3054" s="2">
        <v>4</v>
      </c>
      <c r="E3054" s="204">
        <v>4863400</v>
      </c>
      <c r="F3054" s="2" t="s">
        <v>1205</v>
      </c>
      <c r="G3054" s="2"/>
      <c r="H3054" s="2"/>
      <c r="I3054" s="2"/>
      <c r="J3054" s="2"/>
    </row>
    <row r="3055" spans="1:72">
      <c r="A3055" s="1">
        <v>44259</v>
      </c>
      <c r="B3055" s="2">
        <v>14202</v>
      </c>
      <c r="C3055" s="22">
        <v>1385</v>
      </c>
      <c r="D3055" s="2">
        <v>4</v>
      </c>
      <c r="E3055" s="204">
        <v>4997900</v>
      </c>
      <c r="F3055" s="2" t="s">
        <v>1210</v>
      </c>
      <c r="G3055" s="2"/>
      <c r="H3055" s="2"/>
      <c r="I3055" s="2"/>
      <c r="J3055" s="2"/>
    </row>
    <row r="3056" spans="1:72">
      <c r="A3056" s="1">
        <v>44259</v>
      </c>
      <c r="B3056" s="2">
        <v>13276</v>
      </c>
      <c r="C3056" s="22">
        <v>3588</v>
      </c>
      <c r="D3056" s="2">
        <v>7</v>
      </c>
      <c r="E3056" s="204">
        <v>290000</v>
      </c>
      <c r="F3056" s="2" t="s">
        <v>1206</v>
      </c>
      <c r="G3056" s="2"/>
      <c r="H3056" s="2"/>
      <c r="I3056" s="2"/>
      <c r="J3056" s="2"/>
    </row>
    <row r="3057" spans="1:72">
      <c r="A3057" s="1">
        <v>44259</v>
      </c>
      <c r="B3057" s="2">
        <v>20894</v>
      </c>
      <c r="C3057" s="22">
        <v>3641</v>
      </c>
      <c r="D3057" s="2">
        <v>7</v>
      </c>
      <c r="E3057" s="204">
        <v>304800</v>
      </c>
      <c r="F3057" s="2" t="s">
        <v>1207</v>
      </c>
      <c r="G3057" s="2"/>
      <c r="H3057" s="2"/>
      <c r="I3057" s="2"/>
      <c r="J3057" s="2"/>
    </row>
    <row r="3058" spans="1:72">
      <c r="A3058" s="1">
        <v>44259</v>
      </c>
      <c r="B3058" s="2">
        <v>28262</v>
      </c>
      <c r="C3058" s="22">
        <v>7811</v>
      </c>
      <c r="D3058" s="2">
        <v>8</v>
      </c>
      <c r="E3058" s="204">
        <v>1647400</v>
      </c>
      <c r="F3058" s="2" t="s">
        <v>1208</v>
      </c>
      <c r="G3058" s="2"/>
      <c r="H3058" s="2"/>
      <c r="I3058" s="2"/>
      <c r="J3058" s="2"/>
    </row>
    <row r="3059" spans="1:72">
      <c r="A3059" s="1">
        <v>44259</v>
      </c>
      <c r="B3059" s="2">
        <v>28262</v>
      </c>
      <c r="C3059" s="22">
        <v>7921</v>
      </c>
      <c r="D3059" s="2">
        <v>8</v>
      </c>
      <c r="E3059" s="204">
        <v>473000</v>
      </c>
      <c r="F3059" s="2" t="s">
        <v>1209</v>
      </c>
      <c r="G3059" s="2"/>
      <c r="H3059" s="2"/>
      <c r="I3059" s="2"/>
      <c r="J3059" s="2"/>
    </row>
    <row r="3060" spans="1:72">
      <c r="A3060" s="1">
        <v>44259</v>
      </c>
      <c r="B3060" s="2">
        <v>99910</v>
      </c>
      <c r="C3060" s="22">
        <v>9419</v>
      </c>
      <c r="D3060" s="2">
        <v>9</v>
      </c>
      <c r="E3060" s="204">
        <v>10896000</v>
      </c>
      <c r="F3060" s="2" t="s">
        <v>1211</v>
      </c>
      <c r="G3060" s="2"/>
      <c r="H3060" s="2"/>
      <c r="I3060" s="2"/>
      <c r="J3060" s="2"/>
    </row>
    <row r="3061" spans="1:72" ht="19.5">
      <c r="E3061" s="120">
        <f>SUM(E3051:E3060)</f>
        <v>37485428</v>
      </c>
      <c r="G3061" s="2"/>
      <c r="H3061" s="2"/>
      <c r="I3061" s="2"/>
      <c r="J3061" s="2"/>
    </row>
    <row r="3063" spans="1:72">
      <c r="A3063" s="1">
        <v>44260</v>
      </c>
      <c r="B3063" s="2">
        <v>34527</v>
      </c>
      <c r="C3063" s="22">
        <v>3765</v>
      </c>
      <c r="D3063" s="2">
        <v>7</v>
      </c>
      <c r="E3063" s="204">
        <v>425000</v>
      </c>
      <c r="F3063" s="2" t="s">
        <v>1216</v>
      </c>
      <c r="G3063" s="2"/>
      <c r="H3063" s="2"/>
      <c r="I3063" s="2"/>
      <c r="J3063" s="2"/>
      <c r="K3063" s="2"/>
    </row>
    <row r="3064" spans="1:72">
      <c r="A3064" s="1">
        <v>44260</v>
      </c>
      <c r="B3064" s="2">
        <v>34527</v>
      </c>
      <c r="C3064" s="22">
        <v>3811</v>
      </c>
      <c r="D3064" s="2">
        <v>7</v>
      </c>
      <c r="E3064" s="204">
        <v>1000000</v>
      </c>
      <c r="F3064" s="2" t="s">
        <v>1217</v>
      </c>
      <c r="G3064" s="2"/>
      <c r="H3064" s="2"/>
      <c r="I3064" s="2"/>
      <c r="J3064" s="2"/>
      <c r="K3064" s="2"/>
    </row>
    <row r="3065" spans="1:72">
      <c r="A3065" s="1">
        <v>44260</v>
      </c>
      <c r="B3065" s="2">
        <v>34527</v>
      </c>
      <c r="C3065" s="22">
        <v>3821</v>
      </c>
      <c r="D3065" s="2">
        <v>7</v>
      </c>
      <c r="E3065" s="204">
        <v>98000</v>
      </c>
      <c r="F3065" s="2" t="s">
        <v>1218</v>
      </c>
      <c r="G3065" s="2"/>
      <c r="H3065" s="2"/>
      <c r="I3065" s="2"/>
      <c r="J3065" s="2"/>
      <c r="K3065" s="2"/>
    </row>
    <row r="3066" spans="1:72">
      <c r="A3066" s="1">
        <v>44260</v>
      </c>
      <c r="B3066" s="2">
        <v>12508</v>
      </c>
      <c r="C3066" s="22">
        <v>8003</v>
      </c>
      <c r="D3066" s="2">
        <v>8</v>
      </c>
      <c r="E3066" s="204">
        <v>434824</v>
      </c>
      <c r="F3066" s="2" t="s">
        <v>1219</v>
      </c>
      <c r="G3066" s="2"/>
      <c r="H3066" s="2"/>
      <c r="I3066" s="2"/>
      <c r="J3066" s="2"/>
      <c r="K3066" s="2"/>
    </row>
    <row r="3067" spans="1:72">
      <c r="A3067" s="1">
        <v>44260</v>
      </c>
      <c r="B3067" s="2">
        <v>12508</v>
      </c>
      <c r="C3067" s="22">
        <v>8021</v>
      </c>
      <c r="D3067" s="2">
        <v>8</v>
      </c>
      <c r="E3067" s="204">
        <v>1159576</v>
      </c>
      <c r="F3067" s="2" t="s">
        <v>1220</v>
      </c>
      <c r="G3067" s="2"/>
      <c r="H3067" s="2"/>
      <c r="I3067" s="2"/>
      <c r="J3067" s="2"/>
      <c r="K3067" s="2"/>
    </row>
    <row r="3068" spans="1:72">
      <c r="A3068" s="1">
        <v>44260</v>
      </c>
      <c r="B3068" s="2">
        <v>12508</v>
      </c>
      <c r="C3068" s="22">
        <v>8072</v>
      </c>
      <c r="D3068" s="2">
        <v>8</v>
      </c>
      <c r="E3068" s="204">
        <v>1133600</v>
      </c>
      <c r="F3068" s="2" t="s">
        <v>1221</v>
      </c>
      <c r="G3068" s="2"/>
      <c r="H3068" s="2"/>
      <c r="I3068" s="2"/>
      <c r="J3068" s="2"/>
      <c r="K3068" s="2"/>
    </row>
    <row r="3069" spans="1:72">
      <c r="A3069" s="1">
        <v>44260</v>
      </c>
      <c r="B3069" s="2">
        <v>13276</v>
      </c>
      <c r="C3069" s="22">
        <v>9003</v>
      </c>
      <c r="D3069" s="2">
        <v>6</v>
      </c>
      <c r="E3069" s="204">
        <v>2094300</v>
      </c>
      <c r="F3069" s="2" t="s">
        <v>1222</v>
      </c>
      <c r="G3069" s="2"/>
      <c r="H3069" s="2"/>
      <c r="I3069" s="2"/>
      <c r="J3069" s="2"/>
      <c r="K3069" s="2"/>
    </row>
    <row r="3070" spans="1:72">
      <c r="A3070" s="1">
        <v>44260</v>
      </c>
      <c r="B3070" s="2">
        <v>99916</v>
      </c>
      <c r="C3070" s="22">
        <v>9575</v>
      </c>
      <c r="D3070" s="2">
        <v>9</v>
      </c>
      <c r="E3070" s="204">
        <v>141193</v>
      </c>
      <c r="F3070" s="2" t="s">
        <v>1223</v>
      </c>
      <c r="G3070" s="2"/>
      <c r="H3070" s="2"/>
      <c r="I3070" s="2"/>
      <c r="J3070" s="2"/>
      <c r="K3070" s="2"/>
    </row>
    <row r="3071" spans="1:72" s="37" customFormat="1">
      <c r="A3071" s="36">
        <v>44260</v>
      </c>
      <c r="B3071" s="37">
        <v>12508</v>
      </c>
      <c r="C3071" s="37">
        <v>8038</v>
      </c>
      <c r="D3071" s="37">
        <v>8</v>
      </c>
      <c r="E3071" s="135">
        <v>0</v>
      </c>
      <c r="F3071" s="37" t="s">
        <v>1243</v>
      </c>
      <c r="L3071" s="80"/>
      <c r="M3071" s="80"/>
      <c r="N3071" s="80"/>
      <c r="O3071" s="80"/>
      <c r="P3071" s="80"/>
      <c r="Q3071" s="80"/>
      <c r="R3071" s="80"/>
      <c r="S3071" s="80"/>
      <c r="T3071" s="80"/>
      <c r="U3071" s="80"/>
      <c r="V3071" s="80"/>
      <c r="W3071" s="80"/>
      <c r="X3071" s="80"/>
      <c r="Y3071" s="80"/>
      <c r="Z3071" s="80"/>
      <c r="AA3071" s="80"/>
      <c r="AB3071" s="80"/>
      <c r="AC3071" s="80"/>
      <c r="AD3071" s="80"/>
      <c r="AE3071" s="80"/>
      <c r="AF3071" s="80"/>
      <c r="AG3071" s="80"/>
      <c r="AH3071" s="80"/>
      <c r="AI3071" s="80"/>
      <c r="AJ3071" s="80"/>
      <c r="AK3071" s="80"/>
      <c r="AL3071" s="80"/>
      <c r="AM3071" s="80"/>
      <c r="AN3071" s="80"/>
      <c r="AO3071" s="80"/>
      <c r="AP3071" s="80"/>
      <c r="AQ3071" s="80"/>
      <c r="AR3071" s="80"/>
      <c r="AS3071" s="80"/>
      <c r="AT3071" s="80"/>
      <c r="AU3071" s="80"/>
      <c r="AV3071" s="80"/>
      <c r="AW3071" s="80"/>
      <c r="AX3071" s="80"/>
      <c r="AY3071" s="80"/>
      <c r="AZ3071" s="80"/>
      <c r="BA3071" s="80"/>
      <c r="BB3071" s="80"/>
      <c r="BC3071" s="80"/>
      <c r="BD3071" s="80"/>
      <c r="BE3071" s="80"/>
      <c r="BF3071" s="80"/>
      <c r="BG3071" s="80"/>
      <c r="BH3071" s="80"/>
      <c r="BI3071" s="80"/>
      <c r="BJ3071" s="80"/>
      <c r="BK3071" s="80"/>
      <c r="BL3071" s="80"/>
      <c r="BM3071" s="80"/>
      <c r="BN3071" s="80"/>
      <c r="BO3071" s="80"/>
      <c r="BP3071" s="80"/>
      <c r="BQ3071" s="80"/>
      <c r="BR3071" s="80"/>
      <c r="BS3071" s="80"/>
      <c r="BT3071" s="80"/>
    </row>
    <row r="3072" spans="1:72" s="37" customFormat="1">
      <c r="A3072" s="36">
        <v>44260</v>
      </c>
      <c r="B3072" s="37">
        <v>99974</v>
      </c>
      <c r="C3072" s="37">
        <v>9653</v>
      </c>
      <c r="D3072" s="37">
        <v>9</v>
      </c>
      <c r="E3072" s="135">
        <v>0</v>
      </c>
      <c r="F3072" s="37" t="s">
        <v>1242</v>
      </c>
      <c r="L3072" s="80"/>
      <c r="M3072" s="80"/>
      <c r="N3072" s="80"/>
      <c r="O3072" s="80"/>
      <c r="P3072" s="80"/>
      <c r="Q3072" s="80"/>
      <c r="R3072" s="80"/>
      <c r="S3072" s="80"/>
      <c r="T3072" s="80"/>
      <c r="U3072" s="80"/>
      <c r="V3072" s="80"/>
      <c r="W3072" s="80"/>
      <c r="X3072" s="80"/>
      <c r="Y3072" s="80"/>
      <c r="Z3072" s="80"/>
      <c r="AA3072" s="80"/>
      <c r="AB3072" s="80"/>
      <c r="AC3072" s="80"/>
      <c r="AD3072" s="80"/>
      <c r="AE3072" s="80"/>
      <c r="AF3072" s="80"/>
      <c r="AG3072" s="80"/>
      <c r="AH3072" s="80"/>
      <c r="AI3072" s="80"/>
      <c r="AJ3072" s="80"/>
      <c r="AK3072" s="80"/>
      <c r="AL3072" s="80"/>
      <c r="AM3072" s="80"/>
      <c r="AN3072" s="80"/>
      <c r="AO3072" s="80"/>
      <c r="AP3072" s="80"/>
      <c r="AQ3072" s="80"/>
      <c r="AR3072" s="80"/>
      <c r="AS3072" s="80"/>
      <c r="AT3072" s="80"/>
      <c r="AU3072" s="80"/>
      <c r="AV3072" s="80"/>
      <c r="AW3072" s="80"/>
      <c r="AX3072" s="80"/>
      <c r="AY3072" s="80"/>
      <c r="AZ3072" s="80"/>
      <c r="BA3072" s="80"/>
      <c r="BB3072" s="80"/>
      <c r="BC3072" s="80"/>
      <c r="BD3072" s="80"/>
      <c r="BE3072" s="80"/>
      <c r="BF3072" s="80"/>
      <c r="BG3072" s="80"/>
      <c r="BH3072" s="80"/>
      <c r="BI3072" s="80"/>
      <c r="BJ3072" s="80"/>
      <c r="BK3072" s="80"/>
      <c r="BL3072" s="80"/>
      <c r="BM3072" s="80"/>
      <c r="BN3072" s="80"/>
      <c r="BO3072" s="80"/>
      <c r="BP3072" s="80"/>
      <c r="BQ3072" s="80"/>
      <c r="BR3072" s="80"/>
      <c r="BS3072" s="80"/>
      <c r="BT3072" s="80"/>
    </row>
    <row r="3073" spans="1:11" ht="19.5">
      <c r="E3073" s="120">
        <f>SUM(E3063:E3072)</f>
        <v>6486493</v>
      </c>
      <c r="G3073" s="2"/>
      <c r="H3073" s="2"/>
      <c r="I3073" s="2"/>
      <c r="J3073" s="2"/>
      <c r="K3073" s="2"/>
    </row>
    <row r="3075" spans="1:11" s="53" customFormat="1">
      <c r="A3075" s="122">
        <v>44261</v>
      </c>
      <c r="B3075" s="53">
        <v>99966</v>
      </c>
      <c r="C3075" s="59">
        <v>1810</v>
      </c>
      <c r="D3075" s="53">
        <v>4</v>
      </c>
      <c r="E3075" s="204">
        <v>469000</v>
      </c>
      <c r="F3075" s="53" t="s">
        <v>369</v>
      </c>
    </row>
    <row r="3076" spans="1:11" s="53" customFormat="1">
      <c r="A3076" s="122">
        <v>44261</v>
      </c>
      <c r="B3076" s="53">
        <v>99966</v>
      </c>
      <c r="C3076" s="59">
        <v>1811</v>
      </c>
      <c r="D3076" s="53">
        <v>4</v>
      </c>
      <c r="E3076" s="204">
        <v>43500</v>
      </c>
      <c r="F3076" s="53" t="s">
        <v>369</v>
      </c>
    </row>
    <row r="3077" spans="1:11" s="53" customFormat="1">
      <c r="A3077" s="122">
        <v>44261</v>
      </c>
      <c r="B3077" s="53">
        <v>13276</v>
      </c>
      <c r="C3077" s="59">
        <v>8252</v>
      </c>
      <c r="D3077" s="53">
        <v>8</v>
      </c>
      <c r="E3077" s="204">
        <v>1963400</v>
      </c>
      <c r="F3077" s="53" t="s">
        <v>1224</v>
      </c>
    </row>
    <row r="3078" spans="1:11" s="53" customFormat="1">
      <c r="A3078" s="122">
        <v>44261</v>
      </c>
      <c r="B3078" s="53">
        <v>28262</v>
      </c>
      <c r="C3078" s="59">
        <v>9135</v>
      </c>
      <c r="D3078" s="53">
        <v>6</v>
      </c>
      <c r="E3078" s="204">
        <v>1055100</v>
      </c>
      <c r="F3078" s="53" t="s">
        <v>1225</v>
      </c>
    </row>
    <row r="3079" spans="1:11" s="53" customFormat="1">
      <c r="A3079" s="122">
        <v>44261</v>
      </c>
      <c r="B3079" s="53">
        <v>28262</v>
      </c>
      <c r="C3079" s="59">
        <v>9146</v>
      </c>
      <c r="D3079" s="53">
        <v>6</v>
      </c>
      <c r="E3079" s="204">
        <v>119500</v>
      </c>
      <c r="F3079" s="53" t="s">
        <v>1226</v>
      </c>
    </row>
    <row r="3080" spans="1:11" s="53" customFormat="1">
      <c r="A3080" s="122">
        <v>44261</v>
      </c>
      <c r="B3080" s="53">
        <v>28262</v>
      </c>
      <c r="C3080" s="59">
        <v>9225</v>
      </c>
      <c r="D3080" s="53">
        <v>6</v>
      </c>
      <c r="E3080" s="204">
        <v>262000</v>
      </c>
      <c r="F3080" s="53" t="s">
        <v>1227</v>
      </c>
    </row>
    <row r="3081" spans="1:11" s="53" customFormat="1">
      <c r="A3081" s="122">
        <v>44261</v>
      </c>
      <c r="B3081" s="53">
        <v>28262</v>
      </c>
      <c r="C3081" s="59">
        <v>9229</v>
      </c>
      <c r="D3081" s="53">
        <v>6</v>
      </c>
      <c r="E3081" s="204">
        <v>944908</v>
      </c>
      <c r="F3081" s="53" t="s">
        <v>1228</v>
      </c>
    </row>
    <row r="3082" spans="1:11" s="53" customFormat="1">
      <c r="A3082" s="122">
        <v>44261</v>
      </c>
      <c r="B3082" s="53">
        <v>28262</v>
      </c>
      <c r="C3082" s="59">
        <v>9233</v>
      </c>
      <c r="D3082" s="53">
        <v>6</v>
      </c>
      <c r="E3082" s="204">
        <v>965700</v>
      </c>
      <c r="F3082" s="53" t="s">
        <v>1229</v>
      </c>
    </row>
    <row r="3083" spans="1:11" s="53" customFormat="1">
      <c r="A3083" s="122">
        <v>44261</v>
      </c>
      <c r="B3083" s="53">
        <v>28262</v>
      </c>
      <c r="C3083" s="59">
        <v>9237</v>
      </c>
      <c r="D3083" s="53">
        <v>6</v>
      </c>
      <c r="E3083" s="204">
        <v>698767</v>
      </c>
      <c r="F3083" s="53" t="s">
        <v>1230</v>
      </c>
    </row>
    <row r="3084" spans="1:11" s="53" customFormat="1">
      <c r="A3084" s="122">
        <v>44261</v>
      </c>
      <c r="B3084" s="53">
        <v>28262</v>
      </c>
      <c r="C3084" s="59">
        <v>9258</v>
      </c>
      <c r="D3084" s="53">
        <v>6</v>
      </c>
      <c r="E3084" s="204">
        <v>1188000</v>
      </c>
      <c r="F3084" s="53" t="s">
        <v>1231</v>
      </c>
    </row>
    <row r="3085" spans="1:11" s="53" customFormat="1">
      <c r="A3085" s="122">
        <v>44261</v>
      </c>
      <c r="B3085" s="53">
        <v>28262</v>
      </c>
      <c r="C3085" s="59">
        <v>9262</v>
      </c>
      <c r="D3085" s="53">
        <v>6</v>
      </c>
      <c r="E3085" s="204">
        <v>553600</v>
      </c>
      <c r="F3085" s="53" t="s">
        <v>1232</v>
      </c>
    </row>
    <row r="3086" spans="1:11" s="53" customFormat="1">
      <c r="A3086" s="122">
        <v>44261</v>
      </c>
      <c r="B3086" s="53">
        <v>25758</v>
      </c>
      <c r="C3086" s="59">
        <v>9276</v>
      </c>
      <c r="D3086" s="53">
        <v>6</v>
      </c>
      <c r="E3086" s="204">
        <v>5792000</v>
      </c>
      <c r="F3086" s="53" t="s">
        <v>1233</v>
      </c>
    </row>
    <row r="3087" spans="1:11" s="53" customFormat="1">
      <c r="A3087" s="122">
        <v>44261</v>
      </c>
      <c r="B3087" s="53">
        <v>34527</v>
      </c>
      <c r="C3087" s="59">
        <v>9742</v>
      </c>
      <c r="D3087" s="53">
        <v>9</v>
      </c>
      <c r="E3087" s="204">
        <v>532407</v>
      </c>
      <c r="F3087" s="53" t="s">
        <v>533</v>
      </c>
    </row>
    <row r="3088" spans="1:11" s="53" customFormat="1">
      <c r="A3088" s="122">
        <v>44261</v>
      </c>
      <c r="B3088" s="53">
        <v>14202</v>
      </c>
      <c r="C3088" s="59">
        <v>9928</v>
      </c>
      <c r="D3088" s="53">
        <v>9</v>
      </c>
      <c r="E3088" s="204">
        <v>369200</v>
      </c>
      <c r="F3088" s="53" t="s">
        <v>1234</v>
      </c>
    </row>
    <row r="3089" spans="1:12" ht="19.5">
      <c r="E3089" s="120">
        <f>SUM(E3075:E3088)</f>
        <v>14957082</v>
      </c>
      <c r="G3089" s="2"/>
      <c r="H3089" s="2"/>
      <c r="I3089" s="2"/>
      <c r="J3089" s="2"/>
      <c r="K3089" s="2"/>
      <c r="L3089" s="2"/>
    </row>
    <row r="3091" spans="1:12" s="53" customFormat="1">
      <c r="A3091" s="122">
        <v>44262</v>
      </c>
      <c r="B3091" s="53">
        <v>25758</v>
      </c>
      <c r="C3091" s="59">
        <v>114</v>
      </c>
      <c r="D3091" s="53">
        <v>9</v>
      </c>
      <c r="E3091" s="204">
        <v>209300</v>
      </c>
      <c r="F3091" s="53" t="s">
        <v>1235</v>
      </c>
    </row>
    <row r="3092" spans="1:12" s="53" customFormat="1">
      <c r="A3092" s="122">
        <v>44262</v>
      </c>
      <c r="B3092" s="53">
        <v>34527</v>
      </c>
      <c r="C3092" s="59">
        <v>2277</v>
      </c>
      <c r="D3092" s="53">
        <v>4</v>
      </c>
      <c r="E3092" s="204">
        <v>1116200</v>
      </c>
      <c r="F3092" s="53" t="s">
        <v>1236</v>
      </c>
    </row>
    <row r="3093" spans="1:12" s="53" customFormat="1">
      <c r="A3093" s="122">
        <v>44262</v>
      </c>
      <c r="B3093" s="53">
        <v>19440</v>
      </c>
      <c r="C3093" s="59">
        <v>4519</v>
      </c>
      <c r="D3093" s="53">
        <v>7</v>
      </c>
      <c r="E3093" s="204">
        <v>1447963</v>
      </c>
      <c r="F3093" s="53" t="s">
        <v>1237</v>
      </c>
    </row>
    <row r="3094" spans="1:12" s="53" customFormat="1">
      <c r="A3094" s="122">
        <v>44262</v>
      </c>
      <c r="B3094" s="53">
        <v>99966</v>
      </c>
      <c r="C3094" s="59">
        <v>4609</v>
      </c>
      <c r="D3094" s="53">
        <v>7</v>
      </c>
      <c r="E3094" s="204">
        <v>251440</v>
      </c>
      <c r="F3094" s="53" t="s">
        <v>1249</v>
      </c>
    </row>
    <row r="3095" spans="1:12" s="53" customFormat="1">
      <c r="A3095" s="122">
        <v>44262</v>
      </c>
      <c r="B3095" s="53">
        <v>99967</v>
      </c>
      <c r="C3095" s="59">
        <v>8557</v>
      </c>
      <c r="D3095" s="53">
        <v>8</v>
      </c>
      <c r="E3095" s="204">
        <v>219500</v>
      </c>
      <c r="F3095" s="53" t="s">
        <v>1238</v>
      </c>
    </row>
    <row r="3096" spans="1:12" s="53" customFormat="1">
      <c r="A3096" s="122">
        <v>44262</v>
      </c>
      <c r="B3096" s="53">
        <v>20894</v>
      </c>
      <c r="C3096" s="59">
        <v>9516</v>
      </c>
      <c r="D3096" s="53">
        <v>6</v>
      </c>
      <c r="E3096" s="204">
        <v>330677</v>
      </c>
      <c r="F3096" s="53" t="s">
        <v>72</v>
      </c>
    </row>
    <row r="3097" spans="1:12" s="53" customFormat="1">
      <c r="A3097" s="122">
        <v>44262</v>
      </c>
      <c r="B3097" s="53">
        <v>25758</v>
      </c>
      <c r="C3097" s="59">
        <v>9961</v>
      </c>
      <c r="D3097" s="53">
        <v>9</v>
      </c>
      <c r="E3097" s="204">
        <v>1510600</v>
      </c>
      <c r="F3097" s="53" t="s">
        <v>1239</v>
      </c>
    </row>
    <row r="3098" spans="1:12" s="53" customFormat="1">
      <c r="A3098" s="122">
        <v>44262</v>
      </c>
      <c r="B3098" s="53">
        <v>25758</v>
      </c>
      <c r="C3098" s="59">
        <v>9962</v>
      </c>
      <c r="D3098" s="53">
        <v>9</v>
      </c>
      <c r="E3098" s="204">
        <v>119000</v>
      </c>
      <c r="F3098" s="53" t="s">
        <v>1240</v>
      </c>
    </row>
    <row r="3099" spans="1:12" ht="19.5">
      <c r="E3099" s="120">
        <f>SUM(E3091:E3098)</f>
        <v>5204680</v>
      </c>
      <c r="G3099" s="2"/>
      <c r="H3099" s="2"/>
    </row>
    <row r="3101" spans="1:12">
      <c r="A3101" s="1">
        <v>44263</v>
      </c>
      <c r="B3101" s="2">
        <v>12508</v>
      </c>
      <c r="C3101" s="22">
        <v>2571</v>
      </c>
      <c r="D3101" s="2">
        <v>4</v>
      </c>
      <c r="E3101" s="204">
        <v>2169600</v>
      </c>
      <c r="F3101" s="2" t="s">
        <v>1251</v>
      </c>
      <c r="G3101" s="2"/>
      <c r="H3101" s="2"/>
      <c r="I3101" s="2"/>
      <c r="J3101" s="2"/>
    </row>
    <row r="3102" spans="1:12">
      <c r="A3102" s="1">
        <v>44263</v>
      </c>
      <c r="B3102" s="2">
        <v>14202</v>
      </c>
      <c r="C3102" s="22">
        <v>4755</v>
      </c>
      <c r="D3102" s="2">
        <v>7</v>
      </c>
      <c r="E3102" s="204">
        <v>314400</v>
      </c>
      <c r="F3102" s="2" t="s">
        <v>1252</v>
      </c>
      <c r="G3102" s="2"/>
      <c r="H3102" s="2"/>
      <c r="I3102" s="2"/>
      <c r="J3102" s="2"/>
    </row>
    <row r="3103" spans="1:12">
      <c r="A3103" s="1">
        <v>44263</v>
      </c>
      <c r="B3103" s="2">
        <v>14202</v>
      </c>
      <c r="C3103" s="22">
        <v>4757</v>
      </c>
      <c r="D3103" s="2">
        <v>7</v>
      </c>
      <c r="E3103" s="204">
        <v>552000</v>
      </c>
      <c r="F3103" s="2" t="s">
        <v>1253</v>
      </c>
      <c r="G3103" s="2"/>
      <c r="H3103" s="2"/>
      <c r="I3103" s="2"/>
      <c r="J3103" s="2"/>
    </row>
    <row r="3104" spans="1:12">
      <c r="A3104" s="1">
        <v>44263</v>
      </c>
      <c r="B3104" s="2">
        <v>20894</v>
      </c>
      <c r="C3104" s="22">
        <v>8818</v>
      </c>
      <c r="D3104" s="2">
        <v>8</v>
      </c>
      <c r="E3104" s="204">
        <v>1444800</v>
      </c>
      <c r="F3104" s="2" t="s">
        <v>1254</v>
      </c>
      <c r="G3104" s="2"/>
      <c r="H3104" s="2"/>
      <c r="I3104" s="2"/>
      <c r="J3104" s="2"/>
    </row>
    <row r="3105" spans="1:11">
      <c r="A3105" s="1">
        <v>44263</v>
      </c>
      <c r="B3105" s="2">
        <v>99966</v>
      </c>
      <c r="C3105" s="22">
        <v>8871</v>
      </c>
      <c r="D3105" s="2">
        <v>8</v>
      </c>
      <c r="E3105" s="204">
        <v>1315400</v>
      </c>
      <c r="F3105" s="2" t="s">
        <v>1263</v>
      </c>
      <c r="G3105" s="2"/>
      <c r="H3105" s="2"/>
      <c r="I3105" s="2"/>
      <c r="J3105" s="2"/>
    </row>
    <row r="3106" spans="1:11">
      <c r="A3106" s="1">
        <v>44263</v>
      </c>
      <c r="B3106" s="2">
        <v>99966</v>
      </c>
      <c r="C3106" s="22">
        <v>8913</v>
      </c>
      <c r="D3106" s="2">
        <v>8</v>
      </c>
      <c r="E3106" s="204">
        <v>470500</v>
      </c>
      <c r="F3106" s="2" t="s">
        <v>369</v>
      </c>
      <c r="G3106" s="2"/>
      <c r="H3106" s="2"/>
      <c r="I3106" s="2"/>
      <c r="J3106" s="2"/>
    </row>
    <row r="3107" spans="1:11">
      <c r="A3107" s="1">
        <v>44263</v>
      </c>
      <c r="B3107" s="2">
        <v>99966</v>
      </c>
      <c r="C3107" s="22">
        <v>9031</v>
      </c>
      <c r="D3107" s="2">
        <v>8</v>
      </c>
      <c r="E3107" s="204">
        <v>468303</v>
      </c>
      <c r="F3107" s="2" t="s">
        <v>1262</v>
      </c>
      <c r="G3107" s="2"/>
      <c r="H3107" s="2"/>
      <c r="I3107" s="2"/>
      <c r="J3107" s="2"/>
    </row>
    <row r="3108" spans="1:11">
      <c r="A3108" s="1">
        <v>44263</v>
      </c>
      <c r="B3108" s="2">
        <v>28262</v>
      </c>
      <c r="C3108" s="22">
        <v>9840</v>
      </c>
      <c r="D3108" s="2">
        <v>6</v>
      </c>
      <c r="E3108" s="204">
        <v>1037400</v>
      </c>
      <c r="F3108" s="2" t="s">
        <v>1255</v>
      </c>
      <c r="G3108" s="2"/>
      <c r="H3108" s="2"/>
      <c r="I3108" s="2"/>
      <c r="J3108" s="2"/>
    </row>
    <row r="3109" spans="1:11">
      <c r="A3109" s="1">
        <v>44263</v>
      </c>
      <c r="B3109" s="2">
        <v>28262</v>
      </c>
      <c r="C3109" s="22">
        <v>9877</v>
      </c>
      <c r="D3109" s="2">
        <v>6</v>
      </c>
      <c r="E3109" s="204">
        <v>3060000</v>
      </c>
      <c r="F3109" s="2" t="s">
        <v>1256</v>
      </c>
      <c r="G3109" s="2"/>
      <c r="H3109" s="2"/>
      <c r="I3109" s="2"/>
      <c r="J3109" s="2"/>
    </row>
    <row r="3110" spans="1:11">
      <c r="A3110" s="1">
        <v>44263</v>
      </c>
      <c r="B3110" s="2">
        <v>28262</v>
      </c>
      <c r="C3110" s="22">
        <v>9879</v>
      </c>
      <c r="D3110" s="2">
        <v>6</v>
      </c>
      <c r="E3110" s="204">
        <v>1030900</v>
      </c>
      <c r="F3110" s="2" t="s">
        <v>1257</v>
      </c>
      <c r="G3110" s="2"/>
      <c r="H3110" s="2"/>
      <c r="I3110" s="2"/>
      <c r="J3110" s="2"/>
    </row>
    <row r="3111" spans="1:11">
      <c r="A3111" s="1">
        <v>44263</v>
      </c>
      <c r="B3111" s="2">
        <v>28262</v>
      </c>
      <c r="C3111" s="22">
        <v>9922</v>
      </c>
      <c r="D3111" s="2">
        <v>6</v>
      </c>
      <c r="E3111" s="204">
        <v>1025700</v>
      </c>
      <c r="F3111" s="2" t="s">
        <v>1258</v>
      </c>
      <c r="G3111" s="2"/>
      <c r="H3111" s="2"/>
      <c r="I3111" s="2"/>
      <c r="J3111" s="2"/>
    </row>
    <row r="3112" spans="1:11">
      <c r="A3112" s="1">
        <v>44263</v>
      </c>
      <c r="B3112" s="2">
        <v>28262</v>
      </c>
      <c r="C3112" s="22">
        <v>9942</v>
      </c>
      <c r="D3112" s="2">
        <v>6</v>
      </c>
      <c r="E3112" s="204">
        <v>1000200</v>
      </c>
      <c r="F3112" s="2" t="s">
        <v>1259</v>
      </c>
      <c r="G3112" s="2"/>
      <c r="H3112" s="2"/>
      <c r="I3112" s="2"/>
      <c r="J3112" s="2"/>
    </row>
    <row r="3113" spans="1:11">
      <c r="A3113" s="1">
        <v>44263</v>
      </c>
      <c r="B3113" s="2">
        <v>25758</v>
      </c>
      <c r="C3113" s="22">
        <v>9966</v>
      </c>
      <c r="D3113" s="2">
        <v>6</v>
      </c>
      <c r="E3113" s="204">
        <v>320000</v>
      </c>
      <c r="F3113" s="2" t="s">
        <v>1260</v>
      </c>
      <c r="G3113" s="2"/>
      <c r="H3113" s="2"/>
      <c r="I3113" s="2"/>
      <c r="J3113" s="2"/>
    </row>
    <row r="3114" spans="1:11" ht="19.5">
      <c r="E3114" s="120">
        <f>SUM(E3101:E3113)</f>
        <v>14209203</v>
      </c>
      <c r="G3114" s="2"/>
      <c r="H3114" s="2"/>
      <c r="I3114" s="2"/>
      <c r="J3114" s="2"/>
    </row>
    <row r="3116" spans="1:11">
      <c r="A3116" s="1">
        <v>44264</v>
      </c>
      <c r="B3116" s="2">
        <v>99968</v>
      </c>
      <c r="C3116" s="22">
        <v>132</v>
      </c>
      <c r="D3116" s="2">
        <v>6</v>
      </c>
      <c r="E3116" s="204">
        <v>2206300</v>
      </c>
      <c r="F3116" s="2" t="s">
        <v>1266</v>
      </c>
      <c r="G3116" s="2"/>
      <c r="H3116" s="2"/>
      <c r="I3116" s="2"/>
      <c r="J3116" s="2"/>
      <c r="K3116" s="2"/>
    </row>
    <row r="3117" spans="1:11">
      <c r="A3117" s="1">
        <v>44264</v>
      </c>
      <c r="B3117" s="2">
        <v>99968</v>
      </c>
      <c r="C3117" s="22">
        <v>133</v>
      </c>
      <c r="D3117" s="2">
        <v>6</v>
      </c>
      <c r="E3117" s="204">
        <v>43500</v>
      </c>
      <c r="F3117" s="2" t="s">
        <v>1266</v>
      </c>
      <c r="G3117" s="2"/>
      <c r="H3117" s="2"/>
      <c r="I3117" s="2"/>
      <c r="J3117" s="2"/>
      <c r="K3117" s="2"/>
    </row>
    <row r="3118" spans="1:11">
      <c r="A3118" s="1">
        <v>44264</v>
      </c>
      <c r="B3118" s="2">
        <v>99968</v>
      </c>
      <c r="C3118" s="22">
        <v>146</v>
      </c>
      <c r="D3118" s="2">
        <v>6</v>
      </c>
      <c r="E3118" s="204">
        <v>144900</v>
      </c>
      <c r="F3118" s="2" t="s">
        <v>1267</v>
      </c>
      <c r="G3118" s="2"/>
      <c r="H3118" s="2"/>
      <c r="I3118" s="2"/>
      <c r="J3118" s="2"/>
      <c r="K3118" s="2"/>
    </row>
    <row r="3119" spans="1:11">
      <c r="A3119" s="1">
        <v>44264</v>
      </c>
      <c r="B3119" s="2">
        <v>99968</v>
      </c>
      <c r="C3119" s="22">
        <v>147</v>
      </c>
      <c r="D3119" s="2">
        <v>6</v>
      </c>
      <c r="E3119" s="204">
        <v>2132300</v>
      </c>
      <c r="F3119" s="2" t="s">
        <v>1268</v>
      </c>
      <c r="G3119" s="2"/>
      <c r="H3119" s="2"/>
      <c r="I3119" s="2"/>
      <c r="J3119" s="2"/>
      <c r="K3119" s="2"/>
    </row>
    <row r="3120" spans="1:11">
      <c r="A3120" s="1">
        <v>44264</v>
      </c>
      <c r="B3120" s="2">
        <v>99968</v>
      </c>
      <c r="C3120" s="22">
        <v>154</v>
      </c>
      <c r="D3120" s="2">
        <v>6</v>
      </c>
      <c r="E3120" s="204">
        <v>629133</v>
      </c>
      <c r="F3120" s="2" t="s">
        <v>1269</v>
      </c>
      <c r="G3120" s="2"/>
      <c r="H3120" s="2"/>
      <c r="I3120" s="2"/>
      <c r="J3120" s="2"/>
      <c r="K3120" s="2"/>
    </row>
    <row r="3121" spans="1:11">
      <c r="A3121" s="1">
        <v>44264</v>
      </c>
      <c r="B3121" s="2">
        <v>20894</v>
      </c>
      <c r="C3121" s="22">
        <v>277</v>
      </c>
      <c r="D3121" s="2">
        <v>6</v>
      </c>
      <c r="E3121" s="204">
        <v>330232</v>
      </c>
      <c r="F3121" s="2" t="s">
        <v>1270</v>
      </c>
      <c r="G3121" s="2"/>
      <c r="H3121" s="2"/>
      <c r="I3121" s="2"/>
      <c r="J3121" s="2"/>
      <c r="K3121" s="2"/>
    </row>
    <row r="3122" spans="1:11">
      <c r="A3122" s="1">
        <v>44264</v>
      </c>
      <c r="B3122" s="2">
        <v>20894</v>
      </c>
      <c r="C3122" s="22">
        <v>295</v>
      </c>
      <c r="D3122" s="2">
        <v>6</v>
      </c>
      <c r="E3122" s="204">
        <v>533000</v>
      </c>
      <c r="F3122" s="2" t="s">
        <v>1271</v>
      </c>
      <c r="G3122" s="2"/>
      <c r="H3122" s="2"/>
      <c r="I3122" s="2"/>
      <c r="J3122" s="2"/>
      <c r="K3122" s="2"/>
    </row>
    <row r="3123" spans="1:11">
      <c r="A3123" s="1">
        <v>44264</v>
      </c>
      <c r="B3123" s="2">
        <v>20894</v>
      </c>
      <c r="C3123" s="22">
        <v>366</v>
      </c>
      <c r="D3123" s="2">
        <v>6</v>
      </c>
      <c r="E3123" s="204">
        <v>1472700</v>
      </c>
      <c r="F3123" s="2" t="s">
        <v>1272</v>
      </c>
      <c r="G3123" s="2"/>
      <c r="H3123" s="2"/>
      <c r="I3123" s="2"/>
      <c r="J3123" s="2"/>
      <c r="K3123" s="2"/>
    </row>
    <row r="3124" spans="1:11">
      <c r="A3124" s="1">
        <v>44264</v>
      </c>
      <c r="B3124" s="2">
        <v>99916</v>
      </c>
      <c r="C3124" s="22">
        <v>372</v>
      </c>
      <c r="D3124" s="2">
        <v>9</v>
      </c>
      <c r="E3124" s="204">
        <v>1000000</v>
      </c>
      <c r="F3124" s="2" t="s">
        <v>1273</v>
      </c>
      <c r="G3124" s="2"/>
      <c r="H3124" s="2"/>
      <c r="I3124" s="2"/>
      <c r="J3124" s="2"/>
      <c r="K3124" s="2"/>
    </row>
    <row r="3125" spans="1:11">
      <c r="A3125" s="1">
        <v>44264</v>
      </c>
      <c r="B3125" s="2">
        <v>99971</v>
      </c>
      <c r="C3125" s="22">
        <v>2844</v>
      </c>
      <c r="D3125" s="2">
        <v>4</v>
      </c>
      <c r="E3125" s="204">
        <v>528814</v>
      </c>
      <c r="F3125" s="2" t="s">
        <v>1274</v>
      </c>
      <c r="G3125" s="2"/>
      <c r="H3125" s="2"/>
      <c r="I3125" s="2"/>
      <c r="J3125" s="2"/>
      <c r="K3125" s="2"/>
    </row>
    <row r="3126" spans="1:11">
      <c r="A3126" s="1">
        <v>44264</v>
      </c>
      <c r="B3126" s="2">
        <v>13276</v>
      </c>
      <c r="C3126" s="22">
        <v>5136</v>
      </c>
      <c r="D3126" s="2">
        <v>7</v>
      </c>
      <c r="E3126" s="204">
        <v>569000</v>
      </c>
      <c r="F3126" s="2" t="s">
        <v>1275</v>
      </c>
      <c r="G3126" s="2"/>
      <c r="H3126" s="2"/>
      <c r="I3126" s="2"/>
      <c r="J3126" s="2"/>
      <c r="K3126" s="2"/>
    </row>
    <row r="3127" spans="1:11">
      <c r="A3127" s="1">
        <v>44264</v>
      </c>
      <c r="B3127" s="2">
        <v>25758</v>
      </c>
      <c r="C3127" s="22">
        <v>5201</v>
      </c>
      <c r="D3127" s="2">
        <v>7</v>
      </c>
      <c r="E3127" s="204">
        <v>732000</v>
      </c>
      <c r="F3127" s="2" t="s">
        <v>1276</v>
      </c>
      <c r="G3127" s="2"/>
      <c r="H3127" s="2"/>
      <c r="I3127" s="2"/>
      <c r="J3127" s="2"/>
      <c r="K3127" s="2"/>
    </row>
    <row r="3128" spans="1:11">
      <c r="A3128" s="1">
        <v>44264</v>
      </c>
      <c r="B3128" s="2">
        <v>34527</v>
      </c>
      <c r="C3128" s="22">
        <v>8423</v>
      </c>
      <c r="D3128" s="2">
        <v>18</v>
      </c>
      <c r="E3128" s="204">
        <v>1397000</v>
      </c>
      <c r="F3128" s="2" t="s">
        <v>1277</v>
      </c>
      <c r="G3128" s="2"/>
      <c r="H3128" s="2"/>
      <c r="I3128" s="2"/>
      <c r="J3128" s="2"/>
      <c r="K3128" s="2"/>
    </row>
    <row r="3129" spans="1:11">
      <c r="A3129" s="1">
        <v>44264</v>
      </c>
      <c r="B3129" s="2">
        <v>99967</v>
      </c>
      <c r="C3129" s="22">
        <v>8661</v>
      </c>
      <c r="D3129" s="2">
        <v>18</v>
      </c>
      <c r="E3129" s="204">
        <v>1000000</v>
      </c>
      <c r="F3129" s="2" t="s">
        <v>1278</v>
      </c>
      <c r="G3129" s="2"/>
      <c r="H3129" s="2"/>
      <c r="I3129" s="2"/>
      <c r="J3129" s="2"/>
      <c r="K3129" s="2"/>
    </row>
    <row r="3130" spans="1:11">
      <c r="A3130" s="1">
        <v>44264</v>
      </c>
      <c r="B3130" s="2">
        <v>19440</v>
      </c>
      <c r="C3130" s="22">
        <v>9079</v>
      </c>
      <c r="D3130" s="2">
        <v>8</v>
      </c>
      <c r="E3130" s="204">
        <v>907800</v>
      </c>
      <c r="F3130" s="2" t="s">
        <v>1279</v>
      </c>
      <c r="G3130" s="2"/>
      <c r="H3130" s="2"/>
      <c r="I3130" s="2"/>
      <c r="J3130" s="2"/>
      <c r="K3130" s="2"/>
    </row>
    <row r="3131" spans="1:11">
      <c r="A3131" s="1">
        <v>44264</v>
      </c>
      <c r="B3131" s="2">
        <v>19440</v>
      </c>
      <c r="C3131" s="22">
        <v>9083</v>
      </c>
      <c r="D3131" s="2">
        <v>8</v>
      </c>
      <c r="E3131" s="204">
        <v>984000</v>
      </c>
      <c r="F3131" s="2" t="s">
        <v>1280</v>
      </c>
      <c r="G3131" s="2"/>
      <c r="H3131" s="2"/>
      <c r="I3131" s="2"/>
      <c r="J3131" s="2"/>
      <c r="K3131" s="2"/>
    </row>
    <row r="3132" spans="1:11">
      <c r="A3132" s="1">
        <v>44264</v>
      </c>
      <c r="B3132" s="2">
        <v>19440</v>
      </c>
      <c r="C3132" s="22">
        <v>9118</v>
      </c>
      <c r="D3132" s="2">
        <v>8</v>
      </c>
      <c r="E3132" s="204">
        <v>257323</v>
      </c>
      <c r="F3132" s="2" t="s">
        <v>1281</v>
      </c>
      <c r="G3132" s="2"/>
      <c r="H3132" s="2"/>
      <c r="I3132" s="2"/>
      <c r="J3132" s="2"/>
      <c r="K3132" s="2"/>
    </row>
    <row r="3133" spans="1:11" ht="19.5">
      <c r="E3133" s="120">
        <f>SUM(E3116:E3132)</f>
        <v>14868002</v>
      </c>
      <c r="G3133" s="2"/>
      <c r="H3133" s="2"/>
      <c r="I3133" s="2"/>
      <c r="J3133" s="2"/>
      <c r="K3133" s="2"/>
    </row>
    <row r="3134" spans="1:11">
      <c r="E3134" s="3"/>
      <c r="G3134" s="2"/>
      <c r="H3134" s="2"/>
      <c r="I3134" s="2"/>
      <c r="J3134" s="2"/>
      <c r="K3134" s="2"/>
    </row>
    <row r="3135" spans="1:11">
      <c r="A3135" s="1">
        <v>44265</v>
      </c>
      <c r="B3135" s="2">
        <v>34527</v>
      </c>
      <c r="C3135" s="22">
        <v>589</v>
      </c>
      <c r="D3135" s="2">
        <v>9</v>
      </c>
      <c r="E3135" s="204">
        <v>325000</v>
      </c>
      <c r="F3135" s="2" t="s">
        <v>1292</v>
      </c>
      <c r="G3135" s="2"/>
      <c r="H3135" s="2"/>
      <c r="I3135" s="2"/>
      <c r="J3135" s="2"/>
      <c r="K3135" s="2"/>
    </row>
    <row r="3136" spans="1:11">
      <c r="A3136" s="1">
        <v>44265</v>
      </c>
      <c r="B3136" s="2">
        <v>34527</v>
      </c>
      <c r="C3136" s="22">
        <v>650</v>
      </c>
      <c r="D3136" s="2">
        <v>9</v>
      </c>
      <c r="E3136" s="204">
        <v>774000</v>
      </c>
      <c r="F3136" s="2" t="s">
        <v>1284</v>
      </c>
      <c r="G3136" s="2"/>
      <c r="H3136" s="2"/>
      <c r="I3136" s="2"/>
      <c r="J3136" s="2"/>
      <c r="K3136" s="2"/>
    </row>
    <row r="3137" spans="1:12">
      <c r="A3137" s="1">
        <v>44265</v>
      </c>
      <c r="B3137" s="2">
        <v>14202</v>
      </c>
      <c r="C3137" s="22">
        <v>3118</v>
      </c>
      <c r="D3137" s="2">
        <v>4</v>
      </c>
      <c r="E3137" s="204">
        <v>1751888</v>
      </c>
      <c r="F3137" s="2" t="s">
        <v>1285</v>
      </c>
      <c r="G3137" s="2"/>
      <c r="H3137" s="2"/>
      <c r="I3137" s="2"/>
      <c r="J3137" s="2"/>
      <c r="K3137" s="2"/>
    </row>
    <row r="3138" spans="1:12">
      <c r="A3138" s="1">
        <v>44265</v>
      </c>
      <c r="B3138" s="2">
        <v>14202</v>
      </c>
      <c r="C3138" s="22">
        <v>3139</v>
      </c>
      <c r="D3138" s="2">
        <v>4</v>
      </c>
      <c r="E3138" s="204">
        <v>200000</v>
      </c>
      <c r="F3138" s="2" t="s">
        <v>1291</v>
      </c>
      <c r="G3138" s="2"/>
      <c r="H3138" s="2"/>
      <c r="I3138" s="2"/>
      <c r="J3138" s="2"/>
      <c r="K3138" s="2"/>
    </row>
    <row r="3139" spans="1:12">
      <c r="A3139" s="1">
        <v>44265</v>
      </c>
      <c r="B3139" s="2">
        <v>99967</v>
      </c>
      <c r="C3139" s="22">
        <v>3263</v>
      </c>
      <c r="D3139" s="2">
        <v>4</v>
      </c>
      <c r="E3139" s="204">
        <v>1601170</v>
      </c>
      <c r="F3139" s="2" t="s">
        <v>1286</v>
      </c>
      <c r="G3139" s="2"/>
      <c r="H3139" s="2"/>
      <c r="I3139" s="2"/>
      <c r="J3139" s="2"/>
      <c r="K3139" s="2"/>
    </row>
    <row r="3140" spans="1:12">
      <c r="A3140" s="1">
        <v>44265</v>
      </c>
      <c r="B3140" s="2">
        <v>99967</v>
      </c>
      <c r="C3140" s="22">
        <v>3270</v>
      </c>
      <c r="D3140" s="2">
        <v>4</v>
      </c>
      <c r="E3140" s="204">
        <v>959000</v>
      </c>
      <c r="F3140" s="2" t="s">
        <v>1287</v>
      </c>
      <c r="G3140" s="2"/>
      <c r="H3140" s="2"/>
      <c r="I3140" s="2"/>
      <c r="J3140" s="2"/>
      <c r="K3140" s="2"/>
    </row>
    <row r="3141" spans="1:12">
      <c r="A3141" s="1">
        <v>44265</v>
      </c>
      <c r="B3141" s="2">
        <v>99971</v>
      </c>
      <c r="C3141" s="22">
        <v>5482</v>
      </c>
      <c r="D3141" s="2">
        <v>7</v>
      </c>
      <c r="E3141" s="204">
        <v>279800</v>
      </c>
      <c r="F3141" s="2" t="s">
        <v>1288</v>
      </c>
      <c r="G3141" s="2"/>
      <c r="H3141" s="2"/>
      <c r="I3141" s="2"/>
      <c r="J3141" s="2"/>
      <c r="K3141" s="2"/>
    </row>
    <row r="3142" spans="1:12">
      <c r="A3142" s="1">
        <v>44265</v>
      </c>
      <c r="B3142" s="2">
        <v>99968</v>
      </c>
      <c r="C3142" s="22">
        <v>5496</v>
      </c>
      <c r="D3142" s="2">
        <v>7</v>
      </c>
      <c r="E3142" s="204">
        <v>344000</v>
      </c>
      <c r="F3142" s="2" t="s">
        <v>1289</v>
      </c>
      <c r="G3142" s="2"/>
      <c r="H3142" s="2"/>
      <c r="I3142" s="2"/>
      <c r="J3142" s="2"/>
      <c r="K3142" s="2"/>
    </row>
    <row r="3143" spans="1:12">
      <c r="A3143" s="1">
        <v>44265</v>
      </c>
      <c r="B3143" s="2">
        <v>99968</v>
      </c>
      <c r="C3143" s="22">
        <v>5497</v>
      </c>
      <c r="D3143" s="2">
        <v>7</v>
      </c>
      <c r="E3143" s="204">
        <v>845000</v>
      </c>
      <c r="F3143" s="2" t="s">
        <v>1290</v>
      </c>
      <c r="G3143" s="2"/>
      <c r="H3143" s="2"/>
      <c r="I3143" s="2"/>
      <c r="J3143" s="2"/>
      <c r="K3143" s="2"/>
    </row>
    <row r="3144" spans="1:12" ht="19.5">
      <c r="E3144" s="120">
        <f>SUM(E3135:E3143)</f>
        <v>7079858</v>
      </c>
      <c r="G3144" s="2"/>
      <c r="H3144" s="2"/>
      <c r="I3144" s="2"/>
      <c r="J3144" s="2"/>
      <c r="K3144" s="2"/>
    </row>
    <row r="3146" spans="1:12">
      <c r="A3146" s="1">
        <v>44266</v>
      </c>
      <c r="B3146" s="2">
        <v>34527</v>
      </c>
      <c r="C3146" s="22">
        <v>789</v>
      </c>
      <c r="D3146" s="2">
        <v>6</v>
      </c>
      <c r="E3146" s="204">
        <v>225000</v>
      </c>
      <c r="F3146" s="2" t="s">
        <v>1305</v>
      </c>
      <c r="G3146" s="2"/>
      <c r="H3146" s="2"/>
      <c r="I3146" s="2"/>
      <c r="J3146" s="2"/>
      <c r="K3146" s="2"/>
      <c r="L3146" s="2"/>
    </row>
    <row r="3147" spans="1:12">
      <c r="A3147" s="1">
        <v>44266</v>
      </c>
      <c r="B3147" s="2">
        <v>34527</v>
      </c>
      <c r="C3147" s="22">
        <v>850</v>
      </c>
      <c r="D3147" s="2">
        <v>6</v>
      </c>
      <c r="E3147" s="204">
        <v>354877</v>
      </c>
      <c r="F3147" s="2" t="s">
        <v>1294</v>
      </c>
      <c r="G3147" s="2"/>
      <c r="H3147" s="2"/>
      <c r="I3147" s="2"/>
      <c r="J3147" s="2"/>
      <c r="K3147" s="2"/>
      <c r="L3147" s="2"/>
    </row>
    <row r="3148" spans="1:12">
      <c r="A3148" s="1">
        <v>44266</v>
      </c>
      <c r="B3148" s="2">
        <v>13276</v>
      </c>
      <c r="C3148" s="22">
        <v>3453</v>
      </c>
      <c r="D3148" s="2">
        <v>4</v>
      </c>
      <c r="E3148" s="204">
        <v>283773</v>
      </c>
      <c r="F3148" s="2" t="s">
        <v>1295</v>
      </c>
      <c r="G3148" s="2"/>
      <c r="H3148" s="2"/>
      <c r="I3148" s="2"/>
      <c r="J3148" s="2"/>
      <c r="K3148" s="2"/>
      <c r="L3148" s="2"/>
    </row>
    <row r="3149" spans="1:12">
      <c r="A3149" s="1">
        <v>44266</v>
      </c>
      <c r="B3149" s="2">
        <v>13276</v>
      </c>
      <c r="C3149" s="22">
        <v>3474</v>
      </c>
      <c r="D3149" s="2">
        <v>4</v>
      </c>
      <c r="E3149" s="204">
        <v>500000</v>
      </c>
      <c r="F3149" s="2" t="s">
        <v>187</v>
      </c>
      <c r="G3149" s="2"/>
      <c r="H3149" s="2"/>
      <c r="I3149" s="2"/>
      <c r="J3149" s="2"/>
      <c r="K3149" s="2"/>
      <c r="L3149" s="2"/>
    </row>
    <row r="3150" spans="1:12">
      <c r="A3150" s="1">
        <v>44266</v>
      </c>
      <c r="B3150" s="2">
        <v>13276</v>
      </c>
      <c r="C3150" s="22">
        <v>3489</v>
      </c>
      <c r="D3150" s="2">
        <v>4</v>
      </c>
      <c r="E3150" s="204">
        <v>200000</v>
      </c>
      <c r="F3150" s="2" t="s">
        <v>533</v>
      </c>
      <c r="G3150" s="2"/>
      <c r="H3150" s="2"/>
      <c r="I3150" s="2"/>
      <c r="J3150" s="2"/>
      <c r="K3150" s="2"/>
      <c r="L3150" s="2"/>
    </row>
    <row r="3151" spans="1:12">
      <c r="A3151" s="1">
        <v>44266</v>
      </c>
      <c r="B3151" s="2">
        <v>20894</v>
      </c>
      <c r="C3151" s="22">
        <v>3568</v>
      </c>
      <c r="D3151" s="2">
        <v>4</v>
      </c>
      <c r="E3151" s="204">
        <v>1068000</v>
      </c>
      <c r="F3151" s="2" t="s">
        <v>1296</v>
      </c>
      <c r="G3151" s="2"/>
      <c r="H3151" s="2"/>
      <c r="I3151" s="2"/>
      <c r="J3151" s="2"/>
      <c r="K3151" s="2"/>
      <c r="L3151" s="2"/>
    </row>
    <row r="3152" spans="1:12">
      <c r="A3152" s="1">
        <v>44266</v>
      </c>
      <c r="B3152" s="2">
        <v>20894</v>
      </c>
      <c r="C3152" s="22">
        <v>3572</v>
      </c>
      <c r="D3152" s="2">
        <v>4</v>
      </c>
      <c r="E3152" s="204">
        <v>1488462</v>
      </c>
      <c r="F3152" s="2" t="s">
        <v>1019</v>
      </c>
      <c r="G3152" s="2"/>
      <c r="H3152" s="2"/>
      <c r="I3152" s="2"/>
      <c r="J3152" s="2"/>
      <c r="K3152" s="2"/>
      <c r="L3152" s="2"/>
    </row>
    <row r="3153" spans="1:72">
      <c r="A3153" s="1">
        <v>44266</v>
      </c>
      <c r="B3153" s="2">
        <v>20894</v>
      </c>
      <c r="C3153" s="22">
        <v>3686</v>
      </c>
      <c r="D3153" s="2">
        <v>4</v>
      </c>
      <c r="E3153" s="204">
        <v>1100000</v>
      </c>
      <c r="F3153" s="2" t="s">
        <v>1297</v>
      </c>
      <c r="G3153" s="2"/>
      <c r="H3153" s="2"/>
      <c r="I3153" s="2"/>
      <c r="J3153" s="2"/>
      <c r="K3153" s="2"/>
      <c r="L3153" s="2"/>
    </row>
    <row r="3154" spans="1:72">
      <c r="A3154" s="1">
        <v>44266</v>
      </c>
      <c r="B3154" s="2">
        <v>12508</v>
      </c>
      <c r="C3154" s="22">
        <v>5682</v>
      </c>
      <c r="D3154" s="2">
        <v>7</v>
      </c>
      <c r="E3154" s="204">
        <v>1740800</v>
      </c>
      <c r="F3154" s="2" t="s">
        <v>1298</v>
      </c>
      <c r="G3154" s="2"/>
      <c r="H3154" s="2"/>
      <c r="I3154" s="2"/>
      <c r="J3154" s="2"/>
      <c r="K3154" s="2"/>
      <c r="L3154" s="2"/>
    </row>
    <row r="3155" spans="1:72">
      <c r="A3155" s="1">
        <v>44266</v>
      </c>
      <c r="B3155" s="2">
        <v>12508</v>
      </c>
      <c r="C3155" s="22">
        <v>5754</v>
      </c>
      <c r="D3155" s="2">
        <v>7</v>
      </c>
      <c r="E3155" s="204">
        <v>311800</v>
      </c>
      <c r="F3155" s="2" t="s">
        <v>1299</v>
      </c>
      <c r="G3155" s="2"/>
      <c r="H3155" s="2"/>
      <c r="I3155" s="2"/>
      <c r="J3155" s="2"/>
      <c r="K3155" s="2"/>
      <c r="L3155" s="2"/>
    </row>
    <row r="3156" spans="1:72">
      <c r="A3156" s="1">
        <v>44266</v>
      </c>
      <c r="B3156" s="2">
        <v>12508</v>
      </c>
      <c r="C3156" s="22">
        <v>5787</v>
      </c>
      <c r="D3156" s="2">
        <v>7</v>
      </c>
      <c r="E3156" s="204">
        <v>852800</v>
      </c>
      <c r="F3156" s="2" t="s">
        <v>1300</v>
      </c>
      <c r="G3156" s="2"/>
      <c r="H3156" s="2"/>
      <c r="I3156" s="2"/>
      <c r="J3156" s="2"/>
      <c r="K3156" s="2"/>
      <c r="L3156" s="2"/>
    </row>
    <row r="3157" spans="1:72">
      <c r="A3157" s="1">
        <v>44266</v>
      </c>
      <c r="B3157" s="2">
        <v>12508</v>
      </c>
      <c r="C3157" s="22">
        <v>5793</v>
      </c>
      <c r="D3157" s="2">
        <v>7</v>
      </c>
      <c r="E3157" s="204">
        <v>1113800</v>
      </c>
      <c r="F3157" s="2" t="s">
        <v>1301</v>
      </c>
      <c r="G3157" s="2"/>
      <c r="H3157" s="2"/>
      <c r="I3157" s="2"/>
      <c r="J3157" s="2"/>
      <c r="K3157" s="2"/>
      <c r="L3157" s="2"/>
    </row>
    <row r="3158" spans="1:72">
      <c r="A3158" s="1">
        <v>44266</v>
      </c>
      <c r="B3158" s="2">
        <v>28262</v>
      </c>
      <c r="C3158" s="22">
        <v>9320</v>
      </c>
      <c r="D3158" s="2">
        <v>8</v>
      </c>
      <c r="E3158" s="204">
        <v>211381</v>
      </c>
      <c r="F3158" s="2" t="s">
        <v>130</v>
      </c>
      <c r="G3158" s="2"/>
      <c r="H3158" s="2"/>
      <c r="I3158" s="2"/>
      <c r="J3158" s="2"/>
      <c r="K3158" s="2"/>
      <c r="L3158" s="2"/>
    </row>
    <row r="3159" spans="1:72">
      <c r="A3159" s="1">
        <v>44266</v>
      </c>
      <c r="B3159" s="2">
        <v>28262</v>
      </c>
      <c r="C3159" s="22">
        <v>9323</v>
      </c>
      <c r="D3159" s="2">
        <v>8</v>
      </c>
      <c r="E3159" s="204">
        <v>476800</v>
      </c>
      <c r="F3159" s="2" t="s">
        <v>1302</v>
      </c>
      <c r="G3159" s="2"/>
      <c r="H3159" s="2"/>
      <c r="I3159" s="2"/>
      <c r="J3159" s="2"/>
      <c r="K3159" s="2"/>
      <c r="L3159" s="2"/>
    </row>
    <row r="3160" spans="1:72">
      <c r="A3160" s="1">
        <v>44266</v>
      </c>
      <c r="B3160" s="2">
        <v>28262</v>
      </c>
      <c r="C3160" s="22">
        <v>9324</v>
      </c>
      <c r="D3160" s="2">
        <v>8</v>
      </c>
      <c r="E3160" s="204">
        <v>709600</v>
      </c>
      <c r="F3160" s="2" t="s">
        <v>1303</v>
      </c>
      <c r="G3160" s="2"/>
      <c r="H3160" s="2"/>
      <c r="I3160" s="2"/>
      <c r="J3160" s="2"/>
      <c r="K3160" s="2"/>
      <c r="L3160" s="2"/>
    </row>
    <row r="3161" spans="1:72" s="37" customFormat="1">
      <c r="A3161" s="36">
        <v>44266</v>
      </c>
      <c r="B3161" s="37">
        <v>12508</v>
      </c>
      <c r="C3161" s="37">
        <v>5702</v>
      </c>
      <c r="D3161" s="37">
        <v>7</v>
      </c>
      <c r="E3161" s="135">
        <v>0</v>
      </c>
      <c r="F3161" s="37" t="s">
        <v>1304</v>
      </c>
      <c r="M3161" s="80"/>
      <c r="N3161" s="80"/>
      <c r="O3161" s="80"/>
      <c r="P3161" s="80"/>
      <c r="Q3161" s="80"/>
      <c r="R3161" s="80"/>
      <c r="S3161" s="80"/>
      <c r="T3161" s="80"/>
      <c r="U3161" s="80"/>
      <c r="V3161" s="80"/>
      <c r="W3161" s="80"/>
      <c r="X3161" s="80"/>
      <c r="Y3161" s="80"/>
      <c r="Z3161" s="80"/>
      <c r="AA3161" s="80"/>
      <c r="AB3161" s="80"/>
      <c r="AC3161" s="80"/>
      <c r="AD3161" s="80"/>
      <c r="AE3161" s="80"/>
      <c r="AF3161" s="80"/>
      <c r="AG3161" s="80"/>
      <c r="AH3161" s="80"/>
      <c r="AI3161" s="80"/>
      <c r="AJ3161" s="80"/>
      <c r="AK3161" s="80"/>
      <c r="AL3161" s="80"/>
      <c r="AM3161" s="80"/>
      <c r="AN3161" s="80"/>
      <c r="AO3161" s="80"/>
      <c r="AP3161" s="80"/>
      <c r="AQ3161" s="80"/>
      <c r="AR3161" s="80"/>
      <c r="AS3161" s="80"/>
      <c r="AT3161" s="80"/>
      <c r="AU3161" s="80"/>
      <c r="AV3161" s="80"/>
      <c r="AW3161" s="80"/>
      <c r="AX3161" s="80"/>
      <c r="AY3161" s="80"/>
      <c r="AZ3161" s="80"/>
      <c r="BA3161" s="80"/>
      <c r="BB3161" s="80"/>
      <c r="BC3161" s="80"/>
      <c r="BD3161" s="80"/>
      <c r="BE3161" s="80"/>
      <c r="BF3161" s="80"/>
      <c r="BG3161" s="80"/>
      <c r="BH3161" s="80"/>
      <c r="BI3161" s="80"/>
      <c r="BJ3161" s="80"/>
      <c r="BK3161" s="80"/>
      <c r="BL3161" s="80"/>
      <c r="BM3161" s="80"/>
      <c r="BN3161" s="80"/>
      <c r="BO3161" s="80"/>
      <c r="BP3161" s="80"/>
      <c r="BQ3161" s="80"/>
      <c r="BR3161" s="80"/>
      <c r="BS3161" s="80"/>
      <c r="BT3161" s="80"/>
    </row>
    <row r="3162" spans="1:72" ht="19.5">
      <c r="E3162" s="120">
        <f>SUM(E3146:E3160)</f>
        <v>10637093</v>
      </c>
      <c r="G3162" s="2"/>
      <c r="H3162" s="2"/>
      <c r="I3162" s="2"/>
      <c r="J3162" s="2"/>
      <c r="K3162" s="2"/>
      <c r="L3162" s="2"/>
    </row>
    <row r="3164" spans="1:72">
      <c r="A3164" s="1">
        <v>44267</v>
      </c>
      <c r="B3164" s="2">
        <v>25758</v>
      </c>
      <c r="C3164" s="22">
        <v>821</v>
      </c>
      <c r="D3164" s="2">
        <v>9</v>
      </c>
      <c r="E3164" s="204">
        <v>205700</v>
      </c>
      <c r="F3164" s="2" t="s">
        <v>1307</v>
      </c>
      <c r="G3164" s="2"/>
      <c r="H3164" s="2"/>
      <c r="I3164" s="2"/>
      <c r="J3164" s="2"/>
      <c r="K3164" s="2"/>
      <c r="L3164" s="2"/>
      <c r="M3164" s="2"/>
    </row>
    <row r="3165" spans="1:72">
      <c r="A3165" s="1">
        <v>44267</v>
      </c>
      <c r="B3165" s="2">
        <v>25758</v>
      </c>
      <c r="C3165" s="22">
        <v>824</v>
      </c>
      <c r="D3165" s="2">
        <v>9</v>
      </c>
      <c r="E3165" s="204">
        <v>1565500</v>
      </c>
      <c r="F3165" s="2" t="s">
        <v>1308</v>
      </c>
      <c r="G3165" s="2"/>
      <c r="H3165" s="2"/>
      <c r="I3165" s="2"/>
      <c r="J3165" s="2"/>
      <c r="K3165" s="2"/>
      <c r="L3165" s="2"/>
      <c r="M3165" s="2"/>
    </row>
    <row r="3166" spans="1:72">
      <c r="A3166" s="1">
        <v>44267</v>
      </c>
      <c r="B3166" s="2">
        <v>25758</v>
      </c>
      <c r="C3166" s="22">
        <v>831</v>
      </c>
      <c r="D3166" s="2">
        <v>9</v>
      </c>
      <c r="E3166" s="204">
        <v>6445000</v>
      </c>
      <c r="F3166" s="2" t="s">
        <v>1309</v>
      </c>
      <c r="G3166" s="2"/>
      <c r="H3166" s="2"/>
      <c r="I3166" s="2"/>
      <c r="J3166" s="2"/>
      <c r="K3166" s="2"/>
      <c r="L3166" s="2"/>
      <c r="M3166" s="2"/>
    </row>
    <row r="3167" spans="1:72">
      <c r="A3167" s="1">
        <v>44267</v>
      </c>
      <c r="B3167" s="2">
        <v>25758</v>
      </c>
      <c r="C3167" s="22">
        <v>834</v>
      </c>
      <c r="D3167" s="2">
        <v>9</v>
      </c>
      <c r="E3167" s="204">
        <v>5829800</v>
      </c>
      <c r="F3167" s="2" t="s">
        <v>1310</v>
      </c>
      <c r="G3167" s="2"/>
      <c r="H3167" s="2"/>
      <c r="I3167" s="2"/>
      <c r="J3167" s="2"/>
      <c r="K3167" s="2"/>
      <c r="L3167" s="2"/>
      <c r="M3167" s="2"/>
    </row>
    <row r="3168" spans="1:72">
      <c r="A3168" s="1">
        <v>44267</v>
      </c>
      <c r="B3168" s="2">
        <v>25758</v>
      </c>
      <c r="C3168" s="22">
        <v>871</v>
      </c>
      <c r="D3168" s="2">
        <v>9</v>
      </c>
      <c r="E3168" s="204">
        <v>691200</v>
      </c>
      <c r="F3168" s="2" t="s">
        <v>1311</v>
      </c>
      <c r="G3168" s="2"/>
      <c r="H3168" s="2"/>
      <c r="I3168" s="2"/>
      <c r="J3168" s="2"/>
      <c r="K3168" s="2"/>
      <c r="L3168" s="2"/>
      <c r="M3168" s="2"/>
    </row>
    <row r="3169" spans="1:72">
      <c r="A3169" s="1">
        <v>44267</v>
      </c>
      <c r="B3169" s="2">
        <v>28262</v>
      </c>
      <c r="C3169" s="22">
        <v>1110</v>
      </c>
      <c r="D3169" s="2">
        <v>6</v>
      </c>
      <c r="E3169" s="204">
        <v>1750000</v>
      </c>
      <c r="F3169" s="2" t="s">
        <v>1312</v>
      </c>
      <c r="G3169" s="2"/>
      <c r="H3169" s="2"/>
      <c r="I3169" s="2"/>
      <c r="J3169" s="2"/>
      <c r="K3169" s="2"/>
      <c r="L3169" s="2"/>
      <c r="M3169" s="2"/>
    </row>
    <row r="3170" spans="1:72">
      <c r="A3170" s="1">
        <v>44267</v>
      </c>
      <c r="B3170" s="2">
        <v>28262</v>
      </c>
      <c r="C3170" s="22">
        <v>1125</v>
      </c>
      <c r="D3170" s="2">
        <v>6</v>
      </c>
      <c r="E3170" s="204">
        <v>575000</v>
      </c>
      <c r="F3170" s="2" t="s">
        <v>1313</v>
      </c>
      <c r="G3170" s="2"/>
      <c r="H3170" s="2"/>
      <c r="I3170" s="2"/>
      <c r="J3170" s="2"/>
      <c r="K3170" s="2"/>
      <c r="L3170" s="2"/>
      <c r="M3170" s="2"/>
    </row>
    <row r="3171" spans="1:72">
      <c r="A3171" s="1">
        <v>44267</v>
      </c>
      <c r="B3171" s="2">
        <v>28262</v>
      </c>
      <c r="C3171" s="22">
        <v>1137</v>
      </c>
      <c r="D3171" s="2">
        <v>6</v>
      </c>
      <c r="E3171" s="204">
        <v>942300</v>
      </c>
      <c r="F3171" s="2" t="s">
        <v>1314</v>
      </c>
      <c r="G3171" s="2"/>
      <c r="H3171" s="2"/>
      <c r="I3171" s="2"/>
      <c r="J3171" s="2"/>
      <c r="K3171" s="2"/>
      <c r="L3171" s="2"/>
      <c r="M3171" s="2"/>
    </row>
    <row r="3172" spans="1:72">
      <c r="A3172" s="1">
        <v>44267</v>
      </c>
      <c r="B3172" s="2">
        <v>99968</v>
      </c>
      <c r="C3172" s="22">
        <v>1155</v>
      </c>
      <c r="D3172" s="2">
        <v>6</v>
      </c>
      <c r="E3172" s="204">
        <v>410208</v>
      </c>
      <c r="F3172" s="2" t="s">
        <v>1315</v>
      </c>
      <c r="G3172" s="2"/>
      <c r="H3172" s="2"/>
      <c r="I3172" s="2"/>
      <c r="J3172" s="2"/>
      <c r="K3172" s="2"/>
      <c r="L3172" s="2"/>
      <c r="M3172" s="2"/>
    </row>
    <row r="3173" spans="1:72">
      <c r="A3173" s="1">
        <v>44267</v>
      </c>
      <c r="B3173" s="2">
        <v>13276</v>
      </c>
      <c r="C3173" s="22">
        <v>3731</v>
      </c>
      <c r="D3173" s="2">
        <v>4</v>
      </c>
      <c r="E3173" s="204">
        <v>476800</v>
      </c>
      <c r="F3173" s="2" t="s">
        <v>1316</v>
      </c>
      <c r="G3173" s="2"/>
      <c r="H3173" s="2"/>
      <c r="I3173" s="2"/>
      <c r="J3173" s="2"/>
      <c r="K3173" s="2"/>
      <c r="L3173" s="2"/>
      <c r="M3173" s="2"/>
    </row>
    <row r="3174" spans="1:72">
      <c r="A3174" s="1">
        <v>44267</v>
      </c>
      <c r="B3174" s="2">
        <v>99971</v>
      </c>
      <c r="C3174" s="22">
        <v>6082</v>
      </c>
      <c r="D3174" s="2">
        <v>7</v>
      </c>
      <c r="E3174" s="204">
        <v>26000</v>
      </c>
      <c r="G3174" s="2"/>
      <c r="H3174" s="2"/>
      <c r="I3174" s="2"/>
      <c r="J3174" s="2"/>
      <c r="K3174" s="2"/>
      <c r="L3174" s="2"/>
      <c r="M3174" s="2"/>
    </row>
    <row r="3175" spans="1:72">
      <c r="A3175" s="1">
        <v>44267</v>
      </c>
      <c r="B3175" s="2">
        <v>99903</v>
      </c>
      <c r="C3175" s="22">
        <v>9461</v>
      </c>
      <c r="D3175" s="2">
        <v>8</v>
      </c>
      <c r="E3175" s="204">
        <v>337900</v>
      </c>
      <c r="F3175" s="2" t="s">
        <v>1317</v>
      </c>
      <c r="G3175" s="2"/>
      <c r="H3175" s="2"/>
      <c r="I3175" s="2"/>
      <c r="J3175" s="2"/>
      <c r="K3175" s="2"/>
      <c r="L3175" s="2"/>
      <c r="M3175" s="2"/>
    </row>
    <row r="3176" spans="1:72">
      <c r="A3176" s="1">
        <v>44267</v>
      </c>
      <c r="B3176" s="2">
        <v>99903</v>
      </c>
      <c r="C3176" s="22">
        <v>9472</v>
      </c>
      <c r="D3176" s="2">
        <v>8</v>
      </c>
      <c r="E3176" s="204">
        <v>1000000</v>
      </c>
      <c r="F3176" s="2" t="s">
        <v>1318</v>
      </c>
      <c r="G3176" s="2"/>
      <c r="H3176" s="2"/>
      <c r="I3176" s="2"/>
      <c r="J3176" s="2"/>
      <c r="K3176" s="2"/>
      <c r="L3176" s="2"/>
      <c r="M3176" s="2"/>
    </row>
    <row r="3177" spans="1:72">
      <c r="A3177" s="1">
        <v>44267</v>
      </c>
      <c r="B3177" s="2">
        <v>99966</v>
      </c>
      <c r="C3177" s="22">
        <v>9555</v>
      </c>
      <c r="D3177" s="2">
        <v>8</v>
      </c>
      <c r="E3177" s="204">
        <v>238600</v>
      </c>
      <c r="F3177" s="2" t="s">
        <v>1320</v>
      </c>
      <c r="G3177" s="2"/>
      <c r="H3177" s="2"/>
      <c r="I3177" s="2"/>
      <c r="J3177" s="2"/>
      <c r="K3177" s="2"/>
      <c r="L3177" s="2"/>
      <c r="M3177" s="2"/>
    </row>
    <row r="3178" spans="1:72">
      <c r="A3178" s="1">
        <v>44267</v>
      </c>
      <c r="B3178" s="2">
        <v>99966</v>
      </c>
      <c r="C3178" s="22">
        <v>9570</v>
      </c>
      <c r="D3178" s="2">
        <v>8</v>
      </c>
      <c r="E3178" s="204">
        <v>672000</v>
      </c>
      <c r="F3178" s="2" t="s">
        <v>1284</v>
      </c>
      <c r="G3178" s="2"/>
      <c r="H3178" s="2"/>
      <c r="I3178" s="2"/>
      <c r="J3178" s="2"/>
      <c r="K3178" s="2"/>
      <c r="L3178" s="2"/>
      <c r="M3178" s="2"/>
    </row>
    <row r="3179" spans="1:72" s="37" customFormat="1">
      <c r="A3179" s="36">
        <v>44267</v>
      </c>
      <c r="B3179" s="37">
        <v>99903</v>
      </c>
      <c r="C3179" s="37">
        <v>9471</v>
      </c>
      <c r="D3179" s="37">
        <v>8</v>
      </c>
      <c r="E3179" s="135">
        <v>0</v>
      </c>
      <c r="F3179" s="37" t="s">
        <v>1319</v>
      </c>
      <c r="N3179" s="80"/>
      <c r="O3179" s="80"/>
      <c r="P3179" s="80"/>
      <c r="Q3179" s="80"/>
      <c r="R3179" s="80"/>
      <c r="S3179" s="80"/>
      <c r="T3179" s="80"/>
      <c r="U3179" s="80"/>
      <c r="V3179" s="80"/>
      <c r="W3179" s="80"/>
      <c r="X3179" s="80"/>
      <c r="Y3179" s="80"/>
      <c r="Z3179" s="80"/>
      <c r="AA3179" s="80"/>
      <c r="AB3179" s="80"/>
      <c r="AC3179" s="80"/>
      <c r="AD3179" s="80"/>
      <c r="AE3179" s="80"/>
      <c r="AF3179" s="80"/>
      <c r="AG3179" s="80"/>
      <c r="AH3179" s="80"/>
      <c r="AI3179" s="80"/>
      <c r="AJ3179" s="80"/>
      <c r="AK3179" s="80"/>
      <c r="AL3179" s="80"/>
      <c r="AM3179" s="80"/>
      <c r="AN3179" s="80"/>
      <c r="AO3179" s="80"/>
      <c r="AP3179" s="80"/>
      <c r="AQ3179" s="80"/>
      <c r="AR3179" s="80"/>
      <c r="AS3179" s="80"/>
      <c r="AT3179" s="80"/>
      <c r="AU3179" s="80"/>
      <c r="AV3179" s="80"/>
      <c r="AW3179" s="80"/>
      <c r="AX3179" s="80"/>
      <c r="AY3179" s="80"/>
      <c r="AZ3179" s="80"/>
      <c r="BA3179" s="80"/>
      <c r="BB3179" s="80"/>
      <c r="BC3179" s="80"/>
      <c r="BD3179" s="80"/>
      <c r="BE3179" s="80"/>
      <c r="BF3179" s="80"/>
      <c r="BG3179" s="80"/>
      <c r="BH3179" s="80"/>
      <c r="BI3179" s="80"/>
      <c r="BJ3179" s="80"/>
      <c r="BK3179" s="80"/>
      <c r="BL3179" s="80"/>
      <c r="BM3179" s="80"/>
      <c r="BN3179" s="80"/>
      <c r="BO3179" s="80"/>
      <c r="BP3179" s="80"/>
      <c r="BQ3179" s="80"/>
      <c r="BR3179" s="80"/>
      <c r="BS3179" s="80"/>
      <c r="BT3179" s="80"/>
    </row>
    <row r="3180" spans="1:72" ht="19.5">
      <c r="E3180" s="120">
        <f>SUM(E3164:E3178)</f>
        <v>21166008</v>
      </c>
      <c r="G3180" s="2"/>
      <c r="H3180" s="2"/>
      <c r="I3180" s="2"/>
      <c r="J3180" s="2"/>
      <c r="K3180" s="2"/>
      <c r="L3180" s="2"/>
      <c r="M3180" s="2"/>
    </row>
    <row r="3182" spans="1:72">
      <c r="A3182" s="1">
        <v>44268</v>
      </c>
      <c r="B3182" s="2">
        <v>99968</v>
      </c>
      <c r="C3182" s="22">
        <v>427</v>
      </c>
      <c r="D3182" s="2">
        <v>10</v>
      </c>
      <c r="E3182" s="204">
        <v>158200</v>
      </c>
      <c r="F3182" s="2" t="s">
        <v>94</v>
      </c>
      <c r="G3182" s="2"/>
      <c r="H3182" s="2"/>
      <c r="I3182" s="2"/>
      <c r="J3182" s="2"/>
    </row>
    <row r="3183" spans="1:72">
      <c r="A3183" s="1">
        <v>44268</v>
      </c>
      <c r="B3183" s="2">
        <v>99968</v>
      </c>
      <c r="C3183" s="22">
        <v>439</v>
      </c>
      <c r="D3183" s="2">
        <v>10</v>
      </c>
      <c r="E3183" s="204">
        <v>766526</v>
      </c>
      <c r="F3183" s="2" t="s">
        <v>1328</v>
      </c>
      <c r="G3183" s="2"/>
      <c r="H3183" s="2"/>
      <c r="I3183" s="2"/>
      <c r="J3183" s="2"/>
    </row>
    <row r="3184" spans="1:72">
      <c r="A3184" s="1">
        <v>44268</v>
      </c>
      <c r="B3184" s="2">
        <v>12508</v>
      </c>
      <c r="C3184" s="22">
        <v>976</v>
      </c>
      <c r="D3184" s="2">
        <v>9</v>
      </c>
      <c r="E3184" s="204">
        <v>541500</v>
      </c>
      <c r="F3184" s="2" t="s">
        <v>1322</v>
      </c>
      <c r="G3184" s="2"/>
      <c r="H3184" s="2"/>
      <c r="I3184" s="2"/>
      <c r="J3184" s="2"/>
    </row>
    <row r="3185" spans="1:10">
      <c r="A3185" s="1">
        <v>44268</v>
      </c>
      <c r="B3185" s="2">
        <v>12508</v>
      </c>
      <c r="C3185" s="22">
        <v>977</v>
      </c>
      <c r="D3185" s="2">
        <v>9</v>
      </c>
      <c r="E3185" s="204">
        <v>2673400</v>
      </c>
      <c r="F3185" s="2" t="s">
        <v>1323</v>
      </c>
      <c r="G3185" s="2"/>
      <c r="H3185" s="2"/>
      <c r="I3185" s="2"/>
      <c r="J3185" s="2"/>
    </row>
    <row r="3186" spans="1:10">
      <c r="A3186" s="1">
        <v>44268</v>
      </c>
      <c r="B3186" s="2">
        <v>12508</v>
      </c>
      <c r="C3186" s="22">
        <v>1072</v>
      </c>
      <c r="D3186" s="2">
        <v>9</v>
      </c>
      <c r="E3186" s="204">
        <v>290000</v>
      </c>
      <c r="F3186" s="2" t="s">
        <v>1346</v>
      </c>
      <c r="G3186" s="2"/>
      <c r="H3186" s="2"/>
      <c r="I3186" s="2"/>
      <c r="J3186" s="2"/>
    </row>
    <row r="3187" spans="1:10">
      <c r="A3187" s="1">
        <v>44268</v>
      </c>
      <c r="B3187" s="2">
        <v>12508</v>
      </c>
      <c r="C3187" s="22">
        <v>1105</v>
      </c>
      <c r="D3187" s="2">
        <v>9</v>
      </c>
      <c r="E3187" s="204">
        <v>500000</v>
      </c>
      <c r="F3187" s="2" t="s">
        <v>1347</v>
      </c>
      <c r="G3187" s="2"/>
      <c r="H3187" s="2"/>
      <c r="I3187" s="2"/>
      <c r="J3187" s="2"/>
    </row>
    <row r="3188" spans="1:10">
      <c r="A3188" s="1">
        <v>44268</v>
      </c>
      <c r="B3188" s="2">
        <v>28262</v>
      </c>
      <c r="C3188" s="22">
        <v>1303</v>
      </c>
      <c r="D3188" s="2">
        <v>6</v>
      </c>
      <c r="E3188" s="204">
        <v>980400</v>
      </c>
      <c r="F3188" s="2" t="s">
        <v>1324</v>
      </c>
      <c r="G3188" s="2"/>
      <c r="H3188" s="2"/>
      <c r="I3188" s="2"/>
      <c r="J3188" s="2"/>
    </row>
    <row r="3189" spans="1:10">
      <c r="A3189" s="1">
        <v>44268</v>
      </c>
      <c r="B3189" s="2">
        <v>28262</v>
      </c>
      <c r="C3189" s="22">
        <v>1337</v>
      </c>
      <c r="D3189" s="2">
        <v>6</v>
      </c>
      <c r="E3189" s="204">
        <v>258906</v>
      </c>
      <c r="F3189" s="2" t="s">
        <v>1325</v>
      </c>
      <c r="G3189" s="2"/>
      <c r="H3189" s="2"/>
      <c r="I3189" s="2"/>
      <c r="J3189" s="2"/>
    </row>
    <row r="3190" spans="1:10">
      <c r="A3190" s="1">
        <v>44268</v>
      </c>
      <c r="B3190" s="2">
        <v>28262</v>
      </c>
      <c r="C3190" s="22">
        <v>1351</v>
      </c>
      <c r="D3190" s="2">
        <v>6</v>
      </c>
      <c r="E3190" s="204">
        <v>500000</v>
      </c>
      <c r="F3190" s="2" t="s">
        <v>1342</v>
      </c>
      <c r="G3190" s="2"/>
      <c r="H3190" s="2"/>
      <c r="I3190" s="2"/>
      <c r="J3190" s="2"/>
    </row>
    <row r="3191" spans="1:10">
      <c r="A3191" s="1">
        <v>44268</v>
      </c>
      <c r="B3191" s="2">
        <v>34527</v>
      </c>
      <c r="C3191" s="22">
        <v>3929</v>
      </c>
      <c r="D3191" s="2">
        <v>4</v>
      </c>
      <c r="E3191" s="204">
        <v>350000</v>
      </c>
      <c r="F3191" s="2" t="s">
        <v>1326</v>
      </c>
      <c r="G3191" s="2"/>
      <c r="H3191" s="2"/>
      <c r="I3191" s="2"/>
      <c r="J3191" s="2"/>
    </row>
    <row r="3192" spans="1:10">
      <c r="A3192" s="1">
        <v>44268</v>
      </c>
      <c r="B3192" s="2">
        <v>34527</v>
      </c>
      <c r="C3192" s="22">
        <v>3975</v>
      </c>
      <c r="D3192" s="2">
        <v>4</v>
      </c>
      <c r="E3192" s="204">
        <v>1266353</v>
      </c>
      <c r="F3192" s="2" t="s">
        <v>1327</v>
      </c>
      <c r="G3192" s="2"/>
      <c r="H3192" s="2"/>
      <c r="I3192" s="2"/>
      <c r="J3192" s="2"/>
    </row>
    <row r="3193" spans="1:10">
      <c r="A3193" s="1">
        <v>44268</v>
      </c>
      <c r="B3193" s="2">
        <v>99916</v>
      </c>
      <c r="C3193" s="22">
        <v>6417</v>
      </c>
      <c r="D3193" s="2">
        <v>29</v>
      </c>
      <c r="E3193" s="204">
        <v>173000</v>
      </c>
      <c r="F3193" s="2" t="s">
        <v>1324</v>
      </c>
      <c r="G3193" s="2"/>
      <c r="H3193" s="2"/>
      <c r="I3193" s="2"/>
      <c r="J3193" s="2"/>
    </row>
    <row r="3194" spans="1:10">
      <c r="A3194" s="1">
        <v>44268</v>
      </c>
      <c r="B3194" s="2">
        <v>99916</v>
      </c>
      <c r="C3194" s="22">
        <v>6428</v>
      </c>
      <c r="D3194" s="2">
        <v>29</v>
      </c>
      <c r="E3194" s="204">
        <v>324000</v>
      </c>
      <c r="F3194" s="2" t="s">
        <v>1344</v>
      </c>
      <c r="G3194" s="2"/>
      <c r="H3194" s="2"/>
      <c r="I3194" s="2"/>
      <c r="J3194" s="2"/>
    </row>
    <row r="3195" spans="1:10">
      <c r="A3195" s="1">
        <v>44268</v>
      </c>
      <c r="B3195" s="2">
        <v>99916</v>
      </c>
      <c r="C3195" s="22">
        <v>6431</v>
      </c>
      <c r="D3195" s="2">
        <v>29</v>
      </c>
      <c r="E3195" s="204">
        <v>920000</v>
      </c>
      <c r="F3195" s="2" t="s">
        <v>1343</v>
      </c>
      <c r="G3195" s="2"/>
      <c r="H3195" s="2"/>
      <c r="I3195" s="2"/>
      <c r="J3195" s="2"/>
    </row>
    <row r="3196" spans="1:10">
      <c r="A3196" s="1">
        <v>44268</v>
      </c>
      <c r="B3196" s="2">
        <v>99916</v>
      </c>
      <c r="C3196" s="22">
        <v>6447</v>
      </c>
      <c r="D3196" s="2">
        <v>29</v>
      </c>
      <c r="E3196" s="204">
        <v>199000</v>
      </c>
      <c r="F3196" s="2" t="s">
        <v>1342</v>
      </c>
      <c r="G3196" s="2"/>
      <c r="H3196" s="2"/>
      <c r="I3196" s="2"/>
      <c r="J3196" s="2"/>
    </row>
    <row r="3197" spans="1:10">
      <c r="A3197" s="1">
        <v>44268</v>
      </c>
      <c r="B3197" s="2">
        <v>99916</v>
      </c>
      <c r="C3197" s="22">
        <v>6476</v>
      </c>
      <c r="D3197" s="2">
        <v>29</v>
      </c>
      <c r="E3197" s="204">
        <v>115000</v>
      </c>
      <c r="F3197" s="2" t="s">
        <v>1341</v>
      </c>
      <c r="G3197" s="2"/>
      <c r="H3197" s="2"/>
      <c r="I3197" s="2"/>
      <c r="J3197" s="2"/>
    </row>
    <row r="3198" spans="1:10">
      <c r="A3198" s="1">
        <v>44268</v>
      </c>
      <c r="B3198" s="2">
        <v>99916</v>
      </c>
      <c r="C3198" s="22">
        <v>6485</v>
      </c>
      <c r="D3198" s="2">
        <v>29</v>
      </c>
      <c r="E3198" s="204">
        <v>65000</v>
      </c>
      <c r="F3198" s="2" t="s">
        <v>1340</v>
      </c>
      <c r="G3198" s="2"/>
      <c r="H3198" s="2"/>
      <c r="I3198" s="2"/>
      <c r="J3198" s="2"/>
    </row>
    <row r="3199" spans="1:10">
      <c r="A3199" s="1">
        <v>44268</v>
      </c>
      <c r="B3199" s="2">
        <v>99916</v>
      </c>
      <c r="C3199" s="22">
        <v>6507</v>
      </c>
      <c r="D3199" s="2">
        <v>29</v>
      </c>
      <c r="E3199" s="204">
        <v>20000</v>
      </c>
      <c r="F3199" s="2" t="s">
        <v>1328</v>
      </c>
      <c r="G3199" s="2"/>
      <c r="H3199" s="2"/>
      <c r="I3199" s="2"/>
      <c r="J3199" s="2"/>
    </row>
    <row r="3200" spans="1:10">
      <c r="A3200" s="1">
        <v>44268</v>
      </c>
      <c r="B3200" s="2">
        <v>20894</v>
      </c>
      <c r="C3200" s="22">
        <v>9119</v>
      </c>
      <c r="D3200" s="2">
        <v>17</v>
      </c>
      <c r="E3200" s="204">
        <v>1300000</v>
      </c>
      <c r="F3200" s="2" t="s">
        <v>1329</v>
      </c>
      <c r="G3200" s="2"/>
      <c r="H3200" s="2"/>
      <c r="I3200" s="2"/>
      <c r="J3200" s="2"/>
    </row>
    <row r="3201" spans="1:72">
      <c r="A3201" s="1">
        <v>44268</v>
      </c>
      <c r="B3201" s="2">
        <v>13276</v>
      </c>
      <c r="C3201" s="22">
        <v>9578</v>
      </c>
      <c r="D3201" s="2">
        <v>18</v>
      </c>
      <c r="E3201" s="204">
        <v>200000</v>
      </c>
      <c r="F3201" s="2" t="s">
        <v>1345</v>
      </c>
      <c r="G3201" s="2"/>
      <c r="H3201" s="2"/>
      <c r="I3201" s="2"/>
      <c r="J3201" s="2"/>
    </row>
    <row r="3202" spans="1:72">
      <c r="A3202" s="1">
        <v>44268</v>
      </c>
      <c r="B3202" s="2">
        <v>20894</v>
      </c>
      <c r="C3202" s="22">
        <v>9702</v>
      </c>
      <c r="D3202" s="2">
        <v>18</v>
      </c>
      <c r="E3202" s="204">
        <v>1000000</v>
      </c>
      <c r="F3202" s="2" t="s">
        <v>1330</v>
      </c>
      <c r="G3202" s="2"/>
      <c r="H3202" s="2"/>
      <c r="I3202" s="2"/>
      <c r="J3202" s="2"/>
    </row>
    <row r="3203" spans="1:72">
      <c r="A3203" s="1">
        <v>44268</v>
      </c>
      <c r="B3203" s="2">
        <v>99955</v>
      </c>
      <c r="C3203" s="22">
        <v>9742</v>
      </c>
      <c r="D3203" s="2">
        <v>8</v>
      </c>
      <c r="E3203" s="204">
        <v>1000000</v>
      </c>
      <c r="F3203" s="2" t="s">
        <v>1331</v>
      </c>
      <c r="G3203" s="2"/>
      <c r="H3203" s="2"/>
      <c r="I3203" s="2"/>
      <c r="J3203" s="2"/>
    </row>
    <row r="3204" spans="1:72" s="37" customFormat="1">
      <c r="A3204" s="36">
        <v>44268</v>
      </c>
      <c r="B3204" s="37">
        <v>99916</v>
      </c>
      <c r="C3204" s="37">
        <v>6483</v>
      </c>
      <c r="D3204" s="37">
        <v>29</v>
      </c>
      <c r="E3204" s="62">
        <v>0</v>
      </c>
      <c r="F3204" s="37" t="s">
        <v>1339</v>
      </c>
      <c r="K3204" s="80"/>
      <c r="L3204" s="80"/>
      <c r="M3204" s="80"/>
      <c r="N3204" s="80"/>
      <c r="O3204" s="80"/>
      <c r="P3204" s="80"/>
      <c r="Q3204" s="80"/>
      <c r="R3204" s="80"/>
      <c r="S3204" s="80"/>
      <c r="T3204" s="80"/>
      <c r="U3204" s="80"/>
      <c r="V3204" s="80"/>
      <c r="W3204" s="80"/>
      <c r="X3204" s="80"/>
      <c r="Y3204" s="80"/>
      <c r="Z3204" s="80"/>
      <c r="AA3204" s="80"/>
      <c r="AB3204" s="80"/>
      <c r="AC3204" s="80"/>
      <c r="AD3204" s="80"/>
      <c r="AE3204" s="80"/>
      <c r="AF3204" s="80"/>
      <c r="AG3204" s="80"/>
      <c r="AH3204" s="80"/>
      <c r="AI3204" s="80"/>
      <c r="AJ3204" s="80"/>
      <c r="AK3204" s="80"/>
      <c r="AL3204" s="80"/>
      <c r="AM3204" s="80"/>
      <c r="AN3204" s="80"/>
      <c r="AO3204" s="80"/>
      <c r="AP3204" s="80"/>
      <c r="AQ3204" s="80"/>
      <c r="AR3204" s="80"/>
      <c r="AS3204" s="80"/>
      <c r="AT3204" s="80"/>
      <c r="AU3204" s="80"/>
      <c r="AV3204" s="80"/>
      <c r="AW3204" s="80"/>
      <c r="AX3204" s="80"/>
      <c r="AY3204" s="80"/>
      <c r="AZ3204" s="80"/>
      <c r="BA3204" s="80"/>
      <c r="BB3204" s="80"/>
      <c r="BC3204" s="80"/>
      <c r="BD3204" s="80"/>
      <c r="BE3204" s="80"/>
      <c r="BF3204" s="80"/>
      <c r="BG3204" s="80"/>
      <c r="BH3204" s="80"/>
      <c r="BI3204" s="80"/>
      <c r="BJ3204" s="80"/>
      <c r="BK3204" s="80"/>
      <c r="BL3204" s="80"/>
      <c r="BM3204" s="80"/>
      <c r="BN3204" s="80"/>
      <c r="BO3204" s="80"/>
      <c r="BP3204" s="80"/>
      <c r="BQ3204" s="80"/>
      <c r="BR3204" s="80"/>
      <c r="BS3204" s="80"/>
      <c r="BT3204" s="80"/>
    </row>
    <row r="3205" spans="1:72" ht="19.5">
      <c r="E3205" s="120">
        <f>SUM(E3182:E3203)</f>
        <v>13601285</v>
      </c>
      <c r="G3205" s="2"/>
      <c r="H3205" s="2"/>
      <c r="I3205" s="2"/>
      <c r="J3205" s="2"/>
    </row>
    <row r="3207" spans="1:72">
      <c r="A3207" s="1">
        <v>44269</v>
      </c>
      <c r="B3207" s="2">
        <v>99955</v>
      </c>
      <c r="C3207" s="22">
        <v>1764</v>
      </c>
      <c r="D3207" s="2">
        <v>6</v>
      </c>
      <c r="E3207" s="204">
        <v>3717000</v>
      </c>
      <c r="F3207" s="130" t="s">
        <v>1349</v>
      </c>
      <c r="G3207" s="2"/>
      <c r="H3207" s="2"/>
      <c r="I3207" s="2"/>
      <c r="J3207" s="2"/>
    </row>
    <row r="3208" spans="1:72">
      <c r="A3208" s="1">
        <v>44269</v>
      </c>
      <c r="B3208" s="2">
        <v>20894</v>
      </c>
      <c r="C3208" s="22">
        <v>4387</v>
      </c>
      <c r="D3208" s="2">
        <v>4</v>
      </c>
      <c r="E3208" s="204">
        <v>255000</v>
      </c>
      <c r="F3208" s="2" t="s">
        <v>1332</v>
      </c>
      <c r="G3208" s="2"/>
      <c r="H3208" s="2"/>
      <c r="I3208" s="2"/>
      <c r="J3208" s="2"/>
    </row>
    <row r="3209" spans="1:72">
      <c r="A3209" s="1">
        <v>44269</v>
      </c>
      <c r="B3209" s="2">
        <v>19440</v>
      </c>
      <c r="C3209" s="22">
        <v>6707</v>
      </c>
      <c r="D3209" s="2">
        <v>7</v>
      </c>
      <c r="E3209" s="204">
        <v>393000</v>
      </c>
      <c r="F3209" s="2" t="s">
        <v>1333</v>
      </c>
      <c r="G3209" s="2"/>
      <c r="H3209" s="2"/>
      <c r="I3209" s="2"/>
      <c r="J3209" s="2"/>
    </row>
    <row r="3210" spans="1:72">
      <c r="A3210" s="1">
        <v>44269</v>
      </c>
      <c r="B3210" s="2">
        <v>99903</v>
      </c>
      <c r="C3210" s="22">
        <v>6708</v>
      </c>
      <c r="D3210" s="2">
        <v>29</v>
      </c>
      <c r="E3210" s="204">
        <v>115000</v>
      </c>
      <c r="F3210" s="2" t="s">
        <v>1334</v>
      </c>
      <c r="G3210" s="2"/>
      <c r="H3210" s="2"/>
      <c r="I3210" s="2"/>
      <c r="J3210" s="2"/>
    </row>
    <row r="3211" spans="1:72">
      <c r="A3211" s="1">
        <v>44269</v>
      </c>
      <c r="B3211" s="2">
        <v>99903</v>
      </c>
      <c r="C3211" s="22">
        <v>6724</v>
      </c>
      <c r="D3211" s="2">
        <v>29</v>
      </c>
      <c r="E3211" s="204">
        <v>400000</v>
      </c>
      <c r="F3211" s="2" t="s">
        <v>1348</v>
      </c>
      <c r="G3211" s="2"/>
      <c r="H3211" s="2"/>
      <c r="I3211" s="2"/>
      <c r="J3211" s="2"/>
    </row>
    <row r="3212" spans="1:72">
      <c r="A3212" s="1">
        <v>44269</v>
      </c>
      <c r="B3212" s="2">
        <v>99916</v>
      </c>
      <c r="C3212" s="22">
        <v>6829</v>
      </c>
      <c r="D3212" s="2">
        <v>29</v>
      </c>
      <c r="E3212" s="204">
        <v>344000</v>
      </c>
      <c r="F3212" s="2" t="s">
        <v>1335</v>
      </c>
      <c r="G3212" s="2"/>
      <c r="H3212" s="2"/>
      <c r="I3212" s="2"/>
      <c r="J3212" s="2"/>
    </row>
    <row r="3213" spans="1:72">
      <c r="A3213" s="1">
        <v>44269</v>
      </c>
      <c r="B3213" s="2">
        <v>13276</v>
      </c>
      <c r="C3213" s="22">
        <v>6870</v>
      </c>
      <c r="D3213" s="2">
        <v>7</v>
      </c>
      <c r="E3213" s="204">
        <v>400000</v>
      </c>
      <c r="F3213" s="2" t="s">
        <v>1336</v>
      </c>
      <c r="G3213" s="2"/>
      <c r="H3213" s="2"/>
      <c r="I3213" s="2"/>
      <c r="J3213" s="2"/>
    </row>
    <row r="3214" spans="1:72">
      <c r="A3214" s="1">
        <v>44269</v>
      </c>
      <c r="B3214" s="2">
        <v>13276</v>
      </c>
      <c r="C3214" s="22">
        <v>6871</v>
      </c>
      <c r="D3214" s="2">
        <v>7</v>
      </c>
      <c r="E3214" s="204">
        <v>42000</v>
      </c>
      <c r="F3214" s="2" t="s">
        <v>1336</v>
      </c>
      <c r="G3214" s="2"/>
      <c r="H3214" s="2"/>
      <c r="I3214" s="2"/>
      <c r="J3214" s="2"/>
    </row>
    <row r="3215" spans="1:72">
      <c r="A3215" s="1">
        <v>44269</v>
      </c>
      <c r="B3215" s="2">
        <v>99967</v>
      </c>
      <c r="C3215" s="22">
        <v>9967</v>
      </c>
      <c r="D3215" s="2">
        <v>8</v>
      </c>
      <c r="E3215" s="204">
        <v>344000</v>
      </c>
      <c r="F3215" s="2" t="s">
        <v>1337</v>
      </c>
      <c r="G3215" s="2"/>
      <c r="H3215" s="2"/>
      <c r="I3215" s="2"/>
      <c r="J3215" s="2"/>
    </row>
    <row r="3216" spans="1:72">
      <c r="A3216" s="1">
        <v>44269</v>
      </c>
      <c r="B3216" s="2">
        <v>99967</v>
      </c>
      <c r="C3216" s="22">
        <v>9980</v>
      </c>
      <c r="D3216" s="2">
        <v>8</v>
      </c>
      <c r="E3216" s="204">
        <v>774000</v>
      </c>
      <c r="F3216" s="2" t="s">
        <v>1338</v>
      </c>
      <c r="G3216" s="2"/>
      <c r="H3216" s="2"/>
      <c r="I3216" s="2"/>
      <c r="J3216" s="2"/>
    </row>
    <row r="3217" spans="1:72" ht="19.5">
      <c r="E3217" s="120">
        <f>SUM(E3207:E3216)</f>
        <v>6784000</v>
      </c>
      <c r="G3217" s="2"/>
      <c r="H3217" s="2"/>
      <c r="I3217" s="2"/>
      <c r="J3217" s="2"/>
    </row>
    <row r="3219" spans="1:72">
      <c r="A3219" s="1">
        <v>44270</v>
      </c>
      <c r="B3219" s="2">
        <v>12508</v>
      </c>
      <c r="C3219" s="22">
        <v>1914</v>
      </c>
      <c r="D3219" s="2">
        <v>6</v>
      </c>
      <c r="E3219" s="204">
        <v>379500</v>
      </c>
      <c r="F3219" s="2" t="s">
        <v>1353</v>
      </c>
      <c r="G3219" s="2"/>
      <c r="H3219" s="2"/>
      <c r="I3219" s="2"/>
      <c r="J3219" s="2"/>
    </row>
    <row r="3220" spans="1:72">
      <c r="A3220" s="1">
        <v>44270</v>
      </c>
      <c r="B3220" s="2">
        <v>12508</v>
      </c>
      <c r="C3220" s="22">
        <v>1915</v>
      </c>
      <c r="D3220" s="2">
        <v>6</v>
      </c>
      <c r="E3220" s="204">
        <v>280500</v>
      </c>
      <c r="F3220" s="2" t="s">
        <v>1354</v>
      </c>
      <c r="G3220" s="2"/>
      <c r="H3220" s="2"/>
      <c r="I3220" s="2"/>
      <c r="J3220" s="2"/>
    </row>
    <row r="3221" spans="1:72">
      <c r="A3221" s="1">
        <v>44270</v>
      </c>
      <c r="B3221" s="2">
        <v>20894</v>
      </c>
      <c r="C3221" s="22">
        <v>4583</v>
      </c>
      <c r="D3221" s="2">
        <v>4</v>
      </c>
      <c r="E3221" s="204">
        <v>389000</v>
      </c>
      <c r="F3221" s="2" t="s">
        <v>1355</v>
      </c>
      <c r="G3221" s="2"/>
      <c r="H3221" s="2"/>
      <c r="I3221" s="2"/>
      <c r="J3221" s="2"/>
    </row>
    <row r="3222" spans="1:72">
      <c r="A3222" s="1">
        <v>44270</v>
      </c>
      <c r="B3222" s="2">
        <v>20894</v>
      </c>
      <c r="C3222" s="22">
        <v>4685</v>
      </c>
      <c r="D3222" s="2">
        <v>4</v>
      </c>
      <c r="E3222" s="204">
        <v>572200</v>
      </c>
      <c r="F3222" s="2" t="s">
        <v>1356</v>
      </c>
      <c r="G3222" s="2"/>
      <c r="H3222" s="2"/>
      <c r="I3222" s="2"/>
      <c r="J3222" s="2"/>
    </row>
    <row r="3223" spans="1:72">
      <c r="A3223" s="1">
        <v>44270</v>
      </c>
      <c r="B3223" s="2">
        <v>20894</v>
      </c>
      <c r="C3223" s="22">
        <v>4689</v>
      </c>
      <c r="D3223" s="2">
        <v>4</v>
      </c>
      <c r="E3223" s="204">
        <v>439690</v>
      </c>
      <c r="F3223" s="2" t="s">
        <v>1357</v>
      </c>
      <c r="G3223" s="2"/>
      <c r="H3223" s="2"/>
      <c r="I3223" s="2"/>
      <c r="J3223" s="2"/>
    </row>
    <row r="3224" spans="1:72">
      <c r="A3224" s="1">
        <v>44270</v>
      </c>
      <c r="B3224" s="2">
        <v>99966</v>
      </c>
      <c r="C3224" s="22">
        <v>4696</v>
      </c>
      <c r="D3224" s="2">
        <v>4</v>
      </c>
      <c r="E3224" s="204">
        <v>2985900</v>
      </c>
      <c r="F3224" s="2" t="s">
        <v>1361</v>
      </c>
      <c r="G3224" s="2"/>
      <c r="H3224" s="2"/>
      <c r="I3224" s="2"/>
      <c r="J3224" s="2"/>
    </row>
    <row r="3225" spans="1:72">
      <c r="A3225" s="1">
        <v>44270</v>
      </c>
      <c r="B3225" s="2">
        <v>99966</v>
      </c>
      <c r="C3225" s="22">
        <v>4697</v>
      </c>
      <c r="D3225" s="2">
        <v>4</v>
      </c>
      <c r="E3225" s="204">
        <v>34500</v>
      </c>
      <c r="F3225" s="2" t="s">
        <v>1361</v>
      </c>
      <c r="G3225" s="2"/>
      <c r="H3225" s="2"/>
      <c r="I3225" s="2"/>
      <c r="J3225" s="2"/>
    </row>
    <row r="3226" spans="1:72">
      <c r="A3226" s="1">
        <v>44270</v>
      </c>
      <c r="B3226" s="2">
        <v>14202</v>
      </c>
      <c r="C3226" s="22">
        <v>6962</v>
      </c>
      <c r="D3226" s="2">
        <v>7</v>
      </c>
      <c r="E3226" s="204">
        <v>255876</v>
      </c>
      <c r="F3226" s="2" t="s">
        <v>1358</v>
      </c>
      <c r="G3226" s="2"/>
      <c r="H3226" s="2"/>
      <c r="I3226" s="2"/>
      <c r="J3226" s="2"/>
    </row>
    <row r="3227" spans="1:72">
      <c r="A3227" s="1">
        <v>44270</v>
      </c>
      <c r="B3227" s="2">
        <v>99968</v>
      </c>
      <c r="C3227" s="22">
        <v>7055</v>
      </c>
      <c r="D3227" s="2">
        <v>7</v>
      </c>
      <c r="E3227" s="204">
        <v>1071000</v>
      </c>
      <c r="F3227" s="2" t="s">
        <v>1359</v>
      </c>
      <c r="G3227" s="2"/>
      <c r="H3227" s="2"/>
      <c r="I3227" s="2"/>
      <c r="J3227" s="2"/>
    </row>
    <row r="3228" spans="1:72" s="37" customFormat="1">
      <c r="A3228" s="36">
        <v>44270</v>
      </c>
      <c r="B3228" s="37">
        <v>12508</v>
      </c>
      <c r="C3228" s="37">
        <v>1905</v>
      </c>
      <c r="D3228" s="37">
        <v>6</v>
      </c>
      <c r="E3228" s="135">
        <v>0</v>
      </c>
      <c r="F3228" s="37" t="s">
        <v>1360</v>
      </c>
      <c r="K3228" s="80"/>
      <c r="L3228" s="80"/>
      <c r="M3228" s="80"/>
      <c r="N3228" s="80"/>
      <c r="O3228" s="80"/>
      <c r="P3228" s="80"/>
      <c r="Q3228" s="80"/>
      <c r="R3228" s="80"/>
      <c r="S3228" s="80"/>
      <c r="T3228" s="80"/>
      <c r="U3228" s="80"/>
      <c r="V3228" s="80"/>
      <c r="W3228" s="80"/>
      <c r="X3228" s="80"/>
      <c r="Y3228" s="80"/>
      <c r="Z3228" s="80"/>
      <c r="AA3228" s="80"/>
      <c r="AB3228" s="80"/>
      <c r="AC3228" s="80"/>
      <c r="AD3228" s="80"/>
      <c r="AE3228" s="80"/>
      <c r="AF3228" s="80"/>
      <c r="AG3228" s="80"/>
      <c r="AH3228" s="80"/>
      <c r="AI3228" s="80"/>
      <c r="AJ3228" s="80"/>
      <c r="AK3228" s="80"/>
      <c r="AL3228" s="80"/>
      <c r="AM3228" s="80"/>
      <c r="AN3228" s="80"/>
      <c r="AO3228" s="80"/>
      <c r="AP3228" s="80"/>
      <c r="AQ3228" s="80"/>
      <c r="AR3228" s="80"/>
      <c r="AS3228" s="80"/>
      <c r="AT3228" s="80"/>
      <c r="AU3228" s="80"/>
      <c r="AV3228" s="80"/>
      <c r="AW3228" s="80"/>
      <c r="AX3228" s="80"/>
      <c r="AY3228" s="80"/>
      <c r="AZ3228" s="80"/>
      <c r="BA3228" s="80"/>
      <c r="BB3228" s="80"/>
      <c r="BC3228" s="80"/>
      <c r="BD3228" s="80"/>
      <c r="BE3228" s="80"/>
      <c r="BF3228" s="80"/>
      <c r="BG3228" s="80"/>
      <c r="BH3228" s="80"/>
      <c r="BI3228" s="80"/>
      <c r="BJ3228" s="80"/>
      <c r="BK3228" s="80"/>
      <c r="BL3228" s="80"/>
      <c r="BM3228" s="80"/>
      <c r="BN3228" s="80"/>
      <c r="BO3228" s="80"/>
      <c r="BP3228" s="80"/>
      <c r="BQ3228" s="80"/>
      <c r="BR3228" s="80"/>
      <c r="BS3228" s="80"/>
      <c r="BT3228" s="80"/>
    </row>
    <row r="3229" spans="1:72" ht="19.5">
      <c r="E3229" s="121">
        <f>SUM(E3219:E3227)</f>
        <v>6408166</v>
      </c>
      <c r="G3229" s="2"/>
      <c r="H3229" s="2"/>
      <c r="I3229" s="2"/>
      <c r="J3229" s="2"/>
    </row>
    <row r="3230" spans="1:72">
      <c r="G3230" s="2"/>
      <c r="H3230" s="2"/>
      <c r="I3230" s="2"/>
      <c r="J3230" s="2"/>
    </row>
    <row r="3231" spans="1:72">
      <c r="A3231" s="1">
        <v>44271</v>
      </c>
      <c r="B3231" s="2">
        <v>13276</v>
      </c>
      <c r="C3231" s="22">
        <v>495</v>
      </c>
      <c r="D3231" s="2">
        <v>8</v>
      </c>
      <c r="E3231" s="204">
        <v>400000</v>
      </c>
      <c r="F3231" s="2" t="s">
        <v>1378</v>
      </c>
      <c r="G3231" s="2"/>
      <c r="H3231" s="2"/>
      <c r="I3231" s="2"/>
      <c r="J3231" s="2"/>
    </row>
    <row r="3232" spans="1:72">
      <c r="A3232" s="1">
        <v>44271</v>
      </c>
      <c r="B3232" s="2">
        <v>13276</v>
      </c>
      <c r="C3232" s="22">
        <v>498</v>
      </c>
      <c r="D3232" s="2">
        <v>8</v>
      </c>
      <c r="E3232" s="204">
        <v>200000</v>
      </c>
      <c r="F3232" s="2" t="s">
        <v>564</v>
      </c>
      <c r="G3232" s="2"/>
      <c r="H3232" s="2"/>
      <c r="I3232" s="2"/>
      <c r="J3232" s="2"/>
    </row>
    <row r="3233" spans="1:10">
      <c r="A3233" s="1">
        <v>44271</v>
      </c>
      <c r="B3233" s="2">
        <v>99974</v>
      </c>
      <c r="C3233" s="22">
        <v>737</v>
      </c>
      <c r="D3233" s="2">
        <v>8</v>
      </c>
      <c r="E3233" s="204">
        <v>606600</v>
      </c>
      <c r="F3233" s="2" t="s">
        <v>1376</v>
      </c>
      <c r="G3233" s="2"/>
      <c r="H3233" s="2"/>
      <c r="I3233" s="2"/>
      <c r="J3233" s="2"/>
    </row>
    <row r="3234" spans="1:10">
      <c r="A3234" s="1">
        <v>44271</v>
      </c>
      <c r="B3234" s="2">
        <v>99968</v>
      </c>
      <c r="C3234" s="22">
        <v>2381</v>
      </c>
      <c r="D3234" s="2">
        <v>6</v>
      </c>
      <c r="E3234" s="204">
        <v>734400</v>
      </c>
      <c r="F3234" s="2" t="s">
        <v>1363</v>
      </c>
      <c r="G3234" s="2"/>
      <c r="H3234" s="2"/>
      <c r="I3234" s="2"/>
      <c r="J3234" s="2"/>
    </row>
    <row r="3235" spans="1:10">
      <c r="A3235" s="1">
        <v>44271</v>
      </c>
      <c r="B3235" s="2">
        <v>20894</v>
      </c>
      <c r="C3235" s="22">
        <v>2439</v>
      </c>
      <c r="D3235" s="2">
        <v>6</v>
      </c>
      <c r="E3235" s="204">
        <v>281000</v>
      </c>
      <c r="F3235" s="2" t="s">
        <v>1364</v>
      </c>
      <c r="G3235" s="2"/>
      <c r="H3235" s="2"/>
      <c r="I3235" s="2"/>
      <c r="J3235" s="2"/>
    </row>
    <row r="3236" spans="1:10">
      <c r="A3236" s="1">
        <v>44271</v>
      </c>
      <c r="B3236" s="2">
        <v>20894</v>
      </c>
      <c r="C3236" s="22">
        <v>2474</v>
      </c>
      <c r="D3236" s="2">
        <v>6</v>
      </c>
      <c r="E3236" s="204">
        <v>1115000</v>
      </c>
      <c r="F3236" s="2" t="s">
        <v>1365</v>
      </c>
      <c r="G3236" s="2"/>
      <c r="H3236" s="2"/>
      <c r="I3236" s="2"/>
      <c r="J3236" s="2"/>
    </row>
    <row r="3237" spans="1:10">
      <c r="A3237" s="1">
        <v>44271</v>
      </c>
      <c r="B3237" s="2">
        <v>20894</v>
      </c>
      <c r="C3237" s="22">
        <v>2517</v>
      </c>
      <c r="D3237" s="2">
        <v>6</v>
      </c>
      <c r="E3237" s="204">
        <v>1000000</v>
      </c>
      <c r="F3237" s="2" t="s">
        <v>1366</v>
      </c>
      <c r="G3237" s="2"/>
      <c r="H3237" s="2"/>
      <c r="I3237" s="2"/>
      <c r="J3237" s="2"/>
    </row>
    <row r="3238" spans="1:10">
      <c r="A3238" s="1">
        <v>44271</v>
      </c>
      <c r="B3238" s="2">
        <v>14202</v>
      </c>
      <c r="C3238" s="22">
        <v>4822</v>
      </c>
      <c r="D3238" s="2">
        <v>4</v>
      </c>
      <c r="E3238" s="204">
        <v>667000</v>
      </c>
      <c r="F3238" s="2" t="s">
        <v>1367</v>
      </c>
      <c r="G3238" s="2"/>
      <c r="H3238" s="2"/>
      <c r="I3238" s="2"/>
      <c r="J3238" s="2"/>
    </row>
    <row r="3239" spans="1:10">
      <c r="A3239" s="1">
        <v>44271</v>
      </c>
      <c r="B3239" s="2">
        <v>14202</v>
      </c>
      <c r="C3239" s="22">
        <v>4835</v>
      </c>
      <c r="D3239" s="2">
        <v>4</v>
      </c>
      <c r="E3239" s="204">
        <v>200900</v>
      </c>
      <c r="F3239" s="2" t="s">
        <v>1368</v>
      </c>
      <c r="G3239" s="2"/>
      <c r="H3239" s="2"/>
      <c r="I3239" s="2"/>
      <c r="J3239" s="2"/>
    </row>
    <row r="3240" spans="1:10">
      <c r="A3240" s="1">
        <v>44271</v>
      </c>
      <c r="B3240" s="2">
        <v>14202</v>
      </c>
      <c r="C3240" s="22">
        <v>4837</v>
      </c>
      <c r="D3240" s="2">
        <v>4</v>
      </c>
      <c r="E3240" s="204">
        <v>657000</v>
      </c>
      <c r="F3240" s="2" t="s">
        <v>1343</v>
      </c>
      <c r="G3240" s="2"/>
      <c r="H3240" s="2"/>
      <c r="I3240" s="2"/>
      <c r="J3240" s="2"/>
    </row>
    <row r="3241" spans="1:10">
      <c r="A3241" s="1">
        <v>44271</v>
      </c>
      <c r="B3241" s="2">
        <v>14202</v>
      </c>
      <c r="C3241" s="22">
        <v>4868</v>
      </c>
      <c r="D3241" s="2">
        <v>4</v>
      </c>
      <c r="E3241" s="204">
        <v>550340</v>
      </c>
      <c r="F3241" s="2" t="s">
        <v>577</v>
      </c>
      <c r="G3241" s="2"/>
      <c r="H3241" s="2"/>
      <c r="I3241" s="2"/>
      <c r="J3241" s="2"/>
    </row>
    <row r="3242" spans="1:10">
      <c r="A3242" s="1">
        <v>44271</v>
      </c>
      <c r="B3242" s="2">
        <v>14202</v>
      </c>
      <c r="C3242" s="22">
        <v>4869</v>
      </c>
      <c r="D3242" s="2">
        <v>4</v>
      </c>
      <c r="E3242" s="204">
        <v>1643000</v>
      </c>
      <c r="F3242" s="2" t="s">
        <v>1369</v>
      </c>
      <c r="G3242" s="2"/>
      <c r="H3242" s="2"/>
      <c r="I3242" s="2"/>
      <c r="J3242" s="2"/>
    </row>
    <row r="3243" spans="1:10">
      <c r="A3243" s="1">
        <v>44271</v>
      </c>
      <c r="B3243" s="2">
        <v>14202</v>
      </c>
      <c r="C3243" s="22">
        <v>4874</v>
      </c>
      <c r="D3243" s="2">
        <v>4</v>
      </c>
      <c r="E3243" s="204">
        <v>4249500</v>
      </c>
      <c r="F3243" s="2" t="s">
        <v>1370</v>
      </c>
      <c r="G3243" s="2"/>
      <c r="H3243" s="2"/>
      <c r="I3243" s="2"/>
      <c r="J3243" s="2"/>
    </row>
    <row r="3244" spans="1:10">
      <c r="A3244" s="1">
        <v>44271</v>
      </c>
      <c r="B3244" s="2">
        <v>14202</v>
      </c>
      <c r="C3244" s="22">
        <v>4878</v>
      </c>
      <c r="D3244" s="2">
        <v>4</v>
      </c>
      <c r="E3244" s="204">
        <v>530000</v>
      </c>
      <c r="F3244" s="2" t="s">
        <v>1371</v>
      </c>
      <c r="G3244" s="2"/>
      <c r="H3244" s="2"/>
      <c r="I3244" s="2"/>
      <c r="J3244" s="2"/>
    </row>
    <row r="3245" spans="1:10">
      <c r="A3245" s="1">
        <v>44271</v>
      </c>
      <c r="B3245" s="2">
        <v>99967</v>
      </c>
      <c r="C3245" s="22">
        <v>4970</v>
      </c>
      <c r="D3245" s="2">
        <v>4</v>
      </c>
      <c r="E3245" s="204">
        <v>200000</v>
      </c>
      <c r="F3245" s="2" t="s">
        <v>1377</v>
      </c>
      <c r="G3245" s="2"/>
      <c r="H3245" s="2"/>
      <c r="I3245" s="2"/>
      <c r="J3245" s="2"/>
    </row>
    <row r="3246" spans="1:10">
      <c r="A3246" s="1">
        <v>44271</v>
      </c>
      <c r="B3246" s="2">
        <v>99967</v>
      </c>
      <c r="C3246" s="22">
        <v>4971</v>
      </c>
      <c r="D3246" s="2">
        <v>4</v>
      </c>
      <c r="E3246" s="204">
        <v>500000</v>
      </c>
      <c r="F3246" s="2" t="s">
        <v>1372</v>
      </c>
      <c r="G3246" s="2"/>
      <c r="H3246" s="2"/>
      <c r="I3246" s="2"/>
      <c r="J3246" s="2"/>
    </row>
    <row r="3247" spans="1:10">
      <c r="A3247" s="1">
        <v>44271</v>
      </c>
      <c r="B3247" s="2">
        <v>99967</v>
      </c>
      <c r="C3247" s="22">
        <v>4996</v>
      </c>
      <c r="D3247" s="2">
        <v>4</v>
      </c>
      <c r="E3247" s="204">
        <v>1585329</v>
      </c>
      <c r="F3247" s="2" t="s">
        <v>1373</v>
      </c>
      <c r="G3247" s="2"/>
      <c r="H3247" s="2"/>
      <c r="I3247" s="2"/>
      <c r="J3247" s="2"/>
    </row>
    <row r="3248" spans="1:10">
      <c r="A3248" s="1">
        <v>44271</v>
      </c>
      <c r="B3248" s="2">
        <v>19440</v>
      </c>
      <c r="C3248" s="22">
        <v>7292</v>
      </c>
      <c r="D3248" s="2">
        <v>7</v>
      </c>
      <c r="E3248" s="204">
        <v>620000</v>
      </c>
      <c r="F3248" s="2" t="s">
        <v>1374</v>
      </c>
      <c r="G3248" s="2"/>
      <c r="H3248" s="2"/>
      <c r="I3248" s="2"/>
      <c r="J3248" s="2"/>
    </row>
    <row r="3249" spans="1:10">
      <c r="A3249" s="1">
        <v>44271</v>
      </c>
      <c r="B3249" s="2">
        <v>19440</v>
      </c>
      <c r="C3249" s="22">
        <v>7340</v>
      </c>
      <c r="D3249" s="2">
        <v>7</v>
      </c>
      <c r="E3249" s="204">
        <v>467100</v>
      </c>
      <c r="F3249" s="2" t="s">
        <v>1375</v>
      </c>
      <c r="G3249" s="2"/>
      <c r="H3249" s="2"/>
      <c r="I3249" s="2"/>
      <c r="J3249" s="2"/>
    </row>
    <row r="3250" spans="1:10" ht="19.5">
      <c r="E3250" s="120">
        <f>SUM(E3231:E3249)</f>
        <v>16207169</v>
      </c>
      <c r="G3250" s="2"/>
      <c r="H3250" s="2"/>
      <c r="I3250" s="2"/>
      <c r="J3250" s="2"/>
    </row>
    <row r="3252" spans="1:10">
      <c r="A3252" s="1">
        <v>44272</v>
      </c>
      <c r="B3252" s="2">
        <v>99903</v>
      </c>
      <c r="C3252" s="22">
        <v>2278</v>
      </c>
      <c r="D3252" s="2">
        <v>99</v>
      </c>
      <c r="E3252" s="3">
        <v>591800</v>
      </c>
      <c r="F3252" s="2" t="s">
        <v>1396</v>
      </c>
      <c r="G3252" s="2"/>
      <c r="H3252" s="2"/>
      <c r="I3252" s="2"/>
    </row>
    <row r="3253" spans="1:10">
      <c r="A3253" s="1">
        <v>44272</v>
      </c>
      <c r="B3253" s="2">
        <v>99903</v>
      </c>
      <c r="C3253" s="22">
        <v>2279</v>
      </c>
      <c r="D3253" s="2">
        <v>99</v>
      </c>
      <c r="E3253" s="3">
        <v>591800</v>
      </c>
      <c r="F3253" s="2" t="s">
        <v>1396</v>
      </c>
      <c r="G3253" s="2"/>
      <c r="H3253" s="2"/>
      <c r="I3253" s="2"/>
    </row>
    <row r="3254" spans="1:10">
      <c r="A3254" s="1">
        <v>44272</v>
      </c>
      <c r="B3254" s="2">
        <v>99903</v>
      </c>
      <c r="C3254" s="22">
        <v>2280</v>
      </c>
      <c r="D3254" s="2">
        <v>99</v>
      </c>
      <c r="E3254" s="3">
        <v>591800</v>
      </c>
      <c r="F3254" s="2" t="s">
        <v>1396</v>
      </c>
      <c r="G3254" s="2"/>
      <c r="H3254" s="2"/>
      <c r="I3254" s="2"/>
    </row>
    <row r="3255" spans="1:10">
      <c r="A3255" s="1">
        <v>44272</v>
      </c>
      <c r="B3255" s="2">
        <v>99903</v>
      </c>
      <c r="C3255" s="22">
        <v>2286</v>
      </c>
      <c r="D3255" s="2">
        <v>99</v>
      </c>
      <c r="E3255" s="3">
        <v>591800</v>
      </c>
      <c r="F3255" s="2" t="s">
        <v>1396</v>
      </c>
      <c r="G3255" s="2"/>
      <c r="H3255" s="2"/>
      <c r="I3255" s="2"/>
    </row>
    <row r="3256" spans="1:10">
      <c r="A3256" s="1">
        <v>44272</v>
      </c>
      <c r="B3256" s="2">
        <v>99903</v>
      </c>
      <c r="C3256" s="22">
        <v>2287</v>
      </c>
      <c r="D3256" s="2">
        <v>99</v>
      </c>
      <c r="E3256" s="3">
        <v>591800</v>
      </c>
      <c r="F3256" s="2" t="s">
        <v>1396</v>
      </c>
      <c r="G3256" s="2"/>
      <c r="H3256" s="2"/>
      <c r="I3256" s="2"/>
    </row>
    <row r="3257" spans="1:10">
      <c r="A3257" s="1">
        <v>44272</v>
      </c>
      <c r="B3257" s="2">
        <v>99903</v>
      </c>
      <c r="C3257" s="22">
        <v>2288</v>
      </c>
      <c r="D3257" s="2">
        <v>99</v>
      </c>
      <c r="E3257" s="3">
        <v>591800</v>
      </c>
      <c r="F3257" s="2" t="s">
        <v>1396</v>
      </c>
      <c r="G3257" s="2"/>
      <c r="H3257" s="2"/>
      <c r="I3257" s="2"/>
    </row>
    <row r="3258" spans="1:10">
      <c r="A3258" s="1">
        <v>44272</v>
      </c>
      <c r="B3258" s="2">
        <v>99903</v>
      </c>
      <c r="C3258" s="22">
        <v>2289</v>
      </c>
      <c r="D3258" s="2">
        <v>99</v>
      </c>
      <c r="E3258" s="3">
        <v>591800</v>
      </c>
      <c r="F3258" s="2" t="s">
        <v>1396</v>
      </c>
      <c r="G3258" s="2"/>
      <c r="H3258" s="2"/>
      <c r="I3258" s="2"/>
    </row>
    <row r="3259" spans="1:10">
      <c r="A3259" s="1">
        <v>44272</v>
      </c>
      <c r="B3259" s="2">
        <v>99903</v>
      </c>
      <c r="C3259" s="22">
        <v>2290</v>
      </c>
      <c r="D3259" s="2">
        <v>99</v>
      </c>
      <c r="E3259" s="3">
        <v>591800</v>
      </c>
      <c r="F3259" s="2" t="s">
        <v>1396</v>
      </c>
      <c r="G3259" s="2"/>
      <c r="H3259" s="2"/>
      <c r="I3259" s="2"/>
    </row>
    <row r="3260" spans="1:10">
      <c r="A3260" s="1">
        <v>44272</v>
      </c>
      <c r="B3260" s="2">
        <v>99903</v>
      </c>
      <c r="C3260" s="22">
        <v>2291</v>
      </c>
      <c r="D3260" s="2">
        <v>99</v>
      </c>
      <c r="E3260" s="3">
        <v>591800</v>
      </c>
      <c r="F3260" s="2" t="s">
        <v>1396</v>
      </c>
      <c r="G3260" s="2"/>
      <c r="H3260" s="2"/>
      <c r="I3260" s="2"/>
    </row>
    <row r="3261" spans="1:10">
      <c r="A3261" s="1">
        <v>44272</v>
      </c>
      <c r="B3261" s="2">
        <v>99903</v>
      </c>
      <c r="C3261" s="22">
        <v>2292</v>
      </c>
      <c r="D3261" s="2">
        <v>99</v>
      </c>
      <c r="E3261" s="3">
        <v>591800</v>
      </c>
      <c r="F3261" s="2" t="s">
        <v>1396</v>
      </c>
      <c r="G3261" s="2"/>
      <c r="H3261" s="2"/>
      <c r="I3261" s="2"/>
    </row>
    <row r="3262" spans="1:10">
      <c r="A3262" s="1">
        <v>44272</v>
      </c>
      <c r="B3262" s="2">
        <v>99903</v>
      </c>
      <c r="C3262" s="22">
        <v>2293</v>
      </c>
      <c r="D3262" s="2">
        <v>99</v>
      </c>
      <c r="E3262" s="3">
        <v>591800</v>
      </c>
      <c r="F3262" s="2" t="s">
        <v>1396</v>
      </c>
      <c r="G3262" s="2"/>
      <c r="H3262" s="2"/>
      <c r="I3262" s="2"/>
    </row>
    <row r="3263" spans="1:10">
      <c r="A3263" s="1">
        <v>44272</v>
      </c>
      <c r="B3263" s="2">
        <v>99903</v>
      </c>
      <c r="C3263" s="22">
        <v>2294</v>
      </c>
      <c r="D3263" s="2">
        <v>99</v>
      </c>
      <c r="E3263" s="3">
        <v>591800</v>
      </c>
      <c r="F3263" s="2" t="s">
        <v>1396</v>
      </c>
      <c r="G3263" s="2"/>
      <c r="H3263" s="2"/>
      <c r="I3263" s="2"/>
    </row>
    <row r="3264" spans="1:10">
      <c r="A3264" s="1">
        <v>44272</v>
      </c>
      <c r="B3264" s="2">
        <v>99903</v>
      </c>
      <c r="C3264" s="22">
        <v>2295</v>
      </c>
      <c r="D3264" s="2">
        <v>99</v>
      </c>
      <c r="E3264" s="3">
        <v>591800</v>
      </c>
      <c r="F3264" s="2" t="s">
        <v>1396</v>
      </c>
      <c r="G3264" s="2"/>
      <c r="H3264" s="2"/>
      <c r="I3264" s="2"/>
    </row>
    <row r="3265" spans="1:9">
      <c r="A3265" s="1">
        <v>44272</v>
      </c>
      <c r="B3265" s="2">
        <v>99903</v>
      </c>
      <c r="C3265" s="22">
        <v>2296</v>
      </c>
      <c r="D3265" s="2">
        <v>99</v>
      </c>
      <c r="E3265" s="3">
        <v>591800</v>
      </c>
      <c r="F3265" s="2" t="s">
        <v>1396</v>
      </c>
      <c r="G3265" s="2"/>
      <c r="H3265" s="2"/>
      <c r="I3265" s="2"/>
    </row>
    <row r="3266" spans="1:9">
      <c r="A3266" s="1">
        <v>44272</v>
      </c>
      <c r="B3266" s="2">
        <v>99903</v>
      </c>
      <c r="C3266" s="22">
        <v>2297</v>
      </c>
      <c r="D3266" s="2">
        <v>99</v>
      </c>
      <c r="E3266" s="3">
        <v>591800</v>
      </c>
      <c r="F3266" s="2" t="s">
        <v>1396</v>
      </c>
      <c r="G3266" s="2"/>
      <c r="H3266" s="2"/>
      <c r="I3266" s="2"/>
    </row>
    <row r="3267" spans="1:9">
      <c r="A3267" s="1">
        <v>44272</v>
      </c>
      <c r="B3267" s="2">
        <v>99903</v>
      </c>
      <c r="C3267" s="22">
        <v>2298</v>
      </c>
      <c r="D3267" s="2">
        <v>99</v>
      </c>
      <c r="E3267" s="3">
        <v>591800</v>
      </c>
      <c r="F3267" s="2" t="s">
        <v>1396</v>
      </c>
      <c r="G3267" s="2"/>
      <c r="H3267" s="2"/>
      <c r="I3267" s="2"/>
    </row>
    <row r="3268" spans="1:9">
      <c r="A3268" s="1">
        <v>44272</v>
      </c>
      <c r="B3268" s="2">
        <v>99903</v>
      </c>
      <c r="C3268" s="22">
        <v>2299</v>
      </c>
      <c r="D3268" s="2">
        <v>99</v>
      </c>
      <c r="E3268" s="3">
        <v>591800</v>
      </c>
      <c r="F3268" s="2" t="s">
        <v>1396</v>
      </c>
      <c r="G3268" s="2"/>
      <c r="H3268" s="2"/>
      <c r="I3268" s="2"/>
    </row>
    <row r="3269" spans="1:9">
      <c r="A3269" s="1">
        <v>44272</v>
      </c>
      <c r="B3269" s="2">
        <v>99903</v>
      </c>
      <c r="C3269" s="22">
        <v>2300</v>
      </c>
      <c r="D3269" s="2">
        <v>99</v>
      </c>
      <c r="E3269" s="3">
        <v>591800</v>
      </c>
      <c r="F3269" s="2" t="s">
        <v>1396</v>
      </c>
      <c r="G3269" s="2"/>
      <c r="H3269" s="2"/>
      <c r="I3269" s="2"/>
    </row>
    <row r="3270" spans="1:9">
      <c r="A3270" s="1">
        <v>44272</v>
      </c>
      <c r="B3270" s="2">
        <v>99903</v>
      </c>
      <c r="C3270" s="22">
        <v>2301</v>
      </c>
      <c r="D3270" s="2">
        <v>99</v>
      </c>
      <c r="E3270" s="3">
        <v>591800</v>
      </c>
      <c r="F3270" s="2" t="s">
        <v>1396</v>
      </c>
      <c r="G3270" s="2"/>
      <c r="H3270" s="2"/>
      <c r="I3270" s="2"/>
    </row>
    <row r="3271" spans="1:9">
      <c r="A3271" s="1">
        <v>44272</v>
      </c>
      <c r="B3271" s="2">
        <v>99903</v>
      </c>
      <c r="C3271" s="22">
        <v>2302</v>
      </c>
      <c r="D3271" s="2">
        <v>99</v>
      </c>
      <c r="E3271" s="3">
        <v>591800</v>
      </c>
      <c r="F3271" s="2" t="s">
        <v>1396</v>
      </c>
      <c r="G3271" s="2"/>
      <c r="H3271" s="2"/>
      <c r="I3271" s="2"/>
    </row>
    <row r="3272" spans="1:9">
      <c r="A3272" s="1">
        <v>44272</v>
      </c>
      <c r="B3272" s="2">
        <v>99903</v>
      </c>
      <c r="C3272" s="22">
        <v>2303</v>
      </c>
      <c r="D3272" s="2">
        <v>99</v>
      </c>
      <c r="E3272" s="3">
        <v>591800</v>
      </c>
      <c r="F3272" s="2" t="s">
        <v>1396</v>
      </c>
      <c r="G3272" s="2"/>
      <c r="H3272" s="2"/>
      <c r="I3272" s="2"/>
    </row>
    <row r="3273" spans="1:9">
      <c r="A3273" s="1">
        <v>44272</v>
      </c>
      <c r="B3273" s="2">
        <v>99903</v>
      </c>
      <c r="C3273" s="22">
        <v>2304</v>
      </c>
      <c r="D3273" s="2">
        <v>99</v>
      </c>
      <c r="E3273" s="3">
        <v>591800</v>
      </c>
      <c r="F3273" s="2" t="s">
        <v>1396</v>
      </c>
      <c r="G3273" s="2"/>
      <c r="H3273" s="2"/>
      <c r="I3273" s="2"/>
    </row>
    <row r="3274" spans="1:9">
      <c r="A3274" s="1">
        <v>44272</v>
      </c>
      <c r="B3274" s="2">
        <v>99903</v>
      </c>
      <c r="C3274" s="22">
        <v>2305</v>
      </c>
      <c r="D3274" s="2">
        <v>99</v>
      </c>
      <c r="E3274" s="3">
        <v>591800</v>
      </c>
      <c r="F3274" s="2" t="s">
        <v>1396</v>
      </c>
      <c r="G3274" s="2"/>
      <c r="H3274" s="2"/>
      <c r="I3274" s="2"/>
    </row>
    <row r="3275" spans="1:9">
      <c r="A3275" s="1">
        <v>44272</v>
      </c>
      <c r="B3275" s="2">
        <v>99903</v>
      </c>
      <c r="C3275" s="22">
        <v>2306</v>
      </c>
      <c r="D3275" s="2">
        <v>99</v>
      </c>
      <c r="E3275" s="3">
        <v>591800</v>
      </c>
      <c r="F3275" s="2" t="s">
        <v>1396</v>
      </c>
      <c r="G3275" s="2"/>
      <c r="H3275" s="2"/>
      <c r="I3275" s="2"/>
    </row>
    <row r="3276" spans="1:9">
      <c r="A3276" s="1">
        <v>44272</v>
      </c>
      <c r="B3276" s="2">
        <v>99903</v>
      </c>
      <c r="C3276" s="22">
        <v>2307</v>
      </c>
      <c r="D3276" s="2">
        <v>99</v>
      </c>
      <c r="E3276" s="3">
        <v>591800</v>
      </c>
      <c r="F3276" s="2" t="s">
        <v>1396</v>
      </c>
      <c r="G3276" s="2"/>
      <c r="H3276" s="2"/>
      <c r="I3276" s="2"/>
    </row>
    <row r="3277" spans="1:9">
      <c r="A3277" s="1">
        <v>44272</v>
      </c>
      <c r="B3277" s="2">
        <v>99903</v>
      </c>
      <c r="C3277" s="22">
        <v>2308</v>
      </c>
      <c r="D3277" s="2">
        <v>99</v>
      </c>
      <c r="E3277" s="3">
        <v>591800</v>
      </c>
      <c r="F3277" s="2" t="s">
        <v>1396</v>
      </c>
      <c r="G3277" s="2"/>
      <c r="H3277" s="2"/>
      <c r="I3277" s="2"/>
    </row>
    <row r="3278" spans="1:9">
      <c r="A3278" s="1">
        <v>44272</v>
      </c>
      <c r="B3278" s="2">
        <v>99903</v>
      </c>
      <c r="C3278" s="22">
        <v>2309</v>
      </c>
      <c r="D3278" s="2">
        <v>99</v>
      </c>
      <c r="E3278" s="3">
        <v>591800</v>
      </c>
      <c r="F3278" s="2" t="s">
        <v>1396</v>
      </c>
      <c r="G3278" s="2"/>
      <c r="H3278" s="2"/>
      <c r="I3278" s="2"/>
    </row>
    <row r="3279" spans="1:9">
      <c r="A3279" s="1">
        <v>44272</v>
      </c>
      <c r="B3279" s="2">
        <v>99903</v>
      </c>
      <c r="C3279" s="22">
        <v>2310</v>
      </c>
      <c r="D3279" s="2">
        <v>99</v>
      </c>
      <c r="E3279" s="3">
        <v>591800</v>
      </c>
      <c r="F3279" s="2" t="s">
        <v>1396</v>
      </c>
      <c r="G3279" s="2"/>
      <c r="H3279" s="2"/>
      <c r="I3279" s="2"/>
    </row>
    <row r="3280" spans="1:9">
      <c r="A3280" s="1">
        <v>44272</v>
      </c>
      <c r="B3280" s="2">
        <v>99903</v>
      </c>
      <c r="C3280" s="22">
        <v>2311</v>
      </c>
      <c r="D3280" s="2">
        <v>99</v>
      </c>
      <c r="E3280" s="3">
        <v>591800</v>
      </c>
      <c r="F3280" s="2" t="s">
        <v>1396</v>
      </c>
      <c r="G3280" s="2"/>
      <c r="H3280" s="2"/>
      <c r="I3280" s="2"/>
    </row>
    <row r="3281" spans="1:9">
      <c r="A3281" s="1">
        <v>44272</v>
      </c>
      <c r="B3281" s="2">
        <v>99903</v>
      </c>
      <c r="C3281" s="22">
        <v>2312</v>
      </c>
      <c r="D3281" s="2">
        <v>99</v>
      </c>
      <c r="E3281" s="3">
        <v>591800</v>
      </c>
      <c r="F3281" s="2" t="s">
        <v>1396</v>
      </c>
      <c r="G3281" s="2"/>
      <c r="H3281" s="2"/>
      <c r="I3281" s="2"/>
    </row>
    <row r="3282" spans="1:9">
      <c r="A3282" s="1">
        <v>44272</v>
      </c>
      <c r="B3282" s="2">
        <v>99903</v>
      </c>
      <c r="C3282" s="22">
        <v>2313</v>
      </c>
      <c r="D3282" s="2">
        <v>99</v>
      </c>
      <c r="E3282" s="3">
        <v>591800</v>
      </c>
      <c r="F3282" s="2" t="s">
        <v>1396</v>
      </c>
      <c r="G3282" s="2"/>
      <c r="H3282" s="2"/>
      <c r="I3282" s="2"/>
    </row>
    <row r="3283" spans="1:9">
      <c r="A3283" s="1">
        <v>44272</v>
      </c>
      <c r="B3283" s="2">
        <v>99903</v>
      </c>
      <c r="C3283" s="22">
        <v>2314</v>
      </c>
      <c r="D3283" s="2">
        <v>99</v>
      </c>
      <c r="E3283" s="3">
        <v>591800</v>
      </c>
      <c r="F3283" s="2" t="s">
        <v>1396</v>
      </c>
      <c r="G3283" s="2"/>
      <c r="H3283" s="2"/>
      <c r="I3283" s="2"/>
    </row>
    <row r="3284" spans="1:9">
      <c r="A3284" s="1">
        <v>44272</v>
      </c>
      <c r="B3284" s="2">
        <v>99903</v>
      </c>
      <c r="C3284" s="22">
        <v>2315</v>
      </c>
      <c r="D3284" s="2">
        <v>99</v>
      </c>
      <c r="E3284" s="3">
        <v>591800</v>
      </c>
      <c r="F3284" s="2" t="s">
        <v>1396</v>
      </c>
      <c r="G3284" s="2"/>
      <c r="H3284" s="2"/>
      <c r="I3284" s="2"/>
    </row>
    <row r="3285" spans="1:9">
      <c r="A3285" s="1">
        <v>44272</v>
      </c>
      <c r="B3285" s="2">
        <v>99903</v>
      </c>
      <c r="C3285" s="22">
        <v>2316</v>
      </c>
      <c r="D3285" s="2">
        <v>99</v>
      </c>
      <c r="E3285" s="3">
        <v>591800</v>
      </c>
      <c r="F3285" s="2" t="s">
        <v>1396</v>
      </c>
      <c r="G3285" s="2"/>
      <c r="H3285" s="2"/>
      <c r="I3285" s="2"/>
    </row>
    <row r="3286" spans="1:9">
      <c r="A3286" s="1">
        <v>44272</v>
      </c>
      <c r="B3286" s="2">
        <v>99903</v>
      </c>
      <c r="C3286" s="22">
        <v>2317</v>
      </c>
      <c r="D3286" s="2">
        <v>99</v>
      </c>
      <c r="E3286" s="3">
        <v>591800</v>
      </c>
      <c r="F3286" s="2" t="s">
        <v>1396</v>
      </c>
      <c r="G3286" s="2"/>
      <c r="H3286" s="2"/>
      <c r="I3286" s="2"/>
    </row>
    <row r="3287" spans="1:9">
      <c r="A3287" s="1">
        <v>44272</v>
      </c>
      <c r="B3287" s="2">
        <v>99903</v>
      </c>
      <c r="C3287" s="22">
        <v>2318</v>
      </c>
      <c r="D3287" s="2">
        <v>99</v>
      </c>
      <c r="E3287" s="3">
        <v>591800</v>
      </c>
      <c r="F3287" s="2" t="s">
        <v>1396</v>
      </c>
      <c r="G3287" s="2"/>
      <c r="H3287" s="2"/>
      <c r="I3287" s="2"/>
    </row>
    <row r="3288" spans="1:9">
      <c r="A3288" s="1">
        <v>44272</v>
      </c>
      <c r="B3288" s="2">
        <v>99903</v>
      </c>
      <c r="C3288" s="22">
        <v>2319</v>
      </c>
      <c r="D3288" s="2">
        <v>99</v>
      </c>
      <c r="E3288" s="3">
        <v>591800</v>
      </c>
      <c r="F3288" s="2" t="s">
        <v>1396</v>
      </c>
      <c r="G3288" s="2"/>
      <c r="H3288" s="2"/>
      <c r="I3288" s="2"/>
    </row>
    <row r="3289" spans="1:9">
      <c r="A3289" s="1">
        <v>44272</v>
      </c>
      <c r="B3289" s="2">
        <v>99903</v>
      </c>
      <c r="C3289" s="22">
        <v>2320</v>
      </c>
      <c r="D3289" s="2">
        <v>99</v>
      </c>
      <c r="E3289" s="3">
        <v>591800</v>
      </c>
      <c r="F3289" s="2" t="s">
        <v>1396</v>
      </c>
      <c r="G3289" s="2"/>
      <c r="H3289" s="2"/>
      <c r="I3289" s="2"/>
    </row>
    <row r="3290" spans="1:9">
      <c r="A3290" s="1">
        <v>44272</v>
      </c>
      <c r="B3290" s="2">
        <v>99903</v>
      </c>
      <c r="C3290" s="22">
        <v>2321</v>
      </c>
      <c r="D3290" s="2">
        <v>99</v>
      </c>
      <c r="E3290" s="3">
        <v>591800</v>
      </c>
      <c r="F3290" s="2" t="s">
        <v>1396</v>
      </c>
      <c r="G3290" s="2"/>
      <c r="H3290" s="2"/>
      <c r="I3290" s="2"/>
    </row>
    <row r="3291" spans="1:9">
      <c r="A3291" s="1">
        <v>44272</v>
      </c>
      <c r="B3291" s="2">
        <v>99903</v>
      </c>
      <c r="C3291" s="22">
        <v>2322</v>
      </c>
      <c r="D3291" s="2">
        <v>99</v>
      </c>
      <c r="E3291" s="3">
        <v>591800</v>
      </c>
      <c r="F3291" s="2" t="s">
        <v>1396</v>
      </c>
      <c r="G3291" s="2"/>
      <c r="H3291" s="2"/>
      <c r="I3291" s="2"/>
    </row>
    <row r="3292" spans="1:9">
      <c r="A3292" s="1">
        <v>44272</v>
      </c>
      <c r="B3292" s="2">
        <v>99967</v>
      </c>
      <c r="C3292" s="22">
        <v>845</v>
      </c>
      <c r="D3292" s="2">
        <v>18</v>
      </c>
      <c r="E3292" s="204">
        <v>1145000</v>
      </c>
      <c r="F3292" s="2" t="s">
        <v>1383</v>
      </c>
      <c r="G3292" s="2"/>
      <c r="H3292" s="2"/>
      <c r="I3292" s="2"/>
    </row>
    <row r="3293" spans="1:9">
      <c r="A3293" s="1">
        <v>44272</v>
      </c>
      <c r="B3293" s="2">
        <v>99916</v>
      </c>
      <c r="C3293" s="22">
        <v>879</v>
      </c>
      <c r="D3293" s="2">
        <v>8</v>
      </c>
      <c r="E3293" s="204">
        <v>262400</v>
      </c>
      <c r="F3293" s="2" t="s">
        <v>1398</v>
      </c>
      <c r="G3293" s="2"/>
      <c r="H3293" s="2"/>
      <c r="I3293" s="2"/>
    </row>
    <row r="3294" spans="1:9">
      <c r="A3294" s="1">
        <v>44272</v>
      </c>
      <c r="B3294" s="2">
        <v>99916</v>
      </c>
      <c r="C3294" s="22">
        <v>910</v>
      </c>
      <c r="D3294" s="2">
        <v>8</v>
      </c>
      <c r="E3294" s="204">
        <v>351800</v>
      </c>
      <c r="F3294" s="2" t="s">
        <v>1397</v>
      </c>
      <c r="G3294" s="2"/>
      <c r="H3294" s="2"/>
      <c r="I3294" s="2"/>
    </row>
    <row r="3295" spans="1:9">
      <c r="A3295" s="1">
        <v>44272</v>
      </c>
      <c r="B3295" s="2">
        <v>14202</v>
      </c>
      <c r="C3295" s="22">
        <v>1805</v>
      </c>
      <c r="D3295" s="2">
        <v>9</v>
      </c>
      <c r="E3295" s="204">
        <v>1000000</v>
      </c>
      <c r="F3295" s="2" t="s">
        <v>1393</v>
      </c>
      <c r="G3295" s="2"/>
      <c r="H3295" s="2"/>
      <c r="I3295" s="2"/>
    </row>
    <row r="3296" spans="1:9">
      <c r="A3296" s="1">
        <v>44272</v>
      </c>
      <c r="B3296" s="2">
        <v>99971</v>
      </c>
      <c r="C3296" s="22">
        <v>2640</v>
      </c>
      <c r="D3296" s="2">
        <v>6</v>
      </c>
      <c r="E3296" s="204">
        <v>814388</v>
      </c>
      <c r="F3296" s="2" t="s">
        <v>1384</v>
      </c>
      <c r="G3296" s="2"/>
      <c r="H3296" s="2"/>
      <c r="I3296" s="2"/>
    </row>
    <row r="3297" spans="1:72">
      <c r="A3297" s="1">
        <v>44272</v>
      </c>
      <c r="B3297" s="2">
        <v>13276</v>
      </c>
      <c r="C3297" s="22">
        <v>2736</v>
      </c>
      <c r="D3297" s="2">
        <v>6</v>
      </c>
      <c r="E3297" s="204">
        <v>450000</v>
      </c>
      <c r="F3297" s="2" t="s">
        <v>1394</v>
      </c>
      <c r="G3297" s="2"/>
      <c r="H3297" s="2"/>
      <c r="I3297" s="2"/>
    </row>
    <row r="3298" spans="1:72">
      <c r="A3298" s="1">
        <v>44272</v>
      </c>
      <c r="B3298" s="2">
        <v>28262</v>
      </c>
      <c r="C3298" s="22">
        <v>5073</v>
      </c>
      <c r="D3298" s="2">
        <v>4</v>
      </c>
      <c r="E3298" s="204">
        <v>575600</v>
      </c>
      <c r="F3298" s="2" t="s">
        <v>1385</v>
      </c>
      <c r="G3298" s="2"/>
      <c r="H3298" s="2"/>
      <c r="I3298" s="2"/>
    </row>
    <row r="3299" spans="1:72">
      <c r="A3299" s="1">
        <v>44272</v>
      </c>
      <c r="B3299" s="2">
        <v>28262</v>
      </c>
      <c r="C3299" s="22">
        <v>5081</v>
      </c>
      <c r="D3299" s="2">
        <v>4</v>
      </c>
      <c r="E3299" s="204">
        <v>2352000</v>
      </c>
      <c r="F3299" s="2" t="s">
        <v>1386</v>
      </c>
      <c r="G3299" s="2"/>
      <c r="H3299" s="2"/>
      <c r="I3299" s="2"/>
    </row>
    <row r="3300" spans="1:72">
      <c r="A3300" s="1">
        <v>44272</v>
      </c>
      <c r="B3300" s="2">
        <v>28262</v>
      </c>
      <c r="C3300" s="22">
        <v>5083</v>
      </c>
      <c r="D3300" s="2">
        <v>4</v>
      </c>
      <c r="E3300" s="204">
        <v>1280000</v>
      </c>
      <c r="F3300" s="2" t="s">
        <v>1387</v>
      </c>
      <c r="G3300" s="2"/>
      <c r="H3300" s="2"/>
      <c r="I3300" s="2"/>
    </row>
    <row r="3301" spans="1:72">
      <c r="A3301" s="1">
        <v>44272</v>
      </c>
      <c r="B3301" s="2">
        <v>20894</v>
      </c>
      <c r="C3301" s="22">
        <v>7536</v>
      </c>
      <c r="D3301" s="2">
        <v>7</v>
      </c>
      <c r="E3301" s="204">
        <v>300000</v>
      </c>
      <c r="F3301" s="2" t="s">
        <v>1392</v>
      </c>
      <c r="G3301" s="2"/>
      <c r="H3301" s="2"/>
      <c r="I3301" s="2"/>
    </row>
    <row r="3302" spans="1:72">
      <c r="A3302" s="1">
        <v>44272</v>
      </c>
      <c r="B3302" s="2">
        <v>25758</v>
      </c>
      <c r="C3302" s="22">
        <v>7637</v>
      </c>
      <c r="D3302" s="2">
        <v>7</v>
      </c>
      <c r="E3302" s="204">
        <v>680500</v>
      </c>
      <c r="F3302" s="2" t="s">
        <v>1388</v>
      </c>
      <c r="G3302" s="2"/>
      <c r="H3302" s="2"/>
      <c r="I3302" s="2"/>
    </row>
    <row r="3303" spans="1:72">
      <c r="A3303" s="1">
        <v>44272</v>
      </c>
      <c r="B3303" s="2">
        <v>25758</v>
      </c>
      <c r="C3303" s="22">
        <v>7688</v>
      </c>
      <c r="D3303" s="2">
        <v>7</v>
      </c>
      <c r="E3303" s="204">
        <v>300000</v>
      </c>
      <c r="F3303" s="2" t="s">
        <v>1389</v>
      </c>
      <c r="G3303" s="2"/>
      <c r="H3303" s="2"/>
      <c r="I3303" s="2"/>
    </row>
    <row r="3304" spans="1:72">
      <c r="A3304" s="1">
        <v>44272</v>
      </c>
      <c r="B3304" s="2">
        <v>25758</v>
      </c>
      <c r="C3304" s="22">
        <v>7718</v>
      </c>
      <c r="D3304" s="2">
        <v>7</v>
      </c>
      <c r="E3304" s="204">
        <v>500000</v>
      </c>
      <c r="F3304" s="2" t="s">
        <v>1390</v>
      </c>
      <c r="G3304" s="2"/>
      <c r="H3304" s="2"/>
      <c r="I3304" s="2"/>
    </row>
    <row r="3305" spans="1:72" s="37" customFormat="1">
      <c r="A3305" s="36">
        <v>44272</v>
      </c>
      <c r="B3305" s="37">
        <v>28262</v>
      </c>
      <c r="C3305" s="37">
        <v>5074</v>
      </c>
      <c r="D3305" s="37">
        <v>4</v>
      </c>
      <c r="E3305" s="135">
        <v>0</v>
      </c>
      <c r="F3305" s="37" t="s">
        <v>1391</v>
      </c>
      <c r="J3305" s="80"/>
      <c r="K3305" s="80"/>
      <c r="L3305" s="80"/>
      <c r="M3305" s="80"/>
      <c r="N3305" s="80"/>
      <c r="O3305" s="80"/>
      <c r="P3305" s="80"/>
      <c r="Q3305" s="80"/>
      <c r="R3305" s="80"/>
      <c r="S3305" s="80"/>
      <c r="T3305" s="80"/>
      <c r="U3305" s="80"/>
      <c r="V3305" s="80"/>
      <c r="W3305" s="80"/>
      <c r="X3305" s="80"/>
      <c r="Y3305" s="80"/>
      <c r="Z3305" s="80"/>
      <c r="AA3305" s="80"/>
      <c r="AB3305" s="80"/>
      <c r="AC3305" s="80"/>
      <c r="AD3305" s="80"/>
      <c r="AE3305" s="80"/>
      <c r="AF3305" s="80"/>
      <c r="AG3305" s="80"/>
      <c r="AH3305" s="80"/>
      <c r="AI3305" s="80"/>
      <c r="AJ3305" s="80"/>
      <c r="AK3305" s="80"/>
      <c r="AL3305" s="80"/>
      <c r="AM3305" s="80"/>
      <c r="AN3305" s="80"/>
      <c r="AO3305" s="80"/>
      <c r="AP3305" s="80"/>
      <c r="AQ3305" s="80"/>
      <c r="AR3305" s="80"/>
      <c r="AS3305" s="80"/>
      <c r="AT3305" s="80"/>
      <c r="AU3305" s="80"/>
      <c r="AV3305" s="80"/>
      <c r="AW3305" s="80"/>
      <c r="AX3305" s="80"/>
      <c r="AY3305" s="80"/>
      <c r="AZ3305" s="80"/>
      <c r="BA3305" s="80"/>
      <c r="BB3305" s="80"/>
      <c r="BC3305" s="80"/>
      <c r="BD3305" s="80"/>
      <c r="BE3305" s="80"/>
      <c r="BF3305" s="80"/>
      <c r="BG3305" s="80"/>
      <c r="BH3305" s="80"/>
      <c r="BI3305" s="80"/>
      <c r="BJ3305" s="80"/>
      <c r="BK3305" s="80"/>
      <c r="BL3305" s="80"/>
      <c r="BM3305" s="80"/>
      <c r="BN3305" s="80"/>
      <c r="BO3305" s="80"/>
      <c r="BP3305" s="80"/>
      <c r="BQ3305" s="80"/>
      <c r="BR3305" s="80"/>
      <c r="BS3305" s="80"/>
      <c r="BT3305" s="80"/>
    </row>
    <row r="3306" spans="1:72" ht="19.5">
      <c r="E3306" s="120">
        <f>SUM(E3252:E3304)</f>
        <v>33683688</v>
      </c>
      <c r="G3306" s="2"/>
      <c r="H3306" s="2"/>
      <c r="I3306" s="2"/>
    </row>
    <row r="3308" spans="1:72">
      <c r="A3308" s="1">
        <v>44273</v>
      </c>
      <c r="B3308" s="2">
        <v>99916</v>
      </c>
      <c r="C3308" s="22">
        <v>1825</v>
      </c>
      <c r="D3308" s="2">
        <v>9</v>
      </c>
      <c r="E3308" s="3">
        <v>591800</v>
      </c>
      <c r="G3308" s="2"/>
      <c r="H3308" s="2"/>
      <c r="I3308" s="2"/>
      <c r="J3308" s="2"/>
    </row>
    <row r="3309" spans="1:72">
      <c r="A3309" s="1">
        <v>44273</v>
      </c>
      <c r="B3309" s="2">
        <v>99916</v>
      </c>
      <c r="C3309" s="22">
        <v>1826</v>
      </c>
      <c r="D3309" s="2">
        <v>9</v>
      </c>
      <c r="E3309" s="3">
        <v>591800</v>
      </c>
      <c r="G3309" s="2"/>
      <c r="H3309" s="2"/>
      <c r="I3309" s="2"/>
      <c r="J3309" s="2"/>
    </row>
    <row r="3310" spans="1:72">
      <c r="A3310" s="1">
        <v>44273</v>
      </c>
      <c r="B3310" s="2">
        <v>99916</v>
      </c>
      <c r="C3310" s="22">
        <v>1827</v>
      </c>
      <c r="D3310" s="2">
        <v>9</v>
      </c>
      <c r="E3310" s="3">
        <v>591800</v>
      </c>
      <c r="G3310" s="2"/>
      <c r="H3310" s="2"/>
      <c r="I3310" s="2"/>
      <c r="J3310" s="2"/>
    </row>
    <row r="3311" spans="1:72">
      <c r="A3311" s="1">
        <v>44273</v>
      </c>
      <c r="B3311" s="2">
        <v>99916</v>
      </c>
      <c r="C3311" s="22">
        <v>1828</v>
      </c>
      <c r="D3311" s="2">
        <v>9</v>
      </c>
      <c r="E3311" s="3">
        <v>591800</v>
      </c>
      <c r="G3311" s="2"/>
      <c r="H3311" s="2"/>
      <c r="I3311" s="2"/>
      <c r="J3311" s="2"/>
    </row>
    <row r="3312" spans="1:72">
      <c r="A3312" s="1">
        <v>44273</v>
      </c>
      <c r="B3312" s="2">
        <v>99916</v>
      </c>
      <c r="C3312" s="22">
        <v>1829</v>
      </c>
      <c r="D3312" s="2">
        <v>9</v>
      </c>
      <c r="E3312" s="3">
        <v>591800</v>
      </c>
      <c r="G3312" s="2"/>
      <c r="H3312" s="2"/>
      <c r="I3312" s="2"/>
      <c r="J3312" s="2"/>
    </row>
    <row r="3313" spans="1:10">
      <c r="A3313" s="1">
        <v>44273</v>
      </c>
      <c r="B3313" s="2">
        <v>99916</v>
      </c>
      <c r="C3313" s="22">
        <v>1830</v>
      </c>
      <c r="D3313" s="2">
        <v>9</v>
      </c>
      <c r="E3313" s="3">
        <v>591800</v>
      </c>
      <c r="G3313" s="2"/>
      <c r="H3313" s="2"/>
      <c r="I3313" s="2"/>
      <c r="J3313" s="2"/>
    </row>
    <row r="3314" spans="1:10">
      <c r="A3314" s="1">
        <v>44273</v>
      </c>
      <c r="B3314" s="2">
        <v>99916</v>
      </c>
      <c r="C3314" s="22">
        <v>1831</v>
      </c>
      <c r="D3314" s="2">
        <v>9</v>
      </c>
      <c r="E3314" s="3">
        <v>591800</v>
      </c>
      <c r="G3314" s="2"/>
      <c r="H3314" s="2"/>
      <c r="I3314" s="2"/>
      <c r="J3314" s="2"/>
    </row>
    <row r="3315" spans="1:10">
      <c r="A3315" s="1">
        <v>44273</v>
      </c>
      <c r="B3315" s="2">
        <v>99916</v>
      </c>
      <c r="C3315" s="22">
        <v>1832</v>
      </c>
      <c r="D3315" s="2">
        <v>9</v>
      </c>
      <c r="E3315" s="3">
        <v>591800</v>
      </c>
      <c r="G3315" s="2"/>
      <c r="H3315" s="2"/>
      <c r="I3315" s="2"/>
      <c r="J3315" s="2"/>
    </row>
    <row r="3316" spans="1:10">
      <c r="A3316" s="1">
        <v>44273</v>
      </c>
      <c r="B3316" s="2">
        <v>99916</v>
      </c>
      <c r="C3316" s="22">
        <v>1833</v>
      </c>
      <c r="D3316" s="2">
        <v>9</v>
      </c>
      <c r="E3316" s="3">
        <v>591800</v>
      </c>
      <c r="G3316" s="2"/>
      <c r="H3316" s="2"/>
      <c r="I3316" s="2"/>
      <c r="J3316" s="2"/>
    </row>
    <row r="3317" spans="1:10">
      <c r="A3317" s="1">
        <v>44273</v>
      </c>
      <c r="B3317" s="2">
        <v>99916</v>
      </c>
      <c r="C3317" s="22">
        <v>1834</v>
      </c>
      <c r="D3317" s="2">
        <v>9</v>
      </c>
      <c r="E3317" s="3">
        <v>591800</v>
      </c>
      <c r="G3317" s="2"/>
      <c r="H3317" s="2"/>
      <c r="I3317" s="2"/>
      <c r="J3317" s="2"/>
    </row>
    <row r="3318" spans="1:10">
      <c r="A3318" s="1">
        <v>44273</v>
      </c>
      <c r="B3318" s="2">
        <v>99916</v>
      </c>
      <c r="C3318" s="22">
        <v>1835</v>
      </c>
      <c r="D3318" s="2">
        <v>9</v>
      </c>
      <c r="E3318" s="3">
        <v>591800</v>
      </c>
      <c r="G3318" s="2"/>
      <c r="H3318" s="2"/>
      <c r="I3318" s="2"/>
      <c r="J3318" s="2"/>
    </row>
    <row r="3319" spans="1:10">
      <c r="A3319" s="1">
        <v>44273</v>
      </c>
      <c r="B3319" s="2">
        <v>99916</v>
      </c>
      <c r="C3319" s="22">
        <v>1836</v>
      </c>
      <c r="D3319" s="2">
        <v>9</v>
      </c>
      <c r="E3319" s="3">
        <v>591800</v>
      </c>
      <c r="G3319" s="2"/>
      <c r="H3319" s="2"/>
      <c r="I3319" s="2"/>
      <c r="J3319" s="2"/>
    </row>
    <row r="3320" spans="1:10">
      <c r="A3320" s="1">
        <v>44273</v>
      </c>
      <c r="B3320" s="2">
        <v>99916</v>
      </c>
      <c r="C3320" s="22">
        <v>1837</v>
      </c>
      <c r="D3320" s="2">
        <v>9</v>
      </c>
      <c r="E3320" s="3">
        <v>591800</v>
      </c>
      <c r="G3320" s="2"/>
      <c r="H3320" s="2"/>
      <c r="I3320" s="2"/>
      <c r="J3320" s="2"/>
    </row>
    <row r="3321" spans="1:10">
      <c r="A3321" s="1">
        <v>44273</v>
      </c>
      <c r="B3321" s="2">
        <v>99916</v>
      </c>
      <c r="C3321" s="22">
        <v>1838</v>
      </c>
      <c r="D3321" s="2">
        <v>9</v>
      </c>
      <c r="E3321" s="3">
        <v>591800</v>
      </c>
      <c r="G3321" s="2"/>
      <c r="H3321" s="2"/>
      <c r="I3321" s="2"/>
      <c r="J3321" s="2"/>
    </row>
    <row r="3322" spans="1:10">
      <c r="A3322" s="1">
        <v>44273</v>
      </c>
      <c r="B3322" s="2">
        <v>99916</v>
      </c>
      <c r="C3322" s="22">
        <v>1839</v>
      </c>
      <c r="D3322" s="2">
        <v>9</v>
      </c>
      <c r="E3322" s="3">
        <v>591800</v>
      </c>
      <c r="G3322" s="2"/>
      <c r="H3322" s="2"/>
      <c r="I3322" s="2"/>
      <c r="J3322" s="2"/>
    </row>
    <row r="3323" spans="1:10">
      <c r="A3323" s="1">
        <v>44273</v>
      </c>
      <c r="B3323" s="2">
        <v>99916</v>
      </c>
      <c r="C3323" s="22">
        <v>1840</v>
      </c>
      <c r="D3323" s="2">
        <v>9</v>
      </c>
      <c r="E3323" s="3">
        <v>591800</v>
      </c>
      <c r="G3323" s="2"/>
      <c r="H3323" s="2"/>
      <c r="I3323" s="2"/>
      <c r="J3323" s="2"/>
    </row>
    <row r="3324" spans="1:10">
      <c r="A3324" s="1">
        <v>44273</v>
      </c>
      <c r="B3324" s="2">
        <v>99916</v>
      </c>
      <c r="C3324" s="22">
        <v>1841</v>
      </c>
      <c r="D3324" s="2">
        <v>9</v>
      </c>
      <c r="E3324" s="3">
        <v>591800</v>
      </c>
      <c r="G3324" s="2"/>
      <c r="H3324" s="2"/>
      <c r="I3324" s="2"/>
      <c r="J3324" s="2"/>
    </row>
    <row r="3325" spans="1:10">
      <c r="A3325" s="1">
        <v>44273</v>
      </c>
      <c r="B3325" s="2">
        <v>99916</v>
      </c>
      <c r="C3325" s="22">
        <v>1842</v>
      </c>
      <c r="D3325" s="2">
        <v>9</v>
      </c>
      <c r="E3325" s="3">
        <v>591800</v>
      </c>
      <c r="G3325" s="2"/>
      <c r="H3325" s="2"/>
      <c r="I3325" s="2"/>
      <c r="J3325" s="2"/>
    </row>
    <row r="3326" spans="1:10">
      <c r="A3326" s="1">
        <v>44273</v>
      </c>
      <c r="B3326" s="2">
        <v>99916</v>
      </c>
      <c r="C3326" s="22">
        <v>1843</v>
      </c>
      <c r="D3326" s="2">
        <v>9</v>
      </c>
      <c r="E3326" s="3">
        <v>591800</v>
      </c>
      <c r="G3326" s="2"/>
      <c r="H3326" s="2"/>
      <c r="I3326" s="2"/>
      <c r="J3326" s="2"/>
    </row>
    <row r="3327" spans="1:10">
      <c r="A3327" s="1">
        <v>44273</v>
      </c>
      <c r="B3327" s="2">
        <v>99916</v>
      </c>
      <c r="C3327" s="22">
        <v>1844</v>
      </c>
      <c r="D3327" s="2">
        <v>9</v>
      </c>
      <c r="E3327" s="3">
        <v>591800</v>
      </c>
      <c r="G3327" s="2"/>
      <c r="H3327" s="2"/>
      <c r="I3327" s="2"/>
      <c r="J3327" s="2"/>
    </row>
    <row r="3328" spans="1:10">
      <c r="A3328" s="1">
        <v>44273</v>
      </c>
      <c r="B3328" s="2">
        <v>99916</v>
      </c>
      <c r="C3328" s="22">
        <v>1845</v>
      </c>
      <c r="D3328" s="2">
        <v>9</v>
      </c>
      <c r="E3328" s="3">
        <v>591800</v>
      </c>
      <c r="G3328" s="2"/>
      <c r="H3328" s="2"/>
      <c r="I3328" s="2"/>
      <c r="J3328" s="2"/>
    </row>
    <row r="3329" spans="1:10">
      <c r="A3329" s="1">
        <v>44273</v>
      </c>
      <c r="B3329" s="2">
        <v>99916</v>
      </c>
      <c r="C3329" s="22">
        <v>1846</v>
      </c>
      <c r="D3329" s="2">
        <v>9</v>
      </c>
      <c r="E3329" s="3">
        <v>591800</v>
      </c>
      <c r="G3329" s="2"/>
      <c r="H3329" s="2"/>
      <c r="I3329" s="2"/>
      <c r="J3329" s="2"/>
    </row>
    <row r="3330" spans="1:10">
      <c r="A3330" s="1">
        <v>44273</v>
      </c>
      <c r="B3330" s="2">
        <v>99916</v>
      </c>
      <c r="C3330" s="22">
        <v>1847</v>
      </c>
      <c r="D3330" s="2">
        <v>9</v>
      </c>
      <c r="E3330" s="3">
        <v>591800</v>
      </c>
      <c r="G3330" s="2"/>
      <c r="H3330" s="2"/>
      <c r="I3330" s="2"/>
      <c r="J3330" s="2"/>
    </row>
    <row r="3331" spans="1:10">
      <c r="A3331" s="1">
        <v>44273</v>
      </c>
      <c r="B3331" s="2">
        <v>99916</v>
      </c>
      <c r="C3331" s="22">
        <v>1848</v>
      </c>
      <c r="D3331" s="2">
        <v>9</v>
      </c>
      <c r="E3331" s="3">
        <v>591800</v>
      </c>
      <c r="G3331" s="2"/>
      <c r="H3331" s="2"/>
      <c r="I3331" s="2"/>
      <c r="J3331" s="2"/>
    </row>
    <row r="3332" spans="1:10">
      <c r="A3332" s="1">
        <v>44273</v>
      </c>
      <c r="B3332" s="2">
        <v>99916</v>
      </c>
      <c r="C3332" s="22">
        <v>1849</v>
      </c>
      <c r="D3332" s="2">
        <v>9</v>
      </c>
      <c r="E3332" s="3">
        <v>591800</v>
      </c>
      <c r="G3332" s="2"/>
      <c r="H3332" s="2"/>
      <c r="I3332" s="2"/>
      <c r="J3332" s="2"/>
    </row>
    <row r="3333" spans="1:10">
      <c r="A3333" s="1">
        <v>44273</v>
      </c>
      <c r="B3333" s="2">
        <v>99916</v>
      </c>
      <c r="C3333" s="22">
        <v>1850</v>
      </c>
      <c r="D3333" s="2">
        <v>9</v>
      </c>
      <c r="E3333" s="3">
        <v>591800</v>
      </c>
      <c r="G3333" s="2"/>
      <c r="H3333" s="2"/>
      <c r="I3333" s="2"/>
      <c r="J3333" s="2"/>
    </row>
    <row r="3334" spans="1:10">
      <c r="A3334" s="1">
        <v>44273</v>
      </c>
      <c r="B3334" s="2">
        <v>99916</v>
      </c>
      <c r="C3334" s="22">
        <v>1851</v>
      </c>
      <c r="D3334" s="2">
        <v>9</v>
      </c>
      <c r="E3334" s="3">
        <v>591800</v>
      </c>
      <c r="G3334" s="2"/>
      <c r="H3334" s="2"/>
      <c r="I3334" s="2"/>
      <c r="J3334" s="2"/>
    </row>
    <row r="3335" spans="1:10">
      <c r="A3335" s="1">
        <v>44273</v>
      </c>
      <c r="B3335" s="2">
        <v>99916</v>
      </c>
      <c r="C3335" s="22">
        <v>1852</v>
      </c>
      <c r="D3335" s="2">
        <v>9</v>
      </c>
      <c r="E3335" s="3">
        <v>591800</v>
      </c>
      <c r="G3335" s="2"/>
      <c r="H3335" s="2"/>
      <c r="I3335" s="2"/>
      <c r="J3335" s="2"/>
    </row>
    <row r="3336" spans="1:10">
      <c r="A3336" s="1">
        <v>44273</v>
      </c>
      <c r="B3336" s="2">
        <v>99916</v>
      </c>
      <c r="C3336" s="22">
        <v>1853</v>
      </c>
      <c r="D3336" s="2">
        <v>9</v>
      </c>
      <c r="E3336" s="3">
        <v>591800</v>
      </c>
      <c r="G3336" s="2"/>
      <c r="H3336" s="2"/>
      <c r="I3336" s="2"/>
      <c r="J3336" s="2"/>
    </row>
    <row r="3337" spans="1:10">
      <c r="A3337" s="1">
        <v>44273</v>
      </c>
      <c r="B3337" s="2">
        <v>99916</v>
      </c>
      <c r="C3337" s="22">
        <v>1854</v>
      </c>
      <c r="D3337" s="2">
        <v>9</v>
      </c>
      <c r="E3337" s="3">
        <v>591800</v>
      </c>
      <c r="G3337" s="2"/>
      <c r="H3337" s="2"/>
      <c r="I3337" s="2"/>
      <c r="J3337" s="2"/>
    </row>
    <row r="3338" spans="1:10">
      <c r="A3338" s="1">
        <v>44273</v>
      </c>
      <c r="B3338" s="2">
        <v>99916</v>
      </c>
      <c r="C3338" s="22">
        <v>1855</v>
      </c>
      <c r="D3338" s="2">
        <v>9</v>
      </c>
      <c r="E3338" s="3">
        <v>591800</v>
      </c>
      <c r="G3338" s="2"/>
      <c r="H3338" s="2"/>
      <c r="I3338" s="2"/>
      <c r="J3338" s="2"/>
    </row>
    <row r="3339" spans="1:10">
      <c r="A3339" s="1">
        <v>44273</v>
      </c>
      <c r="B3339" s="2">
        <v>99916</v>
      </c>
      <c r="C3339" s="22">
        <v>1856</v>
      </c>
      <c r="D3339" s="2">
        <v>9</v>
      </c>
      <c r="E3339" s="3">
        <v>591800</v>
      </c>
      <c r="G3339" s="2"/>
      <c r="H3339" s="2"/>
      <c r="I3339" s="2"/>
      <c r="J3339" s="2"/>
    </row>
    <row r="3340" spans="1:10">
      <c r="A3340" s="1">
        <v>44273</v>
      </c>
      <c r="B3340" s="2">
        <v>99916</v>
      </c>
      <c r="C3340" s="22">
        <v>1857</v>
      </c>
      <c r="D3340" s="2">
        <v>9</v>
      </c>
      <c r="E3340" s="3">
        <v>591800</v>
      </c>
      <c r="G3340" s="2"/>
      <c r="H3340" s="2"/>
      <c r="I3340" s="2"/>
      <c r="J3340" s="2"/>
    </row>
    <row r="3341" spans="1:10">
      <c r="A3341" s="1">
        <v>44273</v>
      </c>
      <c r="B3341" s="2">
        <v>99916</v>
      </c>
      <c r="C3341" s="22">
        <v>1858</v>
      </c>
      <c r="D3341" s="2">
        <v>9</v>
      </c>
      <c r="E3341" s="3">
        <v>591800</v>
      </c>
      <c r="G3341" s="2"/>
      <c r="H3341" s="2"/>
      <c r="I3341" s="2"/>
      <c r="J3341" s="2"/>
    </row>
    <row r="3342" spans="1:10">
      <c r="A3342" s="1">
        <v>44273</v>
      </c>
      <c r="B3342" s="2">
        <v>99916</v>
      </c>
      <c r="C3342" s="22">
        <v>1859</v>
      </c>
      <c r="D3342" s="2">
        <v>9</v>
      </c>
      <c r="E3342" s="3">
        <v>591800</v>
      </c>
      <c r="G3342" s="2"/>
      <c r="H3342" s="2"/>
      <c r="I3342" s="2"/>
      <c r="J3342" s="2"/>
    </row>
    <row r="3343" spans="1:10">
      <c r="A3343" s="1">
        <v>44273</v>
      </c>
      <c r="B3343" s="2">
        <v>99916</v>
      </c>
      <c r="C3343" s="22">
        <v>1860</v>
      </c>
      <c r="D3343" s="2">
        <v>9</v>
      </c>
      <c r="E3343" s="3">
        <v>591800</v>
      </c>
      <c r="G3343" s="2"/>
      <c r="H3343" s="2"/>
      <c r="I3343" s="2"/>
      <c r="J3343" s="2"/>
    </row>
    <row r="3344" spans="1:10">
      <c r="A3344" s="1">
        <v>44273</v>
      </c>
      <c r="B3344" s="2">
        <v>99916</v>
      </c>
      <c r="C3344" s="22">
        <v>1861</v>
      </c>
      <c r="D3344" s="2">
        <v>9</v>
      </c>
      <c r="E3344" s="3">
        <v>591800</v>
      </c>
      <c r="G3344" s="2"/>
      <c r="H3344" s="2"/>
      <c r="I3344" s="2"/>
      <c r="J3344" s="2"/>
    </row>
    <row r="3345" spans="1:10">
      <c r="A3345" s="1">
        <v>44273</v>
      </c>
      <c r="B3345" s="2">
        <v>99916</v>
      </c>
      <c r="C3345" s="22">
        <v>1862</v>
      </c>
      <c r="D3345" s="2">
        <v>9</v>
      </c>
      <c r="E3345" s="3">
        <v>591800</v>
      </c>
      <c r="G3345" s="2"/>
      <c r="H3345" s="2"/>
      <c r="I3345" s="2"/>
      <c r="J3345" s="2"/>
    </row>
    <row r="3346" spans="1:10">
      <c r="A3346" s="1">
        <v>44273</v>
      </c>
      <c r="B3346" s="2">
        <v>99916</v>
      </c>
      <c r="C3346" s="22">
        <v>1863</v>
      </c>
      <c r="D3346" s="2">
        <v>9</v>
      </c>
      <c r="E3346" s="3">
        <v>591800</v>
      </c>
      <c r="G3346" s="2"/>
      <c r="H3346" s="2"/>
      <c r="I3346" s="2"/>
      <c r="J3346" s="2"/>
    </row>
    <row r="3347" spans="1:10">
      <c r="A3347" s="1">
        <v>44273</v>
      </c>
      <c r="B3347" s="2">
        <v>99916</v>
      </c>
      <c r="C3347" s="22">
        <v>1864</v>
      </c>
      <c r="D3347" s="2">
        <v>9</v>
      </c>
      <c r="E3347" s="3">
        <v>591800</v>
      </c>
      <c r="G3347" s="2"/>
      <c r="H3347" s="2"/>
      <c r="I3347" s="2"/>
      <c r="J3347" s="2"/>
    </row>
    <row r="3348" spans="1:10">
      <c r="A3348" s="1">
        <v>44273</v>
      </c>
      <c r="B3348" s="2">
        <v>99916</v>
      </c>
      <c r="C3348" s="22">
        <v>1865</v>
      </c>
      <c r="D3348" s="2">
        <v>9</v>
      </c>
      <c r="E3348" s="3">
        <v>591800</v>
      </c>
      <c r="G3348" s="2"/>
      <c r="H3348" s="2"/>
      <c r="I3348" s="2"/>
      <c r="J3348" s="2"/>
    </row>
    <row r="3349" spans="1:10">
      <c r="A3349" s="1">
        <v>44273</v>
      </c>
      <c r="B3349" s="2">
        <v>99916</v>
      </c>
      <c r="C3349" s="22">
        <v>1866</v>
      </c>
      <c r="D3349" s="2">
        <v>9</v>
      </c>
      <c r="E3349" s="3">
        <v>591800</v>
      </c>
      <c r="G3349" s="2"/>
      <c r="H3349" s="2"/>
      <c r="I3349" s="2"/>
      <c r="J3349" s="2"/>
    </row>
    <row r="3350" spans="1:10">
      <c r="A3350" s="1">
        <v>44273</v>
      </c>
      <c r="B3350" s="2">
        <v>99916</v>
      </c>
      <c r="C3350" s="22">
        <v>1867</v>
      </c>
      <c r="D3350" s="2">
        <v>9</v>
      </c>
      <c r="E3350" s="3">
        <v>591800</v>
      </c>
      <c r="G3350" s="2"/>
      <c r="H3350" s="2"/>
      <c r="I3350" s="2"/>
      <c r="J3350" s="2"/>
    </row>
    <row r="3351" spans="1:10">
      <c r="A3351" s="1">
        <v>44273</v>
      </c>
      <c r="B3351" s="2">
        <v>99916</v>
      </c>
      <c r="C3351" s="22">
        <v>1868</v>
      </c>
      <c r="D3351" s="2">
        <v>9</v>
      </c>
      <c r="E3351" s="3">
        <v>591800</v>
      </c>
      <c r="G3351" s="2"/>
      <c r="H3351" s="2"/>
      <c r="I3351" s="2"/>
      <c r="J3351" s="2"/>
    </row>
    <row r="3352" spans="1:10">
      <c r="A3352" s="1">
        <v>44273</v>
      </c>
      <c r="B3352" s="2">
        <v>99916</v>
      </c>
      <c r="C3352" s="22">
        <v>1869</v>
      </c>
      <c r="D3352" s="2">
        <v>9</v>
      </c>
      <c r="E3352" s="3">
        <v>591800</v>
      </c>
      <c r="G3352" s="2"/>
      <c r="H3352" s="2"/>
      <c r="I3352" s="2"/>
      <c r="J3352" s="2"/>
    </row>
    <row r="3353" spans="1:10">
      <c r="A3353" s="1">
        <v>44273</v>
      </c>
      <c r="B3353" s="2">
        <v>99916</v>
      </c>
      <c r="C3353" s="22">
        <v>1871</v>
      </c>
      <c r="D3353" s="2">
        <v>9</v>
      </c>
      <c r="E3353" s="3">
        <v>591800</v>
      </c>
      <c r="G3353" s="2"/>
      <c r="H3353" s="2"/>
      <c r="I3353" s="2"/>
      <c r="J3353" s="2"/>
    </row>
    <row r="3354" spans="1:10">
      <c r="A3354" s="1">
        <v>44273</v>
      </c>
      <c r="B3354" s="2">
        <v>99916</v>
      </c>
      <c r="C3354" s="22">
        <v>1872</v>
      </c>
      <c r="D3354" s="2">
        <v>9</v>
      </c>
      <c r="E3354" s="3">
        <v>591800</v>
      </c>
      <c r="G3354" s="2"/>
      <c r="H3354" s="2"/>
      <c r="I3354" s="2"/>
      <c r="J3354" s="2"/>
    </row>
    <row r="3355" spans="1:10">
      <c r="A3355" s="1">
        <v>44273</v>
      </c>
      <c r="B3355" s="2">
        <v>99916</v>
      </c>
      <c r="C3355" s="22">
        <v>1873</v>
      </c>
      <c r="D3355" s="2">
        <v>9</v>
      </c>
      <c r="E3355" s="3">
        <v>591800</v>
      </c>
      <c r="G3355" s="2"/>
      <c r="H3355" s="2"/>
      <c r="I3355" s="2"/>
      <c r="J3355" s="2"/>
    </row>
    <row r="3356" spans="1:10">
      <c r="A3356" s="1">
        <v>44273</v>
      </c>
      <c r="B3356" s="2">
        <v>99916</v>
      </c>
      <c r="C3356" s="22">
        <v>1874</v>
      </c>
      <c r="D3356" s="2">
        <v>9</v>
      </c>
      <c r="E3356" s="3">
        <v>591800</v>
      </c>
      <c r="G3356" s="2"/>
      <c r="H3356" s="2"/>
      <c r="I3356" s="2"/>
      <c r="J3356" s="2"/>
    </row>
    <row r="3357" spans="1:10">
      <c r="A3357" s="1">
        <v>44273</v>
      </c>
      <c r="B3357" s="2">
        <v>99916</v>
      </c>
      <c r="C3357" s="22">
        <v>1875</v>
      </c>
      <c r="D3357" s="2">
        <v>9</v>
      </c>
      <c r="E3357" s="3">
        <v>591800</v>
      </c>
      <c r="G3357" s="2"/>
      <c r="H3357" s="2"/>
      <c r="I3357" s="2"/>
      <c r="J3357" s="2"/>
    </row>
    <row r="3358" spans="1:10">
      <c r="A3358" s="1">
        <v>44273</v>
      </c>
      <c r="B3358" s="2">
        <v>99916</v>
      </c>
      <c r="C3358" s="22">
        <v>1876</v>
      </c>
      <c r="D3358" s="2">
        <v>9</v>
      </c>
      <c r="E3358" s="3">
        <v>591800</v>
      </c>
      <c r="G3358" s="2"/>
      <c r="H3358" s="2"/>
      <c r="I3358" s="2"/>
      <c r="J3358" s="2"/>
    </row>
    <row r="3359" spans="1:10">
      <c r="A3359" s="1">
        <v>44273</v>
      </c>
      <c r="B3359" s="2">
        <v>99916</v>
      </c>
      <c r="C3359" s="22">
        <v>1877</v>
      </c>
      <c r="D3359" s="2">
        <v>9</v>
      </c>
      <c r="E3359" s="3">
        <v>591800</v>
      </c>
      <c r="G3359" s="2"/>
      <c r="H3359" s="2"/>
      <c r="I3359" s="2"/>
      <c r="J3359" s="2"/>
    </row>
    <row r="3360" spans="1:10">
      <c r="A3360" s="1">
        <v>44273</v>
      </c>
      <c r="B3360" s="2">
        <v>99916</v>
      </c>
      <c r="C3360" s="22">
        <v>1878</v>
      </c>
      <c r="D3360" s="2">
        <v>9</v>
      </c>
      <c r="E3360" s="3">
        <v>591800</v>
      </c>
      <c r="G3360" s="2"/>
      <c r="H3360" s="2"/>
      <c r="I3360" s="2"/>
      <c r="J3360" s="2"/>
    </row>
    <row r="3361" spans="1:10">
      <c r="A3361" s="1">
        <v>44273</v>
      </c>
      <c r="B3361" s="2">
        <v>99916</v>
      </c>
      <c r="C3361" s="22">
        <v>1879</v>
      </c>
      <c r="D3361" s="2">
        <v>9</v>
      </c>
      <c r="E3361" s="3">
        <v>591800</v>
      </c>
      <c r="G3361" s="2"/>
      <c r="H3361" s="2"/>
      <c r="I3361" s="2"/>
      <c r="J3361" s="2"/>
    </row>
    <row r="3362" spans="1:10">
      <c r="A3362" s="1">
        <v>44273</v>
      </c>
      <c r="B3362" s="2">
        <v>99916</v>
      </c>
      <c r="C3362" s="22">
        <v>1880</v>
      </c>
      <c r="D3362" s="2">
        <v>9</v>
      </c>
      <c r="E3362" s="3">
        <v>591800</v>
      </c>
      <c r="G3362" s="2"/>
      <c r="H3362" s="2"/>
      <c r="I3362" s="2"/>
      <c r="J3362" s="2"/>
    </row>
    <row r="3363" spans="1:10">
      <c r="A3363" s="1">
        <v>44273</v>
      </c>
      <c r="B3363" s="2">
        <v>99916</v>
      </c>
      <c r="C3363" s="22">
        <v>1881</v>
      </c>
      <c r="D3363" s="2">
        <v>9</v>
      </c>
      <c r="E3363" s="3">
        <v>591800</v>
      </c>
      <c r="G3363" s="2"/>
      <c r="H3363" s="2"/>
      <c r="I3363" s="2"/>
      <c r="J3363" s="2"/>
    </row>
    <row r="3364" spans="1:10">
      <c r="A3364" s="1">
        <v>44273</v>
      </c>
      <c r="B3364" s="2">
        <v>99916</v>
      </c>
      <c r="C3364" s="22">
        <v>1882</v>
      </c>
      <c r="D3364" s="2">
        <v>9</v>
      </c>
      <c r="E3364" s="3">
        <v>591800</v>
      </c>
      <c r="G3364" s="2"/>
      <c r="H3364" s="2"/>
      <c r="I3364" s="2"/>
      <c r="J3364" s="2"/>
    </row>
    <row r="3365" spans="1:10">
      <c r="A3365" s="1">
        <v>44273</v>
      </c>
      <c r="B3365" s="2">
        <v>99916</v>
      </c>
      <c r="C3365" s="22">
        <v>1883</v>
      </c>
      <c r="D3365" s="2">
        <v>9</v>
      </c>
      <c r="E3365" s="3">
        <v>591800</v>
      </c>
      <c r="G3365" s="2"/>
      <c r="H3365" s="2"/>
      <c r="I3365" s="2"/>
      <c r="J3365" s="2"/>
    </row>
    <row r="3366" spans="1:10">
      <c r="A3366" s="1">
        <v>44273</v>
      </c>
      <c r="B3366" s="2">
        <v>99916</v>
      </c>
      <c r="C3366" s="22">
        <v>1884</v>
      </c>
      <c r="D3366" s="2">
        <v>9</v>
      </c>
      <c r="E3366" s="3">
        <v>591800</v>
      </c>
      <c r="G3366" s="2"/>
      <c r="H3366" s="2"/>
      <c r="I3366" s="2"/>
      <c r="J3366" s="2"/>
    </row>
    <row r="3367" spans="1:10">
      <c r="A3367" s="1">
        <v>44273</v>
      </c>
      <c r="B3367" s="2">
        <v>99916</v>
      </c>
      <c r="C3367" s="22">
        <v>1885</v>
      </c>
      <c r="D3367" s="2">
        <v>9</v>
      </c>
      <c r="E3367" s="3">
        <v>591800</v>
      </c>
      <c r="G3367" s="2"/>
      <c r="H3367" s="2"/>
      <c r="I3367" s="2"/>
      <c r="J3367" s="2"/>
    </row>
    <row r="3368" spans="1:10">
      <c r="A3368" s="1">
        <v>44273</v>
      </c>
      <c r="B3368" s="2">
        <v>99916</v>
      </c>
      <c r="C3368" s="22">
        <v>1886</v>
      </c>
      <c r="D3368" s="2">
        <v>9</v>
      </c>
      <c r="E3368" s="3">
        <v>591800</v>
      </c>
      <c r="G3368" s="2"/>
      <c r="H3368" s="2"/>
      <c r="I3368" s="2"/>
      <c r="J3368" s="2"/>
    </row>
    <row r="3369" spans="1:10">
      <c r="A3369" s="1">
        <v>44273</v>
      </c>
      <c r="B3369" s="2">
        <v>99916</v>
      </c>
      <c r="C3369" s="22">
        <v>1887</v>
      </c>
      <c r="D3369" s="2">
        <v>9</v>
      </c>
      <c r="E3369" s="3">
        <v>591800</v>
      </c>
      <c r="G3369" s="2"/>
      <c r="H3369" s="2"/>
      <c r="I3369" s="2"/>
      <c r="J3369" s="2"/>
    </row>
    <row r="3370" spans="1:10">
      <c r="A3370" s="1">
        <v>44273</v>
      </c>
      <c r="B3370" s="2">
        <v>99916</v>
      </c>
      <c r="C3370" s="22">
        <v>1888</v>
      </c>
      <c r="D3370" s="2">
        <v>9</v>
      </c>
      <c r="E3370" s="3">
        <v>591800</v>
      </c>
      <c r="G3370" s="2"/>
      <c r="H3370" s="2"/>
      <c r="I3370" s="2"/>
      <c r="J3370" s="2"/>
    </row>
    <row r="3371" spans="1:10">
      <c r="A3371" s="1">
        <v>44273</v>
      </c>
      <c r="B3371" s="2">
        <v>99916</v>
      </c>
      <c r="C3371" s="22">
        <v>1889</v>
      </c>
      <c r="D3371" s="2">
        <v>9</v>
      </c>
      <c r="E3371" s="3">
        <v>591800</v>
      </c>
      <c r="G3371" s="2"/>
      <c r="H3371" s="2"/>
      <c r="I3371" s="2"/>
      <c r="J3371" s="2"/>
    </row>
    <row r="3372" spans="1:10">
      <c r="A3372" s="1">
        <v>44273</v>
      </c>
      <c r="B3372" s="2">
        <v>99916</v>
      </c>
      <c r="C3372" s="22">
        <v>1890</v>
      </c>
      <c r="D3372" s="2">
        <v>9</v>
      </c>
      <c r="E3372" s="3">
        <v>591800</v>
      </c>
      <c r="G3372" s="2"/>
      <c r="H3372" s="2"/>
      <c r="I3372" s="2"/>
      <c r="J3372" s="2"/>
    </row>
    <row r="3373" spans="1:10">
      <c r="A3373" s="1">
        <v>44273</v>
      </c>
      <c r="B3373" s="2">
        <v>99916</v>
      </c>
      <c r="C3373" s="22">
        <v>1891</v>
      </c>
      <c r="D3373" s="2">
        <v>9</v>
      </c>
      <c r="E3373" s="3">
        <v>591800</v>
      </c>
      <c r="G3373" s="2"/>
      <c r="H3373" s="2"/>
      <c r="I3373" s="2"/>
      <c r="J3373" s="2"/>
    </row>
    <row r="3374" spans="1:10">
      <c r="A3374" s="1">
        <v>44273</v>
      </c>
      <c r="B3374" s="2">
        <v>99916</v>
      </c>
      <c r="C3374" s="22">
        <v>1892</v>
      </c>
      <c r="D3374" s="2">
        <v>9</v>
      </c>
      <c r="E3374" s="3">
        <v>591800</v>
      </c>
      <c r="G3374" s="2"/>
      <c r="H3374" s="2"/>
      <c r="I3374" s="2"/>
      <c r="J3374" s="2"/>
    </row>
    <row r="3375" spans="1:10">
      <c r="A3375" s="1">
        <v>44273</v>
      </c>
      <c r="B3375" s="2">
        <v>99916</v>
      </c>
      <c r="C3375" s="22">
        <v>1893</v>
      </c>
      <c r="D3375" s="2">
        <v>9</v>
      </c>
      <c r="E3375" s="3">
        <v>591800</v>
      </c>
      <c r="G3375" s="2"/>
      <c r="H3375" s="2"/>
      <c r="I3375" s="2"/>
      <c r="J3375" s="2"/>
    </row>
    <row r="3376" spans="1:10">
      <c r="A3376" s="1">
        <v>44273</v>
      </c>
      <c r="B3376" s="2">
        <v>99916</v>
      </c>
      <c r="C3376" s="22">
        <v>1894</v>
      </c>
      <c r="D3376" s="2">
        <v>9</v>
      </c>
      <c r="E3376" s="3">
        <v>591800</v>
      </c>
      <c r="G3376" s="2"/>
      <c r="H3376" s="2"/>
      <c r="I3376" s="2"/>
      <c r="J3376" s="2"/>
    </row>
    <row r="3377" spans="1:10">
      <c r="A3377" s="1">
        <v>44273</v>
      </c>
      <c r="B3377" s="2">
        <v>99916</v>
      </c>
      <c r="C3377" s="22">
        <v>1895</v>
      </c>
      <c r="D3377" s="2">
        <v>9</v>
      </c>
      <c r="E3377" s="3">
        <v>591800</v>
      </c>
      <c r="G3377" s="2"/>
      <c r="H3377" s="2"/>
      <c r="I3377" s="2"/>
      <c r="J3377" s="2"/>
    </row>
    <row r="3378" spans="1:10">
      <c r="A3378" s="1">
        <v>44273</v>
      </c>
      <c r="B3378" s="2">
        <v>99916</v>
      </c>
      <c r="C3378" s="22">
        <v>1896</v>
      </c>
      <c r="D3378" s="2">
        <v>9</v>
      </c>
      <c r="E3378" s="3">
        <v>591800</v>
      </c>
      <c r="G3378" s="2"/>
      <c r="H3378" s="2"/>
      <c r="I3378" s="2"/>
      <c r="J3378" s="2"/>
    </row>
    <row r="3379" spans="1:10">
      <c r="A3379" s="1">
        <v>44273</v>
      </c>
      <c r="B3379" s="2">
        <v>99916</v>
      </c>
      <c r="C3379" s="22">
        <v>1897</v>
      </c>
      <c r="D3379" s="2">
        <v>9</v>
      </c>
      <c r="E3379" s="3">
        <v>591800</v>
      </c>
      <c r="G3379" s="2"/>
      <c r="H3379" s="2"/>
      <c r="I3379" s="2"/>
      <c r="J3379" s="2"/>
    </row>
    <row r="3380" spans="1:10">
      <c r="A3380" s="1">
        <v>44273</v>
      </c>
      <c r="B3380" s="2">
        <v>99916</v>
      </c>
      <c r="C3380" s="22">
        <v>1898</v>
      </c>
      <c r="D3380" s="2">
        <v>9</v>
      </c>
      <c r="E3380" s="3">
        <v>591800</v>
      </c>
      <c r="G3380" s="2"/>
      <c r="H3380" s="2"/>
      <c r="I3380" s="2"/>
      <c r="J3380" s="2"/>
    </row>
    <row r="3381" spans="1:10">
      <c r="A3381" s="1">
        <v>44273</v>
      </c>
      <c r="B3381" s="2">
        <v>99916</v>
      </c>
      <c r="C3381" s="22">
        <v>1899</v>
      </c>
      <c r="D3381" s="2">
        <v>9</v>
      </c>
      <c r="E3381" s="3">
        <v>591800</v>
      </c>
      <c r="G3381" s="2"/>
      <c r="H3381" s="2"/>
      <c r="I3381" s="2"/>
      <c r="J3381" s="2"/>
    </row>
    <row r="3382" spans="1:10">
      <c r="A3382" s="1">
        <v>44273</v>
      </c>
      <c r="B3382" s="2">
        <v>99916</v>
      </c>
      <c r="C3382" s="22">
        <v>1900</v>
      </c>
      <c r="D3382" s="2">
        <v>9</v>
      </c>
      <c r="E3382" s="3">
        <v>591800</v>
      </c>
      <c r="G3382" s="2"/>
      <c r="H3382" s="2"/>
      <c r="I3382" s="2"/>
      <c r="J3382" s="2"/>
    </row>
    <row r="3383" spans="1:10">
      <c r="A3383" s="1">
        <v>44273</v>
      </c>
      <c r="B3383" s="2">
        <v>99916</v>
      </c>
      <c r="C3383" s="22">
        <v>1901</v>
      </c>
      <c r="D3383" s="2">
        <v>9</v>
      </c>
      <c r="E3383" s="3">
        <v>591800</v>
      </c>
      <c r="G3383" s="2"/>
      <c r="H3383" s="2"/>
      <c r="I3383" s="2"/>
      <c r="J3383" s="2"/>
    </row>
    <row r="3384" spans="1:10">
      <c r="A3384" s="1">
        <v>44273</v>
      </c>
      <c r="B3384" s="2">
        <v>99916</v>
      </c>
      <c r="C3384" s="22">
        <v>1902</v>
      </c>
      <c r="D3384" s="2">
        <v>9</v>
      </c>
      <c r="E3384" s="3">
        <v>591800</v>
      </c>
      <c r="G3384" s="2"/>
      <c r="H3384" s="2"/>
      <c r="I3384" s="2"/>
      <c r="J3384" s="2"/>
    </row>
    <row r="3385" spans="1:10">
      <c r="A3385" s="1">
        <v>44273</v>
      </c>
      <c r="B3385" s="2">
        <v>99916</v>
      </c>
      <c r="C3385" s="22">
        <v>1903</v>
      </c>
      <c r="D3385" s="2">
        <v>9</v>
      </c>
      <c r="E3385" s="3">
        <v>591800</v>
      </c>
      <c r="G3385" s="2"/>
      <c r="H3385" s="2"/>
      <c r="I3385" s="2"/>
      <c r="J3385" s="2"/>
    </row>
    <row r="3386" spans="1:10">
      <c r="A3386" s="1">
        <v>44273</v>
      </c>
      <c r="B3386" s="2">
        <v>99916</v>
      </c>
      <c r="C3386" s="22">
        <v>1904</v>
      </c>
      <c r="D3386" s="2">
        <v>9</v>
      </c>
      <c r="E3386" s="3">
        <v>591800</v>
      </c>
      <c r="G3386" s="2"/>
      <c r="H3386" s="2"/>
      <c r="I3386" s="2"/>
      <c r="J3386" s="2"/>
    </row>
    <row r="3387" spans="1:10">
      <c r="A3387" s="1">
        <v>44273</v>
      </c>
      <c r="B3387" s="2">
        <v>99916</v>
      </c>
      <c r="C3387" s="22">
        <v>1905</v>
      </c>
      <c r="D3387" s="2">
        <v>9</v>
      </c>
      <c r="E3387" s="3">
        <v>591800</v>
      </c>
      <c r="G3387" s="2"/>
      <c r="H3387" s="2"/>
      <c r="I3387" s="2"/>
      <c r="J3387" s="2"/>
    </row>
    <row r="3388" spans="1:10">
      <c r="A3388" s="1">
        <v>44273</v>
      </c>
      <c r="B3388" s="2">
        <v>99916</v>
      </c>
      <c r="C3388" s="22">
        <v>1906</v>
      </c>
      <c r="D3388" s="2">
        <v>9</v>
      </c>
      <c r="E3388" s="3">
        <v>591800</v>
      </c>
      <c r="G3388" s="2"/>
      <c r="H3388" s="2"/>
      <c r="I3388" s="2"/>
      <c r="J3388" s="2"/>
    </row>
    <row r="3389" spans="1:10">
      <c r="A3389" s="1">
        <v>44273</v>
      </c>
      <c r="B3389" s="2">
        <v>99916</v>
      </c>
      <c r="C3389" s="22">
        <v>1907</v>
      </c>
      <c r="D3389" s="2">
        <v>9</v>
      </c>
      <c r="E3389" s="3">
        <v>591800</v>
      </c>
      <c r="G3389" s="2"/>
      <c r="H3389" s="2"/>
      <c r="I3389" s="2"/>
      <c r="J3389" s="2"/>
    </row>
    <row r="3390" spans="1:10">
      <c r="A3390" s="1">
        <v>44273</v>
      </c>
      <c r="B3390" s="2">
        <v>99916</v>
      </c>
      <c r="C3390" s="22">
        <v>1908</v>
      </c>
      <c r="D3390" s="2">
        <v>9</v>
      </c>
      <c r="E3390" s="3">
        <v>591800</v>
      </c>
      <c r="G3390" s="2"/>
      <c r="H3390" s="2"/>
      <c r="I3390" s="2"/>
      <c r="J3390" s="2"/>
    </row>
    <row r="3391" spans="1:10">
      <c r="A3391" s="1">
        <v>44273</v>
      </c>
      <c r="B3391" s="2">
        <v>99916</v>
      </c>
      <c r="C3391" s="22">
        <v>1909</v>
      </c>
      <c r="D3391" s="2">
        <v>9</v>
      </c>
      <c r="E3391" s="3">
        <v>591800</v>
      </c>
      <c r="G3391" s="2"/>
      <c r="H3391" s="2"/>
      <c r="I3391" s="2"/>
      <c r="J3391" s="2"/>
    </row>
    <row r="3392" spans="1:10">
      <c r="A3392" s="1">
        <v>44273</v>
      </c>
      <c r="B3392" s="2">
        <v>99916</v>
      </c>
      <c r="C3392" s="22">
        <v>1910</v>
      </c>
      <c r="D3392" s="2">
        <v>9</v>
      </c>
      <c r="E3392" s="3">
        <v>591800</v>
      </c>
      <c r="G3392" s="2"/>
      <c r="H3392" s="2"/>
      <c r="I3392" s="2"/>
      <c r="J3392" s="2"/>
    </row>
    <row r="3393" spans="1:10">
      <c r="A3393" s="1">
        <v>44273</v>
      </c>
      <c r="B3393" s="2">
        <v>99916</v>
      </c>
      <c r="C3393" s="22">
        <v>1911</v>
      </c>
      <c r="D3393" s="2">
        <v>9</v>
      </c>
      <c r="E3393" s="3">
        <v>591800</v>
      </c>
      <c r="G3393" s="2"/>
      <c r="H3393" s="2"/>
      <c r="I3393" s="2"/>
      <c r="J3393" s="2"/>
    </row>
    <row r="3394" spans="1:10">
      <c r="A3394" s="1">
        <v>44273</v>
      </c>
      <c r="B3394" s="2">
        <v>99916</v>
      </c>
      <c r="C3394" s="22">
        <v>1912</v>
      </c>
      <c r="D3394" s="2">
        <v>9</v>
      </c>
      <c r="E3394" s="3">
        <v>591800</v>
      </c>
      <c r="G3394" s="2"/>
      <c r="H3394" s="2"/>
      <c r="I3394" s="2"/>
      <c r="J3394" s="2"/>
    </row>
    <row r="3395" spans="1:10">
      <c r="A3395" s="1">
        <v>44273</v>
      </c>
      <c r="B3395" s="2">
        <v>19440</v>
      </c>
      <c r="C3395" s="22">
        <v>945</v>
      </c>
      <c r="D3395" s="2">
        <v>8</v>
      </c>
      <c r="E3395" s="204">
        <v>306424</v>
      </c>
      <c r="F3395" s="2" t="s">
        <v>1399</v>
      </c>
      <c r="G3395" s="2"/>
      <c r="H3395" s="2"/>
      <c r="I3395" s="2"/>
      <c r="J3395" s="2"/>
    </row>
    <row r="3396" spans="1:10">
      <c r="A3396" s="1">
        <v>44273</v>
      </c>
      <c r="B3396" s="2">
        <v>25758</v>
      </c>
      <c r="C3396" s="22">
        <v>953</v>
      </c>
      <c r="D3396" s="2">
        <v>18</v>
      </c>
      <c r="E3396" s="204">
        <v>500000</v>
      </c>
      <c r="F3396" s="2" t="s">
        <v>1400</v>
      </c>
      <c r="G3396" s="2"/>
      <c r="H3396" s="2"/>
      <c r="I3396" s="2"/>
      <c r="J3396" s="2"/>
    </row>
    <row r="3397" spans="1:10">
      <c r="A3397" s="1">
        <v>44273</v>
      </c>
      <c r="B3397" s="2">
        <v>25758</v>
      </c>
      <c r="C3397" s="22">
        <v>1010</v>
      </c>
      <c r="D3397" s="2">
        <v>18</v>
      </c>
      <c r="E3397" s="204">
        <v>3495600</v>
      </c>
      <c r="F3397" s="2" t="s">
        <v>1401</v>
      </c>
      <c r="G3397" s="2"/>
      <c r="H3397" s="2"/>
      <c r="I3397" s="2"/>
      <c r="J3397" s="2"/>
    </row>
    <row r="3398" spans="1:10">
      <c r="A3398" s="1">
        <v>44273</v>
      </c>
      <c r="B3398" s="2">
        <v>99968</v>
      </c>
      <c r="C3398" s="22">
        <v>1036</v>
      </c>
      <c r="D3398" s="2">
        <v>18</v>
      </c>
      <c r="E3398" s="204">
        <v>1060000</v>
      </c>
      <c r="F3398" s="2" t="s">
        <v>1413</v>
      </c>
      <c r="G3398" s="2"/>
      <c r="H3398" s="2"/>
      <c r="I3398" s="2"/>
      <c r="J3398" s="2"/>
    </row>
    <row r="3399" spans="1:10">
      <c r="A3399" s="1">
        <v>44273</v>
      </c>
      <c r="B3399" s="2">
        <v>28262</v>
      </c>
      <c r="C3399" s="22">
        <v>2866</v>
      </c>
      <c r="D3399" s="2">
        <v>6</v>
      </c>
      <c r="E3399" s="204">
        <v>608400</v>
      </c>
      <c r="F3399" s="2" t="s">
        <v>1081</v>
      </c>
      <c r="G3399" s="2"/>
      <c r="H3399" s="2"/>
      <c r="I3399" s="2"/>
      <c r="J3399" s="2"/>
    </row>
    <row r="3400" spans="1:10">
      <c r="A3400" s="1">
        <v>44273</v>
      </c>
      <c r="B3400" s="2">
        <v>28262</v>
      </c>
      <c r="C3400" s="22">
        <v>2873</v>
      </c>
      <c r="D3400" s="2">
        <v>6</v>
      </c>
      <c r="E3400" s="204">
        <v>265857</v>
      </c>
      <c r="F3400" s="2" t="s">
        <v>1402</v>
      </c>
      <c r="G3400" s="2"/>
      <c r="H3400" s="2"/>
      <c r="I3400" s="2"/>
      <c r="J3400" s="2"/>
    </row>
    <row r="3401" spans="1:10">
      <c r="A3401" s="1">
        <v>44273</v>
      </c>
      <c r="B3401" s="2">
        <v>28262</v>
      </c>
      <c r="C3401" s="22">
        <v>2883</v>
      </c>
      <c r="D3401" s="2">
        <v>6</v>
      </c>
      <c r="E3401" s="204">
        <v>375413</v>
      </c>
      <c r="F3401" s="2" t="s">
        <v>397</v>
      </c>
      <c r="G3401" s="2"/>
      <c r="H3401" s="2"/>
      <c r="I3401" s="2"/>
      <c r="J3401" s="2"/>
    </row>
    <row r="3402" spans="1:10">
      <c r="A3402" s="1">
        <v>44273</v>
      </c>
      <c r="B3402" s="2">
        <v>28262</v>
      </c>
      <c r="C3402" s="22">
        <v>2914</v>
      </c>
      <c r="D3402" s="2">
        <v>6</v>
      </c>
      <c r="E3402" s="204">
        <v>580000</v>
      </c>
      <c r="F3402" s="2" t="s">
        <v>1403</v>
      </c>
      <c r="G3402" s="2"/>
      <c r="H3402" s="2"/>
      <c r="I3402" s="2"/>
      <c r="J3402" s="2"/>
    </row>
    <row r="3403" spans="1:10">
      <c r="A3403" s="1">
        <v>44273</v>
      </c>
      <c r="B3403" s="2">
        <v>28262</v>
      </c>
      <c r="C3403" s="22">
        <v>2930</v>
      </c>
      <c r="D3403" s="2">
        <v>6</v>
      </c>
      <c r="E3403" s="204">
        <v>29901</v>
      </c>
      <c r="F3403" s="2" t="s">
        <v>1404</v>
      </c>
      <c r="G3403" s="2"/>
      <c r="H3403" s="2"/>
      <c r="I3403" s="2"/>
      <c r="J3403" s="2"/>
    </row>
    <row r="3404" spans="1:10">
      <c r="A3404" s="1">
        <v>44273</v>
      </c>
      <c r="B3404" s="2">
        <v>28262</v>
      </c>
      <c r="C3404" s="22">
        <v>2931</v>
      </c>
      <c r="D3404" s="2">
        <v>6</v>
      </c>
      <c r="E3404" s="204">
        <v>45201</v>
      </c>
      <c r="F3404" s="2" t="s">
        <v>1405</v>
      </c>
      <c r="G3404" s="2"/>
      <c r="H3404" s="2"/>
      <c r="I3404" s="2"/>
      <c r="J3404" s="2"/>
    </row>
    <row r="3405" spans="1:10">
      <c r="A3405" s="1">
        <v>44273</v>
      </c>
      <c r="B3405" s="2">
        <v>28262</v>
      </c>
      <c r="C3405" s="22">
        <v>2985</v>
      </c>
      <c r="D3405" s="2">
        <v>6</v>
      </c>
      <c r="E3405" s="204">
        <v>201700</v>
      </c>
      <c r="F3405" s="2" t="s">
        <v>1406</v>
      </c>
      <c r="G3405" s="2"/>
      <c r="H3405" s="2"/>
      <c r="I3405" s="2"/>
      <c r="J3405" s="2"/>
    </row>
    <row r="3406" spans="1:10">
      <c r="A3406" s="1">
        <v>44273</v>
      </c>
      <c r="B3406" s="2">
        <v>28262</v>
      </c>
      <c r="C3406" s="22">
        <v>2988</v>
      </c>
      <c r="D3406" s="2">
        <v>6</v>
      </c>
      <c r="E3406" s="204">
        <v>1666000</v>
      </c>
      <c r="F3406" s="2" t="s">
        <v>1407</v>
      </c>
      <c r="G3406" s="2"/>
      <c r="H3406" s="2"/>
      <c r="I3406" s="2"/>
      <c r="J3406" s="2"/>
    </row>
    <row r="3407" spans="1:10">
      <c r="A3407" s="1">
        <v>44273</v>
      </c>
      <c r="B3407" s="2">
        <v>28262</v>
      </c>
      <c r="C3407" s="22">
        <v>2989</v>
      </c>
      <c r="D3407" s="2">
        <v>6</v>
      </c>
      <c r="E3407" s="204">
        <v>1388800</v>
      </c>
      <c r="F3407" s="2" t="s">
        <v>1407</v>
      </c>
      <c r="G3407" s="2"/>
      <c r="H3407" s="2"/>
      <c r="I3407" s="2"/>
      <c r="J3407" s="2"/>
    </row>
    <row r="3408" spans="1:10">
      <c r="A3408" s="1">
        <v>44273</v>
      </c>
      <c r="B3408" s="2">
        <v>28262</v>
      </c>
      <c r="C3408" s="22">
        <v>2990</v>
      </c>
      <c r="D3408" s="2">
        <v>6</v>
      </c>
      <c r="E3408" s="204">
        <v>1175200</v>
      </c>
      <c r="F3408" s="2" t="s">
        <v>1408</v>
      </c>
      <c r="G3408" s="2"/>
      <c r="H3408" s="2"/>
      <c r="I3408" s="2"/>
      <c r="J3408" s="2"/>
    </row>
    <row r="3409" spans="1:72">
      <c r="A3409" s="1">
        <v>44273</v>
      </c>
      <c r="B3409" s="2">
        <v>34527</v>
      </c>
      <c r="C3409" s="22">
        <v>3036</v>
      </c>
      <c r="D3409" s="2">
        <v>6</v>
      </c>
      <c r="E3409" s="204">
        <v>237000</v>
      </c>
      <c r="F3409" s="2" t="s">
        <v>1409</v>
      </c>
      <c r="G3409" s="2"/>
      <c r="H3409" s="2"/>
      <c r="I3409" s="2"/>
      <c r="J3409" s="2"/>
    </row>
    <row r="3410" spans="1:72">
      <c r="A3410" s="1">
        <v>44273</v>
      </c>
      <c r="B3410" s="2">
        <v>99966</v>
      </c>
      <c r="C3410" s="22">
        <v>5513</v>
      </c>
      <c r="D3410" s="2">
        <v>4</v>
      </c>
      <c r="E3410" s="204">
        <v>517800</v>
      </c>
      <c r="F3410" s="2" t="s">
        <v>1416</v>
      </c>
      <c r="G3410" s="2"/>
      <c r="H3410" s="2"/>
      <c r="I3410" s="2"/>
      <c r="J3410" s="2"/>
    </row>
    <row r="3411" spans="1:72">
      <c r="A3411" s="1">
        <v>44273</v>
      </c>
      <c r="B3411" s="2">
        <v>99966</v>
      </c>
      <c r="C3411" s="22">
        <v>5549</v>
      </c>
      <c r="D3411" s="2">
        <v>4</v>
      </c>
      <c r="E3411" s="204">
        <v>2055644</v>
      </c>
      <c r="F3411" s="2" t="s">
        <v>1415</v>
      </c>
      <c r="G3411" s="2"/>
      <c r="H3411" s="2"/>
      <c r="I3411" s="2"/>
      <c r="J3411" s="2"/>
    </row>
    <row r="3412" spans="1:72">
      <c r="A3412" s="1">
        <v>44273</v>
      </c>
      <c r="B3412" s="2">
        <v>99966</v>
      </c>
      <c r="C3412" s="22">
        <v>5552</v>
      </c>
      <c r="D3412" s="2">
        <v>4</v>
      </c>
      <c r="E3412" s="204">
        <v>896900</v>
      </c>
      <c r="F3412" s="2" t="s">
        <v>1097</v>
      </c>
      <c r="G3412" s="2"/>
      <c r="H3412" s="2"/>
      <c r="I3412" s="2"/>
      <c r="J3412" s="2"/>
    </row>
    <row r="3413" spans="1:72">
      <c r="A3413" s="1">
        <v>44273</v>
      </c>
      <c r="B3413" s="2">
        <v>99966</v>
      </c>
      <c r="C3413" s="22">
        <v>5553</v>
      </c>
      <c r="D3413" s="2">
        <v>4</v>
      </c>
      <c r="E3413" s="204">
        <v>2012400</v>
      </c>
      <c r="F3413" s="2" t="s">
        <v>1343</v>
      </c>
      <c r="G3413" s="2"/>
      <c r="H3413" s="2"/>
      <c r="I3413" s="2"/>
      <c r="J3413" s="2"/>
    </row>
    <row r="3414" spans="1:72">
      <c r="A3414" s="1">
        <v>44273</v>
      </c>
      <c r="B3414" s="2">
        <v>13276</v>
      </c>
      <c r="C3414" s="22">
        <v>7885</v>
      </c>
      <c r="D3414" s="2">
        <v>7</v>
      </c>
      <c r="E3414" s="204">
        <v>1250000</v>
      </c>
      <c r="F3414" s="2" t="s">
        <v>1410</v>
      </c>
      <c r="G3414" s="2"/>
      <c r="H3414" s="2"/>
      <c r="I3414" s="2"/>
      <c r="J3414" s="2"/>
    </row>
    <row r="3415" spans="1:72">
      <c r="A3415" s="1">
        <v>44273</v>
      </c>
      <c r="B3415" s="2">
        <v>99967</v>
      </c>
      <c r="C3415" s="22">
        <v>7915</v>
      </c>
      <c r="D3415" s="2">
        <v>7</v>
      </c>
      <c r="E3415" s="204">
        <v>2674900</v>
      </c>
      <c r="F3415" s="2" t="s">
        <v>1411</v>
      </c>
      <c r="G3415" s="2"/>
      <c r="H3415" s="2"/>
      <c r="I3415" s="2"/>
      <c r="J3415" s="2"/>
    </row>
    <row r="3416" spans="1:72">
      <c r="A3416" s="1">
        <v>44273</v>
      </c>
      <c r="B3416" s="2">
        <v>99967</v>
      </c>
      <c r="C3416" s="22">
        <v>7916</v>
      </c>
      <c r="D3416" s="2">
        <v>7</v>
      </c>
      <c r="E3416" s="204">
        <v>1781500</v>
      </c>
      <c r="F3416" s="2" t="s">
        <v>1411</v>
      </c>
      <c r="G3416" s="2"/>
      <c r="H3416" s="2"/>
      <c r="I3416" s="2"/>
      <c r="J3416" s="2"/>
    </row>
    <row r="3417" spans="1:72">
      <c r="A3417" s="1">
        <v>44273</v>
      </c>
      <c r="B3417" s="2">
        <v>99967</v>
      </c>
      <c r="C3417" s="22">
        <v>7917</v>
      </c>
      <c r="D3417" s="2">
        <v>7</v>
      </c>
      <c r="E3417" s="204">
        <v>327000</v>
      </c>
      <c r="F3417" s="2" t="s">
        <v>1411</v>
      </c>
      <c r="G3417" s="2"/>
      <c r="H3417" s="2"/>
      <c r="I3417" s="2"/>
      <c r="J3417" s="2"/>
    </row>
    <row r="3418" spans="1:72">
      <c r="A3418" s="1">
        <v>44273</v>
      </c>
      <c r="B3418" s="2">
        <v>99967</v>
      </c>
      <c r="C3418" s="22">
        <v>7960</v>
      </c>
      <c r="D3418" s="2">
        <v>7</v>
      </c>
      <c r="E3418" s="204">
        <v>1000000</v>
      </c>
      <c r="F3418" s="2" t="s">
        <v>1412</v>
      </c>
      <c r="G3418" s="2"/>
      <c r="H3418" s="2"/>
      <c r="I3418" s="2"/>
      <c r="J3418" s="2"/>
    </row>
    <row r="3419" spans="1:72" ht="19.5">
      <c r="E3419" s="121">
        <f>SUM(E3308:E3418)</f>
        <v>75938240</v>
      </c>
    </row>
    <row r="3421" spans="1:72">
      <c r="A3421" s="1">
        <v>44274</v>
      </c>
      <c r="B3421" s="2">
        <v>99903</v>
      </c>
      <c r="C3421" s="22">
        <v>2386</v>
      </c>
      <c r="D3421" s="2">
        <v>99</v>
      </c>
      <c r="E3421" s="3">
        <v>591800</v>
      </c>
      <c r="G3421" s="2"/>
      <c r="H3421" s="2"/>
      <c r="I3421" s="2"/>
      <c r="J3421" s="2"/>
      <c r="K3421" s="2"/>
    </row>
    <row r="3422" spans="1:72">
      <c r="A3422" s="1">
        <v>44274</v>
      </c>
      <c r="B3422" s="2">
        <v>99903</v>
      </c>
      <c r="C3422" s="22">
        <v>2387</v>
      </c>
      <c r="D3422" s="2">
        <v>99</v>
      </c>
      <c r="E3422" s="3">
        <v>591800</v>
      </c>
      <c r="G3422" s="2"/>
      <c r="H3422" s="2"/>
      <c r="I3422" s="2"/>
      <c r="J3422" s="2"/>
      <c r="K3422" s="2"/>
    </row>
    <row r="3423" spans="1:72">
      <c r="A3423" s="1">
        <v>44274</v>
      </c>
      <c r="B3423" s="2">
        <v>99903</v>
      </c>
      <c r="C3423" s="22">
        <v>2388</v>
      </c>
      <c r="D3423" s="2">
        <v>99</v>
      </c>
      <c r="E3423" s="3">
        <v>591800</v>
      </c>
      <c r="G3423" s="2"/>
      <c r="H3423" s="2"/>
      <c r="I3423" s="2"/>
      <c r="J3423" s="2"/>
      <c r="K3423" s="2"/>
    </row>
    <row r="3424" spans="1:72" ht="19.5">
      <c r="A3424" s="1">
        <v>44274</v>
      </c>
      <c r="B3424" s="2">
        <v>99903</v>
      </c>
      <c r="C3424" s="22">
        <v>2389</v>
      </c>
      <c r="D3424" s="2">
        <v>99</v>
      </c>
      <c r="E3424" s="3">
        <v>591800</v>
      </c>
      <c r="G3424" s="38" t="s">
        <v>1099</v>
      </c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</row>
    <row r="3425" spans="1:11" ht="17.25" customHeight="1">
      <c r="A3425" s="1">
        <v>44274</v>
      </c>
      <c r="B3425" s="2">
        <v>99903</v>
      </c>
      <c r="C3425" s="22">
        <v>2390</v>
      </c>
      <c r="D3425" s="2">
        <v>99</v>
      </c>
      <c r="E3425" s="3">
        <v>591800</v>
      </c>
      <c r="G3425" s="2"/>
      <c r="H3425" s="2"/>
      <c r="I3425" s="2"/>
      <c r="J3425" s="2"/>
      <c r="K3425" s="2"/>
    </row>
    <row r="3426" spans="1:11">
      <c r="A3426" s="1">
        <v>44274</v>
      </c>
      <c r="B3426" s="2">
        <v>99903</v>
      </c>
      <c r="C3426" s="22">
        <v>2391</v>
      </c>
      <c r="D3426" s="2">
        <v>99</v>
      </c>
      <c r="E3426" s="3">
        <v>591800</v>
      </c>
      <c r="G3426" s="2"/>
      <c r="H3426" s="2"/>
      <c r="I3426" s="2"/>
      <c r="J3426" s="2"/>
      <c r="K3426" s="2"/>
    </row>
    <row r="3427" spans="1:11">
      <c r="A3427" s="1">
        <v>44274</v>
      </c>
      <c r="B3427" s="2">
        <v>99903</v>
      </c>
      <c r="C3427" s="22">
        <v>2392</v>
      </c>
      <c r="D3427" s="2">
        <v>99</v>
      </c>
      <c r="E3427" s="3">
        <v>591800</v>
      </c>
      <c r="G3427" s="2"/>
      <c r="H3427" s="2"/>
      <c r="I3427" s="2"/>
      <c r="J3427" s="2"/>
      <c r="K3427" s="2"/>
    </row>
    <row r="3428" spans="1:11">
      <c r="A3428" s="1">
        <v>44274</v>
      </c>
      <c r="B3428" s="2">
        <v>99903</v>
      </c>
      <c r="C3428" s="22">
        <v>2393</v>
      </c>
      <c r="D3428" s="2">
        <v>99</v>
      </c>
      <c r="E3428" s="3">
        <v>591800</v>
      </c>
      <c r="G3428" s="2"/>
      <c r="H3428" s="2"/>
      <c r="I3428" s="2"/>
      <c r="J3428" s="2"/>
      <c r="K3428" s="2"/>
    </row>
    <row r="3429" spans="1:11">
      <c r="A3429" s="1">
        <v>44274</v>
      </c>
      <c r="B3429" s="2">
        <v>99903</v>
      </c>
      <c r="C3429" s="22">
        <v>2394</v>
      </c>
      <c r="D3429" s="2">
        <v>99</v>
      </c>
      <c r="E3429" s="3">
        <v>591800</v>
      </c>
      <c r="G3429" s="2"/>
      <c r="H3429" s="2"/>
      <c r="I3429" s="2"/>
      <c r="J3429" s="2"/>
      <c r="K3429" s="2"/>
    </row>
    <row r="3430" spans="1:11">
      <c r="A3430" s="1">
        <v>44274</v>
      </c>
      <c r="B3430" s="2">
        <v>99903</v>
      </c>
      <c r="C3430" s="22">
        <v>2395</v>
      </c>
      <c r="D3430" s="2">
        <v>99</v>
      </c>
      <c r="E3430" s="3">
        <v>591800</v>
      </c>
      <c r="G3430" s="2"/>
      <c r="H3430" s="2"/>
      <c r="I3430" s="2"/>
      <c r="J3430" s="2"/>
      <c r="K3430" s="2"/>
    </row>
    <row r="3431" spans="1:11">
      <c r="A3431" s="1">
        <v>44274</v>
      </c>
      <c r="B3431" s="2">
        <v>99903</v>
      </c>
      <c r="C3431" s="22">
        <v>2396</v>
      </c>
      <c r="D3431" s="2">
        <v>99</v>
      </c>
      <c r="E3431" s="3">
        <v>591800</v>
      </c>
      <c r="G3431" s="2"/>
      <c r="H3431" s="2"/>
      <c r="I3431" s="2"/>
      <c r="J3431" s="2"/>
      <c r="K3431" s="2"/>
    </row>
    <row r="3432" spans="1:11">
      <c r="A3432" s="1">
        <v>44274</v>
      </c>
      <c r="B3432" s="2">
        <v>99903</v>
      </c>
      <c r="C3432" s="22">
        <v>2397</v>
      </c>
      <c r="D3432" s="2">
        <v>99</v>
      </c>
      <c r="E3432" s="3">
        <v>591800</v>
      </c>
      <c r="G3432" s="2"/>
      <c r="H3432" s="2"/>
      <c r="I3432" s="2"/>
      <c r="J3432" s="2"/>
      <c r="K3432" s="2"/>
    </row>
    <row r="3433" spans="1:11">
      <c r="A3433" s="1">
        <v>44274</v>
      </c>
      <c r="B3433" s="2">
        <v>99903</v>
      </c>
      <c r="C3433" s="22">
        <v>2398</v>
      </c>
      <c r="D3433" s="2">
        <v>99</v>
      </c>
      <c r="E3433" s="3">
        <v>591800</v>
      </c>
      <c r="G3433" s="2"/>
      <c r="H3433" s="2"/>
      <c r="I3433" s="2"/>
      <c r="J3433" s="2"/>
      <c r="K3433" s="2"/>
    </row>
    <row r="3434" spans="1:11">
      <c r="A3434" s="1">
        <v>44274</v>
      </c>
      <c r="B3434" s="2">
        <v>99903</v>
      </c>
      <c r="C3434" s="22">
        <v>2399</v>
      </c>
      <c r="D3434" s="2">
        <v>99</v>
      </c>
      <c r="E3434" s="3">
        <v>591800</v>
      </c>
      <c r="G3434" s="2"/>
      <c r="H3434" s="2"/>
      <c r="I3434" s="2"/>
      <c r="J3434" s="2"/>
      <c r="K3434" s="2"/>
    </row>
    <row r="3435" spans="1:11">
      <c r="A3435" s="1">
        <v>44274</v>
      </c>
      <c r="B3435" s="2">
        <v>99903</v>
      </c>
      <c r="C3435" s="22">
        <v>2400</v>
      </c>
      <c r="D3435" s="2">
        <v>99</v>
      </c>
      <c r="E3435" s="3">
        <v>591800</v>
      </c>
      <c r="G3435" s="2"/>
      <c r="H3435" s="2"/>
      <c r="I3435" s="2"/>
      <c r="J3435" s="2"/>
      <c r="K3435" s="2"/>
    </row>
    <row r="3436" spans="1:11">
      <c r="A3436" s="1">
        <v>44274</v>
      </c>
      <c r="B3436" s="2">
        <v>99903</v>
      </c>
      <c r="C3436" s="22">
        <v>2401</v>
      </c>
      <c r="D3436" s="2">
        <v>99</v>
      </c>
      <c r="E3436" s="3">
        <v>591800</v>
      </c>
      <c r="G3436" s="2"/>
      <c r="H3436" s="2"/>
      <c r="I3436" s="2"/>
      <c r="J3436" s="2"/>
      <c r="K3436" s="2"/>
    </row>
    <row r="3437" spans="1:11">
      <c r="A3437" s="1">
        <v>44274</v>
      </c>
      <c r="B3437" s="2">
        <v>99903</v>
      </c>
      <c r="C3437" s="22">
        <v>2402</v>
      </c>
      <c r="D3437" s="2">
        <v>99</v>
      </c>
      <c r="E3437" s="3">
        <v>591800</v>
      </c>
      <c r="G3437" s="2"/>
      <c r="H3437" s="2"/>
      <c r="I3437" s="2"/>
      <c r="J3437" s="2"/>
      <c r="K3437" s="2"/>
    </row>
    <row r="3438" spans="1:11">
      <c r="A3438" s="1">
        <v>44274</v>
      </c>
      <c r="B3438" s="2">
        <v>99903</v>
      </c>
      <c r="C3438" s="22">
        <v>2403</v>
      </c>
      <c r="D3438" s="2">
        <v>99</v>
      </c>
      <c r="E3438" s="3">
        <v>591800</v>
      </c>
      <c r="G3438" s="2"/>
      <c r="H3438" s="2"/>
      <c r="I3438" s="2"/>
      <c r="J3438" s="2"/>
      <c r="K3438" s="2"/>
    </row>
    <row r="3439" spans="1:11">
      <c r="A3439" s="1">
        <v>44274</v>
      </c>
      <c r="B3439" s="2">
        <v>99903</v>
      </c>
      <c r="C3439" s="22">
        <v>2404</v>
      </c>
      <c r="D3439" s="2">
        <v>99</v>
      </c>
      <c r="E3439" s="3">
        <v>591800</v>
      </c>
      <c r="G3439" s="2"/>
      <c r="H3439" s="2"/>
      <c r="I3439" s="2"/>
      <c r="J3439" s="2"/>
      <c r="K3439" s="2"/>
    </row>
    <row r="3440" spans="1:11">
      <c r="A3440" s="1">
        <v>44274</v>
      </c>
      <c r="B3440" s="2">
        <v>99903</v>
      </c>
      <c r="C3440" s="22">
        <v>2405</v>
      </c>
      <c r="D3440" s="2">
        <v>99</v>
      </c>
      <c r="E3440" s="3">
        <v>591800</v>
      </c>
      <c r="G3440" s="2"/>
      <c r="H3440" s="2"/>
      <c r="I3440" s="2"/>
      <c r="J3440" s="2"/>
      <c r="K3440" s="2"/>
    </row>
    <row r="3441" spans="1:11">
      <c r="A3441" s="1">
        <v>44274</v>
      </c>
      <c r="B3441" s="2">
        <v>99903</v>
      </c>
      <c r="C3441" s="22">
        <v>2406</v>
      </c>
      <c r="D3441" s="2">
        <v>99</v>
      </c>
      <c r="E3441" s="3">
        <v>591800</v>
      </c>
      <c r="G3441" s="2"/>
      <c r="H3441" s="2"/>
      <c r="I3441" s="2"/>
      <c r="J3441" s="2"/>
      <c r="K3441" s="2"/>
    </row>
    <row r="3442" spans="1:11">
      <c r="A3442" s="1">
        <v>44274</v>
      </c>
      <c r="B3442" s="2">
        <v>99903</v>
      </c>
      <c r="C3442" s="22">
        <v>2407</v>
      </c>
      <c r="D3442" s="2">
        <v>99</v>
      </c>
      <c r="E3442" s="3">
        <v>591800</v>
      </c>
      <c r="G3442" s="2"/>
      <c r="H3442" s="2"/>
      <c r="I3442" s="2"/>
      <c r="J3442" s="2"/>
      <c r="K3442" s="2"/>
    </row>
    <row r="3443" spans="1:11">
      <c r="A3443" s="1">
        <v>44274</v>
      </c>
      <c r="B3443" s="2">
        <v>99903</v>
      </c>
      <c r="C3443" s="22">
        <v>2408</v>
      </c>
      <c r="D3443" s="2">
        <v>99</v>
      </c>
      <c r="E3443" s="3">
        <v>591800</v>
      </c>
      <c r="G3443" s="2"/>
      <c r="H3443" s="2"/>
      <c r="I3443" s="2"/>
      <c r="J3443" s="2"/>
      <c r="K3443" s="2"/>
    </row>
    <row r="3444" spans="1:11">
      <c r="A3444" s="1">
        <v>44274</v>
      </c>
      <c r="B3444" s="2">
        <v>99903</v>
      </c>
      <c r="C3444" s="22">
        <v>2409</v>
      </c>
      <c r="D3444" s="2">
        <v>99</v>
      </c>
      <c r="E3444" s="3">
        <v>591800</v>
      </c>
      <c r="G3444" s="2"/>
      <c r="H3444" s="2"/>
      <c r="I3444" s="2"/>
      <c r="J3444" s="2"/>
      <c r="K3444" s="2"/>
    </row>
    <row r="3445" spans="1:11">
      <c r="A3445" s="1">
        <v>44274</v>
      </c>
      <c r="B3445" s="2">
        <v>99903</v>
      </c>
      <c r="C3445" s="22">
        <v>2410</v>
      </c>
      <c r="D3445" s="2">
        <v>99</v>
      </c>
      <c r="E3445" s="3">
        <v>591800</v>
      </c>
      <c r="G3445" s="2"/>
      <c r="H3445" s="2"/>
      <c r="I3445" s="2"/>
      <c r="J3445" s="2"/>
      <c r="K3445" s="2"/>
    </row>
    <row r="3446" spans="1:11">
      <c r="A3446" s="1">
        <v>44274</v>
      </c>
      <c r="B3446" s="2">
        <v>99903</v>
      </c>
      <c r="C3446" s="22">
        <v>2411</v>
      </c>
      <c r="D3446" s="2">
        <v>99</v>
      </c>
      <c r="E3446" s="3">
        <v>591800</v>
      </c>
      <c r="G3446" s="2"/>
      <c r="H3446" s="2"/>
      <c r="I3446" s="2"/>
      <c r="J3446" s="2"/>
      <c r="K3446" s="2"/>
    </row>
    <row r="3447" spans="1:11">
      <c r="A3447" s="1">
        <v>44274</v>
      </c>
      <c r="B3447" s="2">
        <v>99903</v>
      </c>
      <c r="C3447" s="22">
        <v>2412</v>
      </c>
      <c r="D3447" s="2">
        <v>99</v>
      </c>
      <c r="E3447" s="3">
        <v>591800</v>
      </c>
      <c r="G3447" s="2"/>
      <c r="H3447" s="2"/>
      <c r="I3447" s="2"/>
      <c r="J3447" s="2"/>
      <c r="K3447" s="2"/>
    </row>
    <row r="3448" spans="1:11">
      <c r="A3448" s="1">
        <v>44274</v>
      </c>
      <c r="B3448" s="2">
        <v>99903</v>
      </c>
      <c r="C3448" s="22">
        <v>2413</v>
      </c>
      <c r="D3448" s="2">
        <v>99</v>
      </c>
      <c r="E3448" s="3">
        <v>591800</v>
      </c>
      <c r="G3448" s="2"/>
      <c r="H3448" s="2"/>
      <c r="I3448" s="2"/>
      <c r="J3448" s="2"/>
      <c r="K3448" s="2"/>
    </row>
    <row r="3449" spans="1:11">
      <c r="A3449" s="1">
        <v>44274</v>
      </c>
      <c r="B3449" s="2">
        <v>99903</v>
      </c>
      <c r="C3449" s="22">
        <v>2414</v>
      </c>
      <c r="D3449" s="2">
        <v>99</v>
      </c>
      <c r="E3449" s="3">
        <v>591800</v>
      </c>
      <c r="G3449" s="2"/>
      <c r="H3449" s="2"/>
      <c r="I3449" s="2"/>
      <c r="J3449" s="2"/>
      <c r="K3449" s="2"/>
    </row>
    <row r="3450" spans="1:11">
      <c r="A3450" s="1">
        <v>44274</v>
      </c>
      <c r="B3450" s="2">
        <v>99903</v>
      </c>
      <c r="C3450" s="22">
        <v>2415</v>
      </c>
      <c r="D3450" s="2">
        <v>99</v>
      </c>
      <c r="E3450" s="3">
        <v>591800</v>
      </c>
      <c r="G3450" s="2"/>
      <c r="H3450" s="2"/>
      <c r="I3450" s="2"/>
      <c r="J3450" s="2"/>
      <c r="K3450" s="2"/>
    </row>
    <row r="3451" spans="1:11">
      <c r="A3451" s="1">
        <v>44274</v>
      </c>
      <c r="B3451" s="2">
        <v>99903</v>
      </c>
      <c r="C3451" s="22">
        <v>2416</v>
      </c>
      <c r="D3451" s="2">
        <v>99</v>
      </c>
      <c r="E3451" s="3">
        <v>591800</v>
      </c>
      <c r="G3451" s="2"/>
      <c r="H3451" s="2"/>
      <c r="I3451" s="2"/>
      <c r="J3451" s="2"/>
      <c r="K3451" s="2"/>
    </row>
    <row r="3452" spans="1:11">
      <c r="A3452" s="1">
        <v>44274</v>
      </c>
      <c r="B3452" s="2">
        <v>99903</v>
      </c>
      <c r="C3452" s="22">
        <v>2417</v>
      </c>
      <c r="D3452" s="2">
        <v>99</v>
      </c>
      <c r="E3452" s="3">
        <v>591800</v>
      </c>
      <c r="G3452" s="2"/>
      <c r="H3452" s="2"/>
      <c r="I3452" s="2"/>
      <c r="J3452" s="2"/>
      <c r="K3452" s="2"/>
    </row>
    <row r="3453" spans="1:11">
      <c r="A3453" s="1">
        <v>44274</v>
      </c>
      <c r="B3453" s="2">
        <v>99903</v>
      </c>
      <c r="C3453" s="22">
        <v>2418</v>
      </c>
      <c r="D3453" s="2">
        <v>99</v>
      </c>
      <c r="E3453" s="3">
        <v>591800</v>
      </c>
      <c r="G3453" s="2"/>
      <c r="H3453" s="2"/>
      <c r="I3453" s="2"/>
      <c r="J3453" s="2"/>
      <c r="K3453" s="2"/>
    </row>
    <row r="3454" spans="1:11">
      <c r="A3454" s="1">
        <v>44274</v>
      </c>
      <c r="B3454" s="2">
        <v>99903</v>
      </c>
      <c r="C3454" s="22">
        <v>2419</v>
      </c>
      <c r="D3454" s="2">
        <v>99</v>
      </c>
      <c r="E3454" s="3">
        <v>591800</v>
      </c>
      <c r="G3454" s="2"/>
      <c r="H3454" s="2"/>
      <c r="I3454" s="2"/>
      <c r="J3454" s="2"/>
      <c r="K3454" s="2"/>
    </row>
    <row r="3455" spans="1:11">
      <c r="A3455" s="1">
        <v>44274</v>
      </c>
      <c r="B3455" s="2">
        <v>99903</v>
      </c>
      <c r="C3455" s="22">
        <v>2420</v>
      </c>
      <c r="D3455" s="2">
        <v>99</v>
      </c>
      <c r="E3455" s="3">
        <v>591800</v>
      </c>
      <c r="G3455" s="2"/>
      <c r="H3455" s="2"/>
      <c r="I3455" s="2"/>
      <c r="J3455" s="2"/>
      <c r="K3455" s="2"/>
    </row>
    <row r="3456" spans="1:11">
      <c r="A3456" s="1">
        <v>44274</v>
      </c>
      <c r="B3456" s="2">
        <v>99903</v>
      </c>
      <c r="C3456" s="22">
        <v>2421</v>
      </c>
      <c r="D3456" s="2">
        <v>99</v>
      </c>
      <c r="E3456" s="3">
        <v>591800</v>
      </c>
      <c r="G3456" s="2"/>
      <c r="H3456" s="2"/>
      <c r="I3456" s="2"/>
      <c r="J3456" s="2"/>
      <c r="K3456" s="2"/>
    </row>
    <row r="3457" spans="1:11">
      <c r="A3457" s="1">
        <v>44274</v>
      </c>
      <c r="B3457" s="2">
        <v>99903</v>
      </c>
      <c r="C3457" s="22">
        <v>2422</v>
      </c>
      <c r="D3457" s="2">
        <v>99</v>
      </c>
      <c r="E3457" s="3">
        <v>591800</v>
      </c>
      <c r="G3457" s="2"/>
      <c r="H3457" s="2"/>
      <c r="I3457" s="2"/>
      <c r="J3457" s="2"/>
      <c r="K3457" s="2"/>
    </row>
    <row r="3458" spans="1:11">
      <c r="A3458" s="1">
        <v>44274</v>
      </c>
      <c r="B3458" s="2">
        <v>99903</v>
      </c>
      <c r="C3458" s="22">
        <v>2423</v>
      </c>
      <c r="D3458" s="2">
        <v>99</v>
      </c>
      <c r="E3458" s="3">
        <v>591800</v>
      </c>
      <c r="G3458" s="2"/>
      <c r="H3458" s="2"/>
      <c r="I3458" s="2"/>
      <c r="J3458" s="2"/>
      <c r="K3458" s="2"/>
    </row>
    <row r="3459" spans="1:11">
      <c r="A3459" s="1">
        <v>44274</v>
      </c>
      <c r="B3459" s="2">
        <v>99903</v>
      </c>
      <c r="C3459" s="22">
        <v>2424</v>
      </c>
      <c r="D3459" s="2">
        <v>99</v>
      </c>
      <c r="E3459" s="3">
        <v>591800</v>
      </c>
      <c r="G3459" s="2"/>
      <c r="H3459" s="2"/>
      <c r="I3459" s="2"/>
      <c r="J3459" s="2"/>
      <c r="K3459" s="2"/>
    </row>
    <row r="3460" spans="1:11">
      <c r="A3460" s="1">
        <v>44274</v>
      </c>
      <c r="B3460" s="2">
        <v>99903</v>
      </c>
      <c r="C3460" s="22">
        <v>2425</v>
      </c>
      <c r="D3460" s="2">
        <v>99</v>
      </c>
      <c r="E3460" s="3">
        <v>591800</v>
      </c>
      <c r="G3460" s="2"/>
      <c r="H3460" s="2"/>
      <c r="I3460" s="2"/>
      <c r="J3460" s="2"/>
      <c r="K3460" s="2"/>
    </row>
    <row r="3461" spans="1:11">
      <c r="A3461" s="1">
        <v>44274</v>
      </c>
      <c r="B3461" s="2">
        <v>99903</v>
      </c>
      <c r="C3461" s="22">
        <v>2426</v>
      </c>
      <c r="D3461" s="2">
        <v>99</v>
      </c>
      <c r="E3461" s="3">
        <v>591800</v>
      </c>
      <c r="G3461" s="2"/>
      <c r="H3461" s="2"/>
      <c r="I3461" s="2"/>
      <c r="J3461" s="2"/>
      <c r="K3461" s="2"/>
    </row>
    <row r="3462" spans="1:11">
      <c r="A3462" s="1">
        <v>44274</v>
      </c>
      <c r="B3462" s="2">
        <v>99903</v>
      </c>
      <c r="C3462" s="22">
        <v>2427</v>
      </c>
      <c r="D3462" s="2">
        <v>99</v>
      </c>
      <c r="E3462" s="3">
        <v>591800</v>
      </c>
      <c r="G3462" s="2"/>
      <c r="H3462" s="2"/>
      <c r="I3462" s="2"/>
      <c r="J3462" s="2"/>
      <c r="K3462" s="2"/>
    </row>
    <row r="3463" spans="1:11">
      <c r="A3463" s="1">
        <v>44274</v>
      </c>
      <c r="B3463" s="2">
        <v>99903</v>
      </c>
      <c r="C3463" s="22">
        <v>2428</v>
      </c>
      <c r="D3463" s="2">
        <v>99</v>
      </c>
      <c r="E3463" s="3">
        <v>591800</v>
      </c>
      <c r="G3463" s="2"/>
      <c r="H3463" s="2"/>
      <c r="I3463" s="2"/>
      <c r="J3463" s="2"/>
      <c r="K3463" s="2"/>
    </row>
    <row r="3464" spans="1:11">
      <c r="A3464" s="1">
        <v>44274</v>
      </c>
      <c r="B3464" s="2">
        <v>99903</v>
      </c>
      <c r="C3464" s="22">
        <v>2429</v>
      </c>
      <c r="D3464" s="2">
        <v>99</v>
      </c>
      <c r="E3464" s="3">
        <v>591800</v>
      </c>
      <c r="G3464" s="2"/>
      <c r="H3464" s="2"/>
      <c r="I3464" s="2"/>
      <c r="J3464" s="2"/>
      <c r="K3464" s="2"/>
    </row>
    <row r="3465" spans="1:11">
      <c r="A3465" s="1">
        <v>44274</v>
      </c>
      <c r="B3465" s="2">
        <v>99903</v>
      </c>
      <c r="C3465" s="22">
        <v>2430</v>
      </c>
      <c r="D3465" s="2">
        <v>99</v>
      </c>
      <c r="E3465" s="3">
        <v>591800</v>
      </c>
      <c r="G3465" s="2"/>
      <c r="H3465" s="2"/>
      <c r="I3465" s="2"/>
      <c r="J3465" s="2"/>
      <c r="K3465" s="2"/>
    </row>
    <row r="3466" spans="1:11">
      <c r="A3466" s="1">
        <v>44274</v>
      </c>
      <c r="B3466" s="2">
        <v>99903</v>
      </c>
      <c r="C3466" s="22">
        <v>2431</v>
      </c>
      <c r="D3466" s="2">
        <v>99</v>
      </c>
      <c r="E3466" s="3">
        <v>591800</v>
      </c>
      <c r="G3466" s="2"/>
      <c r="H3466" s="2"/>
      <c r="I3466" s="2"/>
      <c r="J3466" s="2"/>
      <c r="K3466" s="2"/>
    </row>
    <row r="3467" spans="1:11">
      <c r="A3467" s="1">
        <v>44274</v>
      </c>
      <c r="B3467" s="2">
        <v>99903</v>
      </c>
      <c r="C3467" s="22">
        <v>2432</v>
      </c>
      <c r="D3467" s="2">
        <v>99</v>
      </c>
      <c r="E3467" s="3">
        <v>591800</v>
      </c>
      <c r="G3467" s="2"/>
      <c r="H3467" s="2"/>
      <c r="I3467" s="2"/>
      <c r="J3467" s="2"/>
      <c r="K3467" s="2"/>
    </row>
    <row r="3468" spans="1:11">
      <c r="A3468" s="1">
        <v>44274</v>
      </c>
      <c r="B3468" s="2">
        <v>99903</v>
      </c>
      <c r="C3468" s="22">
        <v>2433</v>
      </c>
      <c r="D3468" s="2">
        <v>99</v>
      </c>
      <c r="E3468" s="3">
        <v>591800</v>
      </c>
      <c r="G3468" s="2"/>
      <c r="H3468" s="2"/>
      <c r="I3468" s="2"/>
      <c r="J3468" s="2"/>
      <c r="K3468" s="2"/>
    </row>
    <row r="3469" spans="1:11">
      <c r="A3469" s="1">
        <v>44274</v>
      </c>
      <c r="B3469" s="2">
        <v>99903</v>
      </c>
      <c r="C3469" s="22">
        <v>2434</v>
      </c>
      <c r="D3469" s="2">
        <v>99</v>
      </c>
      <c r="E3469" s="3">
        <v>591800</v>
      </c>
      <c r="G3469" s="2"/>
      <c r="H3469" s="2"/>
      <c r="I3469" s="2"/>
      <c r="J3469" s="2"/>
      <c r="K3469" s="2"/>
    </row>
    <row r="3470" spans="1:11">
      <c r="A3470" s="1">
        <v>44274</v>
      </c>
      <c r="B3470" s="2">
        <v>99903</v>
      </c>
      <c r="C3470" s="22">
        <v>2435</v>
      </c>
      <c r="D3470" s="2">
        <v>99</v>
      </c>
      <c r="E3470" s="3">
        <v>591800</v>
      </c>
      <c r="G3470" s="2"/>
      <c r="H3470" s="2"/>
      <c r="I3470" s="2"/>
      <c r="J3470" s="2"/>
      <c r="K3470" s="2"/>
    </row>
    <row r="3471" spans="1:11">
      <c r="A3471" s="1">
        <v>44274</v>
      </c>
      <c r="B3471" s="2">
        <v>99903</v>
      </c>
      <c r="C3471" s="22">
        <v>2436</v>
      </c>
      <c r="D3471" s="2">
        <v>99</v>
      </c>
      <c r="E3471" s="3">
        <v>591800</v>
      </c>
      <c r="G3471" s="2"/>
      <c r="H3471" s="2"/>
      <c r="I3471" s="2"/>
      <c r="J3471" s="2"/>
      <c r="K3471" s="2"/>
    </row>
    <row r="3472" spans="1:11">
      <c r="A3472" s="1">
        <v>44274</v>
      </c>
      <c r="B3472" s="2">
        <v>99903</v>
      </c>
      <c r="C3472" s="22">
        <v>2437</v>
      </c>
      <c r="D3472" s="2">
        <v>99</v>
      </c>
      <c r="E3472" s="3">
        <v>591800</v>
      </c>
      <c r="G3472" s="2"/>
      <c r="H3472" s="2"/>
      <c r="I3472" s="2"/>
      <c r="J3472" s="2"/>
      <c r="K3472" s="2"/>
    </row>
    <row r="3473" spans="1:11">
      <c r="A3473" s="1">
        <v>44274</v>
      </c>
      <c r="B3473" s="2">
        <v>99903</v>
      </c>
      <c r="C3473" s="22">
        <v>2438</v>
      </c>
      <c r="D3473" s="2">
        <v>99</v>
      </c>
      <c r="E3473" s="3">
        <v>591800</v>
      </c>
      <c r="G3473" s="2"/>
      <c r="H3473" s="2"/>
      <c r="I3473" s="2"/>
      <c r="J3473" s="2"/>
      <c r="K3473" s="2"/>
    </row>
    <row r="3474" spans="1:11">
      <c r="A3474" s="1">
        <v>44274</v>
      </c>
      <c r="B3474" s="2">
        <v>99903</v>
      </c>
      <c r="C3474" s="22">
        <v>2439</v>
      </c>
      <c r="D3474" s="2">
        <v>99</v>
      </c>
      <c r="E3474" s="3">
        <v>591800</v>
      </c>
      <c r="G3474" s="2"/>
      <c r="H3474" s="2"/>
      <c r="I3474" s="2"/>
      <c r="J3474" s="2"/>
      <c r="K3474" s="2"/>
    </row>
    <row r="3475" spans="1:11">
      <c r="A3475" s="1">
        <v>44274</v>
      </c>
      <c r="B3475" s="2">
        <v>99903</v>
      </c>
      <c r="C3475" s="22">
        <v>2440</v>
      </c>
      <c r="D3475" s="2">
        <v>99</v>
      </c>
      <c r="E3475" s="3">
        <v>591800</v>
      </c>
      <c r="G3475" s="2"/>
      <c r="H3475" s="2"/>
      <c r="I3475" s="2"/>
      <c r="J3475" s="2"/>
      <c r="K3475" s="2"/>
    </row>
    <row r="3476" spans="1:11">
      <c r="A3476" s="1">
        <v>44274</v>
      </c>
      <c r="B3476" s="2">
        <v>99903</v>
      </c>
      <c r="C3476" s="22">
        <v>2441</v>
      </c>
      <c r="D3476" s="2">
        <v>99</v>
      </c>
      <c r="E3476" s="3">
        <v>591800</v>
      </c>
      <c r="G3476" s="2"/>
      <c r="H3476" s="2"/>
      <c r="I3476" s="2"/>
      <c r="J3476" s="2"/>
      <c r="K3476" s="2"/>
    </row>
    <row r="3477" spans="1:11">
      <c r="A3477" s="1">
        <v>44274</v>
      </c>
      <c r="B3477" s="2">
        <v>99903</v>
      </c>
      <c r="C3477" s="22">
        <v>2442</v>
      </c>
      <c r="D3477" s="2">
        <v>99</v>
      </c>
      <c r="E3477" s="3">
        <v>591800</v>
      </c>
      <c r="G3477" s="2"/>
      <c r="H3477" s="2"/>
      <c r="I3477" s="2"/>
      <c r="J3477" s="2"/>
      <c r="K3477" s="2"/>
    </row>
    <row r="3478" spans="1:11">
      <c r="A3478" s="1">
        <v>44274</v>
      </c>
      <c r="B3478" s="2">
        <v>99903</v>
      </c>
      <c r="C3478" s="22">
        <v>2443</v>
      </c>
      <c r="D3478" s="2">
        <v>99</v>
      </c>
      <c r="E3478" s="3">
        <v>591800</v>
      </c>
      <c r="G3478" s="2"/>
      <c r="H3478" s="2"/>
      <c r="I3478" s="2"/>
      <c r="J3478" s="2"/>
      <c r="K3478" s="2"/>
    </row>
    <row r="3479" spans="1:11">
      <c r="A3479" s="1">
        <v>44274</v>
      </c>
      <c r="B3479" s="2">
        <v>99903</v>
      </c>
      <c r="C3479" s="22">
        <v>2444</v>
      </c>
      <c r="D3479" s="2">
        <v>99</v>
      </c>
      <c r="E3479" s="3">
        <v>591800</v>
      </c>
      <c r="G3479" s="2"/>
      <c r="H3479" s="2"/>
      <c r="I3479" s="2"/>
      <c r="J3479" s="2"/>
      <c r="K3479" s="2"/>
    </row>
    <row r="3480" spans="1:11">
      <c r="A3480" s="1">
        <v>44274</v>
      </c>
      <c r="B3480" s="2">
        <v>99903</v>
      </c>
      <c r="C3480" s="22">
        <v>2445</v>
      </c>
      <c r="D3480" s="2">
        <v>99</v>
      </c>
      <c r="E3480" s="3">
        <v>591800</v>
      </c>
      <c r="G3480" s="2"/>
      <c r="H3480" s="2"/>
      <c r="I3480" s="2"/>
      <c r="J3480" s="2"/>
      <c r="K3480" s="2"/>
    </row>
    <row r="3481" spans="1:11">
      <c r="A3481" s="1">
        <v>44274</v>
      </c>
      <c r="B3481" s="2">
        <v>99903</v>
      </c>
      <c r="C3481" s="22">
        <v>2446</v>
      </c>
      <c r="D3481" s="2">
        <v>99</v>
      </c>
      <c r="E3481" s="3">
        <v>591800</v>
      </c>
      <c r="G3481" s="2"/>
      <c r="H3481" s="2"/>
      <c r="I3481" s="2"/>
      <c r="J3481" s="2"/>
      <c r="K3481" s="2"/>
    </row>
    <row r="3482" spans="1:11">
      <c r="A3482" s="1">
        <v>44274</v>
      </c>
      <c r="B3482" s="2">
        <v>99903</v>
      </c>
      <c r="C3482" s="22">
        <v>2447</v>
      </c>
      <c r="D3482" s="2">
        <v>99</v>
      </c>
      <c r="E3482" s="3">
        <v>591800</v>
      </c>
      <c r="G3482" s="2"/>
      <c r="H3482" s="2"/>
      <c r="I3482" s="2"/>
      <c r="J3482" s="2"/>
      <c r="K3482" s="2"/>
    </row>
    <row r="3483" spans="1:11">
      <c r="A3483" s="1">
        <v>44274</v>
      </c>
      <c r="B3483" s="2">
        <v>99903</v>
      </c>
      <c r="C3483" s="22">
        <v>2448</v>
      </c>
      <c r="D3483" s="2">
        <v>99</v>
      </c>
      <c r="E3483" s="3">
        <v>591800</v>
      </c>
      <c r="G3483" s="2"/>
      <c r="H3483" s="2"/>
      <c r="I3483" s="2"/>
      <c r="J3483" s="2"/>
      <c r="K3483" s="2"/>
    </row>
    <row r="3484" spans="1:11">
      <c r="A3484" s="1">
        <v>44274</v>
      </c>
      <c r="B3484" s="2">
        <v>99903</v>
      </c>
      <c r="C3484" s="22">
        <v>2449</v>
      </c>
      <c r="D3484" s="2">
        <v>99</v>
      </c>
      <c r="E3484" s="3">
        <v>591800</v>
      </c>
      <c r="G3484" s="2"/>
      <c r="H3484" s="2"/>
      <c r="I3484" s="2"/>
      <c r="J3484" s="2"/>
      <c r="K3484" s="2"/>
    </row>
    <row r="3485" spans="1:11">
      <c r="A3485" s="1">
        <v>44274</v>
      </c>
      <c r="B3485" s="2">
        <v>99903</v>
      </c>
      <c r="C3485" s="22">
        <v>2450</v>
      </c>
      <c r="D3485" s="2">
        <v>99</v>
      </c>
      <c r="E3485" s="3">
        <v>591800</v>
      </c>
      <c r="G3485" s="2"/>
      <c r="H3485" s="2"/>
      <c r="I3485" s="2"/>
      <c r="J3485" s="2"/>
      <c r="K3485" s="2"/>
    </row>
    <row r="3486" spans="1:11">
      <c r="A3486" s="1">
        <v>44274</v>
      </c>
      <c r="B3486" s="2">
        <v>99903</v>
      </c>
      <c r="C3486" s="22">
        <v>2451</v>
      </c>
      <c r="D3486" s="2">
        <v>99</v>
      </c>
      <c r="E3486" s="3">
        <v>591800</v>
      </c>
      <c r="G3486" s="2"/>
      <c r="H3486" s="2"/>
      <c r="I3486" s="2"/>
      <c r="J3486" s="2"/>
      <c r="K3486" s="2"/>
    </row>
    <row r="3487" spans="1:11">
      <c r="A3487" s="1">
        <v>44274</v>
      </c>
      <c r="B3487" s="2">
        <v>99903</v>
      </c>
      <c r="C3487" s="22">
        <v>2452</v>
      </c>
      <c r="D3487" s="2">
        <v>99</v>
      </c>
      <c r="E3487" s="3">
        <v>591800</v>
      </c>
      <c r="G3487" s="2"/>
      <c r="H3487" s="2"/>
      <c r="I3487" s="2"/>
      <c r="J3487" s="2"/>
      <c r="K3487" s="2"/>
    </row>
    <row r="3488" spans="1:11">
      <c r="A3488" s="1">
        <v>44274</v>
      </c>
      <c r="B3488" s="2">
        <v>99903</v>
      </c>
      <c r="C3488" s="22">
        <v>2453</v>
      </c>
      <c r="D3488" s="2">
        <v>99</v>
      </c>
      <c r="E3488" s="3">
        <v>591800</v>
      </c>
      <c r="G3488" s="2"/>
      <c r="H3488" s="2"/>
      <c r="I3488" s="2"/>
      <c r="J3488" s="2"/>
      <c r="K3488" s="2"/>
    </row>
    <row r="3489" spans="1:11">
      <c r="A3489" s="1">
        <v>44274</v>
      </c>
      <c r="B3489" s="2">
        <v>99903</v>
      </c>
      <c r="C3489" s="22">
        <v>2454</v>
      </c>
      <c r="D3489" s="2">
        <v>99</v>
      </c>
      <c r="E3489" s="3">
        <v>591800</v>
      </c>
      <c r="G3489" s="2"/>
      <c r="H3489" s="2"/>
      <c r="I3489" s="2"/>
      <c r="J3489" s="2"/>
      <c r="K3489" s="2"/>
    </row>
    <row r="3490" spans="1:11">
      <c r="A3490" s="1">
        <v>44274</v>
      </c>
      <c r="B3490" s="2">
        <v>99903</v>
      </c>
      <c r="C3490" s="22">
        <v>2455</v>
      </c>
      <c r="D3490" s="2">
        <v>99</v>
      </c>
      <c r="E3490" s="3">
        <v>591800</v>
      </c>
      <c r="G3490" s="2"/>
      <c r="H3490" s="2"/>
      <c r="I3490" s="2"/>
      <c r="J3490" s="2"/>
      <c r="K3490" s="2"/>
    </row>
    <row r="3491" spans="1:11">
      <c r="A3491" s="1">
        <v>44274</v>
      </c>
      <c r="B3491" s="2">
        <v>99903</v>
      </c>
      <c r="C3491" s="22">
        <v>2456</v>
      </c>
      <c r="D3491" s="2">
        <v>99</v>
      </c>
      <c r="E3491" s="3">
        <v>591800</v>
      </c>
      <c r="G3491" s="2"/>
      <c r="H3491" s="2"/>
      <c r="I3491" s="2"/>
      <c r="J3491" s="2"/>
      <c r="K3491" s="2"/>
    </row>
    <row r="3492" spans="1:11">
      <c r="A3492" s="1">
        <v>44274</v>
      </c>
      <c r="B3492" s="2">
        <v>99903</v>
      </c>
      <c r="C3492" s="22">
        <v>2457</v>
      </c>
      <c r="D3492" s="2">
        <v>99</v>
      </c>
      <c r="E3492" s="3">
        <v>591800</v>
      </c>
      <c r="G3492" s="2"/>
      <c r="H3492" s="2"/>
      <c r="I3492" s="2"/>
      <c r="J3492" s="2"/>
      <c r="K3492" s="2"/>
    </row>
    <row r="3493" spans="1:11">
      <c r="A3493" s="1">
        <v>44274</v>
      </c>
      <c r="B3493" s="2">
        <v>99903</v>
      </c>
      <c r="C3493" s="22">
        <v>2458</v>
      </c>
      <c r="D3493" s="2">
        <v>99</v>
      </c>
      <c r="E3493" s="3">
        <v>591800</v>
      </c>
      <c r="G3493" s="2"/>
      <c r="H3493" s="2"/>
      <c r="I3493" s="2"/>
      <c r="J3493" s="2"/>
      <c r="K3493" s="2"/>
    </row>
    <row r="3494" spans="1:11">
      <c r="A3494" s="1">
        <v>44274</v>
      </c>
      <c r="B3494" s="2">
        <v>99903</v>
      </c>
      <c r="C3494" s="22">
        <v>2459</v>
      </c>
      <c r="D3494" s="2">
        <v>99</v>
      </c>
      <c r="E3494" s="3">
        <v>591800</v>
      </c>
      <c r="G3494" s="2"/>
      <c r="H3494" s="2"/>
      <c r="I3494" s="2"/>
      <c r="J3494" s="2"/>
      <c r="K3494" s="2"/>
    </row>
    <row r="3495" spans="1:11">
      <c r="A3495" s="1">
        <v>44274</v>
      </c>
      <c r="B3495" s="2">
        <v>99903</v>
      </c>
      <c r="C3495" s="22">
        <v>2460</v>
      </c>
      <c r="D3495" s="2">
        <v>99</v>
      </c>
      <c r="E3495" s="3">
        <v>591800</v>
      </c>
      <c r="G3495" s="2"/>
      <c r="H3495" s="2"/>
      <c r="I3495" s="2"/>
      <c r="J3495" s="2"/>
      <c r="K3495" s="2"/>
    </row>
    <row r="3496" spans="1:11">
      <c r="A3496" s="1">
        <v>44274</v>
      </c>
      <c r="B3496" s="2">
        <v>99903</v>
      </c>
      <c r="C3496" s="22">
        <v>2461</v>
      </c>
      <c r="D3496" s="2">
        <v>99</v>
      </c>
      <c r="E3496" s="3">
        <v>591800</v>
      </c>
      <c r="G3496" s="2"/>
      <c r="H3496" s="2"/>
      <c r="I3496" s="2"/>
      <c r="J3496" s="2"/>
      <c r="K3496" s="2"/>
    </row>
    <row r="3497" spans="1:11">
      <c r="A3497" s="1">
        <v>44274</v>
      </c>
      <c r="B3497" s="2">
        <v>99903</v>
      </c>
      <c r="C3497" s="22">
        <v>2462</v>
      </c>
      <c r="D3497" s="2">
        <v>99</v>
      </c>
      <c r="E3497" s="3">
        <v>591800</v>
      </c>
      <c r="G3497" s="2"/>
      <c r="H3497" s="2"/>
      <c r="I3497" s="2"/>
      <c r="J3497" s="2"/>
      <c r="K3497" s="2"/>
    </row>
    <row r="3498" spans="1:11">
      <c r="A3498" s="1">
        <v>44274</v>
      </c>
      <c r="B3498" s="2">
        <v>99903</v>
      </c>
      <c r="C3498" s="22">
        <v>2463</v>
      </c>
      <c r="D3498" s="2">
        <v>99</v>
      </c>
      <c r="E3498" s="3">
        <v>591800</v>
      </c>
      <c r="G3498" s="2"/>
      <c r="H3498" s="2"/>
      <c r="I3498" s="2"/>
      <c r="J3498" s="2"/>
      <c r="K3498" s="2"/>
    </row>
    <row r="3499" spans="1:11">
      <c r="A3499" s="1">
        <v>44274</v>
      </c>
      <c r="B3499" s="2">
        <v>99903</v>
      </c>
      <c r="C3499" s="22">
        <v>2464</v>
      </c>
      <c r="D3499" s="2">
        <v>99</v>
      </c>
      <c r="E3499" s="3">
        <v>591800</v>
      </c>
      <c r="G3499" s="2"/>
      <c r="H3499" s="2"/>
      <c r="I3499" s="2"/>
      <c r="J3499" s="2"/>
      <c r="K3499" s="2"/>
    </row>
    <row r="3500" spans="1:11">
      <c r="A3500" s="1">
        <v>44274</v>
      </c>
      <c r="B3500" s="2">
        <v>99903</v>
      </c>
      <c r="C3500" s="22">
        <v>2465</v>
      </c>
      <c r="D3500" s="2">
        <v>99</v>
      </c>
      <c r="E3500" s="3">
        <v>591800</v>
      </c>
      <c r="G3500" s="2"/>
      <c r="H3500" s="2"/>
      <c r="I3500" s="2"/>
      <c r="J3500" s="2"/>
      <c r="K3500" s="2"/>
    </row>
    <row r="3501" spans="1:11">
      <c r="A3501" s="1">
        <v>44274</v>
      </c>
      <c r="B3501" s="2">
        <v>99903</v>
      </c>
      <c r="C3501" s="22">
        <v>2466</v>
      </c>
      <c r="D3501" s="2">
        <v>99</v>
      </c>
      <c r="E3501" s="3">
        <v>591800</v>
      </c>
      <c r="G3501" s="2"/>
      <c r="H3501" s="2"/>
      <c r="I3501" s="2"/>
      <c r="J3501" s="2"/>
      <c r="K3501" s="2"/>
    </row>
    <row r="3502" spans="1:11">
      <c r="A3502" s="1">
        <v>44274</v>
      </c>
      <c r="B3502" s="2">
        <v>99903</v>
      </c>
      <c r="C3502" s="22">
        <v>2467</v>
      </c>
      <c r="D3502" s="2">
        <v>99</v>
      </c>
      <c r="E3502" s="3">
        <v>591800</v>
      </c>
      <c r="G3502" s="2"/>
      <c r="H3502" s="2"/>
      <c r="I3502" s="2"/>
      <c r="J3502" s="2"/>
      <c r="K3502" s="2"/>
    </row>
    <row r="3503" spans="1:11">
      <c r="A3503" s="1">
        <v>44274</v>
      </c>
      <c r="B3503" s="2">
        <v>99903</v>
      </c>
      <c r="C3503" s="22">
        <v>2468</v>
      </c>
      <c r="D3503" s="2">
        <v>99</v>
      </c>
      <c r="E3503" s="3">
        <v>591800</v>
      </c>
      <c r="G3503" s="2"/>
      <c r="H3503" s="2"/>
      <c r="I3503" s="2"/>
      <c r="J3503" s="2"/>
      <c r="K3503" s="2"/>
    </row>
    <row r="3504" spans="1:11">
      <c r="A3504" s="1">
        <v>44274</v>
      </c>
      <c r="B3504" s="2">
        <v>99903</v>
      </c>
      <c r="C3504" s="22">
        <v>2469</v>
      </c>
      <c r="D3504" s="2">
        <v>99</v>
      </c>
      <c r="E3504" s="3">
        <v>591800</v>
      </c>
      <c r="G3504" s="2"/>
      <c r="H3504" s="2"/>
      <c r="I3504" s="2"/>
      <c r="J3504" s="2"/>
      <c r="K3504" s="2"/>
    </row>
    <row r="3505" spans="1:11">
      <c r="A3505" s="1">
        <v>44274</v>
      </c>
      <c r="B3505" s="2">
        <v>99903</v>
      </c>
      <c r="C3505" s="22">
        <v>2470</v>
      </c>
      <c r="D3505" s="2">
        <v>99</v>
      </c>
      <c r="E3505" s="3">
        <v>591800</v>
      </c>
      <c r="G3505" s="2"/>
      <c r="H3505" s="2"/>
      <c r="I3505" s="2"/>
      <c r="J3505" s="2"/>
      <c r="K3505" s="2"/>
    </row>
    <row r="3506" spans="1:11">
      <c r="A3506" s="1">
        <v>44274</v>
      </c>
      <c r="B3506" s="2">
        <v>99903</v>
      </c>
      <c r="C3506" s="22">
        <v>2471</v>
      </c>
      <c r="D3506" s="2">
        <v>99</v>
      </c>
      <c r="E3506" s="3">
        <v>591800</v>
      </c>
      <c r="G3506" s="2"/>
      <c r="H3506" s="2"/>
      <c r="I3506" s="2"/>
      <c r="J3506" s="2"/>
      <c r="K3506" s="2"/>
    </row>
    <row r="3507" spans="1:11">
      <c r="A3507" s="1">
        <v>44274</v>
      </c>
      <c r="B3507" s="2">
        <v>99903</v>
      </c>
      <c r="C3507" s="22">
        <v>2472</v>
      </c>
      <c r="D3507" s="2">
        <v>99</v>
      </c>
      <c r="E3507" s="3">
        <v>591800</v>
      </c>
      <c r="G3507" s="2"/>
      <c r="H3507" s="2"/>
      <c r="I3507" s="2"/>
      <c r="J3507" s="2"/>
      <c r="K3507" s="2"/>
    </row>
    <row r="3508" spans="1:11">
      <c r="A3508" s="1">
        <v>44274</v>
      </c>
      <c r="B3508" s="2">
        <v>99903</v>
      </c>
      <c r="C3508" s="22">
        <v>7000</v>
      </c>
      <c r="D3508" s="2">
        <v>29</v>
      </c>
      <c r="E3508" s="72">
        <v>68928000</v>
      </c>
      <c r="F3508" s="2" t="s">
        <v>1146</v>
      </c>
      <c r="G3508" s="2"/>
      <c r="H3508" s="2"/>
      <c r="I3508" s="2"/>
      <c r="J3508" s="2"/>
      <c r="K3508" s="2"/>
    </row>
    <row r="3509" spans="1:11">
      <c r="A3509" s="1">
        <v>44274</v>
      </c>
      <c r="B3509" s="2">
        <v>99910</v>
      </c>
      <c r="C3509" s="22">
        <v>1147</v>
      </c>
      <c r="D3509" s="2">
        <v>8</v>
      </c>
      <c r="E3509" s="204">
        <v>510000</v>
      </c>
      <c r="F3509" s="2" t="s">
        <v>1429</v>
      </c>
      <c r="G3509" s="2"/>
      <c r="H3509" s="2"/>
      <c r="I3509" s="2"/>
      <c r="J3509" s="2"/>
      <c r="K3509" s="2"/>
    </row>
    <row r="3510" spans="1:11">
      <c r="A3510" s="1">
        <v>44274</v>
      </c>
      <c r="B3510" s="2">
        <v>99910</v>
      </c>
      <c r="C3510" s="22">
        <v>1150</v>
      </c>
      <c r="D3510" s="2">
        <v>8</v>
      </c>
      <c r="E3510" s="204">
        <v>856100</v>
      </c>
      <c r="F3510" s="2" t="s">
        <v>1429</v>
      </c>
      <c r="G3510" s="2"/>
      <c r="H3510" s="2"/>
      <c r="I3510" s="2"/>
      <c r="J3510" s="2"/>
      <c r="K3510" s="2"/>
    </row>
    <row r="3511" spans="1:11">
      <c r="A3511" s="1">
        <v>44274</v>
      </c>
      <c r="B3511" s="2">
        <v>99910</v>
      </c>
      <c r="C3511" s="22">
        <v>1152</v>
      </c>
      <c r="D3511" s="2">
        <v>8</v>
      </c>
      <c r="E3511" s="204">
        <v>29900</v>
      </c>
      <c r="F3511" s="2" t="s">
        <v>1429</v>
      </c>
      <c r="G3511" s="2"/>
      <c r="H3511" s="2"/>
      <c r="I3511" s="2"/>
      <c r="J3511" s="2"/>
      <c r="K3511" s="2"/>
    </row>
    <row r="3512" spans="1:11">
      <c r="A3512" s="1">
        <v>44274</v>
      </c>
      <c r="B3512" s="2">
        <v>99910</v>
      </c>
      <c r="C3512" s="22">
        <v>1166</v>
      </c>
      <c r="D3512" s="2">
        <v>8</v>
      </c>
      <c r="E3512" s="204">
        <v>390000</v>
      </c>
      <c r="F3512" s="2" t="s">
        <v>1424</v>
      </c>
      <c r="G3512" s="2"/>
      <c r="H3512" s="2"/>
      <c r="I3512" s="2"/>
      <c r="J3512" s="2"/>
      <c r="K3512" s="2"/>
    </row>
    <row r="3513" spans="1:11" ht="19.5" customHeight="1">
      <c r="A3513" s="1">
        <v>44274</v>
      </c>
      <c r="B3513" s="2">
        <v>99910</v>
      </c>
      <c r="C3513" s="22">
        <v>1169</v>
      </c>
      <c r="D3513" s="2">
        <v>8</v>
      </c>
      <c r="E3513" s="204">
        <v>830200</v>
      </c>
      <c r="F3513" s="2" t="s">
        <v>1424</v>
      </c>
      <c r="G3513" s="2"/>
      <c r="H3513" s="2"/>
      <c r="I3513" s="2"/>
      <c r="J3513" s="2"/>
      <c r="K3513" s="2"/>
    </row>
    <row r="3514" spans="1:11">
      <c r="A3514" s="1">
        <v>44274</v>
      </c>
      <c r="B3514" s="2">
        <v>28262</v>
      </c>
      <c r="C3514" s="22">
        <v>1436</v>
      </c>
      <c r="D3514" s="2">
        <v>18</v>
      </c>
      <c r="E3514" s="204">
        <v>3508200</v>
      </c>
      <c r="F3514" s="2" t="s">
        <v>1421</v>
      </c>
      <c r="G3514" s="2"/>
      <c r="H3514" s="2"/>
      <c r="I3514" s="2"/>
      <c r="J3514" s="2"/>
      <c r="K3514" s="2"/>
    </row>
    <row r="3515" spans="1:11">
      <c r="A3515" s="1">
        <v>44274</v>
      </c>
      <c r="B3515" s="2">
        <v>25758</v>
      </c>
      <c r="C3515" s="22">
        <v>2098</v>
      </c>
      <c r="D3515" s="2">
        <v>9</v>
      </c>
      <c r="E3515" s="204">
        <v>381783</v>
      </c>
      <c r="F3515" s="2" t="s">
        <v>1422</v>
      </c>
      <c r="G3515" s="2"/>
      <c r="H3515" s="2"/>
      <c r="I3515" s="2"/>
      <c r="J3515" s="2"/>
      <c r="K3515" s="2"/>
    </row>
    <row r="3516" spans="1:11">
      <c r="A3516" s="1">
        <v>44274</v>
      </c>
      <c r="B3516" s="2">
        <v>99910</v>
      </c>
      <c r="C3516" s="22">
        <v>1105</v>
      </c>
      <c r="D3516" s="2">
        <v>8</v>
      </c>
      <c r="E3516" s="204">
        <v>500000</v>
      </c>
      <c r="F3516" s="2" t="s">
        <v>1419</v>
      </c>
      <c r="G3516" s="2"/>
      <c r="H3516" s="2"/>
      <c r="I3516" s="2"/>
      <c r="J3516" s="2"/>
      <c r="K3516" s="2"/>
    </row>
    <row r="3517" spans="1:11">
      <c r="A3517" s="1">
        <v>44274</v>
      </c>
      <c r="B3517" s="2">
        <v>99910</v>
      </c>
      <c r="C3517" s="22">
        <v>1143</v>
      </c>
      <c r="D3517" s="2">
        <v>8</v>
      </c>
      <c r="E3517" s="204">
        <v>200000</v>
      </c>
      <c r="F3517" s="2" t="s">
        <v>1420</v>
      </c>
      <c r="G3517" s="2"/>
      <c r="H3517" s="2"/>
      <c r="I3517" s="2"/>
      <c r="J3517" s="2"/>
      <c r="K3517" s="2"/>
    </row>
    <row r="3518" spans="1:11">
      <c r="A3518" s="1">
        <v>44274</v>
      </c>
      <c r="B3518" s="2">
        <v>99903</v>
      </c>
      <c r="C3518" s="22">
        <v>7026</v>
      </c>
      <c r="D3518" s="2">
        <v>29</v>
      </c>
      <c r="E3518" s="204">
        <v>214500</v>
      </c>
      <c r="F3518" s="2" t="s">
        <v>1423</v>
      </c>
      <c r="G3518" s="2"/>
      <c r="H3518" s="2"/>
      <c r="I3518" s="2"/>
      <c r="J3518" s="2"/>
      <c r="K3518" s="2"/>
    </row>
    <row r="3519" spans="1:11">
      <c r="A3519" s="1">
        <v>44274</v>
      </c>
      <c r="B3519" s="2">
        <v>99903</v>
      </c>
      <c r="C3519" s="22">
        <v>7028</v>
      </c>
      <c r="D3519" s="2">
        <v>29</v>
      </c>
      <c r="E3519" s="204">
        <v>369000</v>
      </c>
      <c r="F3519" s="2" t="s">
        <v>1424</v>
      </c>
      <c r="G3519" s="2"/>
      <c r="H3519" s="2"/>
      <c r="I3519" s="2"/>
      <c r="J3519" s="2"/>
      <c r="K3519" s="2"/>
    </row>
    <row r="3520" spans="1:11">
      <c r="A3520" s="1">
        <v>44274</v>
      </c>
      <c r="B3520" s="2">
        <v>34527</v>
      </c>
      <c r="C3520" s="22">
        <v>8086</v>
      </c>
      <c r="D3520" s="2">
        <v>7</v>
      </c>
      <c r="E3520" s="204">
        <v>500000</v>
      </c>
      <c r="F3520" s="2" t="s">
        <v>1430</v>
      </c>
      <c r="G3520" s="2"/>
      <c r="H3520" s="2"/>
      <c r="I3520" s="2"/>
      <c r="J3520" s="2"/>
      <c r="K3520" s="2"/>
    </row>
    <row r="3521" spans="1:72">
      <c r="A3521" s="1">
        <v>44274</v>
      </c>
      <c r="B3521" s="2">
        <v>34527</v>
      </c>
      <c r="C3521" s="22">
        <v>8094</v>
      </c>
      <c r="D3521" s="2">
        <v>7</v>
      </c>
      <c r="E3521" s="204">
        <v>2255000</v>
      </c>
      <c r="F3521" s="2" t="s">
        <v>1425</v>
      </c>
      <c r="G3521" s="2"/>
      <c r="H3521" s="2"/>
      <c r="I3521" s="2"/>
      <c r="J3521" s="2"/>
      <c r="K3521" s="2"/>
    </row>
    <row r="3522" spans="1:72" s="37" customFormat="1">
      <c r="A3522" s="36">
        <v>44274</v>
      </c>
      <c r="B3522" s="37">
        <v>28262</v>
      </c>
      <c r="C3522" s="37">
        <v>1435</v>
      </c>
      <c r="D3522" s="37">
        <v>18</v>
      </c>
      <c r="E3522" s="135">
        <v>0</v>
      </c>
      <c r="F3522" s="37" t="s">
        <v>1427</v>
      </c>
      <c r="L3522" s="80"/>
      <c r="M3522" s="80"/>
      <c r="N3522" s="80"/>
      <c r="O3522" s="80"/>
      <c r="P3522" s="80"/>
      <c r="Q3522" s="80"/>
      <c r="R3522" s="80"/>
      <c r="S3522" s="80"/>
      <c r="T3522" s="80"/>
      <c r="U3522" s="80"/>
      <c r="V3522" s="80"/>
      <c r="W3522" s="80"/>
      <c r="X3522" s="80"/>
      <c r="Y3522" s="80"/>
      <c r="Z3522" s="80"/>
      <c r="AA3522" s="80"/>
      <c r="AB3522" s="80"/>
      <c r="AC3522" s="80"/>
      <c r="AD3522" s="80"/>
      <c r="AE3522" s="80"/>
      <c r="AF3522" s="80"/>
      <c r="AG3522" s="80"/>
      <c r="AH3522" s="80"/>
      <c r="AI3522" s="80"/>
      <c r="AJ3522" s="80"/>
      <c r="AK3522" s="80"/>
      <c r="AL3522" s="80"/>
      <c r="AM3522" s="80"/>
      <c r="AN3522" s="80"/>
      <c r="AO3522" s="80"/>
      <c r="AP3522" s="80"/>
      <c r="AQ3522" s="80"/>
      <c r="AR3522" s="80"/>
      <c r="AS3522" s="80"/>
      <c r="AT3522" s="80"/>
      <c r="AU3522" s="80"/>
      <c r="AV3522" s="80"/>
      <c r="AW3522" s="80"/>
      <c r="AX3522" s="80"/>
      <c r="AY3522" s="80"/>
      <c r="AZ3522" s="80"/>
      <c r="BA3522" s="80"/>
      <c r="BB3522" s="80"/>
      <c r="BC3522" s="80"/>
      <c r="BD3522" s="80"/>
      <c r="BE3522" s="80"/>
      <c r="BF3522" s="80"/>
      <c r="BG3522" s="80"/>
      <c r="BH3522" s="80"/>
      <c r="BI3522" s="80"/>
      <c r="BJ3522" s="80"/>
      <c r="BK3522" s="80"/>
      <c r="BL3522" s="80"/>
      <c r="BM3522" s="80"/>
      <c r="BN3522" s="80"/>
      <c r="BO3522" s="80"/>
      <c r="BP3522" s="80"/>
      <c r="BQ3522" s="80"/>
      <c r="BR3522" s="80"/>
      <c r="BS3522" s="80"/>
      <c r="BT3522" s="80"/>
    </row>
    <row r="3523" spans="1:72" ht="19.5">
      <c r="E3523" s="121">
        <f>SUM(E3421:E3521)</f>
        <v>130959283</v>
      </c>
      <c r="G3523" s="2"/>
      <c r="H3523" s="2"/>
      <c r="I3523" s="2"/>
      <c r="J3523" s="2"/>
      <c r="K3523" s="2"/>
    </row>
    <row r="3525" spans="1:72">
      <c r="A3525" s="1">
        <v>44275</v>
      </c>
      <c r="B3525" s="2">
        <v>99916</v>
      </c>
      <c r="C3525" s="22">
        <v>2508</v>
      </c>
      <c r="D3525" s="2">
        <v>99</v>
      </c>
      <c r="E3525" s="3">
        <v>161400</v>
      </c>
      <c r="G3525" s="2"/>
      <c r="H3525" s="2"/>
      <c r="I3525" s="2"/>
    </row>
    <row r="3526" spans="1:72">
      <c r="A3526" s="1">
        <v>44275</v>
      </c>
      <c r="B3526" s="2">
        <v>99916</v>
      </c>
      <c r="C3526" s="22">
        <v>2509</v>
      </c>
      <c r="D3526" s="2">
        <v>99</v>
      </c>
      <c r="E3526" s="3">
        <v>591800</v>
      </c>
      <c r="G3526" s="2"/>
      <c r="H3526" s="2"/>
      <c r="I3526" s="2"/>
    </row>
    <row r="3527" spans="1:72">
      <c r="A3527" s="1">
        <v>44275</v>
      </c>
      <c r="B3527" s="2">
        <v>99916</v>
      </c>
      <c r="C3527" s="22">
        <v>2510</v>
      </c>
      <c r="D3527" s="2">
        <v>99</v>
      </c>
      <c r="E3527" s="3">
        <v>591800</v>
      </c>
      <c r="G3527" s="2"/>
      <c r="H3527" s="2"/>
      <c r="I3527" s="2"/>
    </row>
    <row r="3528" spans="1:72">
      <c r="A3528" s="1">
        <v>44275</v>
      </c>
      <c r="B3528" s="2">
        <v>99916</v>
      </c>
      <c r="C3528" s="22">
        <v>2511</v>
      </c>
      <c r="D3528" s="2">
        <v>99</v>
      </c>
      <c r="E3528" s="3">
        <v>591800</v>
      </c>
      <c r="G3528" s="2"/>
      <c r="H3528" s="2"/>
      <c r="I3528" s="2"/>
    </row>
    <row r="3529" spans="1:72">
      <c r="A3529" s="1">
        <v>44275</v>
      </c>
      <c r="B3529" s="2">
        <v>99916</v>
      </c>
      <c r="C3529" s="22">
        <v>2512</v>
      </c>
      <c r="D3529" s="2">
        <v>99</v>
      </c>
      <c r="E3529" s="3">
        <v>591800</v>
      </c>
      <c r="G3529" s="2"/>
      <c r="H3529" s="2"/>
      <c r="I3529" s="2"/>
    </row>
    <row r="3530" spans="1:72">
      <c r="A3530" s="1">
        <v>44275</v>
      </c>
      <c r="B3530" s="2">
        <v>99916</v>
      </c>
      <c r="C3530" s="22">
        <v>2513</v>
      </c>
      <c r="D3530" s="2">
        <v>99</v>
      </c>
      <c r="E3530" s="3">
        <v>591800</v>
      </c>
      <c r="G3530" s="2"/>
      <c r="H3530" s="2"/>
      <c r="I3530" s="2"/>
    </row>
    <row r="3531" spans="1:72">
      <c r="A3531" s="1">
        <v>44275</v>
      </c>
      <c r="B3531" s="2">
        <v>99916</v>
      </c>
      <c r="C3531" s="22">
        <v>2514</v>
      </c>
      <c r="D3531" s="2">
        <v>99</v>
      </c>
      <c r="E3531" s="3">
        <v>591800</v>
      </c>
      <c r="G3531" s="2"/>
      <c r="H3531" s="2"/>
      <c r="I3531" s="2"/>
    </row>
    <row r="3532" spans="1:72">
      <c r="A3532" s="1">
        <v>44275</v>
      </c>
      <c r="B3532" s="2">
        <v>99916</v>
      </c>
      <c r="C3532" s="22">
        <v>2515</v>
      </c>
      <c r="D3532" s="2">
        <v>99</v>
      </c>
      <c r="E3532" s="3">
        <v>591800</v>
      </c>
      <c r="G3532" s="2"/>
      <c r="H3532" s="2"/>
      <c r="I3532" s="2"/>
    </row>
    <row r="3533" spans="1:72">
      <c r="A3533" s="1">
        <v>44275</v>
      </c>
      <c r="B3533" s="2">
        <v>99916</v>
      </c>
      <c r="C3533" s="22">
        <v>2516</v>
      </c>
      <c r="D3533" s="2">
        <v>99</v>
      </c>
      <c r="E3533" s="3">
        <v>591800</v>
      </c>
      <c r="G3533" s="2"/>
      <c r="H3533" s="2"/>
      <c r="I3533" s="2"/>
    </row>
    <row r="3534" spans="1:72">
      <c r="A3534" s="1">
        <v>44275</v>
      </c>
      <c r="B3534" s="2">
        <v>99916</v>
      </c>
      <c r="C3534" s="22">
        <v>2517</v>
      </c>
      <c r="D3534" s="2">
        <v>99</v>
      </c>
      <c r="E3534" s="3">
        <v>591800</v>
      </c>
      <c r="G3534" s="2"/>
      <c r="H3534" s="2"/>
      <c r="I3534" s="2"/>
    </row>
    <row r="3535" spans="1:72">
      <c r="A3535" s="1">
        <v>44275</v>
      </c>
      <c r="B3535" s="2">
        <v>99916</v>
      </c>
      <c r="C3535" s="22">
        <v>2518</v>
      </c>
      <c r="D3535" s="2">
        <v>99</v>
      </c>
      <c r="E3535" s="3">
        <v>591800</v>
      </c>
      <c r="G3535" s="2"/>
      <c r="H3535" s="2"/>
      <c r="I3535" s="2"/>
    </row>
    <row r="3536" spans="1:72">
      <c r="A3536" s="1">
        <v>44275</v>
      </c>
      <c r="B3536" s="2">
        <v>99916</v>
      </c>
      <c r="C3536" s="22">
        <v>2519</v>
      </c>
      <c r="D3536" s="2">
        <v>99</v>
      </c>
      <c r="E3536" s="3">
        <v>591800</v>
      </c>
      <c r="G3536" s="2"/>
      <c r="H3536" s="2"/>
      <c r="I3536" s="2"/>
    </row>
    <row r="3537" spans="1:9">
      <c r="A3537" s="1">
        <v>44275</v>
      </c>
      <c r="B3537" s="2">
        <v>99916</v>
      </c>
      <c r="C3537" s="22">
        <v>2520</v>
      </c>
      <c r="D3537" s="2">
        <v>99</v>
      </c>
      <c r="E3537" s="3">
        <v>591800</v>
      </c>
      <c r="G3537" s="2"/>
      <c r="H3537" s="2"/>
      <c r="I3537" s="2"/>
    </row>
    <row r="3538" spans="1:9">
      <c r="A3538" s="1">
        <v>44275</v>
      </c>
      <c r="B3538" s="2">
        <v>99916</v>
      </c>
      <c r="C3538" s="22">
        <v>2521</v>
      </c>
      <c r="D3538" s="2">
        <v>99</v>
      </c>
      <c r="E3538" s="3">
        <v>591800</v>
      </c>
      <c r="G3538" s="2"/>
      <c r="H3538" s="2"/>
      <c r="I3538" s="2"/>
    </row>
    <row r="3539" spans="1:9">
      <c r="A3539" s="1">
        <v>44275</v>
      </c>
      <c r="B3539" s="2">
        <v>99916</v>
      </c>
      <c r="C3539" s="22">
        <v>2522</v>
      </c>
      <c r="D3539" s="2">
        <v>99</v>
      </c>
      <c r="E3539" s="3">
        <v>591800</v>
      </c>
      <c r="G3539" s="2"/>
      <c r="H3539" s="2"/>
      <c r="I3539" s="2"/>
    </row>
    <row r="3540" spans="1:9">
      <c r="A3540" s="1">
        <v>44275</v>
      </c>
      <c r="B3540" s="2">
        <v>99916</v>
      </c>
      <c r="C3540" s="22">
        <v>2523</v>
      </c>
      <c r="D3540" s="2">
        <v>99</v>
      </c>
      <c r="E3540" s="3">
        <v>591800</v>
      </c>
      <c r="G3540" s="2"/>
      <c r="H3540" s="2"/>
      <c r="I3540" s="2"/>
    </row>
    <row r="3541" spans="1:9">
      <c r="A3541" s="1">
        <v>44275</v>
      </c>
      <c r="B3541" s="2">
        <v>99916</v>
      </c>
      <c r="C3541" s="22">
        <v>2524</v>
      </c>
      <c r="D3541" s="2">
        <v>99</v>
      </c>
      <c r="E3541" s="3">
        <v>591800</v>
      </c>
      <c r="G3541" s="2"/>
      <c r="H3541" s="2"/>
      <c r="I3541" s="2"/>
    </row>
    <row r="3542" spans="1:9">
      <c r="A3542" s="1">
        <v>44275</v>
      </c>
      <c r="B3542" s="2">
        <v>99916</v>
      </c>
      <c r="C3542" s="22">
        <v>2525</v>
      </c>
      <c r="D3542" s="2">
        <v>99</v>
      </c>
      <c r="E3542" s="3">
        <v>591800</v>
      </c>
      <c r="G3542" s="2"/>
      <c r="H3542" s="2"/>
      <c r="I3542" s="2"/>
    </row>
    <row r="3543" spans="1:9">
      <c r="A3543" s="1">
        <v>44275</v>
      </c>
      <c r="B3543" s="2">
        <v>99916</v>
      </c>
      <c r="C3543" s="22">
        <v>2526</v>
      </c>
      <c r="D3543" s="2">
        <v>99</v>
      </c>
      <c r="E3543" s="3">
        <v>591800</v>
      </c>
      <c r="G3543" s="2"/>
      <c r="H3543" s="2"/>
      <c r="I3543" s="2"/>
    </row>
    <row r="3544" spans="1:9">
      <c r="A3544" s="1">
        <v>44275</v>
      </c>
      <c r="B3544" s="2">
        <v>99916</v>
      </c>
      <c r="C3544" s="22">
        <v>2527</v>
      </c>
      <c r="D3544" s="2">
        <v>99</v>
      </c>
      <c r="E3544" s="3">
        <v>591800</v>
      </c>
      <c r="G3544" s="2"/>
      <c r="H3544" s="2"/>
      <c r="I3544" s="2"/>
    </row>
    <row r="3545" spans="1:9">
      <c r="A3545" s="1">
        <v>44275</v>
      </c>
      <c r="B3545" s="2">
        <v>99916</v>
      </c>
      <c r="C3545" s="22">
        <v>2528</v>
      </c>
      <c r="D3545" s="2">
        <v>99</v>
      </c>
      <c r="E3545" s="3">
        <v>591800</v>
      </c>
      <c r="G3545" s="2"/>
      <c r="H3545" s="2"/>
      <c r="I3545" s="2"/>
    </row>
    <row r="3546" spans="1:9">
      <c r="A3546" s="1">
        <v>44275</v>
      </c>
      <c r="B3546" s="2">
        <v>99916</v>
      </c>
      <c r="C3546" s="22">
        <v>2529</v>
      </c>
      <c r="D3546" s="2">
        <v>99</v>
      </c>
      <c r="E3546" s="3">
        <v>591800</v>
      </c>
      <c r="G3546" s="2"/>
      <c r="H3546" s="2"/>
      <c r="I3546" s="2"/>
    </row>
    <row r="3547" spans="1:9">
      <c r="A3547" s="1">
        <v>44275</v>
      </c>
      <c r="B3547" s="2">
        <v>99916</v>
      </c>
      <c r="C3547" s="22">
        <v>2530</v>
      </c>
      <c r="D3547" s="2">
        <v>99</v>
      </c>
      <c r="E3547" s="3">
        <v>591800</v>
      </c>
      <c r="G3547" s="2"/>
      <c r="H3547" s="2"/>
      <c r="I3547" s="2"/>
    </row>
    <row r="3548" spans="1:9">
      <c r="A3548" s="1">
        <v>44275</v>
      </c>
      <c r="B3548" s="2">
        <v>99916</v>
      </c>
      <c r="C3548" s="22">
        <v>2531</v>
      </c>
      <c r="D3548" s="2">
        <v>99</v>
      </c>
      <c r="E3548" s="3">
        <v>591800</v>
      </c>
      <c r="G3548" s="2"/>
      <c r="H3548" s="2"/>
      <c r="I3548" s="2"/>
    </row>
    <row r="3549" spans="1:9">
      <c r="A3549" s="1">
        <v>44275</v>
      </c>
      <c r="B3549" s="2">
        <v>99916</v>
      </c>
      <c r="C3549" s="22">
        <v>2532</v>
      </c>
      <c r="D3549" s="2">
        <v>99</v>
      </c>
      <c r="E3549" s="3">
        <v>591800</v>
      </c>
      <c r="G3549" s="2"/>
      <c r="H3549" s="2"/>
      <c r="I3549" s="2"/>
    </row>
    <row r="3550" spans="1:9">
      <c r="A3550" s="1">
        <v>44275</v>
      </c>
      <c r="B3550" s="2">
        <v>99916</v>
      </c>
      <c r="C3550" s="22">
        <v>2533</v>
      </c>
      <c r="D3550" s="2">
        <v>99</v>
      </c>
      <c r="E3550" s="3">
        <v>591800</v>
      </c>
      <c r="G3550" s="2"/>
      <c r="H3550" s="2"/>
      <c r="I3550" s="2"/>
    </row>
    <row r="3551" spans="1:9">
      <c r="A3551" s="1">
        <v>44275</v>
      </c>
      <c r="B3551" s="2">
        <v>99916</v>
      </c>
      <c r="C3551" s="22">
        <v>2534</v>
      </c>
      <c r="D3551" s="2">
        <v>99</v>
      </c>
      <c r="E3551" s="3">
        <v>591800</v>
      </c>
      <c r="G3551" s="2"/>
      <c r="H3551" s="2"/>
      <c r="I3551" s="2"/>
    </row>
    <row r="3552" spans="1:9">
      <c r="A3552" s="1">
        <v>44275</v>
      </c>
      <c r="B3552" s="2">
        <v>99916</v>
      </c>
      <c r="C3552" s="22">
        <v>2535</v>
      </c>
      <c r="D3552" s="2">
        <v>99</v>
      </c>
      <c r="E3552" s="3">
        <v>591800</v>
      </c>
      <c r="G3552" s="2"/>
      <c r="H3552" s="2"/>
      <c r="I3552" s="2"/>
    </row>
    <row r="3553" spans="1:9">
      <c r="A3553" s="1">
        <v>44275</v>
      </c>
      <c r="B3553" s="2">
        <v>99916</v>
      </c>
      <c r="C3553" s="22">
        <v>2536</v>
      </c>
      <c r="D3553" s="2">
        <v>99</v>
      </c>
      <c r="E3553" s="3">
        <v>591800</v>
      </c>
      <c r="G3553" s="2"/>
      <c r="H3553" s="2"/>
      <c r="I3553" s="2"/>
    </row>
    <row r="3554" spans="1:9">
      <c r="A3554" s="1">
        <v>44275</v>
      </c>
      <c r="B3554" s="2">
        <v>99916</v>
      </c>
      <c r="C3554" s="22">
        <v>2537</v>
      </c>
      <c r="D3554" s="2">
        <v>99</v>
      </c>
      <c r="E3554" s="3">
        <v>591800</v>
      </c>
      <c r="G3554" s="2"/>
      <c r="H3554" s="2"/>
      <c r="I3554" s="2"/>
    </row>
    <row r="3555" spans="1:9">
      <c r="A3555" s="1">
        <v>44275</v>
      </c>
      <c r="B3555" s="2">
        <v>99916</v>
      </c>
      <c r="C3555" s="22">
        <v>2538</v>
      </c>
      <c r="D3555" s="2">
        <v>99</v>
      </c>
      <c r="E3555" s="3">
        <v>591800</v>
      </c>
      <c r="G3555" s="2"/>
      <c r="H3555" s="2"/>
      <c r="I3555" s="2"/>
    </row>
    <row r="3556" spans="1:9">
      <c r="A3556" s="1">
        <v>44275</v>
      </c>
      <c r="B3556" s="2">
        <v>99916</v>
      </c>
      <c r="C3556" s="22">
        <v>2539</v>
      </c>
      <c r="D3556" s="2">
        <v>99</v>
      </c>
      <c r="E3556" s="3">
        <v>591800</v>
      </c>
      <c r="G3556" s="2"/>
      <c r="H3556" s="2"/>
      <c r="I3556" s="2"/>
    </row>
    <row r="3557" spans="1:9">
      <c r="A3557" s="1">
        <v>44275</v>
      </c>
      <c r="B3557" s="2">
        <v>99916</v>
      </c>
      <c r="C3557" s="22">
        <v>2540</v>
      </c>
      <c r="D3557" s="2">
        <v>99</v>
      </c>
      <c r="E3557" s="3">
        <v>591800</v>
      </c>
      <c r="G3557" s="2"/>
      <c r="H3557" s="2"/>
      <c r="I3557" s="2"/>
    </row>
    <row r="3558" spans="1:9">
      <c r="A3558" s="1">
        <v>44275</v>
      </c>
      <c r="B3558" s="2">
        <v>99916</v>
      </c>
      <c r="C3558" s="22">
        <v>2541</v>
      </c>
      <c r="D3558" s="2">
        <v>99</v>
      </c>
      <c r="E3558" s="3">
        <v>591800</v>
      </c>
      <c r="G3558" s="2"/>
      <c r="H3558" s="2"/>
      <c r="I3558" s="2"/>
    </row>
    <row r="3559" spans="1:9">
      <c r="A3559" s="1">
        <v>44275</v>
      </c>
      <c r="B3559" s="2">
        <v>99916</v>
      </c>
      <c r="C3559" s="22">
        <v>2542</v>
      </c>
      <c r="D3559" s="2">
        <v>99</v>
      </c>
      <c r="E3559" s="3">
        <v>591800</v>
      </c>
      <c r="G3559" s="2"/>
      <c r="H3559" s="2"/>
      <c r="I3559" s="2"/>
    </row>
    <row r="3560" spans="1:9">
      <c r="A3560" s="1">
        <v>44275</v>
      </c>
      <c r="B3560" s="2">
        <v>99916</v>
      </c>
      <c r="C3560" s="22">
        <v>2543</v>
      </c>
      <c r="D3560" s="2">
        <v>99</v>
      </c>
      <c r="E3560" s="3">
        <v>591800</v>
      </c>
      <c r="G3560" s="2"/>
      <c r="H3560" s="2"/>
      <c r="I3560" s="2"/>
    </row>
    <row r="3561" spans="1:9">
      <c r="A3561" s="1">
        <v>44275</v>
      </c>
      <c r="B3561" s="2">
        <v>99916</v>
      </c>
      <c r="C3561" s="22">
        <v>2544</v>
      </c>
      <c r="D3561" s="2">
        <v>99</v>
      </c>
      <c r="E3561" s="3">
        <v>591800</v>
      </c>
      <c r="G3561" s="2"/>
      <c r="H3561" s="2"/>
      <c r="I3561" s="2"/>
    </row>
    <row r="3562" spans="1:9">
      <c r="A3562" s="1">
        <v>44275</v>
      </c>
      <c r="B3562" s="2">
        <v>99916</v>
      </c>
      <c r="C3562" s="22">
        <v>2545</v>
      </c>
      <c r="D3562" s="2">
        <v>99</v>
      </c>
      <c r="E3562" s="3">
        <v>591800</v>
      </c>
      <c r="G3562" s="2"/>
      <c r="H3562" s="2"/>
      <c r="I3562" s="2"/>
    </row>
    <row r="3563" spans="1:9">
      <c r="A3563" s="1">
        <v>44275</v>
      </c>
      <c r="B3563" s="2">
        <v>99916</v>
      </c>
      <c r="C3563" s="22">
        <v>2546</v>
      </c>
      <c r="D3563" s="2">
        <v>99</v>
      </c>
      <c r="E3563" s="3">
        <v>591800</v>
      </c>
      <c r="G3563" s="2"/>
      <c r="H3563" s="2"/>
      <c r="I3563" s="2"/>
    </row>
    <row r="3564" spans="1:9">
      <c r="A3564" s="1">
        <v>44275</v>
      </c>
      <c r="B3564" s="2">
        <v>99916</v>
      </c>
      <c r="C3564" s="22">
        <v>2547</v>
      </c>
      <c r="D3564" s="2">
        <v>99</v>
      </c>
      <c r="E3564" s="3">
        <v>591800</v>
      </c>
      <c r="G3564" s="2"/>
      <c r="H3564" s="2"/>
      <c r="I3564" s="2"/>
    </row>
    <row r="3565" spans="1:9">
      <c r="A3565" s="1">
        <v>44275</v>
      </c>
      <c r="B3565" s="2">
        <v>99916</v>
      </c>
      <c r="C3565" s="22">
        <v>2548</v>
      </c>
      <c r="D3565" s="2">
        <v>99</v>
      </c>
      <c r="E3565" s="3">
        <v>591800</v>
      </c>
      <c r="G3565" s="2"/>
      <c r="H3565" s="2"/>
      <c r="I3565" s="2"/>
    </row>
    <row r="3566" spans="1:9">
      <c r="A3566" s="1">
        <v>44275</v>
      </c>
      <c r="B3566" s="2">
        <v>99916</v>
      </c>
      <c r="C3566" s="22">
        <v>2549</v>
      </c>
      <c r="D3566" s="2">
        <v>99</v>
      </c>
      <c r="E3566" s="3">
        <v>591800</v>
      </c>
      <c r="G3566" s="2"/>
      <c r="H3566" s="2"/>
      <c r="I3566" s="2"/>
    </row>
    <row r="3567" spans="1:9">
      <c r="A3567" s="1">
        <v>44275</v>
      </c>
      <c r="B3567" s="2">
        <v>99916</v>
      </c>
      <c r="C3567" s="22">
        <v>2550</v>
      </c>
      <c r="D3567" s="2">
        <v>99</v>
      </c>
      <c r="E3567" s="3">
        <v>591800</v>
      </c>
      <c r="G3567" s="2"/>
      <c r="H3567" s="2"/>
      <c r="I3567" s="2"/>
    </row>
    <row r="3568" spans="1:9">
      <c r="A3568" s="1">
        <v>44275</v>
      </c>
      <c r="B3568" s="2">
        <v>99916</v>
      </c>
      <c r="C3568" s="22">
        <v>2551</v>
      </c>
      <c r="D3568" s="2">
        <v>99</v>
      </c>
      <c r="E3568" s="3">
        <v>591800</v>
      </c>
      <c r="G3568" s="2"/>
      <c r="H3568" s="2"/>
      <c r="I3568" s="2"/>
    </row>
    <row r="3569" spans="1:9">
      <c r="A3569" s="1">
        <v>44275</v>
      </c>
      <c r="B3569" s="2">
        <v>99916</v>
      </c>
      <c r="C3569" s="22">
        <v>2552</v>
      </c>
      <c r="D3569" s="2">
        <v>99</v>
      </c>
      <c r="E3569" s="3">
        <v>591800</v>
      </c>
      <c r="G3569" s="2"/>
      <c r="H3569" s="2"/>
      <c r="I3569" s="2"/>
    </row>
    <row r="3570" spans="1:9">
      <c r="A3570" s="1">
        <v>44275</v>
      </c>
      <c r="B3570" s="2">
        <v>99916</v>
      </c>
      <c r="C3570" s="22">
        <v>2553</v>
      </c>
      <c r="D3570" s="2">
        <v>99</v>
      </c>
      <c r="E3570" s="3">
        <v>591800</v>
      </c>
      <c r="G3570" s="2"/>
      <c r="H3570" s="2"/>
      <c r="I3570" s="2"/>
    </row>
    <row r="3571" spans="1:9">
      <c r="A3571" s="1">
        <v>44275</v>
      </c>
      <c r="B3571" s="2">
        <v>99916</v>
      </c>
      <c r="C3571" s="22">
        <v>2554</v>
      </c>
      <c r="D3571" s="2">
        <v>99</v>
      </c>
      <c r="E3571" s="3">
        <v>591800</v>
      </c>
      <c r="G3571" s="2"/>
      <c r="H3571" s="2"/>
      <c r="I3571" s="2"/>
    </row>
    <row r="3572" spans="1:9">
      <c r="A3572" s="1">
        <v>44275</v>
      </c>
      <c r="B3572" s="2">
        <v>99916</v>
      </c>
      <c r="C3572" s="22">
        <v>2555</v>
      </c>
      <c r="D3572" s="2">
        <v>99</v>
      </c>
      <c r="E3572" s="3">
        <v>591800</v>
      </c>
      <c r="G3572" s="2"/>
      <c r="H3572" s="2"/>
      <c r="I3572" s="2"/>
    </row>
    <row r="3573" spans="1:9">
      <c r="A3573" s="1">
        <v>44275</v>
      </c>
      <c r="B3573" s="2">
        <v>99916</v>
      </c>
      <c r="C3573" s="22">
        <v>2556</v>
      </c>
      <c r="D3573" s="2">
        <v>99</v>
      </c>
      <c r="E3573" s="3">
        <v>591800</v>
      </c>
      <c r="G3573" s="2"/>
      <c r="H3573" s="2"/>
      <c r="I3573" s="2"/>
    </row>
    <row r="3574" spans="1:9">
      <c r="A3574" s="1">
        <v>44275</v>
      </c>
      <c r="B3574" s="2">
        <v>99916</v>
      </c>
      <c r="C3574" s="22">
        <v>2557</v>
      </c>
      <c r="D3574" s="2">
        <v>99</v>
      </c>
      <c r="E3574" s="3">
        <v>591800</v>
      </c>
      <c r="G3574" s="2"/>
      <c r="H3574" s="2"/>
      <c r="I3574" s="2"/>
    </row>
    <row r="3575" spans="1:9">
      <c r="A3575" s="1">
        <v>44275</v>
      </c>
      <c r="B3575" s="2">
        <v>99916</v>
      </c>
      <c r="C3575" s="22">
        <v>2558</v>
      </c>
      <c r="D3575" s="2">
        <v>99</v>
      </c>
      <c r="E3575" s="3">
        <v>591800</v>
      </c>
      <c r="G3575" s="2"/>
      <c r="H3575" s="2"/>
      <c r="I3575" s="2"/>
    </row>
    <row r="3576" spans="1:9">
      <c r="A3576" s="1">
        <v>44275</v>
      </c>
      <c r="B3576" s="2">
        <v>99916</v>
      </c>
      <c r="C3576" s="22">
        <v>2559</v>
      </c>
      <c r="D3576" s="2">
        <v>99</v>
      </c>
      <c r="E3576" s="3">
        <v>591800</v>
      </c>
      <c r="G3576" s="2"/>
      <c r="H3576" s="2"/>
      <c r="I3576" s="2"/>
    </row>
    <row r="3577" spans="1:9">
      <c r="A3577" s="1">
        <v>44275</v>
      </c>
      <c r="B3577" s="2">
        <v>99916</v>
      </c>
      <c r="C3577" s="22">
        <v>2560</v>
      </c>
      <c r="D3577" s="2">
        <v>99</v>
      </c>
      <c r="E3577" s="3">
        <v>591800</v>
      </c>
      <c r="G3577" s="2"/>
      <c r="H3577" s="2"/>
      <c r="I3577" s="2"/>
    </row>
    <row r="3578" spans="1:9">
      <c r="A3578" s="1">
        <v>44275</v>
      </c>
      <c r="B3578" s="2">
        <v>99916</v>
      </c>
      <c r="C3578" s="22">
        <v>2561</v>
      </c>
      <c r="D3578" s="2">
        <v>99</v>
      </c>
      <c r="E3578" s="3">
        <v>591800</v>
      </c>
      <c r="G3578" s="2"/>
      <c r="H3578" s="2"/>
      <c r="I3578" s="2"/>
    </row>
    <row r="3579" spans="1:9">
      <c r="A3579" s="1">
        <v>44275</v>
      </c>
      <c r="B3579" s="2">
        <v>99916</v>
      </c>
      <c r="C3579" s="22">
        <v>2562</v>
      </c>
      <c r="D3579" s="2">
        <v>99</v>
      </c>
      <c r="E3579" s="3">
        <v>591800</v>
      </c>
      <c r="G3579" s="2"/>
      <c r="H3579" s="2"/>
      <c r="I3579" s="2"/>
    </row>
    <row r="3580" spans="1:9">
      <c r="A3580" s="1">
        <v>44275</v>
      </c>
      <c r="B3580" s="2">
        <v>99916</v>
      </c>
      <c r="C3580" s="22">
        <v>2563</v>
      </c>
      <c r="D3580" s="2">
        <v>99</v>
      </c>
      <c r="E3580" s="3">
        <v>591800</v>
      </c>
      <c r="G3580" s="2"/>
      <c r="H3580" s="2"/>
      <c r="I3580" s="2"/>
    </row>
    <row r="3581" spans="1:9">
      <c r="A3581" s="1">
        <v>44275</v>
      </c>
      <c r="B3581" s="2">
        <v>99916</v>
      </c>
      <c r="C3581" s="22">
        <v>2564</v>
      </c>
      <c r="D3581" s="2">
        <v>99</v>
      </c>
      <c r="E3581" s="3">
        <v>591800</v>
      </c>
      <c r="G3581" s="2"/>
      <c r="H3581" s="2"/>
      <c r="I3581" s="2"/>
    </row>
    <row r="3582" spans="1:9">
      <c r="A3582" s="1">
        <v>44275</v>
      </c>
      <c r="B3582" s="2">
        <v>99916</v>
      </c>
      <c r="C3582" s="22">
        <v>2565</v>
      </c>
      <c r="D3582" s="2">
        <v>99</v>
      </c>
      <c r="E3582" s="3">
        <v>591800</v>
      </c>
      <c r="G3582" s="2"/>
      <c r="H3582" s="2"/>
      <c r="I3582" s="2"/>
    </row>
    <row r="3583" spans="1:9">
      <c r="A3583" s="1">
        <v>44275</v>
      </c>
      <c r="B3583" s="2">
        <v>99916</v>
      </c>
      <c r="C3583" s="22">
        <v>2566</v>
      </c>
      <c r="D3583" s="2">
        <v>99</v>
      </c>
      <c r="E3583" s="3">
        <v>591800</v>
      </c>
      <c r="G3583" s="2"/>
      <c r="H3583" s="2"/>
      <c r="I3583" s="2"/>
    </row>
    <row r="3584" spans="1:9">
      <c r="A3584" s="1">
        <v>44275</v>
      </c>
      <c r="B3584" s="2">
        <v>99916</v>
      </c>
      <c r="C3584" s="22">
        <v>2567</v>
      </c>
      <c r="D3584" s="2">
        <v>99</v>
      </c>
      <c r="E3584" s="3">
        <v>591800</v>
      </c>
      <c r="G3584" s="2"/>
      <c r="H3584" s="2"/>
      <c r="I3584" s="2"/>
    </row>
    <row r="3585" spans="1:9">
      <c r="A3585" s="1">
        <v>44275</v>
      </c>
      <c r="B3585" s="2">
        <v>99916</v>
      </c>
      <c r="C3585" s="22">
        <v>2568</v>
      </c>
      <c r="D3585" s="2">
        <v>99</v>
      </c>
      <c r="E3585" s="3">
        <v>591800</v>
      </c>
      <c r="G3585" s="2"/>
      <c r="H3585" s="2"/>
      <c r="I3585" s="2"/>
    </row>
    <row r="3586" spans="1:9">
      <c r="A3586" s="1">
        <v>44275</v>
      </c>
      <c r="B3586" s="2">
        <v>99916</v>
      </c>
      <c r="C3586" s="22">
        <v>2569</v>
      </c>
      <c r="D3586" s="2">
        <v>99</v>
      </c>
      <c r="E3586" s="3">
        <v>591800</v>
      </c>
      <c r="G3586" s="2"/>
      <c r="H3586" s="2"/>
      <c r="I3586" s="2"/>
    </row>
    <row r="3587" spans="1:9">
      <c r="A3587" s="1">
        <v>44275</v>
      </c>
      <c r="B3587" s="2">
        <v>99916</v>
      </c>
      <c r="C3587" s="22">
        <v>2570</v>
      </c>
      <c r="D3587" s="2">
        <v>99</v>
      </c>
      <c r="E3587" s="3">
        <v>591800</v>
      </c>
      <c r="G3587" s="2"/>
      <c r="H3587" s="2"/>
      <c r="I3587" s="2"/>
    </row>
    <row r="3588" spans="1:9">
      <c r="A3588" s="1">
        <v>44275</v>
      </c>
      <c r="B3588" s="2">
        <v>99916</v>
      </c>
      <c r="C3588" s="22">
        <v>2571</v>
      </c>
      <c r="D3588" s="2">
        <v>99</v>
      </c>
      <c r="E3588" s="3">
        <v>591800</v>
      </c>
      <c r="G3588" s="2"/>
      <c r="H3588" s="2"/>
      <c r="I3588" s="2"/>
    </row>
    <row r="3589" spans="1:9">
      <c r="A3589" s="1">
        <v>44275</v>
      </c>
      <c r="B3589" s="2">
        <v>99916</v>
      </c>
      <c r="C3589" s="22">
        <v>2572</v>
      </c>
      <c r="D3589" s="2">
        <v>99</v>
      </c>
      <c r="E3589" s="3">
        <v>591800</v>
      </c>
      <c r="G3589" s="2"/>
      <c r="H3589" s="2"/>
      <c r="I3589" s="2"/>
    </row>
    <row r="3590" spans="1:9">
      <c r="A3590" s="1">
        <v>44275</v>
      </c>
      <c r="B3590" s="2">
        <v>99916</v>
      </c>
      <c r="C3590" s="22">
        <v>2573</v>
      </c>
      <c r="D3590" s="2">
        <v>99</v>
      </c>
      <c r="E3590" s="3">
        <v>591800</v>
      </c>
      <c r="G3590" s="2"/>
      <c r="H3590" s="2"/>
      <c r="I3590" s="2"/>
    </row>
    <row r="3591" spans="1:9">
      <c r="A3591" s="1">
        <v>44275</v>
      </c>
      <c r="B3591" s="2">
        <v>99916</v>
      </c>
      <c r="C3591" s="22">
        <v>2574</v>
      </c>
      <c r="D3591" s="2">
        <v>99</v>
      </c>
      <c r="E3591" s="3">
        <v>591800</v>
      </c>
      <c r="G3591" s="2"/>
      <c r="H3591" s="2"/>
      <c r="I3591" s="2"/>
    </row>
    <row r="3592" spans="1:9">
      <c r="A3592" s="1">
        <v>44275</v>
      </c>
      <c r="B3592" s="2">
        <v>99916</v>
      </c>
      <c r="C3592" s="22">
        <v>2575</v>
      </c>
      <c r="D3592" s="2">
        <v>99</v>
      </c>
      <c r="E3592" s="3">
        <v>591800</v>
      </c>
      <c r="G3592" s="2"/>
      <c r="H3592" s="2"/>
      <c r="I3592" s="2"/>
    </row>
    <row r="3593" spans="1:9">
      <c r="A3593" s="1">
        <v>44275</v>
      </c>
      <c r="B3593" s="2">
        <v>99916</v>
      </c>
      <c r="C3593" s="22">
        <v>2576</v>
      </c>
      <c r="D3593" s="2">
        <v>99</v>
      </c>
      <c r="E3593" s="3">
        <v>591800</v>
      </c>
      <c r="G3593" s="2"/>
      <c r="H3593" s="2"/>
      <c r="I3593" s="2"/>
    </row>
    <row r="3594" spans="1:9">
      <c r="A3594" s="1">
        <v>44275</v>
      </c>
      <c r="B3594" s="2">
        <v>99916</v>
      </c>
      <c r="C3594" s="22">
        <v>2577</v>
      </c>
      <c r="D3594" s="2">
        <v>99</v>
      </c>
      <c r="E3594" s="3">
        <v>591800</v>
      </c>
      <c r="G3594" s="2"/>
      <c r="H3594" s="2"/>
      <c r="I3594" s="2"/>
    </row>
    <row r="3595" spans="1:9">
      <c r="A3595" s="1">
        <v>44275</v>
      </c>
      <c r="B3595" s="2">
        <v>99916</v>
      </c>
      <c r="C3595" s="22">
        <v>2578</v>
      </c>
      <c r="D3595" s="2">
        <v>99</v>
      </c>
      <c r="E3595" s="3">
        <v>591800</v>
      </c>
      <c r="G3595" s="2"/>
      <c r="H3595" s="2"/>
      <c r="I3595" s="2"/>
    </row>
    <row r="3596" spans="1:9">
      <c r="A3596" s="1">
        <v>44275</v>
      </c>
      <c r="B3596" s="2">
        <v>99916</v>
      </c>
      <c r="C3596" s="22">
        <v>2579</v>
      </c>
      <c r="D3596" s="2">
        <v>99</v>
      </c>
      <c r="E3596" s="3">
        <v>591800</v>
      </c>
      <c r="G3596" s="2"/>
      <c r="H3596" s="2"/>
      <c r="I3596" s="2"/>
    </row>
    <row r="3597" spans="1:9">
      <c r="A3597" s="1">
        <v>44275</v>
      </c>
      <c r="B3597" s="2">
        <v>99916</v>
      </c>
      <c r="C3597" s="22">
        <v>2580</v>
      </c>
      <c r="D3597" s="2">
        <v>99</v>
      </c>
      <c r="E3597" s="3">
        <v>591800</v>
      </c>
      <c r="G3597" s="2"/>
      <c r="H3597" s="2"/>
      <c r="I3597" s="2"/>
    </row>
    <row r="3598" spans="1:9">
      <c r="A3598" s="1">
        <v>44275</v>
      </c>
      <c r="B3598" s="2">
        <v>99916</v>
      </c>
      <c r="C3598" s="22">
        <v>2581</v>
      </c>
      <c r="D3598" s="2">
        <v>99</v>
      </c>
      <c r="E3598" s="3">
        <v>591800</v>
      </c>
      <c r="G3598" s="2"/>
      <c r="H3598" s="2"/>
      <c r="I3598" s="2"/>
    </row>
    <row r="3599" spans="1:9">
      <c r="A3599" s="1">
        <v>44275</v>
      </c>
      <c r="B3599" s="2">
        <v>99916</v>
      </c>
      <c r="C3599" s="22">
        <v>2582</v>
      </c>
      <c r="D3599" s="2">
        <v>99</v>
      </c>
      <c r="E3599" s="3">
        <v>591800</v>
      </c>
      <c r="G3599" s="2"/>
      <c r="H3599" s="2"/>
      <c r="I3599" s="2"/>
    </row>
    <row r="3600" spans="1:9">
      <c r="A3600" s="1">
        <v>44275</v>
      </c>
      <c r="B3600" s="2">
        <v>99916</v>
      </c>
      <c r="C3600" s="22">
        <v>2583</v>
      </c>
      <c r="D3600" s="2">
        <v>99</v>
      </c>
      <c r="E3600" s="3">
        <v>591800</v>
      </c>
      <c r="G3600" s="2"/>
      <c r="H3600" s="2"/>
      <c r="I3600" s="2"/>
    </row>
    <row r="3601" spans="1:9">
      <c r="A3601" s="1">
        <v>44275</v>
      </c>
      <c r="B3601" s="2">
        <v>99916</v>
      </c>
      <c r="C3601" s="22">
        <v>2584</v>
      </c>
      <c r="D3601" s="2">
        <v>99</v>
      </c>
      <c r="E3601" s="3">
        <v>591800</v>
      </c>
      <c r="G3601" s="2"/>
      <c r="H3601" s="2"/>
      <c r="I3601" s="2"/>
    </row>
    <row r="3602" spans="1:9">
      <c r="A3602" s="1">
        <v>44275</v>
      </c>
      <c r="B3602" s="2">
        <v>99916</v>
      </c>
      <c r="C3602" s="22">
        <v>2585</v>
      </c>
      <c r="D3602" s="2">
        <v>99</v>
      </c>
      <c r="E3602" s="3">
        <v>591800</v>
      </c>
      <c r="G3602" s="2"/>
      <c r="H3602" s="2"/>
      <c r="I3602" s="2"/>
    </row>
    <row r="3603" spans="1:9">
      <c r="A3603" s="1">
        <v>44275</v>
      </c>
      <c r="B3603" s="2">
        <v>99916</v>
      </c>
      <c r="C3603" s="22">
        <v>2586</v>
      </c>
      <c r="D3603" s="2">
        <v>99</v>
      </c>
      <c r="E3603" s="3">
        <v>591800</v>
      </c>
      <c r="G3603" s="2"/>
      <c r="H3603" s="2"/>
      <c r="I3603" s="2"/>
    </row>
    <row r="3604" spans="1:9">
      <c r="A3604" s="1">
        <v>44275</v>
      </c>
      <c r="B3604" s="2">
        <v>99916</v>
      </c>
      <c r="C3604" s="22">
        <v>2587</v>
      </c>
      <c r="D3604" s="2">
        <v>99</v>
      </c>
      <c r="E3604" s="3">
        <v>591800</v>
      </c>
      <c r="G3604" s="2"/>
      <c r="H3604" s="2"/>
      <c r="I3604" s="2"/>
    </row>
    <row r="3605" spans="1:9">
      <c r="A3605" s="1">
        <v>44275</v>
      </c>
      <c r="B3605" s="2">
        <v>99916</v>
      </c>
      <c r="C3605" s="22">
        <v>2588</v>
      </c>
      <c r="D3605" s="2">
        <v>99</v>
      </c>
      <c r="E3605" s="3">
        <v>591800</v>
      </c>
      <c r="G3605" s="2"/>
      <c r="H3605" s="2"/>
      <c r="I3605" s="2"/>
    </row>
    <row r="3606" spans="1:9">
      <c r="A3606" s="1">
        <v>44275</v>
      </c>
      <c r="B3606" s="2">
        <v>99916</v>
      </c>
      <c r="C3606" s="22">
        <v>2589</v>
      </c>
      <c r="D3606" s="2">
        <v>99</v>
      </c>
      <c r="E3606" s="3">
        <v>591800</v>
      </c>
      <c r="G3606" s="2"/>
      <c r="H3606" s="2"/>
      <c r="I3606" s="2"/>
    </row>
    <row r="3607" spans="1:9">
      <c r="A3607" s="1">
        <v>44275</v>
      </c>
      <c r="B3607" s="2">
        <v>99916</v>
      </c>
      <c r="C3607" s="22">
        <v>2590</v>
      </c>
      <c r="D3607" s="2">
        <v>99</v>
      </c>
      <c r="E3607" s="3">
        <v>591800</v>
      </c>
      <c r="G3607" s="2"/>
      <c r="H3607" s="2"/>
      <c r="I3607" s="2"/>
    </row>
    <row r="3608" spans="1:9">
      <c r="A3608" s="1">
        <v>44275</v>
      </c>
      <c r="B3608" s="2">
        <v>99916</v>
      </c>
      <c r="C3608" s="22">
        <v>2591</v>
      </c>
      <c r="D3608" s="2">
        <v>99</v>
      </c>
      <c r="E3608" s="3">
        <v>591800</v>
      </c>
      <c r="G3608" s="2"/>
      <c r="H3608" s="2"/>
      <c r="I3608" s="2"/>
    </row>
    <row r="3609" spans="1:9">
      <c r="A3609" s="1">
        <v>44275</v>
      </c>
      <c r="B3609" s="2">
        <v>99916</v>
      </c>
      <c r="C3609" s="22">
        <v>2592</v>
      </c>
      <c r="D3609" s="2">
        <v>99</v>
      </c>
      <c r="E3609" s="3">
        <v>591800</v>
      </c>
      <c r="G3609" s="2"/>
      <c r="H3609" s="2"/>
      <c r="I3609" s="2"/>
    </row>
    <row r="3610" spans="1:9">
      <c r="A3610" s="1">
        <v>44275</v>
      </c>
      <c r="B3610" s="2">
        <v>99916</v>
      </c>
      <c r="C3610" s="22">
        <v>2593</v>
      </c>
      <c r="D3610" s="2">
        <v>99</v>
      </c>
      <c r="E3610" s="3">
        <v>591800</v>
      </c>
      <c r="G3610" s="2"/>
      <c r="H3610" s="2"/>
      <c r="I3610" s="2"/>
    </row>
    <row r="3611" spans="1:9">
      <c r="A3611" s="1">
        <v>44275</v>
      </c>
      <c r="B3611" s="2">
        <v>99916</v>
      </c>
      <c r="C3611" s="22">
        <v>2594</v>
      </c>
      <c r="D3611" s="2">
        <v>99</v>
      </c>
      <c r="E3611" s="3">
        <v>591800</v>
      </c>
      <c r="G3611" s="2"/>
      <c r="H3611" s="2"/>
      <c r="I3611" s="2"/>
    </row>
    <row r="3612" spans="1:9">
      <c r="A3612" s="1">
        <v>44275</v>
      </c>
      <c r="B3612" s="2">
        <v>99916</v>
      </c>
      <c r="C3612" s="22">
        <v>2595</v>
      </c>
      <c r="D3612" s="2">
        <v>99</v>
      </c>
      <c r="E3612" s="3">
        <v>591800</v>
      </c>
      <c r="G3612" s="2"/>
      <c r="H3612" s="2"/>
      <c r="I3612" s="2"/>
    </row>
    <row r="3613" spans="1:9">
      <c r="A3613" s="1">
        <v>44275</v>
      </c>
      <c r="B3613" s="2">
        <v>99916</v>
      </c>
      <c r="C3613" s="22">
        <v>2596</v>
      </c>
      <c r="D3613" s="2">
        <v>99</v>
      </c>
      <c r="E3613" s="3">
        <v>591800</v>
      </c>
      <c r="G3613" s="2"/>
      <c r="H3613" s="2"/>
      <c r="I3613" s="2"/>
    </row>
    <row r="3614" spans="1:9">
      <c r="A3614" s="1">
        <v>44275</v>
      </c>
      <c r="B3614" s="2">
        <v>99916</v>
      </c>
      <c r="C3614" s="22">
        <v>2597</v>
      </c>
      <c r="D3614" s="2">
        <v>99</v>
      </c>
      <c r="E3614" s="3">
        <v>591800</v>
      </c>
      <c r="G3614" s="2"/>
      <c r="H3614" s="2"/>
      <c r="I3614" s="2"/>
    </row>
    <row r="3615" spans="1:9">
      <c r="A3615" s="1">
        <v>44275</v>
      </c>
      <c r="B3615" s="2">
        <v>99974</v>
      </c>
      <c r="C3615" s="22">
        <v>3460</v>
      </c>
      <c r="D3615" s="2">
        <v>6</v>
      </c>
      <c r="E3615" s="204">
        <v>676800</v>
      </c>
      <c r="F3615" s="2" t="s">
        <v>1443</v>
      </c>
      <c r="G3615" s="2"/>
      <c r="H3615" s="2"/>
      <c r="I3615" s="2"/>
    </row>
    <row r="3616" spans="1:9">
      <c r="A3616" s="1">
        <v>44275</v>
      </c>
      <c r="B3616" s="2">
        <v>99974</v>
      </c>
      <c r="C3616" s="22">
        <v>3564</v>
      </c>
      <c r="D3616" s="2">
        <v>6</v>
      </c>
      <c r="E3616" s="204">
        <v>83980</v>
      </c>
      <c r="F3616" s="2" t="s">
        <v>94</v>
      </c>
      <c r="G3616" s="2"/>
      <c r="H3616" s="2"/>
      <c r="I3616" s="2"/>
    </row>
    <row r="3617" spans="1:10">
      <c r="A3617" s="1">
        <v>44275</v>
      </c>
      <c r="B3617" s="2">
        <v>19440</v>
      </c>
      <c r="C3617" s="22">
        <v>1582</v>
      </c>
      <c r="D3617" s="2">
        <v>18</v>
      </c>
      <c r="E3617" s="204">
        <v>1499100</v>
      </c>
      <c r="F3617" s="2" t="s">
        <v>1433</v>
      </c>
      <c r="G3617" s="2"/>
      <c r="H3617" s="2"/>
      <c r="I3617" s="2"/>
    </row>
    <row r="3618" spans="1:10">
      <c r="A3618" s="1">
        <v>44275</v>
      </c>
      <c r="B3618" s="2">
        <v>25758</v>
      </c>
      <c r="C3618" s="22">
        <v>5802</v>
      </c>
      <c r="D3618" s="2">
        <v>19</v>
      </c>
      <c r="E3618" s="204">
        <v>1478500</v>
      </c>
      <c r="F3618" s="2" t="s">
        <v>1434</v>
      </c>
      <c r="G3618" s="2"/>
      <c r="H3618" s="2"/>
      <c r="I3618" s="2"/>
    </row>
    <row r="3619" spans="1:10">
      <c r="A3619" s="1">
        <v>44275</v>
      </c>
      <c r="B3619" s="2">
        <v>28262</v>
      </c>
      <c r="C3619" s="22">
        <v>5984</v>
      </c>
      <c r="D3619" s="2">
        <v>4</v>
      </c>
      <c r="E3619" s="204">
        <v>504808</v>
      </c>
      <c r="F3619" s="2" t="s">
        <v>1435</v>
      </c>
      <c r="G3619" s="2"/>
      <c r="H3619" s="2"/>
      <c r="I3619" s="2"/>
    </row>
    <row r="3620" spans="1:10">
      <c r="A3620" s="1">
        <v>44275</v>
      </c>
      <c r="B3620" s="2">
        <v>28262</v>
      </c>
      <c r="C3620" s="22">
        <v>5985</v>
      </c>
      <c r="D3620" s="2">
        <v>4</v>
      </c>
      <c r="E3620" s="204">
        <v>275178</v>
      </c>
      <c r="F3620" s="2" t="s">
        <v>1230</v>
      </c>
      <c r="G3620" s="2"/>
      <c r="H3620" s="2"/>
      <c r="I3620" s="2"/>
    </row>
    <row r="3621" spans="1:10">
      <c r="A3621" s="1">
        <v>44275</v>
      </c>
      <c r="B3621" s="2">
        <v>34527</v>
      </c>
      <c r="C3621" s="22">
        <v>6099</v>
      </c>
      <c r="D3621" s="2">
        <v>4</v>
      </c>
      <c r="E3621" s="204">
        <v>2004000</v>
      </c>
      <c r="F3621" s="2" t="s">
        <v>1436</v>
      </c>
      <c r="G3621" s="2"/>
      <c r="H3621" s="2"/>
      <c r="I3621" s="2"/>
    </row>
    <row r="3622" spans="1:10">
      <c r="A3622" s="1">
        <v>44275</v>
      </c>
      <c r="B3622" s="2">
        <v>99916</v>
      </c>
      <c r="C3622" s="22">
        <v>7093</v>
      </c>
      <c r="D3622" s="2">
        <v>29</v>
      </c>
      <c r="E3622" s="204">
        <v>294000</v>
      </c>
      <c r="F3622" s="2" t="s">
        <v>1445</v>
      </c>
      <c r="G3622" s="2"/>
      <c r="H3622" s="2"/>
      <c r="I3622" s="2"/>
    </row>
    <row r="3623" spans="1:10">
      <c r="A3623" s="1">
        <v>44275</v>
      </c>
      <c r="B3623" s="2">
        <v>99916</v>
      </c>
      <c r="C3623" s="22">
        <v>7131</v>
      </c>
      <c r="D3623" s="2">
        <v>29</v>
      </c>
      <c r="E3623" s="204">
        <v>520000</v>
      </c>
      <c r="F3623" s="2" t="s">
        <v>670</v>
      </c>
      <c r="G3623" s="2"/>
      <c r="H3623" s="2"/>
      <c r="I3623" s="2"/>
    </row>
    <row r="3624" spans="1:10">
      <c r="A3624" s="1">
        <v>44275</v>
      </c>
      <c r="B3624" s="2">
        <v>99903</v>
      </c>
      <c r="C3624" s="22">
        <v>7175</v>
      </c>
      <c r="D3624" s="2">
        <v>29</v>
      </c>
      <c r="E3624" s="204">
        <v>100000</v>
      </c>
      <c r="F3624" s="2" t="s">
        <v>1437</v>
      </c>
      <c r="G3624" s="2"/>
      <c r="H3624" s="2"/>
      <c r="I3624" s="2"/>
    </row>
    <row r="3625" spans="1:10">
      <c r="A3625" s="1">
        <v>44275</v>
      </c>
      <c r="B3625" s="2">
        <v>99966</v>
      </c>
      <c r="C3625" s="22">
        <v>8375</v>
      </c>
      <c r="D3625" s="2">
        <v>7</v>
      </c>
      <c r="E3625" s="204">
        <v>257000</v>
      </c>
      <c r="F3625" s="2" t="s">
        <v>533</v>
      </c>
      <c r="G3625" s="2"/>
      <c r="H3625" s="2"/>
      <c r="I3625" s="2"/>
    </row>
    <row r="3626" spans="1:10">
      <c r="A3626" s="1">
        <v>44275</v>
      </c>
      <c r="B3626" s="2">
        <v>99966</v>
      </c>
      <c r="C3626" s="22">
        <v>8407</v>
      </c>
      <c r="D3626" s="2">
        <v>7</v>
      </c>
      <c r="E3626" s="204">
        <v>1251600</v>
      </c>
      <c r="F3626" s="2" t="s">
        <v>1444</v>
      </c>
      <c r="G3626" s="2"/>
      <c r="H3626" s="2"/>
      <c r="I3626" s="2"/>
    </row>
    <row r="3627" spans="1:10" ht="19.5">
      <c r="E3627" s="121">
        <f>SUM(E3525:E3626)</f>
        <v>61776566</v>
      </c>
    </row>
    <row r="3629" spans="1:10">
      <c r="A3629" s="1">
        <v>44276</v>
      </c>
      <c r="B3629" s="2">
        <v>28262</v>
      </c>
      <c r="C3629" s="22">
        <v>1809</v>
      </c>
      <c r="D3629" s="2">
        <v>8</v>
      </c>
      <c r="E3629" s="204">
        <v>100000</v>
      </c>
      <c r="F3629" s="211" t="s">
        <v>1438</v>
      </c>
      <c r="G3629" s="2"/>
      <c r="H3629" s="2"/>
      <c r="I3629" s="2"/>
      <c r="J3629" s="2"/>
    </row>
    <row r="3630" spans="1:10">
      <c r="A3630" s="1">
        <v>44276</v>
      </c>
      <c r="B3630" s="2">
        <v>19440</v>
      </c>
      <c r="C3630" s="22">
        <v>6322</v>
      </c>
      <c r="D3630" s="2">
        <v>4</v>
      </c>
      <c r="E3630" s="204">
        <v>244128</v>
      </c>
      <c r="F3630" s="211" t="s">
        <v>1439</v>
      </c>
      <c r="G3630" s="2"/>
      <c r="H3630" s="2"/>
      <c r="I3630" s="2"/>
      <c r="J3630" s="2"/>
    </row>
    <row r="3631" spans="1:10">
      <c r="A3631" s="1">
        <v>44276</v>
      </c>
      <c r="B3631" s="2">
        <v>19440</v>
      </c>
      <c r="C3631" s="22">
        <v>6325</v>
      </c>
      <c r="D3631" s="2">
        <v>4</v>
      </c>
      <c r="E3631" s="204">
        <v>946300</v>
      </c>
      <c r="F3631" s="211" t="s">
        <v>1440</v>
      </c>
      <c r="G3631" s="2"/>
      <c r="H3631" s="2"/>
      <c r="I3631" s="2"/>
      <c r="J3631" s="2"/>
    </row>
    <row r="3632" spans="1:10">
      <c r="A3632" s="1">
        <v>44276</v>
      </c>
      <c r="B3632" s="2">
        <v>99910</v>
      </c>
      <c r="C3632" s="22">
        <v>7269</v>
      </c>
      <c r="D3632" s="2">
        <v>29</v>
      </c>
      <c r="E3632" s="204">
        <v>891500</v>
      </c>
      <c r="F3632" s="211" t="s">
        <v>186</v>
      </c>
      <c r="G3632" s="2"/>
      <c r="H3632" s="2"/>
      <c r="I3632" s="2"/>
      <c r="J3632" s="2"/>
    </row>
    <row r="3633" spans="1:10">
      <c r="A3633" s="1">
        <v>44276</v>
      </c>
      <c r="B3633" s="2">
        <v>99910</v>
      </c>
      <c r="C3633" s="22">
        <v>7270</v>
      </c>
      <c r="D3633" s="2">
        <v>29</v>
      </c>
      <c r="E3633" s="204">
        <v>477597</v>
      </c>
      <c r="F3633" s="211" t="s">
        <v>1446</v>
      </c>
      <c r="G3633" s="2"/>
      <c r="H3633" s="2"/>
      <c r="I3633" s="2"/>
      <c r="J3633" s="2"/>
    </row>
    <row r="3634" spans="1:10">
      <c r="A3634" s="1">
        <v>44276</v>
      </c>
      <c r="B3634" s="2">
        <v>99903</v>
      </c>
      <c r="C3634" s="22">
        <v>7322</v>
      </c>
      <c r="D3634" s="2">
        <v>29</v>
      </c>
      <c r="E3634" s="204">
        <v>279000</v>
      </c>
      <c r="F3634" s="211" t="s">
        <v>1441</v>
      </c>
      <c r="G3634" s="2"/>
      <c r="H3634" s="2"/>
      <c r="I3634" s="2"/>
      <c r="J3634" s="2"/>
    </row>
    <row r="3635" spans="1:10" ht="19.5">
      <c r="E3635" s="120">
        <f>SUM(E3629:E3634)</f>
        <v>2938525</v>
      </c>
      <c r="F3635" s="211"/>
      <c r="G3635" s="2"/>
      <c r="H3635" s="2"/>
      <c r="I3635" s="2"/>
      <c r="J3635" s="2"/>
    </row>
    <row r="3636" spans="1:10">
      <c r="E3636" s="3"/>
      <c r="F3636" s="211"/>
      <c r="G3636" s="2"/>
      <c r="H3636" s="2"/>
      <c r="I3636" s="2"/>
      <c r="J3636" s="2"/>
    </row>
    <row r="3637" spans="1:10">
      <c r="A3637" s="1">
        <v>44277</v>
      </c>
      <c r="B3637" s="2">
        <v>99955</v>
      </c>
      <c r="C3637" s="22">
        <v>1981</v>
      </c>
      <c r="D3637" s="2">
        <v>8</v>
      </c>
      <c r="E3637" s="204">
        <v>2020300</v>
      </c>
      <c r="F3637" s="2" t="s">
        <v>1449</v>
      </c>
      <c r="G3637" s="2"/>
      <c r="H3637" s="2"/>
      <c r="I3637" s="2"/>
      <c r="J3637" s="2"/>
    </row>
    <row r="3638" spans="1:10">
      <c r="A3638" s="1">
        <v>44277</v>
      </c>
      <c r="B3638" s="2">
        <v>20894</v>
      </c>
      <c r="C3638" s="22">
        <v>4029</v>
      </c>
      <c r="D3638" s="2">
        <v>6</v>
      </c>
      <c r="E3638" s="204">
        <v>347800</v>
      </c>
      <c r="F3638" s="2" t="s">
        <v>1450</v>
      </c>
      <c r="G3638" s="2"/>
      <c r="H3638" s="2"/>
      <c r="I3638" s="2"/>
    </row>
    <row r="3639" spans="1:10">
      <c r="A3639" s="1">
        <v>44277</v>
      </c>
      <c r="B3639" s="2">
        <v>20894</v>
      </c>
      <c r="C3639" s="22">
        <v>4030</v>
      </c>
      <c r="D3639" s="2">
        <v>6</v>
      </c>
      <c r="E3639" s="204">
        <v>99000</v>
      </c>
      <c r="F3639" s="2" t="s">
        <v>1450</v>
      </c>
      <c r="G3639" s="2"/>
      <c r="H3639" s="2"/>
      <c r="I3639" s="2"/>
    </row>
    <row r="3640" spans="1:10">
      <c r="A3640" s="1">
        <v>44277</v>
      </c>
      <c r="B3640" s="2">
        <v>12508</v>
      </c>
      <c r="C3640" s="22">
        <v>6542</v>
      </c>
      <c r="D3640" s="2">
        <v>4</v>
      </c>
      <c r="E3640" s="204">
        <v>540800</v>
      </c>
      <c r="F3640" s="2" t="s">
        <v>1451</v>
      </c>
      <c r="G3640" s="2"/>
      <c r="H3640" s="2"/>
      <c r="I3640" s="2"/>
    </row>
    <row r="3641" spans="1:10">
      <c r="A3641" s="1">
        <v>44277</v>
      </c>
      <c r="B3641" s="2">
        <v>12508</v>
      </c>
      <c r="C3641" s="22">
        <v>6661</v>
      </c>
      <c r="D3641" s="2">
        <v>4</v>
      </c>
      <c r="E3641" s="204">
        <v>1329000</v>
      </c>
      <c r="F3641" s="2" t="s">
        <v>1452</v>
      </c>
      <c r="G3641" s="2"/>
      <c r="H3641" s="2"/>
      <c r="I3641" s="2"/>
    </row>
    <row r="3642" spans="1:10">
      <c r="A3642" s="1">
        <v>44277</v>
      </c>
      <c r="B3642" s="2">
        <v>28262</v>
      </c>
      <c r="C3642" s="22">
        <v>8979</v>
      </c>
      <c r="D3642" s="2">
        <v>7</v>
      </c>
      <c r="E3642" s="204">
        <v>375000</v>
      </c>
      <c r="F3642" s="2" t="s">
        <v>1453</v>
      </c>
      <c r="G3642" s="2"/>
      <c r="H3642" s="2"/>
      <c r="I3642" s="2"/>
    </row>
    <row r="3643" spans="1:10">
      <c r="A3643" s="1">
        <v>44277</v>
      </c>
      <c r="B3643" s="2">
        <v>28262</v>
      </c>
      <c r="C3643" s="22">
        <v>9042</v>
      </c>
      <c r="D3643" s="2">
        <v>7</v>
      </c>
      <c r="E3643" s="204">
        <v>860000</v>
      </c>
      <c r="F3643" s="2" t="s">
        <v>1454</v>
      </c>
      <c r="G3643" s="2"/>
      <c r="H3643" s="2"/>
      <c r="I3643" s="2"/>
    </row>
    <row r="3644" spans="1:10">
      <c r="A3644" s="1">
        <v>44277</v>
      </c>
      <c r="B3644" s="2">
        <v>28262</v>
      </c>
      <c r="C3644" s="22">
        <v>9050</v>
      </c>
      <c r="D3644" s="2">
        <v>7</v>
      </c>
      <c r="E3644" s="204">
        <v>2150300</v>
      </c>
      <c r="F3644" s="2" t="s">
        <v>369</v>
      </c>
      <c r="G3644" s="2"/>
      <c r="H3644" s="2"/>
      <c r="I3644" s="2"/>
    </row>
    <row r="3645" spans="1:10" ht="19.5">
      <c r="E3645" s="120">
        <f>SUM(E3637:E3644)</f>
        <v>7722200</v>
      </c>
      <c r="G3645" s="2"/>
      <c r="H3645" s="2"/>
      <c r="I3645" s="2"/>
    </row>
    <row r="3647" spans="1:10" ht="19.5">
      <c r="A3647" s="1">
        <v>44278</v>
      </c>
      <c r="B3647" s="2">
        <v>25758</v>
      </c>
      <c r="C3647" s="22">
        <v>9285</v>
      </c>
      <c r="D3647" s="2">
        <v>7</v>
      </c>
      <c r="E3647" s="3">
        <v>6571600</v>
      </c>
      <c r="F3647" s="2" t="s">
        <v>1463</v>
      </c>
      <c r="G3647" s="38" t="s">
        <v>574</v>
      </c>
      <c r="H3647" s="2"/>
      <c r="I3647" s="2"/>
      <c r="J3647" s="2"/>
    </row>
    <row r="3648" spans="1:10">
      <c r="A3648" s="1">
        <v>44278</v>
      </c>
      <c r="B3648" s="2">
        <v>99916</v>
      </c>
      <c r="C3648" s="22">
        <v>2701</v>
      </c>
      <c r="D3648" s="2">
        <v>99</v>
      </c>
      <c r="E3648" s="72">
        <v>112320000</v>
      </c>
      <c r="F3648" s="2" t="s">
        <v>1432</v>
      </c>
      <c r="G3648" s="2"/>
      <c r="H3648" s="2"/>
      <c r="I3648" s="2"/>
      <c r="J3648" s="2"/>
    </row>
    <row r="3649" spans="1:10">
      <c r="A3649" s="1">
        <v>44278</v>
      </c>
      <c r="B3649" s="2">
        <v>19440</v>
      </c>
      <c r="C3649" s="22">
        <v>2095</v>
      </c>
      <c r="D3649" s="2">
        <v>8</v>
      </c>
      <c r="E3649" s="204">
        <v>1052300</v>
      </c>
      <c r="F3649" s="2" t="s">
        <v>1455</v>
      </c>
      <c r="G3649" s="2"/>
      <c r="H3649" s="2"/>
      <c r="I3649" s="2"/>
      <c r="J3649" s="2"/>
    </row>
    <row r="3650" spans="1:10">
      <c r="A3650" s="1">
        <v>44278</v>
      </c>
      <c r="B3650" s="2">
        <v>99910</v>
      </c>
      <c r="C3650" s="22">
        <v>2522</v>
      </c>
      <c r="D3650" s="2">
        <v>9</v>
      </c>
      <c r="E3650" s="204">
        <v>804900</v>
      </c>
      <c r="F3650" s="2" t="s">
        <v>1468</v>
      </c>
      <c r="G3650" s="2"/>
      <c r="H3650" s="2"/>
      <c r="I3650" s="2"/>
      <c r="J3650" s="2"/>
    </row>
    <row r="3651" spans="1:10">
      <c r="A3651" s="1">
        <v>44278</v>
      </c>
      <c r="B3651" s="2">
        <v>99971</v>
      </c>
      <c r="C3651" s="22">
        <v>2569</v>
      </c>
      <c r="D3651" s="2">
        <v>9</v>
      </c>
      <c r="E3651" s="204">
        <v>2006900</v>
      </c>
      <c r="F3651" s="2" t="s">
        <v>1456</v>
      </c>
      <c r="G3651" s="2"/>
      <c r="H3651" s="2"/>
      <c r="I3651" s="2"/>
      <c r="J3651" s="2"/>
    </row>
    <row r="3652" spans="1:10">
      <c r="A3652" s="1">
        <v>44278</v>
      </c>
      <c r="B3652" s="2">
        <v>99971</v>
      </c>
      <c r="C3652" s="22">
        <v>2570</v>
      </c>
      <c r="D3652" s="2">
        <v>9</v>
      </c>
      <c r="E3652" s="204">
        <v>230100</v>
      </c>
      <c r="F3652" s="2" t="s">
        <v>1457</v>
      </c>
      <c r="G3652" s="2"/>
      <c r="H3652" s="2"/>
      <c r="I3652" s="2"/>
      <c r="J3652" s="2"/>
    </row>
    <row r="3653" spans="1:10">
      <c r="A3653" s="1">
        <v>44278</v>
      </c>
      <c r="B3653" s="2">
        <v>99971</v>
      </c>
      <c r="C3653" s="22">
        <v>2618</v>
      </c>
      <c r="D3653" s="2">
        <v>9</v>
      </c>
      <c r="E3653" s="204">
        <v>315900</v>
      </c>
      <c r="F3653" s="2" t="s">
        <v>1458</v>
      </c>
      <c r="G3653" s="2"/>
      <c r="H3653" s="2"/>
      <c r="I3653" s="2"/>
      <c r="J3653" s="2"/>
    </row>
    <row r="3654" spans="1:10">
      <c r="A3654" s="1">
        <v>44278</v>
      </c>
      <c r="B3654" s="2">
        <v>34527</v>
      </c>
      <c r="C3654" s="22">
        <v>4308</v>
      </c>
      <c r="D3654" s="2">
        <v>6</v>
      </c>
      <c r="E3654" s="204">
        <v>423400</v>
      </c>
      <c r="F3654" s="2" t="s">
        <v>1459</v>
      </c>
      <c r="G3654" s="2"/>
      <c r="H3654" s="2"/>
      <c r="I3654" s="2"/>
      <c r="J3654" s="2"/>
    </row>
    <row r="3655" spans="1:10">
      <c r="A3655" s="1">
        <v>44278</v>
      </c>
      <c r="B3655" s="2">
        <v>34527</v>
      </c>
      <c r="C3655" s="22">
        <v>4393</v>
      </c>
      <c r="D3655" s="2">
        <v>6</v>
      </c>
      <c r="E3655" s="204">
        <v>748800</v>
      </c>
      <c r="F3655" s="2" t="s">
        <v>1467</v>
      </c>
      <c r="G3655" s="2"/>
      <c r="H3655" s="2"/>
      <c r="I3655" s="2"/>
      <c r="J3655" s="2"/>
    </row>
    <row r="3656" spans="1:10">
      <c r="A3656" s="1">
        <v>44278</v>
      </c>
      <c r="B3656" s="2">
        <v>99974</v>
      </c>
      <c r="C3656" s="22">
        <v>4454</v>
      </c>
      <c r="D3656" s="2">
        <v>6</v>
      </c>
      <c r="E3656" s="204">
        <v>2715000</v>
      </c>
      <c r="F3656" s="2" t="s">
        <v>1466</v>
      </c>
      <c r="G3656" s="2"/>
      <c r="H3656" s="2"/>
      <c r="I3656" s="2"/>
      <c r="J3656" s="2"/>
    </row>
    <row r="3657" spans="1:10">
      <c r="A3657" s="1">
        <v>44278</v>
      </c>
      <c r="B3657" s="2">
        <v>99974</v>
      </c>
      <c r="C3657" s="22">
        <v>4576</v>
      </c>
      <c r="D3657" s="2">
        <v>6</v>
      </c>
      <c r="E3657" s="204">
        <v>232352</v>
      </c>
      <c r="F3657" s="2" t="s">
        <v>94</v>
      </c>
      <c r="G3657" s="2"/>
      <c r="H3657" s="2"/>
      <c r="I3657" s="2"/>
      <c r="J3657" s="2"/>
    </row>
    <row r="3658" spans="1:10">
      <c r="A3658" s="1">
        <v>44278</v>
      </c>
      <c r="B3658" s="2">
        <v>99955</v>
      </c>
      <c r="C3658" s="22">
        <v>7057</v>
      </c>
      <c r="D3658" s="2">
        <v>4</v>
      </c>
      <c r="E3658" s="204">
        <v>429000</v>
      </c>
      <c r="F3658" s="2" t="s">
        <v>1460</v>
      </c>
      <c r="G3658" s="2"/>
      <c r="H3658" s="2"/>
      <c r="I3658" s="2"/>
      <c r="J3658" s="2"/>
    </row>
    <row r="3659" spans="1:10">
      <c r="A3659" s="1">
        <v>44278</v>
      </c>
      <c r="B3659" s="2">
        <v>99955</v>
      </c>
      <c r="C3659" s="22">
        <v>7143</v>
      </c>
      <c r="D3659" s="2">
        <v>4</v>
      </c>
      <c r="E3659" s="204">
        <v>450000</v>
      </c>
      <c r="F3659" s="2" t="s">
        <v>1461</v>
      </c>
      <c r="G3659" s="2"/>
      <c r="H3659" s="2"/>
      <c r="I3659" s="2"/>
      <c r="J3659" s="2"/>
    </row>
    <row r="3660" spans="1:10">
      <c r="A3660" s="1">
        <v>44278</v>
      </c>
      <c r="B3660" s="2">
        <v>25758</v>
      </c>
      <c r="C3660" s="22">
        <v>9256</v>
      </c>
      <c r="D3660" s="2">
        <v>7</v>
      </c>
      <c r="E3660" s="204">
        <v>468000</v>
      </c>
      <c r="F3660" s="2" t="s">
        <v>1462</v>
      </c>
      <c r="G3660" s="2"/>
      <c r="H3660" s="2"/>
      <c r="I3660" s="2"/>
      <c r="J3660" s="2"/>
    </row>
    <row r="3661" spans="1:10">
      <c r="A3661" s="1">
        <v>44278</v>
      </c>
      <c r="B3661" s="2">
        <v>99968</v>
      </c>
      <c r="C3661" s="22">
        <v>9437</v>
      </c>
      <c r="D3661" s="2">
        <v>7</v>
      </c>
      <c r="E3661" s="204">
        <v>1278000</v>
      </c>
      <c r="F3661" s="2" t="s">
        <v>1464</v>
      </c>
      <c r="G3661" s="2"/>
      <c r="H3661" s="2"/>
      <c r="I3661" s="2"/>
      <c r="J3661" s="2"/>
    </row>
    <row r="3662" spans="1:10">
      <c r="A3662" s="1">
        <v>44278</v>
      </c>
      <c r="B3662" s="2">
        <v>99968</v>
      </c>
      <c r="C3662" s="22">
        <v>9443</v>
      </c>
      <c r="D3662" s="2">
        <v>7</v>
      </c>
      <c r="E3662" s="204">
        <v>141000</v>
      </c>
      <c r="F3662" s="2" t="s">
        <v>1465</v>
      </c>
      <c r="G3662" s="2"/>
      <c r="H3662" s="2"/>
      <c r="I3662" s="2"/>
      <c r="J3662" s="2"/>
    </row>
    <row r="3663" spans="1:10" ht="19.5">
      <c r="E3663" s="120">
        <f>SUM(E3648:E3662)</f>
        <v>123615652</v>
      </c>
      <c r="G3663" s="2"/>
      <c r="H3663" s="2"/>
      <c r="I3663" s="2"/>
      <c r="J3663" s="2"/>
    </row>
    <row r="3664" spans="1:10">
      <c r="E3664" s="3"/>
      <c r="G3664" s="2"/>
      <c r="H3664" s="2"/>
      <c r="I3664" s="2"/>
      <c r="J3664" s="2"/>
    </row>
    <row r="3665" spans="1:72">
      <c r="A3665" s="1">
        <v>44279</v>
      </c>
      <c r="B3665" s="2">
        <v>99910</v>
      </c>
      <c r="C3665" s="22">
        <v>2355</v>
      </c>
      <c r="D3665" s="2">
        <v>8</v>
      </c>
      <c r="E3665" s="204">
        <v>413690</v>
      </c>
      <c r="F3665" s="2" t="s">
        <v>1485</v>
      </c>
      <c r="G3665" s="2"/>
      <c r="H3665" s="2"/>
      <c r="I3665" s="2"/>
      <c r="J3665" s="2"/>
    </row>
    <row r="3666" spans="1:72">
      <c r="A3666" s="1">
        <v>44279</v>
      </c>
      <c r="B3666" s="2">
        <v>14202</v>
      </c>
      <c r="C3666" s="22">
        <v>2784</v>
      </c>
      <c r="D3666" s="2">
        <v>9</v>
      </c>
      <c r="E3666" s="204">
        <v>220000</v>
      </c>
      <c r="F3666" s="2" t="s">
        <v>1472</v>
      </c>
      <c r="G3666" s="2"/>
      <c r="H3666" s="2"/>
      <c r="I3666" s="2"/>
      <c r="J3666" s="2"/>
    </row>
    <row r="3667" spans="1:72">
      <c r="A3667" s="1">
        <v>44279</v>
      </c>
      <c r="B3667" s="2">
        <v>14202</v>
      </c>
      <c r="C3667" s="22">
        <v>2795</v>
      </c>
      <c r="D3667" s="2">
        <v>9</v>
      </c>
      <c r="E3667" s="204">
        <v>5840000</v>
      </c>
      <c r="F3667" s="2" t="s">
        <v>1472</v>
      </c>
      <c r="G3667" s="2"/>
      <c r="H3667" s="2"/>
      <c r="I3667" s="2"/>
      <c r="J3667" s="2"/>
    </row>
    <row r="3668" spans="1:72">
      <c r="A3668" s="1">
        <v>44279</v>
      </c>
      <c r="B3668" s="2">
        <v>99966</v>
      </c>
      <c r="C3668" s="22">
        <v>2874</v>
      </c>
      <c r="D3668" s="2">
        <v>18</v>
      </c>
      <c r="E3668" s="204">
        <v>355114</v>
      </c>
      <c r="F3668" s="2" t="s">
        <v>1486</v>
      </c>
      <c r="G3668" s="2"/>
      <c r="H3668" s="2"/>
      <c r="I3668" s="2"/>
      <c r="J3668" s="2"/>
    </row>
    <row r="3669" spans="1:72">
      <c r="A3669" s="1">
        <v>44279</v>
      </c>
      <c r="B3669" s="2">
        <v>99971</v>
      </c>
      <c r="C3669" s="22">
        <v>4617</v>
      </c>
      <c r="D3669" s="2">
        <v>6</v>
      </c>
      <c r="E3669" s="204">
        <v>424000</v>
      </c>
      <c r="F3669" s="2" t="s">
        <v>1473</v>
      </c>
      <c r="G3669" s="2"/>
      <c r="H3669" s="2"/>
      <c r="I3669" s="2"/>
      <c r="J3669" s="2"/>
    </row>
    <row r="3670" spans="1:72">
      <c r="A3670" s="1">
        <v>44279</v>
      </c>
      <c r="B3670" s="2">
        <v>99971</v>
      </c>
      <c r="C3670" s="22">
        <v>4718</v>
      </c>
      <c r="D3670" s="2">
        <v>6</v>
      </c>
      <c r="E3670" s="204">
        <v>230460</v>
      </c>
      <c r="F3670" s="2" t="s">
        <v>1474</v>
      </c>
      <c r="G3670" s="2"/>
      <c r="H3670" s="2"/>
      <c r="I3670" s="2"/>
      <c r="J3670" s="2"/>
    </row>
    <row r="3671" spans="1:72">
      <c r="A3671" s="1">
        <v>44279</v>
      </c>
      <c r="B3671" s="2">
        <v>99968</v>
      </c>
      <c r="C3671" s="22">
        <v>4769</v>
      </c>
      <c r="D3671" s="2">
        <v>6</v>
      </c>
      <c r="E3671" s="204">
        <v>1044000</v>
      </c>
      <c r="F3671" s="2" t="s">
        <v>1475</v>
      </c>
      <c r="G3671" s="2"/>
      <c r="H3671" s="2"/>
      <c r="I3671" s="2"/>
      <c r="J3671" s="2"/>
    </row>
    <row r="3672" spans="1:72">
      <c r="A3672" s="1">
        <v>44279</v>
      </c>
      <c r="B3672" s="2">
        <v>19440</v>
      </c>
      <c r="C3672" s="22">
        <v>7191</v>
      </c>
      <c r="D3672" s="2">
        <v>4</v>
      </c>
      <c r="E3672" s="204">
        <v>2052518</v>
      </c>
      <c r="F3672" s="2" t="s">
        <v>1476</v>
      </c>
      <c r="G3672" s="2"/>
      <c r="H3672" s="2"/>
      <c r="I3672" s="2"/>
      <c r="J3672" s="2"/>
    </row>
    <row r="3673" spans="1:72">
      <c r="A3673" s="1">
        <v>44279</v>
      </c>
      <c r="B3673" s="2">
        <v>19440</v>
      </c>
      <c r="C3673" s="22">
        <v>7266</v>
      </c>
      <c r="D3673" s="2">
        <v>4</v>
      </c>
      <c r="E3673" s="204">
        <v>200000</v>
      </c>
      <c r="F3673" s="2" t="s">
        <v>1477</v>
      </c>
      <c r="G3673" s="2"/>
      <c r="H3673" s="2"/>
      <c r="I3673" s="2"/>
      <c r="J3673" s="2"/>
    </row>
    <row r="3674" spans="1:72">
      <c r="A3674" s="1">
        <v>44279</v>
      </c>
      <c r="B3674" s="2">
        <v>19440</v>
      </c>
      <c r="C3674" s="22">
        <v>7291</v>
      </c>
      <c r="D3674" s="2">
        <v>4</v>
      </c>
      <c r="E3674" s="204">
        <v>936000</v>
      </c>
      <c r="F3674" s="2" t="s">
        <v>1478</v>
      </c>
      <c r="G3674" s="2"/>
      <c r="H3674" s="2"/>
      <c r="I3674" s="2"/>
      <c r="J3674" s="2"/>
    </row>
    <row r="3675" spans="1:72">
      <c r="A3675" s="1">
        <v>44279</v>
      </c>
      <c r="B3675" s="2">
        <v>99967</v>
      </c>
      <c r="C3675" s="22">
        <v>7353</v>
      </c>
      <c r="D3675" s="2">
        <v>4</v>
      </c>
      <c r="E3675" s="204">
        <v>293800</v>
      </c>
      <c r="F3675" s="2" t="s">
        <v>1479</v>
      </c>
      <c r="G3675" s="2"/>
      <c r="H3675" s="2"/>
      <c r="I3675" s="2"/>
      <c r="J3675" s="2"/>
    </row>
    <row r="3676" spans="1:72">
      <c r="A3676" s="1">
        <v>44279</v>
      </c>
      <c r="B3676" s="2">
        <v>34527</v>
      </c>
      <c r="C3676" s="22">
        <v>9654</v>
      </c>
      <c r="D3676" s="2">
        <v>7</v>
      </c>
      <c r="E3676" s="204">
        <v>2219400</v>
      </c>
      <c r="F3676" s="2" t="s">
        <v>1484</v>
      </c>
      <c r="G3676" s="2"/>
      <c r="H3676" s="2"/>
      <c r="I3676" s="2"/>
      <c r="J3676" s="2"/>
    </row>
    <row r="3677" spans="1:72">
      <c r="A3677" s="1">
        <v>44279</v>
      </c>
      <c r="B3677" s="2">
        <v>34527</v>
      </c>
      <c r="C3677" s="22">
        <v>9694</v>
      </c>
      <c r="D3677" s="2">
        <v>7</v>
      </c>
      <c r="E3677" s="204">
        <v>550000</v>
      </c>
      <c r="F3677" s="2" t="s">
        <v>1480</v>
      </c>
      <c r="G3677" s="2"/>
      <c r="H3677" s="2"/>
      <c r="I3677" s="2"/>
      <c r="J3677" s="2"/>
    </row>
    <row r="3678" spans="1:72">
      <c r="A3678" s="1">
        <v>44279</v>
      </c>
      <c r="B3678" s="2">
        <v>34527</v>
      </c>
      <c r="C3678" s="22">
        <v>9783</v>
      </c>
      <c r="D3678" s="2">
        <v>7</v>
      </c>
      <c r="E3678" s="204">
        <v>500000</v>
      </c>
      <c r="F3678" s="2" t="s">
        <v>1481</v>
      </c>
      <c r="G3678" s="2"/>
      <c r="H3678" s="2"/>
      <c r="I3678" s="2"/>
      <c r="J3678" s="2"/>
    </row>
    <row r="3679" spans="1:72" s="37" customFormat="1">
      <c r="A3679" s="36">
        <v>44279</v>
      </c>
      <c r="B3679" s="37">
        <v>14202</v>
      </c>
      <c r="C3679" s="37">
        <v>2743</v>
      </c>
      <c r="D3679" s="37">
        <v>9</v>
      </c>
      <c r="E3679" s="135">
        <v>0</v>
      </c>
      <c r="F3679" s="37" t="s">
        <v>1482</v>
      </c>
      <c r="K3679" s="80"/>
      <c r="L3679" s="80"/>
      <c r="M3679" s="80"/>
      <c r="N3679" s="80"/>
      <c r="O3679" s="80"/>
      <c r="P3679" s="80"/>
      <c r="Q3679" s="80"/>
      <c r="R3679" s="80"/>
      <c r="S3679" s="80"/>
      <c r="T3679" s="80"/>
      <c r="U3679" s="80"/>
      <c r="V3679" s="80"/>
      <c r="W3679" s="80"/>
      <c r="X3679" s="80"/>
      <c r="Y3679" s="80"/>
      <c r="Z3679" s="80"/>
      <c r="AA3679" s="80"/>
      <c r="AB3679" s="80"/>
      <c r="AC3679" s="80"/>
      <c r="AD3679" s="80"/>
      <c r="AE3679" s="80"/>
      <c r="AF3679" s="80"/>
      <c r="AG3679" s="80"/>
      <c r="AH3679" s="80"/>
      <c r="AI3679" s="80"/>
      <c r="AJ3679" s="80"/>
      <c r="AK3679" s="80"/>
      <c r="AL3679" s="80"/>
      <c r="AM3679" s="80"/>
      <c r="AN3679" s="80"/>
      <c r="AO3679" s="80"/>
      <c r="AP3679" s="80"/>
      <c r="AQ3679" s="80"/>
      <c r="AR3679" s="80"/>
      <c r="AS3679" s="80"/>
      <c r="AT3679" s="80"/>
      <c r="AU3679" s="80"/>
      <c r="AV3679" s="80"/>
      <c r="AW3679" s="80"/>
      <c r="AX3679" s="80"/>
      <c r="AY3679" s="80"/>
      <c r="AZ3679" s="80"/>
      <c r="BA3679" s="80"/>
      <c r="BB3679" s="80"/>
      <c r="BC3679" s="80"/>
      <c r="BD3679" s="80"/>
      <c r="BE3679" s="80"/>
      <c r="BF3679" s="80"/>
      <c r="BG3679" s="80"/>
      <c r="BH3679" s="80"/>
      <c r="BI3679" s="80"/>
      <c r="BJ3679" s="80"/>
      <c r="BK3679" s="80"/>
      <c r="BL3679" s="80"/>
      <c r="BM3679" s="80"/>
      <c r="BN3679" s="80"/>
      <c r="BO3679" s="80"/>
      <c r="BP3679" s="80"/>
      <c r="BQ3679" s="80"/>
      <c r="BR3679" s="80"/>
      <c r="BS3679" s="80"/>
      <c r="BT3679" s="80"/>
    </row>
    <row r="3680" spans="1:72" ht="19.5">
      <c r="E3680" s="121">
        <f>SUM(E3665:E3679)</f>
        <v>15278982</v>
      </c>
    </row>
    <row r="3682" spans="1:12">
      <c r="A3682" s="1">
        <v>44280</v>
      </c>
      <c r="B3682" s="2">
        <v>25758</v>
      </c>
      <c r="C3682" s="22">
        <v>2455</v>
      </c>
      <c r="D3682" s="2">
        <v>8</v>
      </c>
      <c r="E3682" s="204">
        <v>396800</v>
      </c>
      <c r="F3682" s="2" t="s">
        <v>165</v>
      </c>
      <c r="G3682" s="2"/>
      <c r="H3682" s="2"/>
      <c r="I3682" s="2"/>
      <c r="J3682" s="2"/>
      <c r="K3682" s="2"/>
      <c r="L3682" s="2"/>
    </row>
    <row r="3683" spans="1:12">
      <c r="A3683" s="1">
        <v>44280</v>
      </c>
      <c r="B3683" s="2">
        <v>99910</v>
      </c>
      <c r="C3683" s="22">
        <v>2898</v>
      </c>
      <c r="D3683" s="2">
        <v>9</v>
      </c>
      <c r="E3683" s="204">
        <v>1666500</v>
      </c>
      <c r="F3683" s="2" t="s">
        <v>1495</v>
      </c>
      <c r="G3683" s="2"/>
      <c r="H3683" s="2"/>
      <c r="I3683" s="2"/>
      <c r="J3683" s="2"/>
      <c r="K3683" s="2"/>
      <c r="L3683" s="2"/>
    </row>
    <row r="3684" spans="1:12">
      <c r="A3684" s="1">
        <v>44280</v>
      </c>
      <c r="B3684" s="2">
        <v>99971</v>
      </c>
      <c r="C3684" s="22">
        <v>2956</v>
      </c>
      <c r="D3684" s="2">
        <v>9</v>
      </c>
      <c r="E3684" s="204">
        <v>1000000</v>
      </c>
      <c r="F3684" s="2" t="s">
        <v>1489</v>
      </c>
      <c r="G3684" s="2"/>
      <c r="H3684" s="2"/>
      <c r="I3684" s="2"/>
      <c r="J3684" s="2"/>
      <c r="K3684" s="2"/>
      <c r="L3684" s="2"/>
    </row>
    <row r="3685" spans="1:12">
      <c r="A3685" s="1">
        <v>44280</v>
      </c>
      <c r="B3685" s="2">
        <v>14202</v>
      </c>
      <c r="C3685" s="22">
        <v>4900</v>
      </c>
      <c r="D3685" s="2">
        <v>6</v>
      </c>
      <c r="E3685" s="204">
        <v>704000</v>
      </c>
      <c r="F3685" s="2" t="s">
        <v>1490</v>
      </c>
      <c r="G3685" s="2"/>
      <c r="H3685" s="2"/>
      <c r="I3685" s="2"/>
      <c r="J3685" s="2"/>
      <c r="K3685" s="2"/>
      <c r="L3685" s="2"/>
    </row>
    <row r="3686" spans="1:12">
      <c r="A3686" s="1">
        <v>44280</v>
      </c>
      <c r="B3686" s="2">
        <v>14202</v>
      </c>
      <c r="C3686" s="22">
        <v>4905</v>
      </c>
      <c r="D3686" s="2">
        <v>6</v>
      </c>
      <c r="E3686" s="204">
        <v>525000</v>
      </c>
      <c r="F3686" s="2" t="s">
        <v>1491</v>
      </c>
      <c r="G3686" s="2"/>
      <c r="H3686" s="2"/>
      <c r="I3686" s="2"/>
      <c r="J3686" s="2"/>
      <c r="K3686" s="2"/>
      <c r="L3686" s="2"/>
    </row>
    <row r="3687" spans="1:12">
      <c r="A3687" s="1">
        <v>44280</v>
      </c>
      <c r="B3687" s="2">
        <v>14202</v>
      </c>
      <c r="C3687" s="22">
        <v>4906</v>
      </c>
      <c r="D3687" s="2">
        <v>6</v>
      </c>
      <c r="E3687" s="204">
        <v>896000</v>
      </c>
      <c r="F3687" s="2" t="s">
        <v>1492</v>
      </c>
      <c r="G3687" s="2"/>
      <c r="H3687" s="2"/>
      <c r="I3687" s="2"/>
      <c r="J3687" s="2"/>
      <c r="K3687" s="2"/>
      <c r="L3687" s="2"/>
    </row>
    <row r="3688" spans="1:12">
      <c r="A3688" s="1">
        <v>44280</v>
      </c>
      <c r="B3688" s="2">
        <v>14202</v>
      </c>
      <c r="C3688" s="22">
        <v>4989</v>
      </c>
      <c r="D3688" s="2">
        <v>6</v>
      </c>
      <c r="E3688" s="204">
        <v>1441600</v>
      </c>
      <c r="F3688" s="2" t="s">
        <v>1494</v>
      </c>
      <c r="G3688" s="2"/>
      <c r="H3688" s="2"/>
      <c r="I3688" s="2"/>
      <c r="J3688" s="2"/>
      <c r="K3688" s="2"/>
      <c r="L3688" s="2"/>
    </row>
    <row r="3689" spans="1:12">
      <c r="A3689" s="1">
        <v>44280</v>
      </c>
      <c r="B3689" s="2">
        <v>34527</v>
      </c>
      <c r="C3689" s="22">
        <v>7471</v>
      </c>
      <c r="D3689" s="2">
        <v>4</v>
      </c>
      <c r="E3689" s="204">
        <v>209547</v>
      </c>
      <c r="F3689" s="2" t="s">
        <v>203</v>
      </c>
      <c r="G3689" s="2"/>
      <c r="H3689" s="2"/>
      <c r="I3689" s="2"/>
      <c r="J3689" s="2"/>
      <c r="K3689" s="2"/>
      <c r="L3689" s="2"/>
    </row>
    <row r="3690" spans="1:12">
      <c r="A3690" s="1">
        <v>44280</v>
      </c>
      <c r="B3690" s="2">
        <v>34527</v>
      </c>
      <c r="C3690" s="22">
        <v>7621</v>
      </c>
      <c r="D3690" s="2">
        <v>4</v>
      </c>
      <c r="E3690" s="204">
        <v>212127</v>
      </c>
      <c r="F3690" s="2" t="s">
        <v>72</v>
      </c>
      <c r="G3690" s="2"/>
      <c r="H3690" s="2"/>
      <c r="I3690" s="2"/>
      <c r="J3690" s="2"/>
      <c r="K3690" s="2"/>
      <c r="L3690" s="2"/>
    </row>
    <row r="3691" spans="1:12">
      <c r="A3691" s="1">
        <v>44280</v>
      </c>
      <c r="B3691" s="2">
        <v>34527</v>
      </c>
      <c r="C3691" s="22">
        <v>7644</v>
      </c>
      <c r="D3691" s="2">
        <v>4</v>
      </c>
      <c r="E3691" s="204">
        <v>4300000</v>
      </c>
      <c r="F3691" s="2" t="s">
        <v>1493</v>
      </c>
      <c r="G3691" s="2"/>
      <c r="H3691" s="2"/>
      <c r="I3691" s="2"/>
      <c r="J3691" s="2"/>
      <c r="K3691" s="2"/>
      <c r="L3691" s="2"/>
    </row>
    <row r="3692" spans="1:12">
      <c r="A3692" s="1">
        <v>44280</v>
      </c>
      <c r="B3692" s="2">
        <v>20894</v>
      </c>
      <c r="C3692" s="22">
        <v>7675</v>
      </c>
      <c r="D3692" s="2">
        <v>4</v>
      </c>
      <c r="E3692" s="204">
        <v>578700</v>
      </c>
      <c r="F3692" s="2" t="s">
        <v>1493</v>
      </c>
      <c r="G3692" s="2"/>
      <c r="H3692" s="2"/>
      <c r="I3692" s="2"/>
      <c r="J3692" s="2"/>
      <c r="K3692" s="2"/>
      <c r="L3692" s="2"/>
    </row>
    <row r="3693" spans="1:12" ht="19.5">
      <c r="E3693" s="121">
        <f>SUM(E3682:E3692)</f>
        <v>11930274</v>
      </c>
      <c r="G3693" s="2"/>
      <c r="H3693" s="2"/>
      <c r="I3693" s="2"/>
      <c r="J3693" s="2"/>
      <c r="K3693" s="2"/>
      <c r="L3693" s="2"/>
    </row>
    <row r="3695" spans="1:12" ht="19.5">
      <c r="A3695" s="1">
        <v>44281</v>
      </c>
      <c r="B3695" s="2">
        <v>19440</v>
      </c>
      <c r="C3695" s="22">
        <v>5277</v>
      </c>
      <c r="D3695" s="2">
        <v>6</v>
      </c>
      <c r="E3695" s="204">
        <v>12023000</v>
      </c>
      <c r="F3695" s="2" t="s">
        <v>1515</v>
      </c>
      <c r="G3695" s="38" t="s">
        <v>574</v>
      </c>
      <c r="H3695" s="2"/>
      <c r="I3695" s="2"/>
      <c r="J3695" s="2"/>
    </row>
    <row r="3696" spans="1:12" ht="19.5">
      <c r="A3696" s="1">
        <v>44281</v>
      </c>
      <c r="B3696" s="2">
        <v>20894</v>
      </c>
      <c r="C3696" s="22">
        <v>219</v>
      </c>
      <c r="D3696" s="2">
        <v>7</v>
      </c>
      <c r="E3696" s="204">
        <v>774700</v>
      </c>
      <c r="F3696" s="2" t="s">
        <v>1514</v>
      </c>
      <c r="G3696" s="38" t="s">
        <v>574</v>
      </c>
      <c r="H3696" s="2"/>
      <c r="I3696" s="2"/>
      <c r="J3696" s="2"/>
    </row>
    <row r="3697" spans="1:10">
      <c r="A3697" s="1">
        <v>44281</v>
      </c>
      <c r="B3697" s="2">
        <v>20894</v>
      </c>
      <c r="C3697" s="22">
        <v>187</v>
      </c>
      <c r="D3697" s="2">
        <v>7</v>
      </c>
      <c r="E3697" s="204">
        <v>338400</v>
      </c>
      <c r="F3697" s="2" t="s">
        <v>1499</v>
      </c>
      <c r="G3697" s="2"/>
      <c r="H3697" s="2"/>
      <c r="I3697" s="2"/>
      <c r="J3697" s="2"/>
    </row>
    <row r="3698" spans="1:10">
      <c r="A3698" s="1">
        <v>44281</v>
      </c>
      <c r="B3698" s="2">
        <v>20894</v>
      </c>
      <c r="C3698" s="22">
        <v>197</v>
      </c>
      <c r="D3698" s="2">
        <v>7</v>
      </c>
      <c r="E3698" s="204">
        <v>667049</v>
      </c>
      <c r="F3698" s="2" t="s">
        <v>1500</v>
      </c>
      <c r="G3698" s="2"/>
      <c r="H3698" s="2"/>
      <c r="I3698" s="2"/>
      <c r="J3698" s="2"/>
    </row>
    <row r="3699" spans="1:10">
      <c r="A3699" s="1">
        <v>44281</v>
      </c>
      <c r="B3699" s="2">
        <v>99968</v>
      </c>
      <c r="C3699" s="22">
        <v>306</v>
      </c>
      <c r="D3699" s="2">
        <v>7</v>
      </c>
      <c r="E3699" s="204">
        <v>260000</v>
      </c>
      <c r="F3699" s="2" t="s">
        <v>1501</v>
      </c>
      <c r="G3699" s="2"/>
      <c r="H3699" s="2"/>
      <c r="I3699" s="2"/>
      <c r="J3699" s="2"/>
    </row>
    <row r="3700" spans="1:10">
      <c r="A3700" s="1">
        <v>44281</v>
      </c>
      <c r="B3700" s="2">
        <v>99968</v>
      </c>
      <c r="C3700" s="22">
        <v>358</v>
      </c>
      <c r="D3700" s="2">
        <v>7</v>
      </c>
      <c r="E3700" s="204">
        <v>442400</v>
      </c>
      <c r="F3700" s="2" t="s">
        <v>1502</v>
      </c>
      <c r="G3700" s="2"/>
      <c r="H3700" s="2"/>
      <c r="I3700" s="2"/>
      <c r="J3700" s="2"/>
    </row>
    <row r="3701" spans="1:10">
      <c r="A3701" s="1">
        <v>44281</v>
      </c>
      <c r="B3701" s="2">
        <v>99903</v>
      </c>
      <c r="C3701" s="22">
        <v>973</v>
      </c>
      <c r="D3701" s="2">
        <v>10</v>
      </c>
      <c r="E3701" s="204">
        <v>534000</v>
      </c>
      <c r="F3701" s="2" t="s">
        <v>1503</v>
      </c>
      <c r="G3701" s="2"/>
      <c r="H3701" s="2"/>
      <c r="I3701" s="2"/>
      <c r="J3701" s="2"/>
    </row>
    <row r="3702" spans="1:10">
      <c r="A3702" s="1">
        <v>44281</v>
      </c>
      <c r="B3702" s="2">
        <v>99903</v>
      </c>
      <c r="C3702" s="22">
        <v>993</v>
      </c>
      <c r="D3702" s="2">
        <v>10</v>
      </c>
      <c r="E3702" s="204">
        <v>2637900</v>
      </c>
      <c r="F3702" s="2" t="s">
        <v>1504</v>
      </c>
      <c r="G3702" s="2"/>
      <c r="H3702" s="2"/>
      <c r="I3702" s="2"/>
      <c r="J3702" s="2"/>
    </row>
    <row r="3703" spans="1:10">
      <c r="A3703" s="1">
        <v>44281</v>
      </c>
      <c r="B3703" s="2">
        <v>14202</v>
      </c>
      <c r="C3703" s="22">
        <v>3095</v>
      </c>
      <c r="D3703" s="2">
        <v>9</v>
      </c>
      <c r="E3703" s="204">
        <v>444000</v>
      </c>
      <c r="F3703" s="2" t="s">
        <v>1505</v>
      </c>
      <c r="G3703" s="2"/>
      <c r="H3703" s="2"/>
      <c r="I3703" s="2"/>
      <c r="J3703" s="2"/>
    </row>
    <row r="3704" spans="1:10">
      <c r="A3704" s="1">
        <v>44281</v>
      </c>
      <c r="B3704" s="2">
        <v>14202</v>
      </c>
      <c r="C3704" s="22">
        <v>3097</v>
      </c>
      <c r="D3704" s="2">
        <v>9</v>
      </c>
      <c r="E3704" s="204">
        <v>67500</v>
      </c>
      <c r="F3704" s="2" t="s">
        <v>1506</v>
      </c>
      <c r="G3704" s="2"/>
      <c r="H3704" s="2"/>
      <c r="I3704" s="2"/>
      <c r="J3704" s="2"/>
    </row>
    <row r="3705" spans="1:10">
      <c r="A3705" s="1">
        <v>44281</v>
      </c>
      <c r="B3705" s="2">
        <v>14202</v>
      </c>
      <c r="C3705" s="22">
        <v>3098</v>
      </c>
      <c r="D3705" s="2">
        <v>9</v>
      </c>
      <c r="E3705" s="204">
        <v>584400</v>
      </c>
      <c r="F3705" s="2" t="s">
        <v>1506</v>
      </c>
      <c r="G3705" s="2"/>
      <c r="H3705" s="2"/>
      <c r="I3705" s="2"/>
      <c r="J3705" s="2"/>
    </row>
    <row r="3706" spans="1:10">
      <c r="A3706" s="1">
        <v>44281</v>
      </c>
      <c r="B3706" s="2">
        <v>14202</v>
      </c>
      <c r="C3706" s="22">
        <v>3099</v>
      </c>
      <c r="D3706" s="2">
        <v>9</v>
      </c>
      <c r="E3706" s="204">
        <v>393800</v>
      </c>
      <c r="F3706" s="2" t="s">
        <v>1506</v>
      </c>
      <c r="G3706" s="2"/>
      <c r="H3706" s="2"/>
      <c r="I3706" s="2"/>
      <c r="J3706" s="2"/>
    </row>
    <row r="3707" spans="1:10">
      <c r="A3707" s="1">
        <v>44281</v>
      </c>
      <c r="B3707" s="2">
        <v>14202</v>
      </c>
      <c r="C3707" s="22">
        <v>3126</v>
      </c>
      <c r="D3707" s="2">
        <v>9</v>
      </c>
      <c r="E3707" s="204">
        <v>637000</v>
      </c>
      <c r="F3707" s="2" t="s">
        <v>1343</v>
      </c>
      <c r="G3707" s="2"/>
      <c r="H3707" s="2"/>
      <c r="I3707" s="2"/>
      <c r="J3707" s="2"/>
    </row>
    <row r="3708" spans="1:10">
      <c r="A3708" s="1">
        <v>44281</v>
      </c>
      <c r="B3708" s="2">
        <v>14202</v>
      </c>
      <c r="C3708" s="22">
        <v>3128</v>
      </c>
      <c r="D3708" s="2">
        <v>9</v>
      </c>
      <c r="E3708" s="204">
        <v>539000</v>
      </c>
      <c r="F3708" s="2" t="s">
        <v>1517</v>
      </c>
      <c r="G3708" s="2"/>
      <c r="H3708" s="2"/>
      <c r="I3708" s="2"/>
      <c r="J3708" s="2"/>
    </row>
    <row r="3709" spans="1:10">
      <c r="A3709" s="1">
        <v>44281</v>
      </c>
      <c r="B3709" s="2">
        <v>12508</v>
      </c>
      <c r="C3709" s="22">
        <v>3224</v>
      </c>
      <c r="D3709" s="2">
        <v>18</v>
      </c>
      <c r="E3709" s="204">
        <v>700000</v>
      </c>
      <c r="F3709" s="2" t="s">
        <v>979</v>
      </c>
      <c r="G3709" s="2"/>
      <c r="H3709" s="2"/>
      <c r="I3709" s="2"/>
      <c r="J3709" s="2"/>
    </row>
    <row r="3710" spans="1:10">
      <c r="A3710" s="1">
        <v>44281</v>
      </c>
      <c r="B3710" s="2">
        <v>25758</v>
      </c>
      <c r="C3710" s="22">
        <v>3340</v>
      </c>
      <c r="D3710" s="2">
        <v>18</v>
      </c>
      <c r="E3710" s="204">
        <v>1000000</v>
      </c>
      <c r="F3710" s="2" t="s">
        <v>1507</v>
      </c>
      <c r="G3710" s="2"/>
      <c r="H3710" s="2"/>
      <c r="I3710" s="2"/>
      <c r="J3710" s="2"/>
    </row>
    <row r="3711" spans="1:10">
      <c r="A3711" s="1">
        <v>44281</v>
      </c>
      <c r="B3711" s="2">
        <v>19440</v>
      </c>
      <c r="C3711" s="22">
        <v>5218</v>
      </c>
      <c r="D3711" s="2">
        <v>6</v>
      </c>
      <c r="E3711" s="204">
        <v>2072100</v>
      </c>
      <c r="F3711" s="2" t="s">
        <v>1508</v>
      </c>
      <c r="G3711" s="2"/>
      <c r="H3711" s="2"/>
      <c r="I3711" s="2"/>
      <c r="J3711" s="2"/>
    </row>
    <row r="3712" spans="1:10">
      <c r="A3712" s="1">
        <v>44281</v>
      </c>
      <c r="B3712" s="2">
        <v>19440</v>
      </c>
      <c r="C3712" s="22">
        <v>5250</v>
      </c>
      <c r="D3712" s="2">
        <v>6</v>
      </c>
      <c r="E3712" s="204">
        <v>500000</v>
      </c>
      <c r="F3712" s="2" t="s">
        <v>1509</v>
      </c>
      <c r="G3712" s="2"/>
      <c r="H3712" s="2"/>
      <c r="I3712" s="2"/>
      <c r="J3712" s="2"/>
    </row>
    <row r="3713" spans="1:10">
      <c r="A3713" s="1">
        <v>44281</v>
      </c>
      <c r="B3713" s="2">
        <v>19440</v>
      </c>
      <c r="C3713" s="22">
        <v>5295</v>
      </c>
      <c r="D3713" s="2">
        <v>6</v>
      </c>
      <c r="E3713" s="204">
        <v>571900</v>
      </c>
      <c r="F3713" s="2" t="s">
        <v>1510</v>
      </c>
      <c r="G3713" s="2"/>
      <c r="H3713" s="2"/>
      <c r="I3713" s="2"/>
      <c r="J3713" s="2"/>
    </row>
    <row r="3714" spans="1:10">
      <c r="A3714" s="1">
        <v>44281</v>
      </c>
      <c r="B3714" s="2">
        <v>13276</v>
      </c>
      <c r="C3714" s="22">
        <v>5357</v>
      </c>
      <c r="D3714" s="2">
        <v>6</v>
      </c>
      <c r="E3714" s="204">
        <v>210800</v>
      </c>
      <c r="F3714" s="2" t="s">
        <v>1511</v>
      </c>
      <c r="G3714" s="2"/>
      <c r="H3714" s="2"/>
      <c r="I3714" s="2"/>
      <c r="J3714" s="2"/>
    </row>
    <row r="3715" spans="1:10">
      <c r="A3715" s="1">
        <v>44281</v>
      </c>
      <c r="B3715" s="2">
        <v>99966</v>
      </c>
      <c r="C3715" s="22">
        <v>7870</v>
      </c>
      <c r="D3715" s="2">
        <v>4</v>
      </c>
      <c r="E3715" s="204">
        <v>655691</v>
      </c>
      <c r="F3715" s="2" t="s">
        <v>1512</v>
      </c>
      <c r="G3715" s="2"/>
      <c r="H3715" s="2"/>
      <c r="I3715" s="2"/>
      <c r="J3715" s="2"/>
    </row>
    <row r="3716" spans="1:10">
      <c r="A3716" s="1">
        <v>44281</v>
      </c>
      <c r="B3716" s="2">
        <v>99966</v>
      </c>
      <c r="C3716" s="22">
        <v>7877</v>
      </c>
      <c r="D3716" s="2">
        <v>4</v>
      </c>
      <c r="E3716" s="204">
        <v>226544</v>
      </c>
      <c r="F3716" s="2" t="s">
        <v>1513</v>
      </c>
      <c r="G3716" s="2"/>
      <c r="H3716" s="2"/>
      <c r="I3716" s="2"/>
      <c r="J3716" s="2"/>
    </row>
    <row r="3717" spans="1:10">
      <c r="A3717" s="1">
        <v>44281</v>
      </c>
      <c r="B3717" s="2">
        <v>99966</v>
      </c>
      <c r="C3717" s="22">
        <v>7894</v>
      </c>
      <c r="D3717" s="2">
        <v>4</v>
      </c>
      <c r="E3717" s="204">
        <v>1421630</v>
      </c>
      <c r="F3717" s="2" t="s">
        <v>1518</v>
      </c>
      <c r="G3717" s="2"/>
      <c r="H3717" s="2"/>
      <c r="I3717" s="2"/>
      <c r="J3717" s="2"/>
    </row>
    <row r="3718" spans="1:10">
      <c r="A3718" s="1">
        <v>44281</v>
      </c>
      <c r="B3718" s="2">
        <v>99966</v>
      </c>
      <c r="C3718" s="22">
        <v>7895</v>
      </c>
      <c r="D3718" s="2">
        <v>4</v>
      </c>
      <c r="E3718" s="204">
        <v>1853780</v>
      </c>
      <c r="F3718" s="2" t="s">
        <v>1343</v>
      </c>
      <c r="G3718" s="2"/>
      <c r="H3718" s="2"/>
      <c r="I3718" s="2"/>
      <c r="J3718" s="2"/>
    </row>
    <row r="3719" spans="1:10">
      <c r="A3719" s="1">
        <v>44281</v>
      </c>
      <c r="B3719" s="2">
        <v>99966</v>
      </c>
      <c r="C3719" s="22">
        <v>7909</v>
      </c>
      <c r="D3719" s="2">
        <v>4</v>
      </c>
      <c r="E3719" s="204">
        <v>61000</v>
      </c>
      <c r="F3719" s="2" t="s">
        <v>1516</v>
      </c>
      <c r="G3719" s="2"/>
      <c r="H3719" s="2"/>
      <c r="I3719" s="2"/>
      <c r="J3719" s="2"/>
    </row>
    <row r="3720" spans="1:10">
      <c r="A3720" s="1">
        <v>44281</v>
      </c>
      <c r="B3720" s="2">
        <v>99966</v>
      </c>
      <c r="C3720" s="22">
        <v>7910</v>
      </c>
      <c r="D3720" s="2">
        <v>4</v>
      </c>
      <c r="E3720" s="204">
        <v>500100</v>
      </c>
      <c r="F3720" s="2" t="s">
        <v>1516</v>
      </c>
      <c r="G3720" s="2"/>
      <c r="H3720" s="2"/>
      <c r="I3720" s="2"/>
      <c r="J3720" s="2"/>
    </row>
    <row r="3721" spans="1:10" ht="19.5">
      <c r="E3721" s="121">
        <f>SUM(E3697:E3720)</f>
        <v>17318994</v>
      </c>
    </row>
    <row r="3723" spans="1:10">
      <c r="A3723" s="1">
        <v>44282</v>
      </c>
      <c r="B3723" s="2">
        <v>99903</v>
      </c>
      <c r="C3723" s="22">
        <v>2843</v>
      </c>
      <c r="D3723" s="2">
        <v>99</v>
      </c>
      <c r="E3723" s="204">
        <v>108800</v>
      </c>
      <c r="F3723" s="2" t="s">
        <v>1538</v>
      </c>
      <c r="G3723" s="2"/>
      <c r="H3723" s="2"/>
    </row>
    <row r="3724" spans="1:10">
      <c r="A3724" s="1">
        <v>44282</v>
      </c>
      <c r="B3724" s="2">
        <v>99903</v>
      </c>
      <c r="C3724" s="22">
        <v>2844</v>
      </c>
      <c r="D3724" s="2">
        <v>99</v>
      </c>
      <c r="E3724" s="204">
        <v>598400</v>
      </c>
      <c r="F3724" s="2" t="s">
        <v>1538</v>
      </c>
      <c r="G3724" s="2"/>
      <c r="H3724" s="2"/>
    </row>
    <row r="3725" spans="1:10">
      <c r="A3725" s="1">
        <v>44282</v>
      </c>
      <c r="B3725" s="2">
        <v>99903</v>
      </c>
      <c r="C3725" s="22">
        <v>2850</v>
      </c>
      <c r="D3725" s="2">
        <v>99</v>
      </c>
      <c r="E3725" s="204">
        <v>598400</v>
      </c>
      <c r="F3725" s="2" t="s">
        <v>1538</v>
      </c>
      <c r="G3725" s="2"/>
      <c r="H3725" s="2"/>
    </row>
    <row r="3726" spans="1:10">
      <c r="A3726" s="1">
        <v>44282</v>
      </c>
      <c r="B3726" s="2">
        <v>99903</v>
      </c>
      <c r="C3726" s="22">
        <v>2851</v>
      </c>
      <c r="D3726" s="2">
        <v>99</v>
      </c>
      <c r="E3726" s="204">
        <v>598400</v>
      </c>
      <c r="F3726" s="2" t="s">
        <v>1538</v>
      </c>
      <c r="G3726" s="2"/>
      <c r="H3726" s="2"/>
    </row>
    <row r="3727" spans="1:10">
      <c r="A3727" s="1">
        <v>44282</v>
      </c>
      <c r="B3727" s="2">
        <v>99903</v>
      </c>
      <c r="C3727" s="22">
        <v>2852</v>
      </c>
      <c r="D3727" s="2">
        <v>99</v>
      </c>
      <c r="E3727" s="204">
        <v>598400</v>
      </c>
      <c r="F3727" s="2" t="s">
        <v>1538</v>
      </c>
      <c r="G3727" s="2"/>
      <c r="H3727" s="2"/>
    </row>
    <row r="3728" spans="1:10">
      <c r="A3728" s="1">
        <v>44282</v>
      </c>
      <c r="B3728" s="2">
        <v>99903</v>
      </c>
      <c r="C3728" s="22">
        <v>2853</v>
      </c>
      <c r="D3728" s="2">
        <v>99</v>
      </c>
      <c r="E3728" s="204">
        <v>598400</v>
      </c>
      <c r="F3728" s="2" t="s">
        <v>1538</v>
      </c>
      <c r="G3728" s="2"/>
      <c r="H3728" s="2"/>
    </row>
    <row r="3729" spans="1:8">
      <c r="A3729" s="1">
        <v>44282</v>
      </c>
      <c r="B3729" s="2">
        <v>99903</v>
      </c>
      <c r="C3729" s="22">
        <v>2854</v>
      </c>
      <c r="D3729" s="2">
        <v>99</v>
      </c>
      <c r="E3729" s="204">
        <v>598400</v>
      </c>
      <c r="F3729" s="2" t="s">
        <v>1538</v>
      </c>
      <c r="G3729" s="2"/>
      <c r="H3729" s="2"/>
    </row>
    <row r="3730" spans="1:8">
      <c r="A3730" s="1">
        <v>44282</v>
      </c>
      <c r="B3730" s="2">
        <v>99903</v>
      </c>
      <c r="C3730" s="22">
        <v>2855</v>
      </c>
      <c r="D3730" s="2">
        <v>99</v>
      </c>
      <c r="E3730" s="204">
        <v>598400</v>
      </c>
      <c r="F3730" s="2" t="s">
        <v>1538</v>
      </c>
      <c r="G3730" s="2"/>
      <c r="H3730" s="2"/>
    </row>
    <row r="3731" spans="1:8">
      <c r="A3731" s="1">
        <v>44282</v>
      </c>
      <c r="B3731" s="2">
        <v>99903</v>
      </c>
      <c r="C3731" s="22">
        <v>2856</v>
      </c>
      <c r="D3731" s="2">
        <v>99</v>
      </c>
      <c r="E3731" s="204">
        <v>598400</v>
      </c>
      <c r="F3731" s="2" t="s">
        <v>1538</v>
      </c>
      <c r="G3731" s="2"/>
      <c r="H3731" s="2"/>
    </row>
    <row r="3732" spans="1:8">
      <c r="A3732" s="1">
        <v>44282</v>
      </c>
      <c r="B3732" s="2">
        <v>99903</v>
      </c>
      <c r="C3732" s="22">
        <v>2857</v>
      </c>
      <c r="D3732" s="2">
        <v>99</v>
      </c>
      <c r="E3732" s="204">
        <v>598400</v>
      </c>
      <c r="F3732" s="2" t="s">
        <v>1538</v>
      </c>
      <c r="G3732" s="2"/>
      <c r="H3732" s="2"/>
    </row>
    <row r="3733" spans="1:8">
      <c r="A3733" s="1">
        <v>44282</v>
      </c>
      <c r="B3733" s="2">
        <v>99903</v>
      </c>
      <c r="C3733" s="22">
        <v>2858</v>
      </c>
      <c r="D3733" s="2">
        <v>99</v>
      </c>
      <c r="E3733" s="204">
        <v>598400</v>
      </c>
      <c r="F3733" s="2" t="s">
        <v>1538</v>
      </c>
      <c r="G3733" s="2"/>
      <c r="H3733" s="2"/>
    </row>
    <row r="3734" spans="1:8">
      <c r="A3734" s="1">
        <v>44282</v>
      </c>
      <c r="B3734" s="2">
        <v>99903</v>
      </c>
      <c r="C3734" s="22">
        <v>2859</v>
      </c>
      <c r="D3734" s="2">
        <v>99</v>
      </c>
      <c r="E3734" s="204">
        <v>598400</v>
      </c>
      <c r="F3734" s="2" t="s">
        <v>1538</v>
      </c>
      <c r="G3734" s="2"/>
      <c r="H3734" s="2"/>
    </row>
    <row r="3735" spans="1:8">
      <c r="A3735" s="1">
        <v>44282</v>
      </c>
      <c r="B3735" s="2">
        <v>99903</v>
      </c>
      <c r="C3735" s="22">
        <v>2860</v>
      </c>
      <c r="D3735" s="2">
        <v>99</v>
      </c>
      <c r="E3735" s="204">
        <v>598400</v>
      </c>
      <c r="F3735" s="2" t="s">
        <v>1538</v>
      </c>
      <c r="G3735" s="2"/>
      <c r="H3735" s="2"/>
    </row>
    <row r="3736" spans="1:8">
      <c r="A3736" s="1">
        <v>44282</v>
      </c>
      <c r="B3736" s="2">
        <v>99903</v>
      </c>
      <c r="C3736" s="22">
        <v>2861</v>
      </c>
      <c r="D3736" s="2">
        <v>99</v>
      </c>
      <c r="E3736" s="204">
        <v>598400</v>
      </c>
      <c r="F3736" s="2" t="s">
        <v>1538</v>
      </c>
      <c r="G3736" s="2"/>
      <c r="H3736" s="2"/>
    </row>
    <row r="3737" spans="1:8">
      <c r="A3737" s="1">
        <v>44282</v>
      </c>
      <c r="B3737" s="2">
        <v>99903</v>
      </c>
      <c r="C3737" s="22">
        <v>2862</v>
      </c>
      <c r="D3737" s="2">
        <v>99</v>
      </c>
      <c r="E3737" s="204">
        <v>598400</v>
      </c>
      <c r="F3737" s="2" t="s">
        <v>1538</v>
      </c>
      <c r="G3737" s="2"/>
      <c r="H3737" s="2"/>
    </row>
    <row r="3738" spans="1:8">
      <c r="A3738" s="1">
        <v>44282</v>
      </c>
      <c r="B3738" s="2">
        <v>99903</v>
      </c>
      <c r="C3738" s="22">
        <v>2863</v>
      </c>
      <c r="D3738" s="2">
        <v>99</v>
      </c>
      <c r="E3738" s="204">
        <v>598400</v>
      </c>
      <c r="F3738" s="2" t="s">
        <v>1538</v>
      </c>
      <c r="G3738" s="2"/>
      <c r="H3738" s="2"/>
    </row>
    <row r="3739" spans="1:8">
      <c r="A3739" s="1">
        <v>44282</v>
      </c>
      <c r="B3739" s="2">
        <v>99903</v>
      </c>
      <c r="C3739" s="22">
        <v>2864</v>
      </c>
      <c r="D3739" s="2">
        <v>99</v>
      </c>
      <c r="E3739" s="204">
        <v>598400</v>
      </c>
      <c r="F3739" s="2" t="s">
        <v>1538</v>
      </c>
      <c r="G3739" s="2"/>
      <c r="H3739" s="2"/>
    </row>
    <row r="3740" spans="1:8">
      <c r="A3740" s="1">
        <v>44282</v>
      </c>
      <c r="B3740" s="2">
        <v>99903</v>
      </c>
      <c r="C3740" s="22">
        <v>2865</v>
      </c>
      <c r="D3740" s="2">
        <v>99</v>
      </c>
      <c r="E3740" s="204">
        <v>598400</v>
      </c>
      <c r="F3740" s="2" t="s">
        <v>1538</v>
      </c>
      <c r="G3740" s="2"/>
      <c r="H3740" s="2"/>
    </row>
    <row r="3741" spans="1:8">
      <c r="A3741" s="1">
        <v>44282</v>
      </c>
      <c r="B3741" s="2">
        <v>99903</v>
      </c>
      <c r="C3741" s="22">
        <v>2866</v>
      </c>
      <c r="D3741" s="2">
        <v>99</v>
      </c>
      <c r="E3741" s="204">
        <v>598400</v>
      </c>
      <c r="F3741" s="2" t="s">
        <v>1538</v>
      </c>
      <c r="G3741" s="2"/>
      <c r="H3741" s="2"/>
    </row>
    <row r="3742" spans="1:8">
      <c r="A3742" s="1">
        <v>44282</v>
      </c>
      <c r="B3742" s="2">
        <v>99903</v>
      </c>
      <c r="C3742" s="22">
        <v>2867</v>
      </c>
      <c r="D3742" s="2">
        <v>99</v>
      </c>
      <c r="E3742" s="204">
        <v>598400</v>
      </c>
      <c r="F3742" s="2" t="s">
        <v>1538</v>
      </c>
      <c r="G3742" s="2"/>
      <c r="H3742" s="2"/>
    </row>
    <row r="3743" spans="1:8">
      <c r="A3743" s="1">
        <v>44282</v>
      </c>
      <c r="B3743" s="2">
        <v>99903</v>
      </c>
      <c r="C3743" s="22">
        <v>2868</v>
      </c>
      <c r="D3743" s="2">
        <v>99</v>
      </c>
      <c r="E3743" s="204">
        <v>598400</v>
      </c>
      <c r="F3743" s="2" t="s">
        <v>1538</v>
      </c>
      <c r="G3743" s="2"/>
      <c r="H3743" s="2"/>
    </row>
    <row r="3744" spans="1:8">
      <c r="A3744" s="1">
        <v>44282</v>
      </c>
      <c r="B3744" s="2">
        <v>99903</v>
      </c>
      <c r="C3744" s="22">
        <v>2871</v>
      </c>
      <c r="D3744" s="2">
        <v>99</v>
      </c>
      <c r="E3744" s="204">
        <v>598400</v>
      </c>
      <c r="F3744" s="2" t="s">
        <v>1538</v>
      </c>
      <c r="G3744" s="2"/>
      <c r="H3744" s="2"/>
    </row>
    <row r="3745" spans="1:8">
      <c r="A3745" s="1">
        <v>44282</v>
      </c>
      <c r="B3745" s="2">
        <v>99903</v>
      </c>
      <c r="C3745" s="22">
        <v>2872</v>
      </c>
      <c r="D3745" s="2">
        <v>99</v>
      </c>
      <c r="E3745" s="204">
        <v>598400</v>
      </c>
      <c r="F3745" s="2" t="s">
        <v>1538</v>
      </c>
      <c r="G3745" s="2"/>
      <c r="H3745" s="2"/>
    </row>
    <row r="3746" spans="1:8">
      <c r="A3746" s="1">
        <v>44282</v>
      </c>
      <c r="B3746" s="2">
        <v>99903</v>
      </c>
      <c r="C3746" s="22">
        <v>2873</v>
      </c>
      <c r="D3746" s="2">
        <v>99</v>
      </c>
      <c r="E3746" s="204">
        <v>598400</v>
      </c>
      <c r="F3746" s="2" t="s">
        <v>1538</v>
      </c>
      <c r="G3746" s="2"/>
      <c r="H3746" s="2"/>
    </row>
    <row r="3747" spans="1:8">
      <c r="A3747" s="1">
        <v>44282</v>
      </c>
      <c r="B3747" s="2">
        <v>99903</v>
      </c>
      <c r="C3747" s="22">
        <v>2874</v>
      </c>
      <c r="D3747" s="2">
        <v>99</v>
      </c>
      <c r="E3747" s="204">
        <v>598400</v>
      </c>
      <c r="F3747" s="2" t="s">
        <v>1538</v>
      </c>
      <c r="G3747" s="2"/>
      <c r="H3747" s="2"/>
    </row>
    <row r="3748" spans="1:8">
      <c r="A3748" s="1">
        <v>44282</v>
      </c>
      <c r="B3748" s="2">
        <v>99903</v>
      </c>
      <c r="C3748" s="22">
        <v>2875</v>
      </c>
      <c r="D3748" s="2">
        <v>99</v>
      </c>
      <c r="E3748" s="204">
        <v>598400</v>
      </c>
      <c r="F3748" s="2" t="s">
        <v>1538</v>
      </c>
      <c r="G3748" s="2"/>
      <c r="H3748" s="2"/>
    </row>
    <row r="3749" spans="1:8">
      <c r="A3749" s="1">
        <v>44282</v>
      </c>
      <c r="B3749" s="2">
        <v>99903</v>
      </c>
      <c r="C3749" s="22">
        <v>2876</v>
      </c>
      <c r="D3749" s="2">
        <v>99</v>
      </c>
      <c r="E3749" s="204">
        <v>598400</v>
      </c>
      <c r="F3749" s="2" t="s">
        <v>1538</v>
      </c>
      <c r="G3749" s="2"/>
      <c r="H3749" s="2"/>
    </row>
    <row r="3750" spans="1:8">
      <c r="A3750" s="1">
        <v>44282</v>
      </c>
      <c r="B3750" s="2">
        <v>99903</v>
      </c>
      <c r="C3750" s="22">
        <v>2877</v>
      </c>
      <c r="D3750" s="2">
        <v>99</v>
      </c>
      <c r="E3750" s="204">
        <v>598400</v>
      </c>
      <c r="F3750" s="2" t="s">
        <v>1538</v>
      </c>
      <c r="G3750" s="2"/>
      <c r="H3750" s="2"/>
    </row>
    <row r="3751" spans="1:8">
      <c r="A3751" s="1">
        <v>44282</v>
      </c>
      <c r="B3751" s="2">
        <v>99903</v>
      </c>
      <c r="C3751" s="22">
        <v>2878</v>
      </c>
      <c r="D3751" s="2">
        <v>99</v>
      </c>
      <c r="E3751" s="204">
        <v>598400</v>
      </c>
      <c r="F3751" s="2" t="s">
        <v>1538</v>
      </c>
      <c r="G3751" s="2"/>
      <c r="H3751" s="2"/>
    </row>
    <row r="3752" spans="1:8">
      <c r="A3752" s="1">
        <v>44282</v>
      </c>
      <c r="B3752" s="2">
        <v>99903</v>
      </c>
      <c r="C3752" s="22">
        <v>2879</v>
      </c>
      <c r="D3752" s="2">
        <v>99</v>
      </c>
      <c r="E3752" s="204">
        <v>598400</v>
      </c>
      <c r="F3752" s="2" t="s">
        <v>1538</v>
      </c>
      <c r="G3752" s="2"/>
      <c r="H3752" s="2"/>
    </row>
    <row r="3753" spans="1:8">
      <c r="A3753" s="1">
        <v>44282</v>
      </c>
      <c r="B3753" s="2">
        <v>99903</v>
      </c>
      <c r="C3753" s="22">
        <v>2880</v>
      </c>
      <c r="D3753" s="2">
        <v>99</v>
      </c>
      <c r="E3753" s="204">
        <v>598400</v>
      </c>
      <c r="F3753" s="2" t="s">
        <v>1538</v>
      </c>
      <c r="G3753" s="2"/>
      <c r="H3753" s="2"/>
    </row>
    <row r="3754" spans="1:8">
      <c r="A3754" s="1">
        <v>44282</v>
      </c>
      <c r="B3754" s="2">
        <v>99903</v>
      </c>
      <c r="C3754" s="22">
        <v>2881</v>
      </c>
      <c r="D3754" s="2">
        <v>99</v>
      </c>
      <c r="E3754" s="204">
        <v>598400</v>
      </c>
      <c r="F3754" s="2" t="s">
        <v>1538</v>
      </c>
      <c r="G3754" s="2"/>
      <c r="H3754" s="2"/>
    </row>
    <row r="3755" spans="1:8">
      <c r="A3755" s="1">
        <v>44282</v>
      </c>
      <c r="B3755" s="2">
        <v>99903</v>
      </c>
      <c r="C3755" s="22">
        <v>2882</v>
      </c>
      <c r="D3755" s="2">
        <v>99</v>
      </c>
      <c r="E3755" s="204">
        <v>598400</v>
      </c>
      <c r="F3755" s="2" t="s">
        <v>1538</v>
      </c>
      <c r="G3755" s="2"/>
      <c r="H3755" s="2"/>
    </row>
    <row r="3756" spans="1:8">
      <c r="A3756" s="1">
        <v>44282</v>
      </c>
      <c r="B3756" s="2">
        <v>99903</v>
      </c>
      <c r="C3756" s="22">
        <v>2883</v>
      </c>
      <c r="D3756" s="2">
        <v>99</v>
      </c>
      <c r="E3756" s="204">
        <v>598400</v>
      </c>
      <c r="F3756" s="2" t="s">
        <v>1538</v>
      </c>
      <c r="G3756" s="2"/>
      <c r="H3756" s="2"/>
    </row>
    <row r="3757" spans="1:8">
      <c r="A3757" s="1">
        <v>44282</v>
      </c>
      <c r="B3757" s="2">
        <v>99903</v>
      </c>
      <c r="C3757" s="22">
        <v>2884</v>
      </c>
      <c r="D3757" s="2">
        <v>99</v>
      </c>
      <c r="E3757" s="204">
        <v>598400</v>
      </c>
      <c r="F3757" s="2" t="s">
        <v>1538</v>
      </c>
      <c r="G3757" s="2"/>
      <c r="H3757" s="2"/>
    </row>
    <row r="3758" spans="1:8">
      <c r="A3758" s="1">
        <v>44282</v>
      </c>
      <c r="B3758" s="2">
        <v>99903</v>
      </c>
      <c r="C3758" s="22">
        <v>2885</v>
      </c>
      <c r="D3758" s="2">
        <v>99</v>
      </c>
      <c r="E3758" s="204">
        <v>598400</v>
      </c>
      <c r="F3758" s="2" t="s">
        <v>1538</v>
      </c>
      <c r="G3758" s="2"/>
      <c r="H3758" s="2"/>
    </row>
    <row r="3759" spans="1:8">
      <c r="A3759" s="1">
        <v>44282</v>
      </c>
      <c r="B3759" s="2">
        <v>99903</v>
      </c>
      <c r="C3759" s="22">
        <v>2886</v>
      </c>
      <c r="D3759" s="2">
        <v>99</v>
      </c>
      <c r="E3759" s="204">
        <v>598400</v>
      </c>
      <c r="F3759" s="2" t="s">
        <v>1538</v>
      </c>
      <c r="G3759" s="2"/>
      <c r="H3759" s="2"/>
    </row>
    <row r="3760" spans="1:8">
      <c r="A3760" s="1">
        <v>44282</v>
      </c>
      <c r="B3760" s="2">
        <v>99903</v>
      </c>
      <c r="C3760" s="22">
        <v>2887</v>
      </c>
      <c r="D3760" s="2">
        <v>99</v>
      </c>
      <c r="E3760" s="204">
        <v>598400</v>
      </c>
      <c r="F3760" s="2" t="s">
        <v>1538</v>
      </c>
      <c r="G3760" s="2"/>
      <c r="H3760" s="2"/>
    </row>
    <row r="3761" spans="1:8">
      <c r="A3761" s="1">
        <v>44282</v>
      </c>
      <c r="B3761" s="2">
        <v>99903</v>
      </c>
      <c r="C3761" s="22">
        <v>2888</v>
      </c>
      <c r="D3761" s="2">
        <v>99</v>
      </c>
      <c r="E3761" s="204">
        <v>598400</v>
      </c>
      <c r="F3761" s="2" t="s">
        <v>1538</v>
      </c>
      <c r="G3761" s="2"/>
      <c r="H3761" s="2"/>
    </row>
    <row r="3762" spans="1:8">
      <c r="A3762" s="1">
        <v>44282</v>
      </c>
      <c r="B3762" s="2">
        <v>99903</v>
      </c>
      <c r="C3762" s="22">
        <v>2889</v>
      </c>
      <c r="D3762" s="2">
        <v>99</v>
      </c>
      <c r="E3762" s="204">
        <v>598400</v>
      </c>
      <c r="F3762" s="2" t="s">
        <v>1538</v>
      </c>
      <c r="G3762" s="2"/>
      <c r="H3762" s="2"/>
    </row>
    <row r="3763" spans="1:8">
      <c r="A3763" s="1">
        <v>44282</v>
      </c>
      <c r="B3763" s="2">
        <v>99903</v>
      </c>
      <c r="C3763" s="22">
        <v>2890</v>
      </c>
      <c r="D3763" s="2">
        <v>99</v>
      </c>
      <c r="E3763" s="204">
        <v>598400</v>
      </c>
      <c r="F3763" s="2" t="s">
        <v>1538</v>
      </c>
      <c r="G3763" s="2"/>
      <c r="H3763" s="2"/>
    </row>
    <row r="3764" spans="1:8">
      <c r="A3764" s="1">
        <v>44282</v>
      </c>
      <c r="B3764" s="2">
        <v>99903</v>
      </c>
      <c r="C3764" s="22">
        <v>2891</v>
      </c>
      <c r="D3764" s="2">
        <v>99</v>
      </c>
      <c r="E3764" s="204">
        <v>598400</v>
      </c>
      <c r="F3764" s="2" t="s">
        <v>1538</v>
      </c>
      <c r="G3764" s="2"/>
      <c r="H3764" s="2"/>
    </row>
    <row r="3765" spans="1:8">
      <c r="A3765" s="1">
        <v>44282</v>
      </c>
      <c r="B3765" s="2">
        <v>99903</v>
      </c>
      <c r="C3765" s="22">
        <v>2892</v>
      </c>
      <c r="D3765" s="2">
        <v>99</v>
      </c>
      <c r="E3765" s="204">
        <v>598400</v>
      </c>
      <c r="F3765" s="2" t="s">
        <v>1538</v>
      </c>
      <c r="G3765" s="2"/>
      <c r="H3765" s="2"/>
    </row>
    <row r="3766" spans="1:8">
      <c r="A3766" s="1">
        <v>44282</v>
      </c>
      <c r="B3766" s="2">
        <v>99903</v>
      </c>
      <c r="C3766" s="22">
        <v>2893</v>
      </c>
      <c r="D3766" s="2">
        <v>99</v>
      </c>
      <c r="E3766" s="204">
        <v>598400</v>
      </c>
      <c r="F3766" s="2" t="s">
        <v>1538</v>
      </c>
      <c r="G3766" s="2"/>
      <c r="H3766" s="2"/>
    </row>
    <row r="3767" spans="1:8">
      <c r="A3767" s="1">
        <v>44282</v>
      </c>
      <c r="B3767" s="2">
        <v>99903</v>
      </c>
      <c r="C3767" s="22">
        <v>2894</v>
      </c>
      <c r="D3767" s="2">
        <v>99</v>
      </c>
      <c r="E3767" s="204">
        <v>598400</v>
      </c>
      <c r="F3767" s="2" t="s">
        <v>1538</v>
      </c>
      <c r="G3767" s="2"/>
      <c r="H3767" s="2"/>
    </row>
    <row r="3768" spans="1:8">
      <c r="A3768" s="1">
        <v>44282</v>
      </c>
      <c r="B3768" s="2">
        <v>99903</v>
      </c>
      <c r="C3768" s="22">
        <v>2895</v>
      </c>
      <c r="D3768" s="2">
        <v>99</v>
      </c>
      <c r="E3768" s="204">
        <v>598400</v>
      </c>
      <c r="F3768" s="2" t="s">
        <v>1538</v>
      </c>
      <c r="G3768" s="2"/>
      <c r="H3768" s="2"/>
    </row>
    <row r="3769" spans="1:8">
      <c r="A3769" s="1">
        <v>44282</v>
      </c>
      <c r="B3769" s="2">
        <v>99903</v>
      </c>
      <c r="C3769" s="22">
        <v>2896</v>
      </c>
      <c r="D3769" s="2">
        <v>99</v>
      </c>
      <c r="E3769" s="204">
        <v>598400</v>
      </c>
      <c r="F3769" s="2" t="s">
        <v>1538</v>
      </c>
      <c r="G3769" s="2"/>
      <c r="H3769" s="2"/>
    </row>
    <row r="3770" spans="1:8">
      <c r="A3770" s="1">
        <v>44282</v>
      </c>
      <c r="B3770" s="2">
        <v>99903</v>
      </c>
      <c r="C3770" s="22">
        <v>2897</v>
      </c>
      <c r="D3770" s="2">
        <v>99</v>
      </c>
      <c r="E3770" s="204">
        <v>598400</v>
      </c>
      <c r="F3770" s="2" t="s">
        <v>1538</v>
      </c>
      <c r="G3770" s="2"/>
      <c r="H3770" s="2"/>
    </row>
    <row r="3771" spans="1:8">
      <c r="A3771" s="1">
        <v>44282</v>
      </c>
      <c r="B3771" s="2">
        <v>99903</v>
      </c>
      <c r="C3771" s="22">
        <v>2898</v>
      </c>
      <c r="D3771" s="2">
        <v>99</v>
      </c>
      <c r="E3771" s="204">
        <v>598400</v>
      </c>
      <c r="F3771" s="2" t="s">
        <v>1538</v>
      </c>
      <c r="G3771" s="2"/>
      <c r="H3771" s="2"/>
    </row>
    <row r="3772" spans="1:8">
      <c r="A3772" s="1">
        <v>44282</v>
      </c>
      <c r="B3772" s="2">
        <v>99903</v>
      </c>
      <c r="C3772" s="22">
        <v>2899</v>
      </c>
      <c r="D3772" s="2">
        <v>99</v>
      </c>
      <c r="E3772" s="204">
        <v>598400</v>
      </c>
      <c r="F3772" s="2" t="s">
        <v>1538</v>
      </c>
      <c r="G3772" s="2"/>
      <c r="H3772" s="2"/>
    </row>
    <row r="3773" spans="1:8">
      <c r="A3773" s="1">
        <v>44282</v>
      </c>
      <c r="B3773" s="2">
        <v>99903</v>
      </c>
      <c r="C3773" s="22">
        <v>2900</v>
      </c>
      <c r="D3773" s="2">
        <v>99</v>
      </c>
      <c r="E3773" s="204">
        <v>598400</v>
      </c>
      <c r="F3773" s="2" t="s">
        <v>1538</v>
      </c>
      <c r="G3773" s="2"/>
      <c r="H3773" s="2"/>
    </row>
    <row r="3774" spans="1:8">
      <c r="A3774" s="1">
        <v>44282</v>
      </c>
      <c r="B3774" s="2">
        <v>99903</v>
      </c>
      <c r="C3774" s="22">
        <v>2908</v>
      </c>
      <c r="D3774" s="2">
        <v>99</v>
      </c>
      <c r="E3774" s="204">
        <v>598400</v>
      </c>
      <c r="F3774" s="2" t="s">
        <v>1538</v>
      </c>
      <c r="G3774" s="2"/>
      <c r="H3774" s="2"/>
    </row>
    <row r="3775" spans="1:8">
      <c r="A3775" s="1">
        <v>44282</v>
      </c>
      <c r="B3775" s="2">
        <v>99903</v>
      </c>
      <c r="C3775" s="22">
        <v>2909</v>
      </c>
      <c r="D3775" s="2">
        <v>99</v>
      </c>
      <c r="E3775" s="204">
        <v>598400</v>
      </c>
      <c r="F3775" s="2" t="s">
        <v>1538</v>
      </c>
      <c r="G3775" s="2"/>
      <c r="H3775" s="2"/>
    </row>
    <row r="3776" spans="1:8">
      <c r="A3776" s="1">
        <v>44282</v>
      </c>
      <c r="B3776" s="2">
        <v>99903</v>
      </c>
      <c r="C3776" s="22">
        <v>2910</v>
      </c>
      <c r="D3776" s="2">
        <v>99</v>
      </c>
      <c r="E3776" s="204">
        <v>598400</v>
      </c>
      <c r="F3776" s="2" t="s">
        <v>1538</v>
      </c>
      <c r="G3776" s="2"/>
      <c r="H3776" s="2"/>
    </row>
    <row r="3777" spans="1:8">
      <c r="A3777" s="1">
        <v>44282</v>
      </c>
      <c r="B3777" s="2">
        <v>99903</v>
      </c>
      <c r="C3777" s="22">
        <v>2911</v>
      </c>
      <c r="D3777" s="2">
        <v>99</v>
      </c>
      <c r="E3777" s="204">
        <v>598400</v>
      </c>
      <c r="F3777" s="2" t="s">
        <v>1538</v>
      </c>
      <c r="G3777" s="2"/>
      <c r="H3777" s="2"/>
    </row>
    <row r="3778" spans="1:8">
      <c r="A3778" s="1">
        <v>44282</v>
      </c>
      <c r="B3778" s="2">
        <v>99903</v>
      </c>
      <c r="C3778" s="22">
        <v>2912</v>
      </c>
      <c r="D3778" s="2">
        <v>99</v>
      </c>
      <c r="E3778" s="204">
        <v>598400</v>
      </c>
      <c r="F3778" s="2" t="s">
        <v>1538</v>
      </c>
      <c r="G3778" s="2"/>
      <c r="H3778" s="2"/>
    </row>
    <row r="3779" spans="1:8">
      <c r="A3779" s="1">
        <v>44282</v>
      </c>
      <c r="B3779" s="2">
        <v>99903</v>
      </c>
      <c r="C3779" s="22">
        <v>2913</v>
      </c>
      <c r="D3779" s="2">
        <v>99</v>
      </c>
      <c r="E3779" s="204">
        <v>598400</v>
      </c>
      <c r="F3779" s="2" t="s">
        <v>1538</v>
      </c>
      <c r="G3779" s="2"/>
      <c r="H3779" s="2"/>
    </row>
    <row r="3780" spans="1:8">
      <c r="A3780" s="1">
        <v>44282</v>
      </c>
      <c r="B3780" s="2">
        <v>99903</v>
      </c>
      <c r="C3780" s="22">
        <v>2914</v>
      </c>
      <c r="D3780" s="2">
        <v>99</v>
      </c>
      <c r="E3780" s="204">
        <v>598400</v>
      </c>
      <c r="F3780" s="2" t="s">
        <v>1538</v>
      </c>
      <c r="G3780" s="2"/>
      <c r="H3780" s="2"/>
    </row>
    <row r="3781" spans="1:8">
      <c r="A3781" s="1">
        <v>44282</v>
      </c>
      <c r="B3781" s="2">
        <v>99903</v>
      </c>
      <c r="C3781" s="22">
        <v>2915</v>
      </c>
      <c r="D3781" s="2">
        <v>99</v>
      </c>
      <c r="E3781" s="204">
        <v>598400</v>
      </c>
      <c r="F3781" s="2" t="s">
        <v>1538</v>
      </c>
      <c r="G3781" s="2"/>
      <c r="H3781" s="2"/>
    </row>
    <row r="3782" spans="1:8">
      <c r="A3782" s="1">
        <v>44282</v>
      </c>
      <c r="B3782" s="2">
        <v>99903</v>
      </c>
      <c r="C3782" s="22">
        <v>2916</v>
      </c>
      <c r="D3782" s="2">
        <v>99</v>
      </c>
      <c r="E3782" s="204">
        <v>598400</v>
      </c>
      <c r="F3782" s="2" t="s">
        <v>1538</v>
      </c>
      <c r="G3782" s="2"/>
      <c r="H3782" s="2"/>
    </row>
    <row r="3783" spans="1:8">
      <c r="A3783" s="1">
        <v>44282</v>
      </c>
      <c r="B3783" s="2">
        <v>99903</v>
      </c>
      <c r="C3783" s="22">
        <v>2917</v>
      </c>
      <c r="D3783" s="2">
        <v>99</v>
      </c>
      <c r="E3783" s="204">
        <v>598400</v>
      </c>
      <c r="F3783" s="2" t="s">
        <v>1538</v>
      </c>
      <c r="G3783" s="2"/>
      <c r="H3783" s="2"/>
    </row>
    <row r="3784" spans="1:8">
      <c r="A3784" s="1">
        <v>44282</v>
      </c>
      <c r="B3784" s="2">
        <v>99903</v>
      </c>
      <c r="C3784" s="22">
        <v>2918</v>
      </c>
      <c r="D3784" s="2">
        <v>99</v>
      </c>
      <c r="E3784" s="204">
        <v>598400</v>
      </c>
      <c r="F3784" s="2" t="s">
        <v>1538</v>
      </c>
      <c r="G3784" s="2"/>
      <c r="H3784" s="2"/>
    </row>
    <row r="3785" spans="1:8">
      <c r="A3785" s="1">
        <v>44282</v>
      </c>
      <c r="B3785" s="2">
        <v>99903</v>
      </c>
      <c r="C3785" s="22">
        <v>2919</v>
      </c>
      <c r="D3785" s="2">
        <v>99</v>
      </c>
      <c r="E3785" s="204">
        <v>598400</v>
      </c>
      <c r="F3785" s="2" t="s">
        <v>1538</v>
      </c>
      <c r="G3785" s="2"/>
      <c r="H3785" s="2"/>
    </row>
    <row r="3786" spans="1:8">
      <c r="A3786" s="1">
        <v>44282</v>
      </c>
      <c r="B3786" s="2">
        <v>99903</v>
      </c>
      <c r="C3786" s="22">
        <v>2920</v>
      </c>
      <c r="D3786" s="2">
        <v>99</v>
      </c>
      <c r="E3786" s="204">
        <v>598400</v>
      </c>
      <c r="F3786" s="2" t="s">
        <v>1538</v>
      </c>
      <c r="G3786" s="2"/>
      <c r="H3786" s="2"/>
    </row>
    <row r="3787" spans="1:8">
      <c r="A3787" s="1">
        <v>44282</v>
      </c>
      <c r="B3787" s="2">
        <v>99903</v>
      </c>
      <c r="C3787" s="22">
        <v>2921</v>
      </c>
      <c r="D3787" s="2">
        <v>99</v>
      </c>
      <c r="E3787" s="204">
        <v>598400</v>
      </c>
      <c r="F3787" s="2" t="s">
        <v>1538</v>
      </c>
      <c r="G3787" s="2"/>
      <c r="H3787" s="2"/>
    </row>
    <row r="3788" spans="1:8">
      <c r="A3788" s="1">
        <v>44282</v>
      </c>
      <c r="B3788" s="2">
        <v>99903</v>
      </c>
      <c r="C3788" s="22">
        <v>2922</v>
      </c>
      <c r="D3788" s="2">
        <v>99</v>
      </c>
      <c r="E3788" s="204">
        <v>598400</v>
      </c>
      <c r="F3788" s="2" t="s">
        <v>1538</v>
      </c>
      <c r="G3788" s="2"/>
      <c r="H3788" s="2"/>
    </row>
    <row r="3789" spans="1:8">
      <c r="A3789" s="1">
        <v>44282</v>
      </c>
      <c r="B3789" s="2">
        <v>99903</v>
      </c>
      <c r="C3789" s="22">
        <v>2923</v>
      </c>
      <c r="D3789" s="2">
        <v>99</v>
      </c>
      <c r="E3789" s="204">
        <v>598400</v>
      </c>
      <c r="F3789" s="2" t="s">
        <v>1538</v>
      </c>
      <c r="G3789" s="2"/>
      <c r="H3789" s="2"/>
    </row>
    <row r="3790" spans="1:8">
      <c r="A3790" s="1">
        <v>44282</v>
      </c>
      <c r="B3790" s="2">
        <v>99903</v>
      </c>
      <c r="C3790" s="22">
        <v>2924</v>
      </c>
      <c r="D3790" s="2">
        <v>99</v>
      </c>
      <c r="E3790" s="204">
        <v>598400</v>
      </c>
      <c r="F3790" s="2" t="s">
        <v>1538</v>
      </c>
      <c r="G3790" s="2"/>
      <c r="H3790" s="2"/>
    </row>
    <row r="3791" spans="1:8">
      <c r="A3791" s="1">
        <v>44282</v>
      </c>
      <c r="B3791" s="2">
        <v>99903</v>
      </c>
      <c r="C3791" s="22">
        <v>2925</v>
      </c>
      <c r="D3791" s="2">
        <v>99</v>
      </c>
      <c r="E3791" s="204">
        <v>598400</v>
      </c>
      <c r="F3791" s="2" t="s">
        <v>1538</v>
      </c>
      <c r="G3791" s="2"/>
      <c r="H3791" s="2"/>
    </row>
    <row r="3792" spans="1:8">
      <c r="A3792" s="1">
        <v>44282</v>
      </c>
      <c r="B3792" s="2">
        <v>14202</v>
      </c>
      <c r="C3792" s="22">
        <v>503</v>
      </c>
      <c r="D3792" s="2">
        <v>7</v>
      </c>
      <c r="E3792" s="204">
        <v>260500</v>
      </c>
      <c r="F3792" s="2" t="s">
        <v>1285</v>
      </c>
      <c r="G3792" s="2"/>
      <c r="H3792" s="2"/>
    </row>
    <row r="3793" spans="1:10">
      <c r="A3793" s="1">
        <v>44282</v>
      </c>
      <c r="B3793" s="2">
        <v>28262</v>
      </c>
      <c r="C3793" s="22">
        <v>5463</v>
      </c>
      <c r="D3793" s="2">
        <v>6</v>
      </c>
      <c r="E3793" s="204">
        <v>709896</v>
      </c>
      <c r="F3793" s="2" t="s">
        <v>1521</v>
      </c>
      <c r="G3793" s="2"/>
      <c r="H3793" s="2"/>
    </row>
    <row r="3794" spans="1:10">
      <c r="A3794" s="1">
        <v>44282</v>
      </c>
      <c r="B3794" s="2">
        <v>28262</v>
      </c>
      <c r="C3794" s="22">
        <v>5464</v>
      </c>
      <c r="D3794" s="2">
        <v>6</v>
      </c>
      <c r="E3794" s="204">
        <v>364413</v>
      </c>
      <c r="F3794" s="2" t="s">
        <v>1230</v>
      </c>
      <c r="G3794" s="2"/>
      <c r="H3794" s="2"/>
    </row>
    <row r="3795" spans="1:10">
      <c r="A3795" s="1">
        <v>44282</v>
      </c>
      <c r="B3795" s="2">
        <v>28262</v>
      </c>
      <c r="C3795" s="22">
        <v>5536</v>
      </c>
      <c r="D3795" s="2">
        <v>6</v>
      </c>
      <c r="E3795" s="204">
        <v>316000</v>
      </c>
      <c r="F3795" s="2" t="s">
        <v>1522</v>
      </c>
      <c r="G3795" s="2"/>
      <c r="H3795" s="2"/>
    </row>
    <row r="3796" spans="1:10">
      <c r="A3796" s="1">
        <v>44282</v>
      </c>
      <c r="B3796" s="2">
        <v>99955</v>
      </c>
      <c r="C3796" s="22">
        <v>5703</v>
      </c>
      <c r="D3796" s="2">
        <v>6</v>
      </c>
      <c r="E3796" s="204">
        <v>34000</v>
      </c>
      <c r="F3796" s="2" t="s">
        <v>1523</v>
      </c>
      <c r="G3796" s="2"/>
      <c r="H3796" s="2"/>
    </row>
    <row r="3797" spans="1:10">
      <c r="A3797" s="1">
        <v>44282</v>
      </c>
      <c r="B3797" s="2">
        <v>99910</v>
      </c>
      <c r="C3797" s="22">
        <v>7469</v>
      </c>
      <c r="D3797" s="2">
        <v>29</v>
      </c>
      <c r="E3797" s="204">
        <v>549000</v>
      </c>
      <c r="F3797" s="2" t="s">
        <v>1536</v>
      </c>
      <c r="G3797" s="2"/>
      <c r="H3797" s="2"/>
    </row>
    <row r="3798" spans="1:10">
      <c r="A3798" s="1">
        <v>44282</v>
      </c>
      <c r="B3798" s="2">
        <v>99971</v>
      </c>
      <c r="C3798" s="22">
        <v>8376</v>
      </c>
      <c r="D3798" s="2">
        <v>4</v>
      </c>
      <c r="E3798" s="204">
        <v>735027</v>
      </c>
      <c r="G3798" s="2"/>
      <c r="H3798" s="2"/>
    </row>
    <row r="3799" spans="1:10" ht="19.5">
      <c r="E3799" s="120">
        <f>SUM(E3723:E3798)</f>
        <v>43768836</v>
      </c>
      <c r="G3799" s="2"/>
      <c r="H3799" s="2"/>
    </row>
    <row r="3801" spans="1:10">
      <c r="A3801" s="1">
        <v>44283</v>
      </c>
      <c r="B3801" s="2">
        <v>99903</v>
      </c>
      <c r="C3801" s="22">
        <v>2946</v>
      </c>
      <c r="D3801" s="2">
        <v>99</v>
      </c>
      <c r="E3801" s="3">
        <v>598400</v>
      </c>
      <c r="F3801" s="2" t="s">
        <v>1538</v>
      </c>
      <c r="G3801" s="2"/>
      <c r="H3801" s="2"/>
      <c r="I3801" s="2"/>
      <c r="J3801" s="2"/>
    </row>
    <row r="3802" spans="1:10">
      <c r="A3802" s="1">
        <v>44283</v>
      </c>
      <c r="B3802" s="2">
        <v>99903</v>
      </c>
      <c r="C3802" s="22">
        <v>2947</v>
      </c>
      <c r="D3802" s="2">
        <v>99</v>
      </c>
      <c r="E3802" s="3">
        <v>598400</v>
      </c>
      <c r="F3802" s="2" t="s">
        <v>1538</v>
      </c>
      <c r="G3802" s="2"/>
      <c r="H3802" s="2"/>
      <c r="I3802" s="2"/>
      <c r="J3802" s="2"/>
    </row>
    <row r="3803" spans="1:10">
      <c r="A3803" s="1">
        <v>44283</v>
      </c>
      <c r="B3803" s="2">
        <v>99903</v>
      </c>
      <c r="C3803" s="22">
        <v>2948</v>
      </c>
      <c r="D3803" s="2">
        <v>99</v>
      </c>
      <c r="E3803" s="3">
        <v>598400</v>
      </c>
      <c r="F3803" s="2" t="s">
        <v>1538</v>
      </c>
      <c r="G3803" s="2"/>
      <c r="H3803" s="2"/>
      <c r="I3803" s="2"/>
      <c r="J3803" s="2"/>
    </row>
    <row r="3804" spans="1:10">
      <c r="A3804" s="1">
        <v>44283</v>
      </c>
      <c r="B3804" s="2">
        <v>99903</v>
      </c>
      <c r="C3804" s="22">
        <v>2949</v>
      </c>
      <c r="D3804" s="2">
        <v>99</v>
      </c>
      <c r="E3804" s="3">
        <v>598400</v>
      </c>
      <c r="F3804" s="2" t="s">
        <v>1538</v>
      </c>
      <c r="G3804" s="2"/>
      <c r="H3804" s="2"/>
      <c r="I3804" s="2"/>
      <c r="J3804" s="2"/>
    </row>
    <row r="3805" spans="1:10">
      <c r="A3805" s="1">
        <v>44283</v>
      </c>
      <c r="B3805" s="2">
        <v>99903</v>
      </c>
      <c r="C3805" s="22">
        <v>2950</v>
      </c>
      <c r="D3805" s="2">
        <v>99</v>
      </c>
      <c r="E3805" s="3">
        <v>598400</v>
      </c>
      <c r="F3805" s="2" t="s">
        <v>1538</v>
      </c>
      <c r="G3805" s="2"/>
      <c r="H3805" s="2"/>
      <c r="I3805" s="2"/>
      <c r="J3805" s="2"/>
    </row>
    <row r="3806" spans="1:10">
      <c r="A3806" s="1">
        <v>44283</v>
      </c>
      <c r="B3806" s="2">
        <v>99903</v>
      </c>
      <c r="C3806" s="22">
        <v>2951</v>
      </c>
      <c r="D3806" s="2">
        <v>99</v>
      </c>
      <c r="E3806" s="3">
        <v>598400</v>
      </c>
      <c r="F3806" s="2" t="s">
        <v>1538</v>
      </c>
      <c r="G3806" s="2"/>
      <c r="H3806" s="2"/>
      <c r="I3806" s="2"/>
      <c r="J3806" s="2"/>
    </row>
    <row r="3807" spans="1:10">
      <c r="A3807" s="1">
        <v>44283</v>
      </c>
      <c r="B3807" s="2">
        <v>99903</v>
      </c>
      <c r="C3807" s="22">
        <v>2952</v>
      </c>
      <c r="D3807" s="2">
        <v>99</v>
      </c>
      <c r="E3807" s="3">
        <v>598400</v>
      </c>
      <c r="F3807" s="2" t="s">
        <v>1538</v>
      </c>
      <c r="G3807" s="2"/>
      <c r="H3807" s="2"/>
      <c r="I3807" s="2"/>
      <c r="J3807" s="2"/>
    </row>
    <row r="3808" spans="1:10">
      <c r="A3808" s="1">
        <v>44283</v>
      </c>
      <c r="B3808" s="2">
        <v>99903</v>
      </c>
      <c r="C3808" s="22">
        <v>2953</v>
      </c>
      <c r="D3808" s="2">
        <v>99</v>
      </c>
      <c r="E3808" s="3">
        <v>598400</v>
      </c>
      <c r="F3808" s="2" t="s">
        <v>1538</v>
      </c>
      <c r="G3808" s="2"/>
      <c r="H3808" s="2"/>
      <c r="I3808" s="2"/>
      <c r="J3808" s="2"/>
    </row>
    <row r="3809" spans="1:10">
      <c r="A3809" s="1">
        <v>44283</v>
      </c>
      <c r="B3809" s="2">
        <v>99903</v>
      </c>
      <c r="C3809" s="22">
        <v>2954</v>
      </c>
      <c r="D3809" s="2">
        <v>99</v>
      </c>
      <c r="E3809" s="3">
        <v>598400</v>
      </c>
      <c r="F3809" s="2" t="s">
        <v>1538</v>
      </c>
      <c r="G3809" s="2"/>
      <c r="H3809" s="2"/>
      <c r="I3809" s="2"/>
      <c r="J3809" s="2"/>
    </row>
    <row r="3810" spans="1:10">
      <c r="A3810" s="1">
        <v>44283</v>
      </c>
      <c r="B3810" s="2">
        <v>99903</v>
      </c>
      <c r="C3810" s="22">
        <v>2955</v>
      </c>
      <c r="D3810" s="2">
        <v>99</v>
      </c>
      <c r="E3810" s="3">
        <v>598400</v>
      </c>
      <c r="F3810" s="2" t="s">
        <v>1538</v>
      </c>
      <c r="G3810" s="2"/>
      <c r="H3810" s="2"/>
      <c r="I3810" s="2"/>
      <c r="J3810" s="2"/>
    </row>
    <row r="3811" spans="1:10">
      <c r="A3811" s="1">
        <v>44283</v>
      </c>
      <c r="B3811" s="2">
        <v>99903</v>
      </c>
      <c r="C3811" s="22">
        <v>2956</v>
      </c>
      <c r="D3811" s="2">
        <v>99</v>
      </c>
      <c r="E3811" s="3">
        <v>598400</v>
      </c>
      <c r="F3811" s="2" t="s">
        <v>1538</v>
      </c>
      <c r="G3811" s="2"/>
      <c r="H3811" s="2"/>
      <c r="I3811" s="2"/>
      <c r="J3811" s="2"/>
    </row>
    <row r="3812" spans="1:10">
      <c r="A3812" s="1">
        <v>44283</v>
      </c>
      <c r="B3812" s="2">
        <v>99903</v>
      </c>
      <c r="C3812" s="22">
        <v>2957</v>
      </c>
      <c r="D3812" s="2">
        <v>99</v>
      </c>
      <c r="E3812" s="3">
        <v>598400</v>
      </c>
      <c r="F3812" s="2" t="s">
        <v>1538</v>
      </c>
      <c r="G3812" s="2"/>
      <c r="H3812" s="2"/>
      <c r="I3812" s="2"/>
      <c r="J3812" s="2"/>
    </row>
    <row r="3813" spans="1:10">
      <c r="A3813" s="1">
        <v>44283</v>
      </c>
      <c r="B3813" s="2">
        <v>99903</v>
      </c>
      <c r="C3813" s="22">
        <v>2958</v>
      </c>
      <c r="D3813" s="2">
        <v>99</v>
      </c>
      <c r="E3813" s="3">
        <v>598400</v>
      </c>
      <c r="F3813" s="2" t="s">
        <v>1538</v>
      </c>
      <c r="G3813" s="2"/>
      <c r="H3813" s="2"/>
      <c r="I3813" s="2"/>
      <c r="J3813" s="2"/>
    </row>
    <row r="3814" spans="1:10">
      <c r="A3814" s="1">
        <v>44283</v>
      </c>
      <c r="B3814" s="2">
        <v>99903</v>
      </c>
      <c r="C3814" s="22">
        <v>2959</v>
      </c>
      <c r="D3814" s="2">
        <v>99</v>
      </c>
      <c r="E3814" s="3">
        <v>598400</v>
      </c>
      <c r="F3814" s="2" t="s">
        <v>1538</v>
      </c>
      <c r="G3814" s="2"/>
      <c r="H3814" s="2"/>
      <c r="I3814" s="2"/>
      <c r="J3814" s="2"/>
    </row>
    <row r="3815" spans="1:10">
      <c r="A3815" s="1">
        <v>44283</v>
      </c>
      <c r="B3815" s="2">
        <v>99903</v>
      </c>
      <c r="C3815" s="22">
        <v>2960</v>
      </c>
      <c r="D3815" s="2">
        <v>99</v>
      </c>
      <c r="E3815" s="3">
        <v>598400</v>
      </c>
      <c r="F3815" s="2" t="s">
        <v>1538</v>
      </c>
      <c r="G3815" s="2"/>
      <c r="H3815" s="2"/>
      <c r="I3815" s="2"/>
      <c r="J3815" s="2"/>
    </row>
    <row r="3816" spans="1:10">
      <c r="A3816" s="1">
        <v>44283</v>
      </c>
      <c r="B3816" s="2">
        <v>99903</v>
      </c>
      <c r="C3816" s="22">
        <v>2961</v>
      </c>
      <c r="D3816" s="2">
        <v>99</v>
      </c>
      <c r="E3816" s="3">
        <v>598400</v>
      </c>
      <c r="F3816" s="2" t="s">
        <v>1538</v>
      </c>
      <c r="G3816" s="2"/>
      <c r="H3816" s="2"/>
      <c r="I3816" s="2"/>
      <c r="J3816" s="2"/>
    </row>
    <row r="3817" spans="1:10">
      <c r="A3817" s="1">
        <v>44283</v>
      </c>
      <c r="B3817" s="2">
        <v>99903</v>
      </c>
      <c r="C3817" s="22">
        <v>2962</v>
      </c>
      <c r="D3817" s="2">
        <v>99</v>
      </c>
      <c r="E3817" s="3">
        <v>598400</v>
      </c>
      <c r="F3817" s="2" t="s">
        <v>1538</v>
      </c>
      <c r="G3817" s="2"/>
      <c r="H3817" s="2"/>
      <c r="I3817" s="2"/>
      <c r="J3817" s="2"/>
    </row>
    <row r="3818" spans="1:10">
      <c r="A3818" s="1">
        <v>44283</v>
      </c>
      <c r="B3818" s="2">
        <v>99903</v>
      </c>
      <c r="C3818" s="22">
        <v>2963</v>
      </c>
      <c r="D3818" s="2">
        <v>99</v>
      </c>
      <c r="E3818" s="3">
        <v>598400</v>
      </c>
      <c r="F3818" s="2" t="s">
        <v>1538</v>
      </c>
      <c r="G3818" s="2"/>
      <c r="H3818" s="2"/>
      <c r="I3818" s="2"/>
      <c r="J3818" s="2"/>
    </row>
    <row r="3819" spans="1:10">
      <c r="A3819" s="1">
        <v>44283</v>
      </c>
      <c r="B3819" s="2">
        <v>99903</v>
      </c>
      <c r="C3819" s="22">
        <v>2964</v>
      </c>
      <c r="D3819" s="2">
        <v>99</v>
      </c>
      <c r="E3819" s="3">
        <v>598400</v>
      </c>
      <c r="F3819" s="2" t="s">
        <v>1538</v>
      </c>
      <c r="G3819" s="2"/>
      <c r="H3819" s="2"/>
      <c r="I3819" s="2"/>
      <c r="J3819" s="2"/>
    </row>
    <row r="3820" spans="1:10">
      <c r="A3820" s="1">
        <v>44283</v>
      </c>
      <c r="B3820" s="2">
        <v>99903</v>
      </c>
      <c r="C3820" s="22">
        <v>2965</v>
      </c>
      <c r="D3820" s="2">
        <v>99</v>
      </c>
      <c r="E3820" s="3">
        <v>598400</v>
      </c>
      <c r="F3820" s="2" t="s">
        <v>1538</v>
      </c>
      <c r="G3820" s="2"/>
      <c r="H3820" s="2"/>
      <c r="I3820" s="2"/>
      <c r="J3820" s="2"/>
    </row>
    <row r="3821" spans="1:10">
      <c r="A3821" s="1">
        <v>44283</v>
      </c>
      <c r="B3821" s="2">
        <v>99903</v>
      </c>
      <c r="C3821" s="22">
        <v>2966</v>
      </c>
      <c r="D3821" s="2">
        <v>99</v>
      </c>
      <c r="E3821" s="3">
        <v>598400</v>
      </c>
      <c r="F3821" s="2" t="s">
        <v>1538</v>
      </c>
      <c r="G3821" s="2"/>
      <c r="H3821" s="2"/>
      <c r="I3821" s="2"/>
      <c r="J3821" s="2"/>
    </row>
    <row r="3822" spans="1:10">
      <c r="A3822" s="1">
        <v>44283</v>
      </c>
      <c r="B3822" s="2">
        <v>99903</v>
      </c>
      <c r="C3822" s="22">
        <v>2967</v>
      </c>
      <c r="D3822" s="2">
        <v>99</v>
      </c>
      <c r="E3822" s="3">
        <v>598400</v>
      </c>
      <c r="F3822" s="2" t="s">
        <v>1538</v>
      </c>
      <c r="G3822" s="2"/>
      <c r="H3822" s="2"/>
      <c r="I3822" s="2"/>
      <c r="J3822" s="2"/>
    </row>
    <row r="3823" spans="1:10">
      <c r="A3823" s="1">
        <v>44283</v>
      </c>
      <c r="B3823" s="2">
        <v>99903</v>
      </c>
      <c r="C3823" s="22">
        <v>2968</v>
      </c>
      <c r="D3823" s="2">
        <v>99</v>
      </c>
      <c r="E3823" s="3">
        <v>598400</v>
      </c>
      <c r="F3823" s="2" t="s">
        <v>1538</v>
      </c>
      <c r="G3823" s="2"/>
      <c r="H3823" s="2"/>
      <c r="I3823" s="2"/>
      <c r="J3823" s="2"/>
    </row>
    <row r="3824" spans="1:10">
      <c r="A3824" s="1">
        <v>44283</v>
      </c>
      <c r="B3824" s="2">
        <v>99903</v>
      </c>
      <c r="C3824" s="22">
        <v>2969</v>
      </c>
      <c r="D3824" s="2">
        <v>99</v>
      </c>
      <c r="E3824" s="3">
        <v>598400</v>
      </c>
      <c r="F3824" s="2" t="s">
        <v>1538</v>
      </c>
      <c r="G3824" s="2"/>
      <c r="H3824" s="2"/>
      <c r="I3824" s="2"/>
      <c r="J3824" s="2"/>
    </row>
    <row r="3825" spans="1:10">
      <c r="A3825" s="1">
        <v>44283</v>
      </c>
      <c r="B3825" s="2">
        <v>99903</v>
      </c>
      <c r="C3825" s="22">
        <v>2970</v>
      </c>
      <c r="D3825" s="2">
        <v>99</v>
      </c>
      <c r="E3825" s="3">
        <v>598400</v>
      </c>
      <c r="F3825" s="2" t="s">
        <v>1538</v>
      </c>
      <c r="G3825" s="2"/>
      <c r="H3825" s="2"/>
      <c r="I3825" s="2"/>
      <c r="J3825" s="2"/>
    </row>
    <row r="3826" spans="1:10">
      <c r="A3826" s="1">
        <v>44283</v>
      </c>
      <c r="B3826" s="2">
        <v>99903</v>
      </c>
      <c r="C3826" s="22">
        <v>2971</v>
      </c>
      <c r="D3826" s="2">
        <v>99</v>
      </c>
      <c r="E3826" s="3">
        <v>598400</v>
      </c>
      <c r="F3826" s="2" t="s">
        <v>1538</v>
      </c>
      <c r="G3826" s="2"/>
      <c r="H3826" s="2"/>
      <c r="I3826" s="2"/>
      <c r="J3826" s="2"/>
    </row>
    <row r="3827" spans="1:10">
      <c r="A3827" s="1">
        <v>44283</v>
      </c>
      <c r="B3827" s="2">
        <v>99903</v>
      </c>
      <c r="C3827" s="22">
        <v>2972</v>
      </c>
      <c r="D3827" s="2">
        <v>99</v>
      </c>
      <c r="E3827" s="3">
        <v>598400</v>
      </c>
      <c r="F3827" s="2" t="s">
        <v>1538</v>
      </c>
      <c r="G3827" s="2"/>
      <c r="H3827" s="2"/>
      <c r="I3827" s="2"/>
      <c r="J3827" s="2"/>
    </row>
    <row r="3828" spans="1:10">
      <c r="A3828" s="1">
        <v>44283</v>
      </c>
      <c r="B3828" s="2">
        <v>99903</v>
      </c>
      <c r="C3828" s="22">
        <v>2973</v>
      </c>
      <c r="D3828" s="2">
        <v>99</v>
      </c>
      <c r="E3828" s="3">
        <v>598400</v>
      </c>
      <c r="F3828" s="2" t="s">
        <v>1538</v>
      </c>
      <c r="G3828" s="2"/>
      <c r="H3828" s="2"/>
      <c r="I3828" s="2"/>
      <c r="J3828" s="2"/>
    </row>
    <row r="3829" spans="1:10">
      <c r="A3829" s="1">
        <v>44283</v>
      </c>
      <c r="B3829" s="2">
        <v>99903</v>
      </c>
      <c r="C3829" s="22">
        <v>2974</v>
      </c>
      <c r="D3829" s="2">
        <v>99</v>
      </c>
      <c r="E3829" s="3">
        <v>598400</v>
      </c>
      <c r="F3829" s="2" t="s">
        <v>1538</v>
      </c>
      <c r="G3829" s="2"/>
      <c r="H3829" s="2"/>
      <c r="I3829" s="2"/>
      <c r="J3829" s="2"/>
    </row>
    <row r="3830" spans="1:10">
      <c r="A3830" s="1">
        <v>44283</v>
      </c>
      <c r="B3830" s="2">
        <v>99903</v>
      </c>
      <c r="C3830" s="22">
        <v>2975</v>
      </c>
      <c r="D3830" s="2">
        <v>99</v>
      </c>
      <c r="E3830" s="3">
        <v>598400</v>
      </c>
      <c r="F3830" s="2" t="s">
        <v>1538</v>
      </c>
      <c r="G3830" s="2"/>
      <c r="H3830" s="2"/>
      <c r="I3830" s="2"/>
      <c r="J3830" s="2"/>
    </row>
    <row r="3831" spans="1:10">
      <c r="A3831" s="1">
        <v>44283</v>
      </c>
      <c r="B3831" s="2">
        <v>99903</v>
      </c>
      <c r="C3831" s="22">
        <v>2976</v>
      </c>
      <c r="D3831" s="2">
        <v>99</v>
      </c>
      <c r="E3831" s="3">
        <v>598400</v>
      </c>
      <c r="F3831" s="2" t="s">
        <v>1538</v>
      </c>
      <c r="G3831" s="2"/>
      <c r="H3831" s="2"/>
      <c r="I3831" s="2"/>
      <c r="J3831" s="2"/>
    </row>
    <row r="3832" spans="1:10">
      <c r="A3832" s="1">
        <v>44283</v>
      </c>
      <c r="B3832" s="2">
        <v>99903</v>
      </c>
      <c r="C3832" s="22">
        <v>2982</v>
      </c>
      <c r="D3832" s="2">
        <v>99</v>
      </c>
      <c r="E3832" s="3">
        <v>598400</v>
      </c>
      <c r="F3832" s="2" t="s">
        <v>1538</v>
      </c>
      <c r="G3832" s="2"/>
      <c r="H3832" s="2"/>
      <c r="I3832" s="2"/>
      <c r="J3832" s="2"/>
    </row>
    <row r="3833" spans="1:10">
      <c r="A3833" s="1">
        <v>44283</v>
      </c>
      <c r="B3833" s="2">
        <v>99903</v>
      </c>
      <c r="C3833" s="22">
        <v>2983</v>
      </c>
      <c r="D3833" s="2">
        <v>99</v>
      </c>
      <c r="E3833" s="3">
        <v>598400</v>
      </c>
      <c r="F3833" s="2" t="s">
        <v>1538</v>
      </c>
      <c r="G3833" s="2"/>
      <c r="H3833" s="2"/>
      <c r="I3833" s="2"/>
      <c r="J3833" s="2"/>
    </row>
    <row r="3834" spans="1:10">
      <c r="A3834" s="1">
        <v>44283</v>
      </c>
      <c r="B3834" s="2">
        <v>99903</v>
      </c>
      <c r="C3834" s="22">
        <v>2984</v>
      </c>
      <c r="D3834" s="2">
        <v>99</v>
      </c>
      <c r="E3834" s="3">
        <v>598400</v>
      </c>
      <c r="F3834" s="2" t="s">
        <v>1538</v>
      </c>
      <c r="G3834" s="2"/>
      <c r="H3834" s="2"/>
      <c r="I3834" s="2"/>
      <c r="J3834" s="2"/>
    </row>
    <row r="3835" spans="1:10">
      <c r="A3835" s="1">
        <v>44283</v>
      </c>
      <c r="B3835" s="2">
        <v>99903</v>
      </c>
      <c r="C3835" s="22">
        <v>2985</v>
      </c>
      <c r="D3835" s="2">
        <v>99</v>
      </c>
      <c r="E3835" s="3">
        <v>598400</v>
      </c>
      <c r="F3835" s="2" t="s">
        <v>1538</v>
      </c>
      <c r="G3835" s="2"/>
      <c r="H3835" s="2"/>
      <c r="I3835" s="2"/>
      <c r="J3835" s="2"/>
    </row>
    <row r="3836" spans="1:10">
      <c r="A3836" s="1">
        <v>44283</v>
      </c>
      <c r="B3836" s="2">
        <v>99903</v>
      </c>
      <c r="C3836" s="22">
        <v>2986</v>
      </c>
      <c r="D3836" s="2">
        <v>99</v>
      </c>
      <c r="E3836" s="3">
        <v>598400</v>
      </c>
      <c r="F3836" s="2" t="s">
        <v>1538</v>
      </c>
      <c r="G3836" s="2"/>
      <c r="H3836" s="2"/>
      <c r="I3836" s="2"/>
      <c r="J3836" s="2"/>
    </row>
    <row r="3837" spans="1:10">
      <c r="A3837" s="1">
        <v>44283</v>
      </c>
      <c r="B3837" s="2">
        <v>99903</v>
      </c>
      <c r="C3837" s="22">
        <v>2987</v>
      </c>
      <c r="D3837" s="2">
        <v>99</v>
      </c>
      <c r="E3837" s="3">
        <v>598400</v>
      </c>
      <c r="F3837" s="2" t="s">
        <v>1538</v>
      </c>
      <c r="G3837" s="2"/>
      <c r="H3837" s="2"/>
      <c r="I3837" s="2"/>
      <c r="J3837" s="2"/>
    </row>
    <row r="3838" spans="1:10">
      <c r="A3838" s="1">
        <v>44283</v>
      </c>
      <c r="B3838" s="2">
        <v>99903</v>
      </c>
      <c r="C3838" s="22">
        <v>2988</v>
      </c>
      <c r="D3838" s="2">
        <v>99</v>
      </c>
      <c r="E3838" s="3">
        <v>598400</v>
      </c>
      <c r="F3838" s="2" t="s">
        <v>1538</v>
      </c>
      <c r="G3838" s="2"/>
      <c r="H3838" s="2"/>
      <c r="I3838" s="2"/>
      <c r="J3838" s="2"/>
    </row>
    <row r="3839" spans="1:10">
      <c r="A3839" s="1">
        <v>44283</v>
      </c>
      <c r="B3839" s="2">
        <v>99903</v>
      </c>
      <c r="C3839" s="22">
        <v>2989</v>
      </c>
      <c r="D3839" s="2">
        <v>99</v>
      </c>
      <c r="E3839" s="3">
        <v>598400</v>
      </c>
      <c r="F3839" s="2" t="s">
        <v>1538</v>
      </c>
      <c r="G3839" s="2"/>
      <c r="H3839" s="2"/>
      <c r="I3839" s="2"/>
      <c r="J3839" s="2"/>
    </row>
    <row r="3840" spans="1:10">
      <c r="A3840" s="1">
        <v>44283</v>
      </c>
      <c r="B3840" s="2">
        <v>99903</v>
      </c>
      <c r="C3840" s="22">
        <v>2990</v>
      </c>
      <c r="D3840" s="2">
        <v>99</v>
      </c>
      <c r="E3840" s="3">
        <v>598400</v>
      </c>
      <c r="F3840" s="2" t="s">
        <v>1538</v>
      </c>
      <c r="G3840" s="2"/>
      <c r="H3840" s="2"/>
      <c r="I3840" s="2"/>
      <c r="J3840" s="2"/>
    </row>
    <row r="3841" spans="1:10">
      <c r="A3841" s="1">
        <v>44283</v>
      </c>
      <c r="B3841" s="2">
        <v>99903</v>
      </c>
      <c r="C3841" s="22">
        <v>2991</v>
      </c>
      <c r="D3841" s="2">
        <v>99</v>
      </c>
      <c r="E3841" s="3">
        <v>598400</v>
      </c>
      <c r="F3841" s="2" t="s">
        <v>1538</v>
      </c>
      <c r="G3841" s="2"/>
      <c r="H3841" s="2"/>
      <c r="I3841" s="2"/>
      <c r="J3841" s="2"/>
    </row>
    <row r="3842" spans="1:10">
      <c r="A3842" s="1">
        <v>44283</v>
      </c>
      <c r="B3842" s="2">
        <v>99903</v>
      </c>
      <c r="C3842" s="22">
        <v>2993</v>
      </c>
      <c r="D3842" s="2">
        <v>99</v>
      </c>
      <c r="E3842" s="3">
        <v>598400</v>
      </c>
      <c r="F3842" s="2" t="s">
        <v>1538</v>
      </c>
      <c r="G3842" s="2"/>
      <c r="H3842" s="2"/>
      <c r="I3842" s="2"/>
      <c r="J3842" s="2"/>
    </row>
    <row r="3843" spans="1:10">
      <c r="A3843" s="1">
        <v>44283</v>
      </c>
      <c r="B3843" s="2">
        <v>99903</v>
      </c>
      <c r="C3843" s="22">
        <v>2994</v>
      </c>
      <c r="D3843" s="2">
        <v>99</v>
      </c>
      <c r="E3843" s="3">
        <v>598400</v>
      </c>
      <c r="F3843" s="2" t="s">
        <v>1538</v>
      </c>
      <c r="G3843" s="2"/>
      <c r="H3843" s="2"/>
      <c r="I3843" s="2"/>
      <c r="J3843" s="2"/>
    </row>
    <row r="3844" spans="1:10">
      <c r="A3844" s="1">
        <v>44283</v>
      </c>
      <c r="B3844" s="2">
        <v>99903</v>
      </c>
      <c r="C3844" s="22">
        <v>2995</v>
      </c>
      <c r="D3844" s="2">
        <v>99</v>
      </c>
      <c r="E3844" s="3">
        <v>598400</v>
      </c>
      <c r="F3844" s="2" t="s">
        <v>1538</v>
      </c>
      <c r="G3844" s="2"/>
      <c r="H3844" s="2"/>
      <c r="I3844" s="2"/>
      <c r="J3844" s="2"/>
    </row>
    <row r="3845" spans="1:10">
      <c r="A3845" s="1">
        <v>44283</v>
      </c>
      <c r="B3845" s="2">
        <v>99903</v>
      </c>
      <c r="C3845" s="22">
        <v>2996</v>
      </c>
      <c r="D3845" s="2">
        <v>99</v>
      </c>
      <c r="E3845" s="3">
        <v>598400</v>
      </c>
      <c r="F3845" s="2" t="s">
        <v>1538</v>
      </c>
      <c r="G3845" s="2"/>
      <c r="H3845" s="2"/>
      <c r="I3845" s="2"/>
      <c r="J3845" s="2"/>
    </row>
    <row r="3846" spans="1:10">
      <c r="A3846" s="1">
        <v>44283</v>
      </c>
      <c r="B3846" s="2">
        <v>99903</v>
      </c>
      <c r="C3846" s="22">
        <v>2997</v>
      </c>
      <c r="D3846" s="2">
        <v>99</v>
      </c>
      <c r="E3846" s="3">
        <v>598400</v>
      </c>
      <c r="F3846" s="2" t="s">
        <v>1538</v>
      </c>
      <c r="G3846" s="2"/>
      <c r="H3846" s="2"/>
      <c r="I3846" s="2"/>
      <c r="J3846" s="2"/>
    </row>
    <row r="3847" spans="1:10">
      <c r="A3847" s="1">
        <v>44283</v>
      </c>
      <c r="B3847" s="2">
        <v>99903</v>
      </c>
      <c r="C3847" s="22">
        <v>2998</v>
      </c>
      <c r="D3847" s="2">
        <v>99</v>
      </c>
      <c r="E3847" s="3">
        <v>598400</v>
      </c>
      <c r="F3847" s="2" t="s">
        <v>1538</v>
      </c>
      <c r="G3847" s="2"/>
      <c r="H3847" s="2"/>
      <c r="I3847" s="2"/>
      <c r="J3847" s="2"/>
    </row>
    <row r="3848" spans="1:10">
      <c r="A3848" s="1">
        <v>44283</v>
      </c>
      <c r="B3848" s="2">
        <v>99903</v>
      </c>
      <c r="C3848" s="22">
        <v>2999</v>
      </c>
      <c r="D3848" s="2">
        <v>99</v>
      </c>
      <c r="E3848" s="3">
        <v>598400</v>
      </c>
      <c r="F3848" s="2" t="s">
        <v>1538</v>
      </c>
      <c r="G3848" s="2"/>
      <c r="H3848" s="2"/>
      <c r="I3848" s="2"/>
      <c r="J3848" s="2"/>
    </row>
    <row r="3849" spans="1:10">
      <c r="A3849" s="1">
        <v>44283</v>
      </c>
      <c r="B3849" s="2">
        <v>99903</v>
      </c>
      <c r="C3849" s="22">
        <v>3000</v>
      </c>
      <c r="D3849" s="2">
        <v>99</v>
      </c>
      <c r="E3849" s="3">
        <v>598400</v>
      </c>
      <c r="F3849" s="2" t="s">
        <v>1538</v>
      </c>
      <c r="G3849" s="2"/>
      <c r="H3849" s="2"/>
      <c r="I3849" s="2"/>
      <c r="J3849" s="2"/>
    </row>
    <row r="3850" spans="1:10">
      <c r="A3850" s="1">
        <v>44283</v>
      </c>
      <c r="B3850" s="2">
        <v>99903</v>
      </c>
      <c r="C3850" s="22">
        <v>3001</v>
      </c>
      <c r="D3850" s="2">
        <v>99</v>
      </c>
      <c r="E3850" s="3">
        <v>598400</v>
      </c>
      <c r="F3850" s="2" t="s">
        <v>1538</v>
      </c>
      <c r="G3850" s="2"/>
      <c r="H3850" s="2"/>
      <c r="I3850" s="2"/>
      <c r="J3850" s="2"/>
    </row>
    <row r="3851" spans="1:10">
      <c r="A3851" s="1">
        <v>44283</v>
      </c>
      <c r="B3851" s="2">
        <v>25758</v>
      </c>
      <c r="C3851" s="22">
        <v>8552</v>
      </c>
      <c r="D3851" s="2">
        <v>4</v>
      </c>
      <c r="E3851" s="3">
        <v>598400</v>
      </c>
      <c r="F3851" s="2" t="s">
        <v>1538</v>
      </c>
      <c r="G3851" s="2"/>
      <c r="H3851" s="2"/>
      <c r="I3851" s="2"/>
      <c r="J3851" s="2"/>
    </row>
    <row r="3852" spans="1:10">
      <c r="A3852" s="1">
        <v>44283</v>
      </c>
      <c r="B3852" s="2">
        <v>25758</v>
      </c>
      <c r="C3852" s="22">
        <v>8553</v>
      </c>
      <c r="D3852" s="2">
        <v>4</v>
      </c>
      <c r="E3852" s="3">
        <v>598400</v>
      </c>
      <c r="F3852" s="2" t="s">
        <v>1538</v>
      </c>
      <c r="G3852" s="2"/>
      <c r="H3852" s="2"/>
      <c r="I3852" s="2"/>
      <c r="J3852" s="2"/>
    </row>
    <row r="3853" spans="1:10">
      <c r="A3853" s="1">
        <v>44283</v>
      </c>
      <c r="B3853" s="2">
        <v>25758</v>
      </c>
      <c r="C3853" s="22">
        <v>8554</v>
      </c>
      <c r="D3853" s="2">
        <v>4</v>
      </c>
      <c r="E3853" s="3">
        <v>598400</v>
      </c>
      <c r="F3853" s="2" t="s">
        <v>1538</v>
      </c>
      <c r="G3853" s="2"/>
      <c r="H3853" s="2"/>
      <c r="I3853" s="2"/>
      <c r="J3853" s="2"/>
    </row>
    <row r="3854" spans="1:10">
      <c r="A3854" s="1">
        <v>44283</v>
      </c>
      <c r="B3854" s="2">
        <v>25758</v>
      </c>
      <c r="C3854" s="22">
        <v>8555</v>
      </c>
      <c r="D3854" s="2">
        <v>4</v>
      </c>
      <c r="E3854" s="3">
        <v>598400</v>
      </c>
      <c r="F3854" s="2" t="s">
        <v>1538</v>
      </c>
      <c r="G3854" s="2"/>
      <c r="H3854" s="2"/>
      <c r="I3854" s="2"/>
      <c r="J3854" s="2"/>
    </row>
    <row r="3855" spans="1:10">
      <c r="A3855" s="1">
        <v>44283</v>
      </c>
      <c r="B3855" s="2">
        <v>25758</v>
      </c>
      <c r="C3855" s="22">
        <v>8556</v>
      </c>
      <c r="D3855" s="2">
        <v>4</v>
      </c>
      <c r="E3855" s="3">
        <v>598400</v>
      </c>
      <c r="F3855" s="2" t="s">
        <v>1538</v>
      </c>
      <c r="G3855" s="2"/>
      <c r="H3855" s="2"/>
      <c r="I3855" s="2"/>
      <c r="J3855" s="2"/>
    </row>
    <row r="3856" spans="1:10">
      <c r="A3856" s="1">
        <v>44283</v>
      </c>
      <c r="B3856" s="2">
        <v>25758</v>
      </c>
      <c r="C3856" s="22">
        <v>8557</v>
      </c>
      <c r="D3856" s="2">
        <v>4</v>
      </c>
      <c r="E3856" s="3">
        <v>598400</v>
      </c>
      <c r="F3856" s="2" t="s">
        <v>1538</v>
      </c>
      <c r="G3856" s="2"/>
      <c r="H3856" s="2"/>
      <c r="I3856" s="2"/>
      <c r="J3856" s="2"/>
    </row>
    <row r="3857" spans="1:10">
      <c r="A3857" s="1">
        <v>44283</v>
      </c>
      <c r="B3857" s="2">
        <v>25758</v>
      </c>
      <c r="C3857" s="22">
        <v>8558</v>
      </c>
      <c r="D3857" s="2">
        <v>4</v>
      </c>
      <c r="E3857" s="3">
        <v>598400</v>
      </c>
      <c r="F3857" s="2" t="s">
        <v>1538</v>
      </c>
      <c r="G3857" s="2"/>
      <c r="H3857" s="2"/>
      <c r="I3857" s="2"/>
      <c r="J3857" s="2"/>
    </row>
    <row r="3858" spans="1:10">
      <c r="A3858" s="1">
        <v>44283</v>
      </c>
      <c r="B3858" s="2">
        <v>25758</v>
      </c>
      <c r="C3858" s="22">
        <v>8559</v>
      </c>
      <c r="D3858" s="2">
        <v>4</v>
      </c>
      <c r="E3858" s="3">
        <v>598400</v>
      </c>
      <c r="F3858" s="2" t="s">
        <v>1538</v>
      </c>
      <c r="G3858" s="2"/>
      <c r="H3858" s="2"/>
      <c r="I3858" s="2"/>
      <c r="J3858" s="2"/>
    </row>
    <row r="3859" spans="1:10">
      <c r="A3859" s="1">
        <v>44283</v>
      </c>
      <c r="B3859" s="2">
        <v>25758</v>
      </c>
      <c r="C3859" s="22">
        <v>8560</v>
      </c>
      <c r="D3859" s="2">
        <v>4</v>
      </c>
      <c r="E3859" s="3">
        <v>598400</v>
      </c>
      <c r="F3859" s="2" t="s">
        <v>1538</v>
      </c>
      <c r="G3859" s="2"/>
      <c r="H3859" s="2"/>
      <c r="I3859" s="2"/>
      <c r="J3859" s="2"/>
    </row>
    <row r="3860" spans="1:10">
      <c r="A3860" s="1">
        <v>44283</v>
      </c>
      <c r="B3860" s="2">
        <v>25758</v>
      </c>
      <c r="C3860" s="22">
        <v>8561</v>
      </c>
      <c r="D3860" s="2">
        <v>4</v>
      </c>
      <c r="E3860" s="3">
        <v>598400</v>
      </c>
      <c r="F3860" s="2" t="s">
        <v>1538</v>
      </c>
      <c r="G3860" s="2"/>
      <c r="H3860" s="2"/>
      <c r="I3860" s="2"/>
      <c r="J3860" s="2"/>
    </row>
    <row r="3861" spans="1:10">
      <c r="A3861" s="1">
        <v>44283</v>
      </c>
      <c r="B3861" s="2">
        <v>25758</v>
      </c>
      <c r="C3861" s="22">
        <v>8562</v>
      </c>
      <c r="D3861" s="2">
        <v>4</v>
      </c>
      <c r="E3861" s="3">
        <v>598400</v>
      </c>
      <c r="F3861" s="2" t="s">
        <v>1538</v>
      </c>
      <c r="G3861" s="2"/>
      <c r="H3861" s="2"/>
      <c r="I3861" s="2"/>
      <c r="J3861" s="2"/>
    </row>
    <row r="3862" spans="1:10">
      <c r="A3862" s="1">
        <v>44283</v>
      </c>
      <c r="B3862" s="2">
        <v>25758</v>
      </c>
      <c r="C3862" s="22">
        <v>8563</v>
      </c>
      <c r="D3862" s="2">
        <v>4</v>
      </c>
      <c r="E3862" s="3">
        <v>598400</v>
      </c>
      <c r="F3862" s="2" t="s">
        <v>1538</v>
      </c>
      <c r="G3862" s="2"/>
      <c r="H3862" s="2"/>
      <c r="I3862" s="2"/>
      <c r="J3862" s="2"/>
    </row>
    <row r="3863" spans="1:10">
      <c r="A3863" s="1">
        <v>44283</v>
      </c>
      <c r="B3863" s="2">
        <v>25758</v>
      </c>
      <c r="C3863" s="22">
        <v>8564</v>
      </c>
      <c r="D3863" s="2">
        <v>4</v>
      </c>
      <c r="E3863" s="3">
        <v>598400</v>
      </c>
      <c r="F3863" s="2" t="s">
        <v>1538</v>
      </c>
      <c r="G3863" s="2"/>
      <c r="H3863" s="2"/>
      <c r="I3863" s="2"/>
      <c r="J3863" s="2"/>
    </row>
    <row r="3864" spans="1:10">
      <c r="A3864" s="1">
        <v>44283</v>
      </c>
      <c r="B3864" s="2">
        <v>25758</v>
      </c>
      <c r="C3864" s="22">
        <v>8565</v>
      </c>
      <c r="D3864" s="2">
        <v>4</v>
      </c>
      <c r="E3864" s="3">
        <v>598400</v>
      </c>
      <c r="F3864" s="2" t="s">
        <v>1538</v>
      </c>
      <c r="G3864" s="2"/>
      <c r="H3864" s="2"/>
      <c r="I3864" s="2"/>
      <c r="J3864" s="2"/>
    </row>
    <row r="3865" spans="1:10">
      <c r="A3865" s="1">
        <v>44283</v>
      </c>
      <c r="B3865" s="2">
        <v>25758</v>
      </c>
      <c r="C3865" s="22">
        <v>8566</v>
      </c>
      <c r="D3865" s="2">
        <v>4</v>
      </c>
      <c r="E3865" s="3">
        <v>598400</v>
      </c>
      <c r="F3865" s="2" t="s">
        <v>1538</v>
      </c>
      <c r="G3865" s="2"/>
      <c r="H3865" s="2"/>
      <c r="I3865" s="2"/>
      <c r="J3865" s="2"/>
    </row>
    <row r="3866" spans="1:10">
      <c r="A3866" s="1">
        <v>44283</v>
      </c>
      <c r="B3866" s="2">
        <v>25758</v>
      </c>
      <c r="C3866" s="22">
        <v>8567</v>
      </c>
      <c r="D3866" s="2">
        <v>4</v>
      </c>
      <c r="E3866" s="3">
        <v>598400</v>
      </c>
      <c r="F3866" s="2" t="s">
        <v>1538</v>
      </c>
      <c r="G3866" s="2"/>
      <c r="H3866" s="2"/>
      <c r="I3866" s="2"/>
      <c r="J3866" s="2"/>
    </row>
    <row r="3867" spans="1:10">
      <c r="A3867" s="1">
        <v>44283</v>
      </c>
      <c r="B3867" s="2">
        <v>25758</v>
      </c>
      <c r="C3867" s="22">
        <v>8568</v>
      </c>
      <c r="D3867" s="2">
        <v>4</v>
      </c>
      <c r="E3867" s="3">
        <v>598400</v>
      </c>
      <c r="F3867" s="2" t="s">
        <v>1538</v>
      </c>
      <c r="G3867" s="2"/>
      <c r="H3867" s="2"/>
      <c r="I3867" s="2"/>
      <c r="J3867" s="2"/>
    </row>
    <row r="3868" spans="1:10">
      <c r="A3868" s="1">
        <v>44283</v>
      </c>
      <c r="B3868" s="2">
        <v>25758</v>
      </c>
      <c r="C3868" s="22">
        <v>8569</v>
      </c>
      <c r="D3868" s="2">
        <v>4</v>
      </c>
      <c r="E3868" s="3">
        <v>598400</v>
      </c>
      <c r="F3868" s="2" t="s">
        <v>1538</v>
      </c>
      <c r="G3868" s="2"/>
      <c r="H3868" s="2"/>
      <c r="I3868" s="2"/>
      <c r="J3868" s="2"/>
    </row>
    <row r="3869" spans="1:10">
      <c r="A3869" s="1">
        <v>44283</v>
      </c>
      <c r="B3869" s="2">
        <v>25758</v>
      </c>
      <c r="C3869" s="22">
        <v>8570</v>
      </c>
      <c r="D3869" s="2">
        <v>4</v>
      </c>
      <c r="E3869" s="3">
        <v>598400</v>
      </c>
      <c r="F3869" s="2" t="s">
        <v>1538</v>
      </c>
      <c r="G3869" s="2"/>
      <c r="H3869" s="2"/>
      <c r="I3869" s="2"/>
      <c r="J3869" s="2"/>
    </row>
    <row r="3870" spans="1:10">
      <c r="A3870" s="1">
        <v>44283</v>
      </c>
      <c r="B3870" s="2">
        <v>25758</v>
      </c>
      <c r="C3870" s="22">
        <v>8571</v>
      </c>
      <c r="D3870" s="2">
        <v>4</v>
      </c>
      <c r="E3870" s="3">
        <v>598400</v>
      </c>
      <c r="F3870" s="2" t="s">
        <v>1538</v>
      </c>
      <c r="G3870" s="2"/>
      <c r="H3870" s="2"/>
      <c r="I3870" s="2"/>
      <c r="J3870" s="2"/>
    </row>
    <row r="3871" spans="1:10">
      <c r="A3871" s="1">
        <v>44283</v>
      </c>
      <c r="B3871" s="2">
        <v>25758</v>
      </c>
      <c r="C3871" s="22">
        <v>8572</v>
      </c>
      <c r="D3871" s="2">
        <v>4</v>
      </c>
      <c r="E3871" s="3">
        <v>598400</v>
      </c>
      <c r="F3871" s="2" t="s">
        <v>1538</v>
      </c>
      <c r="G3871" s="2"/>
      <c r="H3871" s="2"/>
      <c r="I3871" s="2"/>
      <c r="J3871" s="2"/>
    </row>
    <row r="3872" spans="1:10">
      <c r="A3872" s="1">
        <v>44283</v>
      </c>
      <c r="B3872" s="2">
        <v>25758</v>
      </c>
      <c r="C3872" s="22">
        <v>8573</v>
      </c>
      <c r="D3872" s="2">
        <v>4</v>
      </c>
      <c r="E3872" s="3">
        <v>598400</v>
      </c>
      <c r="F3872" s="2" t="s">
        <v>1538</v>
      </c>
      <c r="G3872" s="2"/>
      <c r="H3872" s="2"/>
      <c r="I3872" s="2"/>
      <c r="J3872" s="2"/>
    </row>
    <row r="3873" spans="1:10">
      <c r="A3873" s="1">
        <v>44283</v>
      </c>
      <c r="B3873" s="2">
        <v>25758</v>
      </c>
      <c r="C3873" s="22">
        <v>8574</v>
      </c>
      <c r="D3873" s="2">
        <v>4</v>
      </c>
      <c r="E3873" s="3">
        <v>598400</v>
      </c>
      <c r="F3873" s="2" t="s">
        <v>1538</v>
      </c>
      <c r="G3873" s="2"/>
      <c r="H3873" s="2"/>
      <c r="I3873" s="2"/>
      <c r="J3873" s="2"/>
    </row>
    <row r="3874" spans="1:10">
      <c r="A3874" s="1">
        <v>44283</v>
      </c>
      <c r="B3874" s="2">
        <v>25758</v>
      </c>
      <c r="C3874" s="22">
        <v>8575</v>
      </c>
      <c r="D3874" s="2">
        <v>4</v>
      </c>
      <c r="E3874" s="3">
        <v>598400</v>
      </c>
      <c r="F3874" s="2" t="s">
        <v>1538</v>
      </c>
      <c r="G3874" s="2"/>
      <c r="H3874" s="2"/>
      <c r="I3874" s="2"/>
      <c r="J3874" s="2"/>
    </row>
    <row r="3875" spans="1:10">
      <c r="A3875" s="1">
        <v>44283</v>
      </c>
      <c r="B3875" s="2">
        <v>25758</v>
      </c>
      <c r="C3875" s="22">
        <v>8576</v>
      </c>
      <c r="D3875" s="2">
        <v>4</v>
      </c>
      <c r="E3875" s="3">
        <v>598400</v>
      </c>
      <c r="F3875" s="2" t="s">
        <v>1538</v>
      </c>
      <c r="G3875" s="2"/>
      <c r="H3875" s="2"/>
      <c r="I3875" s="2"/>
      <c r="J3875" s="2"/>
    </row>
    <row r="3876" spans="1:10">
      <c r="A3876" s="1">
        <v>44283</v>
      </c>
      <c r="B3876" s="2">
        <v>25758</v>
      </c>
      <c r="C3876" s="22">
        <v>8577</v>
      </c>
      <c r="D3876" s="2">
        <v>4</v>
      </c>
      <c r="E3876" s="3">
        <v>598400</v>
      </c>
      <c r="F3876" s="2" t="s">
        <v>1538</v>
      </c>
      <c r="G3876" s="2"/>
      <c r="H3876" s="2"/>
      <c r="I3876" s="2"/>
      <c r="J3876" s="2"/>
    </row>
    <row r="3877" spans="1:10">
      <c r="A3877" s="1">
        <v>44283</v>
      </c>
      <c r="B3877" s="2">
        <v>25758</v>
      </c>
      <c r="C3877" s="22">
        <v>8578</v>
      </c>
      <c r="D3877" s="2">
        <v>4</v>
      </c>
      <c r="E3877" s="3">
        <v>598400</v>
      </c>
      <c r="F3877" s="2" t="s">
        <v>1538</v>
      </c>
      <c r="G3877" s="2"/>
      <c r="H3877" s="2"/>
      <c r="I3877" s="2"/>
      <c r="J3877" s="2"/>
    </row>
    <row r="3878" spans="1:10">
      <c r="A3878" s="1">
        <v>44283</v>
      </c>
      <c r="B3878" s="2">
        <v>25758</v>
      </c>
      <c r="C3878" s="22">
        <v>8579</v>
      </c>
      <c r="D3878" s="2">
        <v>4</v>
      </c>
      <c r="E3878" s="3">
        <v>598400</v>
      </c>
      <c r="F3878" s="2" t="s">
        <v>1538</v>
      </c>
      <c r="G3878" s="2"/>
      <c r="H3878" s="2"/>
      <c r="I3878" s="2"/>
      <c r="J3878" s="2"/>
    </row>
    <row r="3879" spans="1:10">
      <c r="A3879" s="1">
        <v>44283</v>
      </c>
      <c r="B3879" s="2">
        <v>25758</v>
      </c>
      <c r="C3879" s="22">
        <v>8580</v>
      </c>
      <c r="D3879" s="2">
        <v>4</v>
      </c>
      <c r="E3879" s="3">
        <v>598400</v>
      </c>
      <c r="F3879" s="2" t="s">
        <v>1538</v>
      </c>
      <c r="G3879" s="2"/>
      <c r="H3879" s="2"/>
      <c r="I3879" s="2"/>
      <c r="J3879" s="2"/>
    </row>
    <row r="3880" spans="1:10">
      <c r="A3880" s="1">
        <v>44283</v>
      </c>
      <c r="B3880" s="2">
        <v>25758</v>
      </c>
      <c r="C3880" s="22">
        <v>8581</v>
      </c>
      <c r="D3880" s="2">
        <v>4</v>
      </c>
      <c r="E3880" s="3">
        <v>598400</v>
      </c>
      <c r="F3880" s="2" t="s">
        <v>1538</v>
      </c>
      <c r="G3880" s="2"/>
      <c r="H3880" s="2"/>
      <c r="I3880" s="2"/>
      <c r="J3880" s="2"/>
    </row>
    <row r="3881" spans="1:10">
      <c r="A3881" s="1">
        <v>44283</v>
      </c>
      <c r="B3881" s="2">
        <v>25758</v>
      </c>
      <c r="C3881" s="22">
        <v>8582</v>
      </c>
      <c r="D3881" s="2">
        <v>4</v>
      </c>
      <c r="E3881" s="3">
        <v>598400</v>
      </c>
      <c r="F3881" s="2" t="s">
        <v>1538</v>
      </c>
      <c r="G3881" s="2"/>
      <c r="H3881" s="2"/>
      <c r="I3881" s="2"/>
      <c r="J3881" s="2"/>
    </row>
    <row r="3882" spans="1:10">
      <c r="A3882" s="1">
        <v>44283</v>
      </c>
      <c r="B3882" s="2">
        <v>25758</v>
      </c>
      <c r="C3882" s="22">
        <v>8583</v>
      </c>
      <c r="D3882" s="2">
        <v>4</v>
      </c>
      <c r="E3882" s="3">
        <v>598400</v>
      </c>
      <c r="F3882" s="2" t="s">
        <v>1538</v>
      </c>
      <c r="G3882" s="2"/>
      <c r="H3882" s="2"/>
      <c r="I3882" s="2"/>
      <c r="J3882" s="2"/>
    </row>
    <row r="3883" spans="1:10">
      <c r="A3883" s="1">
        <v>44283</v>
      </c>
      <c r="B3883" s="2">
        <v>25758</v>
      </c>
      <c r="C3883" s="22">
        <v>8584</v>
      </c>
      <c r="D3883" s="2">
        <v>4</v>
      </c>
      <c r="E3883" s="3">
        <v>598400</v>
      </c>
      <c r="F3883" s="2" t="s">
        <v>1538</v>
      </c>
      <c r="G3883" s="2"/>
      <c r="H3883" s="2"/>
      <c r="I3883" s="2"/>
      <c r="J3883" s="2"/>
    </row>
    <row r="3884" spans="1:10">
      <c r="A3884" s="1">
        <v>44283</v>
      </c>
      <c r="B3884" s="2">
        <v>25758</v>
      </c>
      <c r="C3884" s="22">
        <v>8585</v>
      </c>
      <c r="D3884" s="2">
        <v>4</v>
      </c>
      <c r="E3884" s="3">
        <v>598400</v>
      </c>
      <c r="F3884" s="2" t="s">
        <v>1538</v>
      </c>
      <c r="G3884" s="2"/>
      <c r="H3884" s="2"/>
      <c r="I3884" s="2"/>
      <c r="J3884" s="2"/>
    </row>
    <row r="3885" spans="1:10">
      <c r="A3885" s="1">
        <v>44283</v>
      </c>
      <c r="B3885" s="2">
        <v>25758</v>
      </c>
      <c r="C3885" s="22">
        <v>8586</v>
      </c>
      <c r="D3885" s="2">
        <v>4</v>
      </c>
      <c r="E3885" s="3">
        <v>598400</v>
      </c>
      <c r="F3885" s="2" t="s">
        <v>1538</v>
      </c>
      <c r="G3885" s="2"/>
      <c r="H3885" s="2"/>
      <c r="I3885" s="2"/>
      <c r="J3885" s="2"/>
    </row>
    <row r="3886" spans="1:10">
      <c r="A3886" s="1">
        <v>44283</v>
      </c>
      <c r="B3886" s="2">
        <v>25758</v>
      </c>
      <c r="C3886" s="22">
        <v>8587</v>
      </c>
      <c r="D3886" s="2">
        <v>4</v>
      </c>
      <c r="E3886" s="3">
        <v>598400</v>
      </c>
      <c r="F3886" s="2" t="s">
        <v>1538</v>
      </c>
      <c r="G3886" s="2"/>
      <c r="H3886" s="2"/>
      <c r="I3886" s="2"/>
      <c r="J3886" s="2"/>
    </row>
    <row r="3887" spans="1:10">
      <c r="A3887" s="1">
        <v>44283</v>
      </c>
      <c r="B3887" s="2">
        <v>25758</v>
      </c>
      <c r="C3887" s="22">
        <v>8588</v>
      </c>
      <c r="D3887" s="2">
        <v>4</v>
      </c>
      <c r="E3887" s="3">
        <v>598400</v>
      </c>
      <c r="F3887" s="2" t="s">
        <v>1538</v>
      </c>
      <c r="G3887" s="2"/>
      <c r="H3887" s="2"/>
      <c r="I3887" s="2"/>
      <c r="J3887" s="2"/>
    </row>
    <row r="3888" spans="1:10">
      <c r="A3888" s="1">
        <v>44283</v>
      </c>
      <c r="B3888" s="2">
        <v>25758</v>
      </c>
      <c r="C3888" s="22">
        <v>8589</v>
      </c>
      <c r="D3888" s="2">
        <v>4</v>
      </c>
      <c r="E3888" s="3">
        <v>598400</v>
      </c>
      <c r="F3888" s="2" t="s">
        <v>1538</v>
      </c>
      <c r="G3888" s="2"/>
      <c r="H3888" s="2"/>
      <c r="I3888" s="2"/>
      <c r="J3888" s="2"/>
    </row>
    <row r="3889" spans="1:10">
      <c r="A3889" s="1">
        <v>44283</v>
      </c>
      <c r="B3889" s="2">
        <v>25758</v>
      </c>
      <c r="C3889" s="22">
        <v>8590</v>
      </c>
      <c r="D3889" s="2">
        <v>4</v>
      </c>
      <c r="E3889" s="3">
        <v>598400</v>
      </c>
      <c r="F3889" s="2" t="s">
        <v>1538</v>
      </c>
      <c r="G3889" s="2"/>
      <c r="H3889" s="2"/>
      <c r="I3889" s="2"/>
      <c r="J3889" s="2"/>
    </row>
    <row r="3890" spans="1:10">
      <c r="A3890" s="1">
        <v>44283</v>
      </c>
      <c r="B3890" s="2">
        <v>25758</v>
      </c>
      <c r="C3890" s="22">
        <v>8591</v>
      </c>
      <c r="D3890" s="2">
        <v>4</v>
      </c>
      <c r="E3890" s="3">
        <v>598400</v>
      </c>
      <c r="F3890" s="2" t="s">
        <v>1538</v>
      </c>
      <c r="G3890" s="2"/>
      <c r="H3890" s="2"/>
      <c r="I3890" s="2"/>
      <c r="J3890" s="2"/>
    </row>
    <row r="3891" spans="1:10">
      <c r="A3891" s="1">
        <v>44283</v>
      </c>
      <c r="B3891" s="2">
        <v>25758</v>
      </c>
      <c r="C3891" s="22">
        <v>8592</v>
      </c>
      <c r="D3891" s="2">
        <v>4</v>
      </c>
      <c r="E3891" s="3">
        <v>598400</v>
      </c>
      <c r="F3891" s="2" t="s">
        <v>1538</v>
      </c>
      <c r="G3891" s="2"/>
      <c r="H3891" s="2"/>
      <c r="I3891" s="2"/>
      <c r="J3891" s="2"/>
    </row>
    <row r="3892" spans="1:10">
      <c r="A3892" s="1">
        <v>44283</v>
      </c>
      <c r="B3892" s="2">
        <v>25758</v>
      </c>
      <c r="C3892" s="22">
        <v>8593</v>
      </c>
      <c r="D3892" s="2">
        <v>4</v>
      </c>
      <c r="E3892" s="3">
        <v>598400</v>
      </c>
      <c r="F3892" s="2" t="s">
        <v>1538</v>
      </c>
      <c r="G3892" s="2"/>
      <c r="H3892" s="2"/>
      <c r="I3892" s="2"/>
      <c r="J3892" s="2"/>
    </row>
    <row r="3893" spans="1:10">
      <c r="A3893" s="1">
        <v>44283</v>
      </c>
      <c r="B3893" s="2">
        <v>25758</v>
      </c>
      <c r="C3893" s="22">
        <v>8594</v>
      </c>
      <c r="D3893" s="2">
        <v>4</v>
      </c>
      <c r="E3893" s="3">
        <v>598400</v>
      </c>
      <c r="F3893" s="2" t="s">
        <v>1538</v>
      </c>
      <c r="G3893" s="2"/>
      <c r="H3893" s="2"/>
      <c r="I3893" s="2"/>
      <c r="J3893" s="2"/>
    </row>
    <row r="3894" spans="1:10">
      <c r="A3894" s="1">
        <v>44283</v>
      </c>
      <c r="B3894" s="2">
        <v>25758</v>
      </c>
      <c r="C3894" s="22">
        <v>8595</v>
      </c>
      <c r="D3894" s="2">
        <v>4</v>
      </c>
      <c r="E3894" s="3">
        <v>598400</v>
      </c>
      <c r="F3894" s="2" t="s">
        <v>1538</v>
      </c>
      <c r="G3894" s="2"/>
      <c r="H3894" s="2"/>
      <c r="I3894" s="2"/>
      <c r="J3894" s="2"/>
    </row>
    <row r="3895" spans="1:10">
      <c r="A3895" s="1">
        <v>44283</v>
      </c>
      <c r="B3895" s="2">
        <v>25758</v>
      </c>
      <c r="C3895" s="22">
        <v>8596</v>
      </c>
      <c r="D3895" s="2">
        <v>4</v>
      </c>
      <c r="E3895" s="3">
        <v>598400</v>
      </c>
      <c r="F3895" s="2" t="s">
        <v>1538</v>
      </c>
      <c r="G3895" s="2"/>
      <c r="H3895" s="2"/>
      <c r="I3895" s="2"/>
      <c r="J3895" s="2"/>
    </row>
    <row r="3896" spans="1:10">
      <c r="A3896" s="1">
        <v>44283</v>
      </c>
      <c r="B3896" s="2">
        <v>25758</v>
      </c>
      <c r="C3896" s="22">
        <v>8597</v>
      </c>
      <c r="D3896" s="2">
        <v>4</v>
      </c>
      <c r="E3896" s="3">
        <v>598400</v>
      </c>
      <c r="F3896" s="2" t="s">
        <v>1538</v>
      </c>
      <c r="G3896" s="2"/>
      <c r="H3896" s="2"/>
      <c r="I3896" s="2"/>
      <c r="J3896" s="2"/>
    </row>
    <row r="3897" spans="1:10">
      <c r="A3897" s="1">
        <v>44283</v>
      </c>
      <c r="B3897" s="2">
        <v>25758</v>
      </c>
      <c r="C3897" s="22">
        <v>8598</v>
      </c>
      <c r="D3897" s="2">
        <v>4</v>
      </c>
      <c r="E3897" s="3">
        <v>598400</v>
      </c>
      <c r="F3897" s="2" t="s">
        <v>1538</v>
      </c>
      <c r="G3897" s="2"/>
      <c r="H3897" s="2"/>
      <c r="I3897" s="2"/>
      <c r="J3897" s="2"/>
    </row>
    <row r="3898" spans="1:10">
      <c r="A3898" s="1">
        <v>44283</v>
      </c>
      <c r="B3898" s="2">
        <v>25758</v>
      </c>
      <c r="C3898" s="22">
        <v>8599</v>
      </c>
      <c r="D3898" s="2">
        <v>4</v>
      </c>
      <c r="E3898" s="3">
        <v>598400</v>
      </c>
      <c r="F3898" s="2" t="s">
        <v>1538</v>
      </c>
      <c r="G3898" s="2"/>
      <c r="H3898" s="2"/>
      <c r="I3898" s="2"/>
      <c r="J3898" s="2"/>
    </row>
    <row r="3899" spans="1:10">
      <c r="A3899" s="1">
        <v>44283</v>
      </c>
      <c r="B3899" s="2">
        <v>25758</v>
      </c>
      <c r="C3899" s="22">
        <v>8600</v>
      </c>
      <c r="D3899" s="2">
        <v>4</v>
      </c>
      <c r="E3899" s="3">
        <v>598400</v>
      </c>
      <c r="F3899" s="2" t="s">
        <v>1538</v>
      </c>
      <c r="G3899" s="2"/>
      <c r="H3899" s="2"/>
      <c r="I3899" s="2"/>
      <c r="J3899" s="2"/>
    </row>
    <row r="3900" spans="1:10">
      <c r="A3900" s="1">
        <v>44283</v>
      </c>
      <c r="B3900" s="2">
        <v>25758</v>
      </c>
      <c r="C3900" s="22">
        <v>8601</v>
      </c>
      <c r="D3900" s="2">
        <v>4</v>
      </c>
      <c r="E3900" s="3">
        <v>598400</v>
      </c>
      <c r="F3900" s="2" t="s">
        <v>1538</v>
      </c>
      <c r="G3900" s="2"/>
      <c r="H3900" s="2"/>
      <c r="I3900" s="2"/>
      <c r="J3900" s="2"/>
    </row>
    <row r="3901" spans="1:10">
      <c r="A3901" s="1">
        <v>44283</v>
      </c>
      <c r="B3901" s="2">
        <v>25758</v>
      </c>
      <c r="C3901" s="22">
        <v>8602</v>
      </c>
      <c r="D3901" s="2">
        <v>4</v>
      </c>
      <c r="E3901" s="3">
        <v>598400</v>
      </c>
      <c r="F3901" s="2" t="s">
        <v>1538</v>
      </c>
      <c r="G3901" s="2"/>
      <c r="H3901" s="2"/>
      <c r="I3901" s="2"/>
      <c r="J3901" s="2"/>
    </row>
    <row r="3902" spans="1:10">
      <c r="A3902" s="1">
        <v>44283</v>
      </c>
      <c r="B3902" s="2">
        <v>25758</v>
      </c>
      <c r="C3902" s="22">
        <v>8603</v>
      </c>
      <c r="D3902" s="2">
        <v>4</v>
      </c>
      <c r="E3902" s="3">
        <v>598400</v>
      </c>
      <c r="F3902" s="2" t="s">
        <v>1538</v>
      </c>
      <c r="G3902" s="2"/>
      <c r="H3902" s="2"/>
      <c r="I3902" s="2"/>
      <c r="J3902" s="2"/>
    </row>
    <row r="3903" spans="1:10">
      <c r="A3903" s="1">
        <v>44283</v>
      </c>
      <c r="B3903" s="2">
        <v>25758</v>
      </c>
      <c r="C3903" s="22">
        <v>8604</v>
      </c>
      <c r="D3903" s="2">
        <v>4</v>
      </c>
      <c r="E3903" s="3">
        <v>598400</v>
      </c>
      <c r="F3903" s="2" t="s">
        <v>1538</v>
      </c>
      <c r="G3903" s="2"/>
      <c r="H3903" s="2"/>
      <c r="I3903" s="2"/>
      <c r="J3903" s="2"/>
    </row>
    <row r="3904" spans="1:10">
      <c r="A3904" s="1">
        <v>44283</v>
      </c>
      <c r="B3904" s="2">
        <v>25758</v>
      </c>
      <c r="C3904" s="22">
        <v>8605</v>
      </c>
      <c r="D3904" s="2">
        <v>4</v>
      </c>
      <c r="E3904" s="3">
        <v>598400</v>
      </c>
      <c r="F3904" s="2" t="s">
        <v>1538</v>
      </c>
      <c r="G3904" s="2"/>
      <c r="H3904" s="2"/>
      <c r="I3904" s="2"/>
      <c r="J3904" s="2"/>
    </row>
    <row r="3905" spans="1:10">
      <c r="A3905" s="1">
        <v>44283</v>
      </c>
      <c r="B3905" s="2">
        <v>25758</v>
      </c>
      <c r="C3905" s="22">
        <v>8606</v>
      </c>
      <c r="D3905" s="2">
        <v>4</v>
      </c>
      <c r="E3905" s="3">
        <v>598400</v>
      </c>
      <c r="F3905" s="2" t="s">
        <v>1538</v>
      </c>
      <c r="G3905" s="2"/>
      <c r="H3905" s="2"/>
      <c r="I3905" s="2"/>
      <c r="J3905" s="2"/>
    </row>
    <row r="3906" spans="1:10">
      <c r="A3906" s="1">
        <v>44283</v>
      </c>
      <c r="B3906" s="2">
        <v>25758</v>
      </c>
      <c r="C3906" s="22">
        <v>8607</v>
      </c>
      <c r="D3906" s="2">
        <v>4</v>
      </c>
      <c r="E3906" s="3">
        <v>598400</v>
      </c>
      <c r="F3906" s="2" t="s">
        <v>1538</v>
      </c>
      <c r="G3906" s="2"/>
      <c r="H3906" s="2"/>
      <c r="I3906" s="2"/>
      <c r="J3906" s="2"/>
    </row>
    <row r="3907" spans="1:10">
      <c r="A3907" s="1">
        <v>44283</v>
      </c>
      <c r="B3907" s="2">
        <v>25758</v>
      </c>
      <c r="C3907" s="22">
        <v>8608</v>
      </c>
      <c r="D3907" s="2">
        <v>4</v>
      </c>
      <c r="E3907" s="3">
        <v>598400</v>
      </c>
      <c r="F3907" s="2" t="s">
        <v>1538</v>
      </c>
      <c r="G3907" s="2"/>
      <c r="H3907" s="2"/>
      <c r="I3907" s="2"/>
      <c r="J3907" s="2"/>
    </row>
    <row r="3908" spans="1:10">
      <c r="A3908" s="1">
        <v>44283</v>
      </c>
      <c r="B3908" s="2">
        <v>25758</v>
      </c>
      <c r="C3908" s="22">
        <v>8609</v>
      </c>
      <c r="D3908" s="2">
        <v>4</v>
      </c>
      <c r="E3908" s="3">
        <v>598400</v>
      </c>
      <c r="F3908" s="2" t="s">
        <v>1538</v>
      </c>
      <c r="G3908" s="2"/>
      <c r="H3908" s="2"/>
      <c r="I3908" s="2"/>
      <c r="J3908" s="2"/>
    </row>
    <row r="3909" spans="1:10">
      <c r="A3909" s="1">
        <v>44283</v>
      </c>
      <c r="B3909" s="2">
        <v>25758</v>
      </c>
      <c r="C3909" s="22">
        <v>8610</v>
      </c>
      <c r="D3909" s="2">
        <v>4</v>
      </c>
      <c r="E3909" s="3">
        <v>598400</v>
      </c>
      <c r="F3909" s="2" t="s">
        <v>1538</v>
      </c>
      <c r="G3909" s="2"/>
      <c r="H3909" s="2"/>
      <c r="I3909" s="2"/>
      <c r="J3909" s="2"/>
    </row>
    <row r="3910" spans="1:10">
      <c r="A3910" s="1">
        <v>44283</v>
      </c>
      <c r="B3910" s="2">
        <v>25758</v>
      </c>
      <c r="C3910" s="22">
        <v>8611</v>
      </c>
      <c r="D3910" s="2">
        <v>4</v>
      </c>
      <c r="E3910" s="3">
        <v>598400</v>
      </c>
      <c r="F3910" s="2" t="s">
        <v>1538</v>
      </c>
      <c r="G3910" s="2"/>
      <c r="H3910" s="2"/>
      <c r="I3910" s="2"/>
      <c r="J3910" s="2"/>
    </row>
    <row r="3911" spans="1:10">
      <c r="A3911" s="1">
        <v>44283</v>
      </c>
      <c r="B3911" s="2">
        <v>25758</v>
      </c>
      <c r="C3911" s="22">
        <v>8612</v>
      </c>
      <c r="D3911" s="2">
        <v>4</v>
      </c>
      <c r="E3911" s="3">
        <v>598400</v>
      </c>
      <c r="F3911" s="2" t="s">
        <v>1538</v>
      </c>
      <c r="G3911" s="2"/>
      <c r="H3911" s="2"/>
      <c r="I3911" s="2"/>
      <c r="J3911" s="2"/>
    </row>
    <row r="3912" spans="1:10">
      <c r="A3912" s="1">
        <v>44283</v>
      </c>
      <c r="B3912" s="2">
        <v>25758</v>
      </c>
      <c r="C3912" s="22">
        <v>8613</v>
      </c>
      <c r="D3912" s="2">
        <v>4</v>
      </c>
      <c r="E3912" s="3">
        <v>598400</v>
      </c>
      <c r="F3912" s="2" t="s">
        <v>1538</v>
      </c>
      <c r="G3912" s="2"/>
      <c r="H3912" s="2"/>
      <c r="I3912" s="2"/>
      <c r="J3912" s="2"/>
    </row>
    <row r="3913" spans="1:10">
      <c r="A3913" s="1">
        <v>44283</v>
      </c>
      <c r="B3913" s="2">
        <v>25758</v>
      </c>
      <c r="C3913" s="22">
        <v>8614</v>
      </c>
      <c r="D3913" s="2">
        <v>4</v>
      </c>
      <c r="E3913" s="3">
        <v>598400</v>
      </c>
      <c r="F3913" s="2" t="s">
        <v>1538</v>
      </c>
      <c r="G3913" s="2"/>
      <c r="H3913" s="2"/>
      <c r="I3913" s="2"/>
      <c r="J3913" s="2"/>
    </row>
    <row r="3914" spans="1:10">
      <c r="A3914" s="1">
        <v>44283</v>
      </c>
      <c r="B3914" s="2">
        <v>25758</v>
      </c>
      <c r="C3914" s="22">
        <v>8615</v>
      </c>
      <c r="D3914" s="2">
        <v>4</v>
      </c>
      <c r="E3914" s="3">
        <v>598400</v>
      </c>
      <c r="F3914" s="2" t="s">
        <v>1538</v>
      </c>
      <c r="G3914" s="2"/>
      <c r="H3914" s="2"/>
      <c r="I3914" s="2"/>
      <c r="J3914" s="2"/>
    </row>
    <row r="3915" spans="1:10">
      <c r="A3915" s="1">
        <v>44283</v>
      </c>
      <c r="B3915" s="2">
        <v>25758</v>
      </c>
      <c r="C3915" s="22">
        <v>8616</v>
      </c>
      <c r="D3915" s="2">
        <v>4</v>
      </c>
      <c r="E3915" s="3">
        <v>598400</v>
      </c>
      <c r="F3915" s="2" t="s">
        <v>1538</v>
      </c>
      <c r="G3915" s="2"/>
      <c r="H3915" s="2"/>
      <c r="I3915" s="2"/>
      <c r="J3915" s="2"/>
    </row>
    <row r="3916" spans="1:10">
      <c r="A3916" s="1">
        <v>44283</v>
      </c>
      <c r="B3916" s="2">
        <v>25758</v>
      </c>
      <c r="C3916" s="22">
        <v>8617</v>
      </c>
      <c r="D3916" s="2">
        <v>4</v>
      </c>
      <c r="E3916" s="3">
        <v>598400</v>
      </c>
      <c r="F3916" s="2" t="s">
        <v>1538</v>
      </c>
      <c r="G3916" s="2"/>
      <c r="H3916" s="2"/>
      <c r="I3916" s="2"/>
      <c r="J3916" s="2"/>
    </row>
    <row r="3917" spans="1:10">
      <c r="A3917" s="1">
        <v>44283</v>
      </c>
      <c r="B3917" s="2">
        <v>25758</v>
      </c>
      <c r="C3917" s="22">
        <v>8618</v>
      </c>
      <c r="D3917" s="2">
        <v>4</v>
      </c>
      <c r="E3917" s="3">
        <v>598400</v>
      </c>
      <c r="F3917" s="2" t="s">
        <v>1538</v>
      </c>
      <c r="G3917" s="2"/>
      <c r="H3917" s="2"/>
      <c r="I3917" s="2"/>
      <c r="J3917" s="2"/>
    </row>
    <row r="3918" spans="1:10">
      <c r="A3918" s="1">
        <v>44283</v>
      </c>
      <c r="B3918" s="2">
        <v>25758</v>
      </c>
      <c r="C3918" s="22">
        <v>8619</v>
      </c>
      <c r="D3918" s="2">
        <v>4</v>
      </c>
      <c r="E3918" s="3">
        <v>598400</v>
      </c>
      <c r="F3918" s="2" t="s">
        <v>1538</v>
      </c>
      <c r="G3918" s="2"/>
      <c r="H3918" s="2"/>
      <c r="I3918" s="2"/>
      <c r="J3918" s="2"/>
    </row>
    <row r="3919" spans="1:10">
      <c r="A3919" s="1">
        <v>44283</v>
      </c>
      <c r="B3919" s="2">
        <v>25758</v>
      </c>
      <c r="C3919" s="22">
        <v>8620</v>
      </c>
      <c r="D3919" s="2">
        <v>4</v>
      </c>
      <c r="E3919" s="3">
        <v>598400</v>
      </c>
      <c r="F3919" s="2" t="s">
        <v>1538</v>
      </c>
      <c r="G3919" s="2"/>
      <c r="H3919" s="2"/>
      <c r="I3919" s="2"/>
      <c r="J3919" s="2"/>
    </row>
    <row r="3920" spans="1:10">
      <c r="A3920" s="1">
        <v>44283</v>
      </c>
      <c r="B3920" s="2">
        <v>25758</v>
      </c>
      <c r="C3920" s="22">
        <v>8621</v>
      </c>
      <c r="D3920" s="2">
        <v>4</v>
      </c>
      <c r="E3920" s="3">
        <v>598400</v>
      </c>
      <c r="F3920" s="2" t="s">
        <v>1538</v>
      </c>
      <c r="G3920" s="2"/>
      <c r="H3920" s="2"/>
      <c r="I3920" s="2"/>
      <c r="J3920" s="2"/>
    </row>
    <row r="3921" spans="1:10">
      <c r="A3921" s="1">
        <v>44283</v>
      </c>
      <c r="B3921" s="2">
        <v>25758</v>
      </c>
      <c r="C3921" s="22">
        <v>8622</v>
      </c>
      <c r="D3921" s="2">
        <v>4</v>
      </c>
      <c r="E3921" s="3">
        <v>598400</v>
      </c>
      <c r="F3921" s="2" t="s">
        <v>1538</v>
      </c>
      <c r="G3921" s="2"/>
      <c r="H3921" s="2"/>
      <c r="I3921" s="2"/>
      <c r="J3921" s="2"/>
    </row>
    <row r="3922" spans="1:10">
      <c r="A3922" s="1">
        <v>44283</v>
      </c>
      <c r="B3922" s="2">
        <v>25758</v>
      </c>
      <c r="C3922" s="22">
        <v>8623</v>
      </c>
      <c r="D3922" s="2">
        <v>4</v>
      </c>
      <c r="E3922" s="3">
        <v>598400</v>
      </c>
      <c r="F3922" s="2" t="s">
        <v>1538</v>
      </c>
      <c r="G3922" s="2"/>
      <c r="H3922" s="2"/>
      <c r="I3922" s="2"/>
      <c r="J3922" s="2"/>
    </row>
    <row r="3923" spans="1:10">
      <c r="A3923" s="1">
        <v>44283</v>
      </c>
      <c r="B3923" s="2">
        <v>25758</v>
      </c>
      <c r="C3923" s="22">
        <v>8624</v>
      </c>
      <c r="D3923" s="2">
        <v>4</v>
      </c>
      <c r="E3923" s="3">
        <v>598400</v>
      </c>
      <c r="F3923" s="2" t="s">
        <v>1538</v>
      </c>
      <c r="G3923" s="2"/>
      <c r="H3923" s="2"/>
      <c r="I3923" s="2"/>
      <c r="J3923" s="2"/>
    </row>
    <row r="3924" spans="1:10">
      <c r="A3924" s="1">
        <v>44283</v>
      </c>
      <c r="B3924" s="2">
        <v>25758</v>
      </c>
      <c r="C3924" s="22">
        <v>8625</v>
      </c>
      <c r="D3924" s="2">
        <v>4</v>
      </c>
      <c r="E3924" s="3">
        <v>598400</v>
      </c>
      <c r="F3924" s="2" t="s">
        <v>1538</v>
      </c>
      <c r="G3924" s="2"/>
      <c r="H3924" s="2"/>
      <c r="I3924" s="2"/>
      <c r="J3924" s="2"/>
    </row>
    <row r="3925" spans="1:10">
      <c r="A3925" s="1">
        <v>44283</v>
      </c>
      <c r="B3925" s="2">
        <v>25758</v>
      </c>
      <c r="C3925" s="22">
        <v>8626</v>
      </c>
      <c r="D3925" s="2">
        <v>4</v>
      </c>
      <c r="E3925" s="3">
        <v>598400</v>
      </c>
      <c r="F3925" s="2" t="s">
        <v>1538</v>
      </c>
      <c r="G3925" s="2"/>
      <c r="H3925" s="2"/>
      <c r="I3925" s="2"/>
      <c r="J3925" s="2"/>
    </row>
    <row r="3926" spans="1:10">
      <c r="A3926" s="1">
        <v>44283</v>
      </c>
      <c r="B3926" s="2">
        <v>25758</v>
      </c>
      <c r="C3926" s="22">
        <v>8627</v>
      </c>
      <c r="D3926" s="2">
        <v>4</v>
      </c>
      <c r="E3926" s="3">
        <v>598400</v>
      </c>
      <c r="F3926" s="2" t="s">
        <v>1538</v>
      </c>
      <c r="G3926" s="2"/>
      <c r="H3926" s="2"/>
      <c r="I3926" s="2"/>
      <c r="J3926" s="2"/>
    </row>
    <row r="3927" spans="1:10">
      <c r="A3927" s="1">
        <v>44283</v>
      </c>
      <c r="B3927" s="2">
        <v>25758</v>
      </c>
      <c r="C3927" s="22">
        <v>8628</v>
      </c>
      <c r="D3927" s="2">
        <v>4</v>
      </c>
      <c r="E3927" s="3">
        <v>598400</v>
      </c>
      <c r="F3927" s="2" t="s">
        <v>1538</v>
      </c>
      <c r="G3927" s="2"/>
      <c r="H3927" s="2"/>
      <c r="I3927" s="2"/>
      <c r="J3927" s="2"/>
    </row>
    <row r="3928" spans="1:10">
      <c r="A3928" s="1">
        <v>44283</v>
      </c>
      <c r="B3928" s="2">
        <v>25758</v>
      </c>
      <c r="C3928" s="22">
        <v>8629</v>
      </c>
      <c r="D3928" s="2">
        <v>4</v>
      </c>
      <c r="E3928" s="3">
        <v>598400</v>
      </c>
      <c r="F3928" s="2" t="s">
        <v>1538</v>
      </c>
      <c r="G3928" s="2"/>
      <c r="H3928" s="2"/>
      <c r="I3928" s="2"/>
      <c r="J3928" s="2"/>
    </row>
    <row r="3929" spans="1:10">
      <c r="A3929" s="1">
        <v>44283</v>
      </c>
      <c r="B3929" s="2">
        <v>25758</v>
      </c>
      <c r="C3929" s="22">
        <v>8630</v>
      </c>
      <c r="D3929" s="2">
        <v>4</v>
      </c>
      <c r="E3929" s="3">
        <v>598400</v>
      </c>
      <c r="F3929" s="2" t="s">
        <v>1538</v>
      </c>
      <c r="G3929" s="2"/>
      <c r="H3929" s="2"/>
      <c r="I3929" s="2"/>
      <c r="J3929" s="2"/>
    </row>
    <row r="3930" spans="1:10">
      <c r="A3930" s="1">
        <v>44283</v>
      </c>
      <c r="B3930" s="2">
        <v>25758</v>
      </c>
      <c r="C3930" s="22">
        <v>8631</v>
      </c>
      <c r="D3930" s="2">
        <v>4</v>
      </c>
      <c r="E3930" s="3">
        <v>598400</v>
      </c>
      <c r="F3930" s="2" t="s">
        <v>1538</v>
      </c>
      <c r="G3930" s="2"/>
      <c r="H3930" s="2"/>
      <c r="I3930" s="2"/>
      <c r="J3930" s="2"/>
    </row>
    <row r="3931" spans="1:10">
      <c r="A3931" s="1">
        <v>44283</v>
      </c>
      <c r="B3931" s="2">
        <v>25758</v>
      </c>
      <c r="C3931" s="22">
        <v>8632</v>
      </c>
      <c r="D3931" s="2">
        <v>4</v>
      </c>
      <c r="E3931" s="3">
        <v>598400</v>
      </c>
      <c r="F3931" s="2" t="s">
        <v>1538</v>
      </c>
      <c r="G3931" s="2"/>
      <c r="H3931" s="2"/>
      <c r="I3931" s="2"/>
      <c r="J3931" s="2"/>
    </row>
    <row r="3932" spans="1:10">
      <c r="A3932" s="1">
        <v>44283</v>
      </c>
      <c r="B3932" s="2">
        <v>25758</v>
      </c>
      <c r="C3932" s="22">
        <v>8633</v>
      </c>
      <c r="D3932" s="2">
        <v>4</v>
      </c>
      <c r="E3932" s="3">
        <v>598400</v>
      </c>
      <c r="F3932" s="2" t="s">
        <v>1538</v>
      </c>
      <c r="G3932" s="2"/>
      <c r="H3932" s="2"/>
      <c r="I3932" s="2"/>
      <c r="J3932" s="2"/>
    </row>
    <row r="3933" spans="1:10">
      <c r="A3933" s="1">
        <v>44283</v>
      </c>
      <c r="B3933" s="2">
        <v>25758</v>
      </c>
      <c r="C3933" s="22">
        <v>8634</v>
      </c>
      <c r="D3933" s="2">
        <v>4</v>
      </c>
      <c r="E3933" s="3">
        <v>598400</v>
      </c>
      <c r="F3933" s="2" t="s">
        <v>1538</v>
      </c>
      <c r="G3933" s="2"/>
      <c r="H3933" s="2"/>
      <c r="I3933" s="2"/>
      <c r="J3933" s="2"/>
    </row>
    <row r="3934" spans="1:10">
      <c r="A3934" s="1">
        <v>44283</v>
      </c>
      <c r="B3934" s="2">
        <v>25758</v>
      </c>
      <c r="C3934" s="22">
        <v>8635</v>
      </c>
      <c r="D3934" s="2">
        <v>4</v>
      </c>
      <c r="E3934" s="3">
        <v>598400</v>
      </c>
      <c r="F3934" s="2" t="s">
        <v>1538</v>
      </c>
      <c r="G3934" s="2"/>
      <c r="H3934" s="2"/>
      <c r="I3934" s="2"/>
      <c r="J3934" s="2"/>
    </row>
    <row r="3935" spans="1:10">
      <c r="A3935" s="1">
        <v>44283</v>
      </c>
      <c r="B3935" s="2">
        <v>25758</v>
      </c>
      <c r="C3935" s="22">
        <v>8636</v>
      </c>
      <c r="D3935" s="2">
        <v>4</v>
      </c>
      <c r="E3935" s="3">
        <v>598400</v>
      </c>
      <c r="F3935" s="2" t="s">
        <v>1538</v>
      </c>
      <c r="G3935" s="2"/>
      <c r="H3935" s="2"/>
      <c r="I3935" s="2"/>
      <c r="J3935" s="2"/>
    </row>
    <row r="3936" spans="1:10">
      <c r="A3936" s="1">
        <v>44283</v>
      </c>
      <c r="B3936" s="2">
        <v>25758</v>
      </c>
      <c r="C3936" s="22">
        <v>8637</v>
      </c>
      <c r="D3936" s="2">
        <v>4</v>
      </c>
      <c r="E3936" s="3">
        <v>598400</v>
      </c>
      <c r="F3936" s="2" t="s">
        <v>1538</v>
      </c>
      <c r="G3936" s="2"/>
      <c r="H3936" s="2"/>
      <c r="I3936" s="2"/>
      <c r="J3936" s="2"/>
    </row>
    <row r="3937" spans="1:10">
      <c r="A3937" s="1">
        <v>44283</v>
      </c>
      <c r="B3937" s="2">
        <v>25758</v>
      </c>
      <c r="C3937" s="22">
        <v>8638</v>
      </c>
      <c r="D3937" s="2">
        <v>4</v>
      </c>
      <c r="E3937" s="3">
        <v>598400</v>
      </c>
      <c r="F3937" s="2" t="s">
        <v>1538</v>
      </c>
      <c r="G3937" s="2"/>
      <c r="H3937" s="2"/>
      <c r="I3937" s="2"/>
      <c r="J3937" s="2"/>
    </row>
    <row r="3938" spans="1:10">
      <c r="A3938" s="1">
        <v>44283</v>
      </c>
      <c r="B3938" s="2">
        <v>25758</v>
      </c>
      <c r="C3938" s="22">
        <v>8639</v>
      </c>
      <c r="D3938" s="2">
        <v>4</v>
      </c>
      <c r="E3938" s="3">
        <v>598400</v>
      </c>
      <c r="F3938" s="2" t="s">
        <v>1538</v>
      </c>
      <c r="G3938" s="2"/>
      <c r="H3938" s="2"/>
      <c r="I3938" s="2"/>
      <c r="J3938" s="2"/>
    </row>
    <row r="3939" spans="1:10">
      <c r="A3939" s="1">
        <v>44283</v>
      </c>
      <c r="B3939" s="2">
        <v>25758</v>
      </c>
      <c r="C3939" s="22">
        <v>8640</v>
      </c>
      <c r="D3939" s="2">
        <v>4</v>
      </c>
      <c r="E3939" s="3">
        <v>598400</v>
      </c>
      <c r="F3939" s="2" t="s">
        <v>1538</v>
      </c>
      <c r="G3939" s="2"/>
      <c r="H3939" s="2"/>
      <c r="I3939" s="2"/>
      <c r="J3939" s="2"/>
    </row>
    <row r="3940" spans="1:10">
      <c r="A3940" s="1">
        <v>44283</v>
      </c>
      <c r="B3940" s="2">
        <v>25758</v>
      </c>
      <c r="C3940" s="22">
        <v>8641</v>
      </c>
      <c r="D3940" s="2">
        <v>4</v>
      </c>
      <c r="E3940" s="3">
        <v>598400</v>
      </c>
      <c r="F3940" s="2" t="s">
        <v>1538</v>
      </c>
      <c r="G3940" s="2"/>
      <c r="H3940" s="2"/>
      <c r="I3940" s="2"/>
      <c r="J3940" s="2"/>
    </row>
    <row r="3941" spans="1:10">
      <c r="A3941" s="1">
        <v>44283</v>
      </c>
      <c r="B3941" s="2">
        <v>25758</v>
      </c>
      <c r="C3941" s="22">
        <v>8642</v>
      </c>
      <c r="D3941" s="2">
        <v>4</v>
      </c>
      <c r="E3941" s="3">
        <v>598400</v>
      </c>
      <c r="F3941" s="2" t="s">
        <v>1538</v>
      </c>
      <c r="G3941" s="2"/>
      <c r="H3941" s="2"/>
      <c r="I3941" s="2"/>
      <c r="J3941" s="2"/>
    </row>
    <row r="3942" spans="1:10">
      <c r="A3942" s="1">
        <v>44283</v>
      </c>
      <c r="B3942" s="2">
        <v>25758</v>
      </c>
      <c r="C3942" s="22">
        <v>8643</v>
      </c>
      <c r="D3942" s="2">
        <v>4</v>
      </c>
      <c r="E3942" s="3">
        <v>598400</v>
      </c>
      <c r="F3942" s="2" t="s">
        <v>1538</v>
      </c>
      <c r="G3942" s="2"/>
      <c r="H3942" s="2"/>
      <c r="I3942" s="2"/>
      <c r="J3942" s="2"/>
    </row>
    <row r="3943" spans="1:10">
      <c r="A3943" s="1">
        <v>44283</v>
      </c>
      <c r="B3943" s="2">
        <v>25758</v>
      </c>
      <c r="C3943" s="22">
        <v>8644</v>
      </c>
      <c r="D3943" s="2">
        <v>4</v>
      </c>
      <c r="E3943" s="3">
        <v>598400</v>
      </c>
      <c r="F3943" s="2" t="s">
        <v>1538</v>
      </c>
      <c r="G3943" s="2"/>
      <c r="H3943" s="2"/>
      <c r="I3943" s="2"/>
      <c r="J3943" s="2"/>
    </row>
    <row r="3944" spans="1:10">
      <c r="A3944" s="1">
        <v>44283</v>
      </c>
      <c r="B3944" s="2">
        <v>25758</v>
      </c>
      <c r="C3944" s="22">
        <v>8645</v>
      </c>
      <c r="D3944" s="2">
        <v>4</v>
      </c>
      <c r="E3944" s="3">
        <v>598400</v>
      </c>
      <c r="F3944" s="2" t="s">
        <v>1538</v>
      </c>
      <c r="G3944" s="2"/>
      <c r="H3944" s="2"/>
      <c r="I3944" s="2"/>
      <c r="J3944" s="2"/>
    </row>
    <row r="3945" spans="1:10">
      <c r="A3945" s="1">
        <v>44283</v>
      </c>
      <c r="B3945" s="2">
        <v>25758</v>
      </c>
      <c r="C3945" s="22">
        <v>8646</v>
      </c>
      <c r="D3945" s="2">
        <v>4</v>
      </c>
      <c r="E3945" s="3">
        <v>598400</v>
      </c>
      <c r="F3945" s="2" t="s">
        <v>1538</v>
      </c>
      <c r="G3945" s="2"/>
      <c r="H3945" s="2"/>
      <c r="I3945" s="2"/>
      <c r="J3945" s="2"/>
    </row>
    <row r="3946" spans="1:10">
      <c r="A3946" s="1">
        <v>44283</v>
      </c>
      <c r="B3946" s="2">
        <v>25758</v>
      </c>
      <c r="C3946" s="22">
        <v>8647</v>
      </c>
      <c r="D3946" s="2">
        <v>4</v>
      </c>
      <c r="E3946" s="3">
        <v>598400</v>
      </c>
      <c r="F3946" s="2" t="s">
        <v>1538</v>
      </c>
      <c r="G3946" s="2"/>
      <c r="H3946" s="2"/>
      <c r="I3946" s="2"/>
      <c r="J3946" s="2"/>
    </row>
    <row r="3947" spans="1:10">
      <c r="A3947" s="1">
        <v>44283</v>
      </c>
      <c r="B3947" s="2">
        <v>25758</v>
      </c>
      <c r="C3947" s="22">
        <v>8648</v>
      </c>
      <c r="D3947" s="2">
        <v>4</v>
      </c>
      <c r="E3947" s="3">
        <v>598400</v>
      </c>
      <c r="F3947" s="2" t="s">
        <v>1538</v>
      </c>
      <c r="G3947" s="2"/>
      <c r="H3947" s="2"/>
      <c r="I3947" s="2"/>
      <c r="J3947" s="2"/>
    </row>
    <row r="3948" spans="1:10">
      <c r="A3948" s="1">
        <v>44283</v>
      </c>
      <c r="B3948" s="2">
        <v>25758</v>
      </c>
      <c r="C3948" s="22">
        <v>8649</v>
      </c>
      <c r="D3948" s="2">
        <v>4</v>
      </c>
      <c r="E3948" s="3">
        <v>598400</v>
      </c>
      <c r="F3948" s="2" t="s">
        <v>1538</v>
      </c>
      <c r="G3948" s="2"/>
      <c r="H3948" s="2"/>
      <c r="I3948" s="2"/>
      <c r="J3948" s="2"/>
    </row>
    <row r="3949" spans="1:10">
      <c r="A3949" s="1">
        <v>44283</v>
      </c>
      <c r="B3949" s="2">
        <v>25758</v>
      </c>
      <c r="C3949" s="22">
        <v>8650</v>
      </c>
      <c r="D3949" s="2">
        <v>4</v>
      </c>
      <c r="E3949" s="3">
        <v>598400</v>
      </c>
      <c r="F3949" s="2" t="s">
        <v>1538</v>
      </c>
      <c r="G3949" s="2"/>
      <c r="H3949" s="2"/>
      <c r="I3949" s="2"/>
      <c r="J3949" s="2"/>
    </row>
    <row r="3950" spans="1:10">
      <c r="A3950" s="1">
        <v>44283</v>
      </c>
      <c r="B3950" s="2">
        <v>25758</v>
      </c>
      <c r="C3950" s="22">
        <v>8651</v>
      </c>
      <c r="D3950" s="2">
        <v>4</v>
      </c>
      <c r="E3950" s="3">
        <v>598400</v>
      </c>
      <c r="F3950" s="2" t="s">
        <v>1538</v>
      </c>
      <c r="G3950" s="2"/>
      <c r="H3950" s="2"/>
      <c r="I3950" s="2"/>
      <c r="J3950" s="2"/>
    </row>
    <row r="3951" spans="1:10">
      <c r="A3951" s="1">
        <v>44283</v>
      </c>
      <c r="B3951" s="2">
        <v>99966</v>
      </c>
      <c r="C3951" s="22">
        <v>3358</v>
      </c>
      <c r="D3951" s="2">
        <v>8</v>
      </c>
      <c r="E3951" s="204">
        <v>829141</v>
      </c>
      <c r="F3951" s="2" t="s">
        <v>1525</v>
      </c>
      <c r="G3951" s="2"/>
      <c r="H3951" s="2"/>
      <c r="I3951" s="2"/>
      <c r="J3951" s="2"/>
    </row>
    <row r="3952" spans="1:10">
      <c r="A3952" s="1">
        <v>44283</v>
      </c>
      <c r="B3952" s="2">
        <v>99966</v>
      </c>
      <c r="C3952" s="22">
        <v>3360</v>
      </c>
      <c r="D3952" s="2">
        <v>8</v>
      </c>
      <c r="E3952" s="204">
        <v>130000</v>
      </c>
      <c r="F3952" s="2" t="s">
        <v>1526</v>
      </c>
      <c r="G3952" s="2"/>
      <c r="H3952" s="2"/>
      <c r="I3952" s="2"/>
      <c r="J3952" s="2"/>
    </row>
    <row r="3953" spans="1:10">
      <c r="A3953" s="1">
        <v>44283</v>
      </c>
      <c r="B3953" s="2">
        <v>99966</v>
      </c>
      <c r="C3953" s="22">
        <v>3405</v>
      </c>
      <c r="D3953" s="2">
        <v>8</v>
      </c>
      <c r="E3953" s="204">
        <v>99503</v>
      </c>
      <c r="F3953" s="2" t="s">
        <v>1537</v>
      </c>
      <c r="G3953" s="2"/>
      <c r="H3953" s="2"/>
      <c r="I3953" s="2"/>
      <c r="J3953" s="2"/>
    </row>
    <row r="3954" spans="1:10">
      <c r="A3954" s="1">
        <v>44283</v>
      </c>
      <c r="B3954" s="2">
        <v>99955</v>
      </c>
      <c r="C3954" s="22">
        <v>3624</v>
      </c>
      <c r="D3954" s="2">
        <v>9</v>
      </c>
      <c r="E3954" s="204">
        <v>254600</v>
      </c>
      <c r="F3954" s="2" t="s">
        <v>1527</v>
      </c>
      <c r="G3954" s="2"/>
      <c r="H3954" s="2"/>
      <c r="I3954" s="2"/>
      <c r="J3954" s="2"/>
    </row>
    <row r="3955" spans="1:10">
      <c r="A3955" s="1">
        <v>44283</v>
      </c>
      <c r="B3955" s="2">
        <v>99955</v>
      </c>
      <c r="C3955" s="22">
        <v>3638</v>
      </c>
      <c r="D3955" s="2">
        <v>9</v>
      </c>
      <c r="E3955" s="204">
        <v>439500</v>
      </c>
      <c r="F3955" s="2" t="s">
        <v>1528</v>
      </c>
      <c r="G3955" s="2"/>
      <c r="H3955" s="2"/>
      <c r="I3955" s="2"/>
      <c r="J3955" s="2"/>
    </row>
    <row r="3956" spans="1:10">
      <c r="A3956" s="1">
        <v>44283</v>
      </c>
      <c r="B3956" s="2">
        <v>14202</v>
      </c>
      <c r="C3956" s="22">
        <v>5711</v>
      </c>
      <c r="D3956" s="2">
        <v>6</v>
      </c>
      <c r="E3956" s="204">
        <v>864500</v>
      </c>
      <c r="F3956" s="2" t="s">
        <v>889</v>
      </c>
      <c r="G3956" s="2"/>
      <c r="H3956" s="2"/>
      <c r="I3956" s="2"/>
      <c r="J3956" s="2"/>
    </row>
    <row r="3957" spans="1:10">
      <c r="A3957" s="1">
        <v>44283</v>
      </c>
      <c r="B3957" s="2">
        <v>14202</v>
      </c>
      <c r="C3957" s="22">
        <v>5714</v>
      </c>
      <c r="D3957" s="2">
        <v>6</v>
      </c>
      <c r="E3957" s="204">
        <v>338400</v>
      </c>
      <c r="F3957" s="2" t="s">
        <v>1529</v>
      </c>
      <c r="G3957" s="2"/>
      <c r="H3957" s="2"/>
      <c r="I3957" s="2"/>
      <c r="J3957" s="2"/>
    </row>
    <row r="3958" spans="1:10">
      <c r="A3958" s="1">
        <v>44283</v>
      </c>
      <c r="B3958" s="2">
        <v>14202</v>
      </c>
      <c r="C3958" s="22">
        <v>5715</v>
      </c>
      <c r="D3958" s="2">
        <v>6</v>
      </c>
      <c r="E3958" s="204">
        <v>726700</v>
      </c>
      <c r="F3958" s="2" t="s">
        <v>1530</v>
      </c>
      <c r="G3958" s="2"/>
      <c r="H3958" s="2"/>
      <c r="I3958" s="2"/>
      <c r="J3958" s="2"/>
    </row>
    <row r="3959" spans="1:10">
      <c r="A3959" s="1">
        <v>44283</v>
      </c>
      <c r="B3959" s="2">
        <v>14202</v>
      </c>
      <c r="C3959" s="22">
        <v>5718</v>
      </c>
      <c r="D3959" s="2">
        <v>6</v>
      </c>
      <c r="E3959" s="204">
        <v>428200</v>
      </c>
      <c r="F3959" s="2" t="s">
        <v>780</v>
      </c>
      <c r="G3959" s="2"/>
      <c r="H3959" s="2"/>
      <c r="I3959" s="2"/>
      <c r="J3959" s="2"/>
    </row>
    <row r="3960" spans="1:10">
      <c r="A3960" s="1">
        <v>44283</v>
      </c>
      <c r="B3960" s="2">
        <v>14202</v>
      </c>
      <c r="C3960" s="22">
        <v>5766</v>
      </c>
      <c r="D3960" s="2">
        <v>6</v>
      </c>
      <c r="E3960" s="204">
        <v>813207</v>
      </c>
      <c r="F3960" s="2" t="s">
        <v>1531</v>
      </c>
      <c r="G3960" s="2"/>
      <c r="H3960" s="2"/>
      <c r="I3960" s="2"/>
      <c r="J3960" s="2"/>
    </row>
    <row r="3961" spans="1:10">
      <c r="A3961" s="1">
        <v>44283</v>
      </c>
      <c r="B3961" s="2">
        <v>99967</v>
      </c>
      <c r="C3961" s="22">
        <v>5829</v>
      </c>
      <c r="D3961" s="2">
        <v>6</v>
      </c>
      <c r="E3961" s="204">
        <v>353252</v>
      </c>
      <c r="F3961" s="2" t="s">
        <v>1532</v>
      </c>
      <c r="G3961" s="2"/>
      <c r="H3961" s="2"/>
      <c r="I3961" s="2"/>
      <c r="J3961" s="2"/>
    </row>
    <row r="3962" spans="1:10">
      <c r="A3962" s="1">
        <v>44283</v>
      </c>
      <c r="B3962" s="2">
        <v>99910</v>
      </c>
      <c r="C3962" s="22">
        <v>7661</v>
      </c>
      <c r="D3962" s="2">
        <v>29</v>
      </c>
      <c r="E3962" s="204">
        <v>728000</v>
      </c>
      <c r="F3962" s="2" t="s">
        <v>1541</v>
      </c>
      <c r="G3962" s="2"/>
      <c r="H3962" s="2"/>
      <c r="I3962" s="2"/>
      <c r="J3962" s="2"/>
    </row>
    <row r="3963" spans="1:10">
      <c r="A3963" s="1">
        <v>44283</v>
      </c>
      <c r="B3963" s="2">
        <v>20894</v>
      </c>
      <c r="C3963" s="22">
        <v>722</v>
      </c>
      <c r="D3963" s="2">
        <v>7</v>
      </c>
      <c r="E3963" s="204">
        <v>2085300</v>
      </c>
      <c r="F3963" s="2" t="s">
        <v>204</v>
      </c>
      <c r="G3963" s="2"/>
      <c r="H3963" s="2"/>
      <c r="I3963" s="2"/>
      <c r="J3963" s="2"/>
    </row>
    <row r="3964" spans="1:10">
      <c r="A3964" s="1">
        <v>44283</v>
      </c>
      <c r="B3964" s="2">
        <v>99971</v>
      </c>
      <c r="C3964" s="22">
        <v>930</v>
      </c>
      <c r="D3964" s="2">
        <v>7</v>
      </c>
      <c r="E3964" s="204">
        <v>175600</v>
      </c>
      <c r="G3964" s="2"/>
      <c r="H3964" s="2"/>
      <c r="I3964" s="2"/>
      <c r="J3964" s="2"/>
    </row>
    <row r="3965" spans="1:10">
      <c r="A3965" s="1">
        <v>44283</v>
      </c>
      <c r="B3965" s="2">
        <v>99971</v>
      </c>
      <c r="C3965" s="22">
        <v>948</v>
      </c>
      <c r="D3965" s="2">
        <v>7</v>
      </c>
      <c r="E3965" s="204">
        <v>370871</v>
      </c>
      <c r="F3965" s="2" t="s">
        <v>1524</v>
      </c>
      <c r="G3965" s="2"/>
      <c r="H3965" s="2"/>
      <c r="I3965" s="2"/>
      <c r="J3965" s="2"/>
    </row>
    <row r="3966" spans="1:10">
      <c r="A3966" s="1">
        <v>44283</v>
      </c>
      <c r="B3966" s="2">
        <v>25758</v>
      </c>
      <c r="C3966" s="22">
        <v>8663</v>
      </c>
      <c r="D3966" s="2">
        <v>4</v>
      </c>
      <c r="E3966" s="204">
        <v>168000</v>
      </c>
      <c r="F3966" s="2" t="s">
        <v>1533</v>
      </c>
      <c r="G3966" s="2"/>
      <c r="H3966" s="2"/>
      <c r="I3966" s="2"/>
      <c r="J3966" s="2"/>
    </row>
    <row r="3967" spans="1:10" ht="19.5">
      <c r="E3967" s="120">
        <f>SUM(E3801:E3966)</f>
        <v>98564774</v>
      </c>
      <c r="G3967" s="2"/>
      <c r="H3967" s="2"/>
      <c r="I3967" s="2"/>
      <c r="J3967" s="2"/>
    </row>
    <row r="3969" spans="1:11">
      <c r="A3969" s="1">
        <v>44284</v>
      </c>
      <c r="B3969" s="2">
        <v>99955</v>
      </c>
      <c r="C3969" s="22">
        <v>3479</v>
      </c>
      <c r="D3969" s="2">
        <v>8</v>
      </c>
      <c r="E3969" s="204">
        <v>500000</v>
      </c>
      <c r="F3969" s="2" t="s">
        <v>1549</v>
      </c>
      <c r="G3969" s="2"/>
      <c r="H3969" s="2"/>
    </row>
    <row r="3970" spans="1:11">
      <c r="A3970" s="1">
        <v>44284</v>
      </c>
      <c r="B3970" s="2">
        <v>99910</v>
      </c>
      <c r="C3970" s="22">
        <v>3696</v>
      </c>
      <c r="D3970" s="2">
        <v>9</v>
      </c>
      <c r="E3970" s="204">
        <v>594500</v>
      </c>
      <c r="F3970" s="2" t="s">
        <v>1547</v>
      </c>
      <c r="G3970" s="2"/>
      <c r="H3970" s="2"/>
    </row>
    <row r="3971" spans="1:11">
      <c r="A3971" s="1">
        <v>44284</v>
      </c>
      <c r="B3971" s="2">
        <v>99974</v>
      </c>
      <c r="C3971" s="22">
        <v>3720</v>
      </c>
      <c r="D3971" s="2">
        <v>9</v>
      </c>
      <c r="E3971" s="204">
        <v>541000</v>
      </c>
      <c r="F3971" s="2" t="s">
        <v>1548</v>
      </c>
      <c r="G3971" s="2"/>
      <c r="H3971" s="2"/>
    </row>
    <row r="3972" spans="1:11">
      <c r="A3972" s="1">
        <v>44284</v>
      </c>
      <c r="B3972" s="2">
        <v>99971</v>
      </c>
      <c r="C3972" s="22">
        <v>6032</v>
      </c>
      <c r="D3972" s="2">
        <v>6</v>
      </c>
      <c r="E3972" s="204">
        <v>500000</v>
      </c>
      <c r="F3972" s="2" t="s">
        <v>1542</v>
      </c>
      <c r="G3972" s="2"/>
      <c r="H3972" s="2"/>
    </row>
    <row r="3973" spans="1:11">
      <c r="A3973" s="1">
        <v>44284</v>
      </c>
      <c r="B3973" s="2">
        <v>99966</v>
      </c>
      <c r="C3973" s="22">
        <v>6204</v>
      </c>
      <c r="D3973" s="2">
        <v>6</v>
      </c>
      <c r="E3973" s="204">
        <v>625800</v>
      </c>
      <c r="F3973" s="2" t="s">
        <v>1546</v>
      </c>
      <c r="G3973" s="2"/>
      <c r="H3973" s="2"/>
    </row>
    <row r="3974" spans="1:11">
      <c r="A3974" s="1">
        <v>44284</v>
      </c>
      <c r="B3974" s="2">
        <v>19440</v>
      </c>
      <c r="C3974" s="22">
        <v>8890</v>
      </c>
      <c r="D3974" s="2">
        <v>4</v>
      </c>
      <c r="E3974" s="204">
        <v>400000</v>
      </c>
      <c r="F3974" s="2" t="s">
        <v>1543</v>
      </c>
      <c r="G3974" s="2"/>
      <c r="H3974" s="2"/>
    </row>
    <row r="3975" spans="1:11">
      <c r="A3975" s="1">
        <v>44284</v>
      </c>
      <c r="B3975" s="2">
        <v>19440</v>
      </c>
      <c r="C3975" s="22">
        <v>8905</v>
      </c>
      <c r="D3975" s="2">
        <v>4</v>
      </c>
      <c r="E3975" s="204">
        <v>535000</v>
      </c>
      <c r="F3975" s="2" t="s">
        <v>1544</v>
      </c>
      <c r="G3975" s="2"/>
      <c r="H3975" s="2"/>
    </row>
    <row r="3976" spans="1:11">
      <c r="A3976" s="1">
        <v>44284</v>
      </c>
      <c r="B3976" s="2">
        <v>25758</v>
      </c>
      <c r="C3976" s="22">
        <v>8933</v>
      </c>
      <c r="D3976" s="2">
        <v>4</v>
      </c>
      <c r="E3976" s="204">
        <v>597770</v>
      </c>
      <c r="F3976" s="2" t="s">
        <v>1545</v>
      </c>
      <c r="G3976" s="2"/>
      <c r="H3976" s="2"/>
    </row>
    <row r="3977" spans="1:11">
      <c r="A3977" s="1">
        <v>44284</v>
      </c>
      <c r="B3977" s="2">
        <v>25758</v>
      </c>
      <c r="C3977" s="22">
        <v>8937</v>
      </c>
      <c r="D3977" s="2">
        <v>4</v>
      </c>
      <c r="E3977" s="204">
        <v>338900</v>
      </c>
      <c r="F3977" s="2" t="s">
        <v>1546</v>
      </c>
      <c r="G3977" s="2"/>
      <c r="H3977" s="2"/>
    </row>
    <row r="3978" spans="1:11" ht="19.5">
      <c r="E3978" s="120">
        <f>SUM(E3969:E3977)</f>
        <v>4632970</v>
      </c>
      <c r="G3978" s="2"/>
      <c r="H3978" s="2"/>
    </row>
    <row r="3979" spans="1:11">
      <c r="E3979" s="3"/>
      <c r="G3979" s="2"/>
      <c r="H3979" s="2"/>
    </row>
    <row r="3980" spans="1:11">
      <c r="A3980" s="1">
        <v>44285</v>
      </c>
      <c r="B3980" s="2">
        <v>28262</v>
      </c>
      <c r="C3980" s="22">
        <v>3819</v>
      </c>
      <c r="D3980" s="2">
        <v>8</v>
      </c>
      <c r="E3980" s="72">
        <v>141600000</v>
      </c>
      <c r="F3980" s="2" t="s">
        <v>1146</v>
      </c>
      <c r="G3980" s="2"/>
      <c r="H3980" s="2"/>
      <c r="I3980" s="2"/>
      <c r="J3980" s="2"/>
      <c r="K3980" s="2"/>
    </row>
    <row r="3981" spans="1:11" s="53" customFormat="1">
      <c r="A3981" s="122">
        <v>44285</v>
      </c>
      <c r="B3981" s="53">
        <v>99971</v>
      </c>
      <c r="C3981" s="53">
        <v>1450</v>
      </c>
      <c r="D3981" s="53">
        <v>7</v>
      </c>
      <c r="E3981" s="204">
        <v>985000</v>
      </c>
      <c r="F3981" s="53" t="s">
        <v>1552</v>
      </c>
    </row>
    <row r="3982" spans="1:11" s="53" customFormat="1">
      <c r="A3982" s="122">
        <v>44285</v>
      </c>
      <c r="B3982" s="53">
        <v>99971</v>
      </c>
      <c r="C3982" s="53">
        <v>1571</v>
      </c>
      <c r="D3982" s="53">
        <v>7</v>
      </c>
      <c r="E3982" s="204">
        <v>1000000</v>
      </c>
      <c r="F3982" s="53" t="s">
        <v>1553</v>
      </c>
    </row>
    <row r="3983" spans="1:11" s="53" customFormat="1">
      <c r="A3983" s="122">
        <v>44285</v>
      </c>
      <c r="B3983" s="53">
        <v>99971</v>
      </c>
      <c r="C3983" s="53">
        <v>1595</v>
      </c>
      <c r="D3983" s="53">
        <v>7</v>
      </c>
      <c r="E3983" s="204">
        <v>839800</v>
      </c>
      <c r="F3983" s="53" t="s">
        <v>1554</v>
      </c>
    </row>
    <row r="3984" spans="1:11" s="53" customFormat="1">
      <c r="A3984" s="122">
        <v>44285</v>
      </c>
      <c r="B3984" s="53">
        <v>28262</v>
      </c>
      <c r="C3984" s="53">
        <v>3689</v>
      </c>
      <c r="D3984" s="53">
        <v>8</v>
      </c>
      <c r="E3984" s="204">
        <v>358000</v>
      </c>
      <c r="F3984" s="53" t="s">
        <v>1555</v>
      </c>
    </row>
    <row r="3985" spans="1:6" s="53" customFormat="1">
      <c r="A3985" s="122">
        <v>44285</v>
      </c>
      <c r="B3985" s="53">
        <v>28262</v>
      </c>
      <c r="C3985" s="53">
        <v>3718</v>
      </c>
      <c r="D3985" s="53">
        <v>8</v>
      </c>
      <c r="E3985" s="204">
        <v>500000</v>
      </c>
      <c r="F3985" s="53" t="s">
        <v>1556</v>
      </c>
    </row>
    <row r="3986" spans="1:6" s="53" customFormat="1">
      <c r="A3986" s="122">
        <v>44285</v>
      </c>
      <c r="B3986" s="53">
        <v>28262</v>
      </c>
      <c r="C3986" s="53">
        <v>3754</v>
      </c>
      <c r="D3986" s="53">
        <v>8</v>
      </c>
      <c r="E3986" s="204">
        <v>706000</v>
      </c>
      <c r="F3986" s="53" t="s">
        <v>1557</v>
      </c>
    </row>
    <row r="3987" spans="1:6" s="53" customFormat="1">
      <c r="A3987" s="122">
        <v>44285</v>
      </c>
      <c r="B3987" s="53">
        <v>28262</v>
      </c>
      <c r="C3987" s="53">
        <v>3796</v>
      </c>
      <c r="D3987" s="53">
        <v>8</v>
      </c>
      <c r="E3987" s="204">
        <v>4360400</v>
      </c>
      <c r="F3987" s="53" t="s">
        <v>885</v>
      </c>
    </row>
    <row r="3988" spans="1:6" s="53" customFormat="1">
      <c r="A3988" s="122">
        <v>44285</v>
      </c>
      <c r="B3988" s="53">
        <v>28262</v>
      </c>
      <c r="C3988" s="53">
        <v>3801</v>
      </c>
      <c r="D3988" s="53">
        <v>8</v>
      </c>
      <c r="E3988" s="204">
        <v>2634120</v>
      </c>
      <c r="F3988" s="53" t="s">
        <v>1558</v>
      </c>
    </row>
    <row r="3989" spans="1:6" s="53" customFormat="1">
      <c r="A3989" s="122">
        <v>44285</v>
      </c>
      <c r="B3989" s="53">
        <v>28262</v>
      </c>
      <c r="C3989" s="53">
        <v>3818</v>
      </c>
      <c r="D3989" s="53">
        <v>8</v>
      </c>
      <c r="E3989" s="204">
        <v>1485000</v>
      </c>
      <c r="F3989" s="53" t="s">
        <v>1559</v>
      </c>
    </row>
    <row r="3990" spans="1:6" s="53" customFormat="1">
      <c r="A3990" s="122">
        <v>44285</v>
      </c>
      <c r="B3990" s="53">
        <v>28262</v>
      </c>
      <c r="C3990" s="53">
        <v>3820</v>
      </c>
      <c r="D3990" s="53">
        <v>8</v>
      </c>
      <c r="E3990" s="204">
        <v>884300</v>
      </c>
      <c r="F3990" s="53" t="s">
        <v>1560</v>
      </c>
    </row>
    <row r="3991" spans="1:6" s="53" customFormat="1">
      <c r="A3991" s="122">
        <v>44285</v>
      </c>
      <c r="B3991" s="53">
        <v>99974</v>
      </c>
      <c r="C3991" s="53">
        <v>3901</v>
      </c>
      <c r="D3991" s="53">
        <v>8</v>
      </c>
      <c r="E3991" s="204">
        <v>205596</v>
      </c>
      <c r="F3991" s="53" t="s">
        <v>1569</v>
      </c>
    </row>
    <row r="3992" spans="1:6" s="53" customFormat="1">
      <c r="A3992" s="122">
        <v>44285</v>
      </c>
      <c r="B3992" s="53">
        <v>19440</v>
      </c>
      <c r="C3992" s="53">
        <v>4286</v>
      </c>
      <c r="D3992" s="53">
        <v>18</v>
      </c>
      <c r="E3992" s="204">
        <v>44000</v>
      </c>
      <c r="F3992" s="53" t="s">
        <v>1561</v>
      </c>
    </row>
    <row r="3993" spans="1:6" s="53" customFormat="1">
      <c r="A3993" s="122">
        <v>44285</v>
      </c>
      <c r="B3993" s="53">
        <v>99955</v>
      </c>
      <c r="C3993" s="53">
        <v>6413</v>
      </c>
      <c r="D3993" s="53">
        <v>6</v>
      </c>
      <c r="E3993" s="204">
        <v>346300</v>
      </c>
      <c r="F3993" s="53" t="s">
        <v>1562</v>
      </c>
    </row>
    <row r="3994" spans="1:6" s="53" customFormat="1">
      <c r="A3994" s="122">
        <v>44285</v>
      </c>
      <c r="B3994" s="53">
        <v>99968</v>
      </c>
      <c r="C3994" s="53">
        <v>6475</v>
      </c>
      <c r="D3994" s="53">
        <v>6</v>
      </c>
      <c r="E3994" s="204">
        <v>721200</v>
      </c>
      <c r="F3994" s="53" t="s">
        <v>1563</v>
      </c>
    </row>
    <row r="3995" spans="1:6" s="53" customFormat="1">
      <c r="A3995" s="122">
        <v>44285</v>
      </c>
      <c r="B3995" s="53">
        <v>99968</v>
      </c>
      <c r="C3995" s="53">
        <v>6480</v>
      </c>
      <c r="D3995" s="53">
        <v>6</v>
      </c>
      <c r="E3995" s="204">
        <v>746200</v>
      </c>
      <c r="F3995" s="53" t="s">
        <v>1564</v>
      </c>
    </row>
    <row r="3996" spans="1:6" s="53" customFormat="1">
      <c r="A3996" s="122">
        <v>44285</v>
      </c>
      <c r="B3996" s="53">
        <v>34527</v>
      </c>
      <c r="C3996" s="53">
        <v>9087</v>
      </c>
      <c r="D3996" s="53">
        <v>4</v>
      </c>
      <c r="E3996" s="204">
        <v>537800</v>
      </c>
      <c r="F3996" s="53" t="s">
        <v>1565</v>
      </c>
    </row>
    <row r="3997" spans="1:6" s="53" customFormat="1">
      <c r="A3997" s="122">
        <v>44285</v>
      </c>
      <c r="B3997" s="53">
        <v>34527</v>
      </c>
      <c r="C3997" s="53">
        <v>9091</v>
      </c>
      <c r="D3997" s="53">
        <v>4</v>
      </c>
      <c r="E3997" s="204">
        <v>1379200</v>
      </c>
      <c r="F3997" s="53" t="s">
        <v>1566</v>
      </c>
    </row>
    <row r="3998" spans="1:6" s="53" customFormat="1">
      <c r="A3998" s="122">
        <v>44285</v>
      </c>
      <c r="B3998" s="53">
        <v>34527</v>
      </c>
      <c r="C3998" s="53">
        <v>9177</v>
      </c>
      <c r="D3998" s="53">
        <v>4</v>
      </c>
      <c r="E3998" s="204">
        <v>378389</v>
      </c>
      <c r="F3998" s="53" t="s">
        <v>1357</v>
      </c>
    </row>
    <row r="3999" spans="1:6" s="53" customFormat="1">
      <c r="A3999" s="122">
        <v>44285</v>
      </c>
      <c r="B3999" s="53">
        <v>99967</v>
      </c>
      <c r="C3999" s="53">
        <v>9219</v>
      </c>
      <c r="D3999" s="53">
        <v>4</v>
      </c>
      <c r="E3999" s="204">
        <v>380000</v>
      </c>
      <c r="F3999" s="53" t="s">
        <v>1567</v>
      </c>
    </row>
    <row r="4000" spans="1:6" s="53" customFormat="1">
      <c r="A4000" s="122">
        <v>44285</v>
      </c>
      <c r="B4000" s="53">
        <v>99967</v>
      </c>
      <c r="C4000" s="53">
        <v>9238</v>
      </c>
      <c r="D4000" s="53">
        <v>4</v>
      </c>
      <c r="E4000" s="204">
        <v>219600</v>
      </c>
      <c r="F4000" s="53" t="s">
        <v>1568</v>
      </c>
    </row>
    <row r="4001" spans="1:72" s="53" customFormat="1">
      <c r="A4001" s="122">
        <v>44285</v>
      </c>
      <c r="B4001" s="53">
        <v>99967</v>
      </c>
      <c r="C4001" s="53">
        <v>9242</v>
      </c>
      <c r="D4001" s="53">
        <v>4</v>
      </c>
      <c r="E4001" s="204">
        <v>274800</v>
      </c>
      <c r="F4001" s="53" t="s">
        <v>1568</v>
      </c>
    </row>
    <row r="4002" spans="1:72" ht="19.5">
      <c r="E4002" s="121">
        <f>SUM(E3980:E4001)</f>
        <v>160585705</v>
      </c>
    </row>
    <row r="4004" spans="1:72">
      <c r="A4004" s="1">
        <v>44286</v>
      </c>
      <c r="B4004" s="2">
        <v>20894</v>
      </c>
      <c r="C4004" s="22">
        <v>1659</v>
      </c>
      <c r="D4004" s="2">
        <v>7</v>
      </c>
      <c r="E4004" s="204">
        <v>354672</v>
      </c>
      <c r="F4004" s="2" t="s">
        <v>1571</v>
      </c>
      <c r="G4004" s="2"/>
      <c r="H4004" s="2"/>
      <c r="I4004" s="2"/>
      <c r="J4004" s="2"/>
      <c r="K4004" s="2"/>
    </row>
    <row r="4005" spans="1:72" s="53" customFormat="1">
      <c r="A4005" s="122">
        <v>44286</v>
      </c>
      <c r="B4005" s="53">
        <v>99955</v>
      </c>
      <c r="C4005" s="59">
        <v>1801</v>
      </c>
      <c r="D4005" s="53">
        <v>7</v>
      </c>
      <c r="E4005" s="204">
        <v>4507090</v>
      </c>
      <c r="F4005" s="53" t="s">
        <v>1572</v>
      </c>
    </row>
    <row r="4006" spans="1:72">
      <c r="A4006" s="1">
        <v>44286</v>
      </c>
      <c r="B4006" s="2">
        <v>13276</v>
      </c>
      <c r="C4006" s="22">
        <v>4062</v>
      </c>
      <c r="D4006" s="2">
        <v>8</v>
      </c>
      <c r="E4006" s="204">
        <v>436800</v>
      </c>
      <c r="F4006" s="2" t="s">
        <v>1573</v>
      </c>
      <c r="G4006" s="2"/>
      <c r="H4006" s="2"/>
      <c r="I4006" s="2"/>
      <c r="J4006" s="2"/>
      <c r="K4006" s="2"/>
    </row>
    <row r="4007" spans="1:72">
      <c r="A4007" s="1">
        <v>44286</v>
      </c>
      <c r="B4007" s="2">
        <v>99916</v>
      </c>
      <c r="C4007" s="22">
        <v>4071</v>
      </c>
      <c r="D4007" s="2">
        <v>9</v>
      </c>
      <c r="E4007" s="204">
        <v>1613500</v>
      </c>
      <c r="F4007" s="2" t="s">
        <v>700</v>
      </c>
      <c r="G4007" s="2"/>
      <c r="H4007" s="2"/>
      <c r="I4007" s="2"/>
      <c r="J4007" s="2"/>
      <c r="K4007" s="2"/>
    </row>
    <row r="4008" spans="1:72">
      <c r="A4008" s="1">
        <v>44286</v>
      </c>
      <c r="B4008" s="2">
        <v>99971</v>
      </c>
      <c r="C4008" s="22">
        <v>6726</v>
      </c>
      <c r="D4008" s="2">
        <v>6</v>
      </c>
      <c r="E4008" s="204">
        <v>1768800</v>
      </c>
      <c r="F4008" s="2" t="s">
        <v>1581</v>
      </c>
      <c r="G4008" s="2"/>
      <c r="H4008" s="2"/>
      <c r="I4008" s="2"/>
      <c r="J4008" s="2"/>
      <c r="K4008" s="2"/>
    </row>
    <row r="4009" spans="1:72">
      <c r="A4009" s="1">
        <v>44286</v>
      </c>
      <c r="B4009" s="2">
        <v>12508</v>
      </c>
      <c r="C4009" s="22">
        <v>9371</v>
      </c>
      <c r="D4009" s="2">
        <v>4</v>
      </c>
      <c r="E4009" s="204">
        <v>676800</v>
      </c>
      <c r="F4009" s="2" t="s">
        <v>1574</v>
      </c>
      <c r="G4009" s="2"/>
      <c r="H4009" s="2"/>
      <c r="I4009" s="2"/>
      <c r="J4009" s="2"/>
      <c r="K4009" s="2"/>
    </row>
    <row r="4010" spans="1:72">
      <c r="A4010" s="1">
        <v>44286</v>
      </c>
      <c r="B4010" s="2">
        <v>12508</v>
      </c>
      <c r="C4010" s="22">
        <v>9454</v>
      </c>
      <c r="D4010" s="2">
        <v>4</v>
      </c>
      <c r="E4010" s="204">
        <v>573079</v>
      </c>
      <c r="F4010" s="2" t="s">
        <v>1575</v>
      </c>
      <c r="G4010" s="2"/>
      <c r="H4010" s="2"/>
      <c r="I4010" s="2"/>
      <c r="J4010" s="2"/>
      <c r="K4010" s="2"/>
    </row>
    <row r="4011" spans="1:72">
      <c r="A4011" s="1">
        <v>44286</v>
      </c>
      <c r="B4011" s="2">
        <v>12508</v>
      </c>
      <c r="C4011" s="22">
        <v>9479</v>
      </c>
      <c r="D4011" s="2">
        <v>4</v>
      </c>
      <c r="E4011" s="204">
        <v>393362</v>
      </c>
      <c r="F4011" s="2" t="s">
        <v>1576</v>
      </c>
      <c r="G4011" s="2"/>
      <c r="H4011" s="2"/>
      <c r="I4011" s="2"/>
      <c r="J4011" s="2"/>
      <c r="K4011" s="2"/>
    </row>
    <row r="4012" spans="1:72">
      <c r="A4012" s="1">
        <v>44286</v>
      </c>
      <c r="B4012" s="2">
        <v>99967</v>
      </c>
      <c r="C4012" s="22">
        <v>9532</v>
      </c>
      <c r="D4012" s="2">
        <v>4</v>
      </c>
      <c r="E4012" s="204">
        <v>1000000</v>
      </c>
      <c r="F4012" s="2" t="s">
        <v>1577</v>
      </c>
      <c r="G4012" s="2"/>
      <c r="H4012" s="2"/>
      <c r="I4012" s="2"/>
      <c r="J4012" s="2"/>
      <c r="K4012" s="2"/>
    </row>
    <row r="4013" spans="1:72">
      <c r="A4013" s="1">
        <v>44286</v>
      </c>
      <c r="B4013" s="2">
        <v>99967</v>
      </c>
      <c r="C4013" s="22">
        <v>9548</v>
      </c>
      <c r="D4013" s="2">
        <v>4</v>
      </c>
      <c r="E4013" s="204">
        <v>245000</v>
      </c>
      <c r="F4013" s="2" t="s">
        <v>1517</v>
      </c>
      <c r="G4013" s="2"/>
      <c r="H4013" s="2"/>
      <c r="I4013" s="2"/>
      <c r="J4013" s="2"/>
      <c r="K4013" s="2"/>
    </row>
    <row r="4014" spans="1:72">
      <c r="A4014" s="1">
        <v>44286</v>
      </c>
      <c r="B4014" s="2">
        <v>99967</v>
      </c>
      <c r="C4014" s="22">
        <v>9620</v>
      </c>
      <c r="D4014" s="2">
        <v>4</v>
      </c>
      <c r="E4014" s="204">
        <v>791000</v>
      </c>
      <c r="F4014" s="2" t="s">
        <v>1578</v>
      </c>
      <c r="G4014" s="2"/>
      <c r="H4014" s="2"/>
      <c r="I4014" s="2"/>
      <c r="J4014" s="2"/>
      <c r="K4014" s="2"/>
    </row>
    <row r="4015" spans="1:72">
      <c r="A4015" s="1">
        <v>44286</v>
      </c>
      <c r="B4015" s="2">
        <v>99967</v>
      </c>
      <c r="C4015" s="22">
        <v>9634</v>
      </c>
      <c r="D4015" s="2">
        <v>4</v>
      </c>
      <c r="E4015" s="204">
        <v>400000</v>
      </c>
      <c r="F4015" s="2" t="s">
        <v>1577</v>
      </c>
      <c r="G4015" s="2"/>
      <c r="H4015" s="2"/>
      <c r="I4015" s="2"/>
      <c r="J4015" s="2"/>
      <c r="K4015" s="2"/>
    </row>
    <row r="4016" spans="1:72" s="37" customFormat="1">
      <c r="A4016" s="36">
        <v>44286</v>
      </c>
      <c r="B4016" s="37">
        <v>99967</v>
      </c>
      <c r="C4016" s="37">
        <v>9550</v>
      </c>
      <c r="D4016" s="37">
        <v>4</v>
      </c>
      <c r="E4016" s="135">
        <v>0</v>
      </c>
      <c r="F4016" s="37" t="s">
        <v>1579</v>
      </c>
      <c r="L4016" s="80"/>
      <c r="M4016" s="80"/>
      <c r="N4016" s="80"/>
      <c r="O4016" s="80"/>
      <c r="P4016" s="80"/>
      <c r="Q4016" s="80"/>
      <c r="R4016" s="80"/>
      <c r="S4016" s="80"/>
      <c r="T4016" s="80"/>
      <c r="U4016" s="80"/>
      <c r="V4016" s="80"/>
      <c r="W4016" s="80"/>
      <c r="X4016" s="80"/>
      <c r="Y4016" s="80"/>
      <c r="Z4016" s="80"/>
      <c r="AA4016" s="80"/>
      <c r="AB4016" s="80"/>
      <c r="AC4016" s="80"/>
      <c r="AD4016" s="80"/>
      <c r="AE4016" s="80"/>
      <c r="AF4016" s="80"/>
      <c r="AG4016" s="80"/>
      <c r="AH4016" s="80"/>
      <c r="AI4016" s="80"/>
      <c r="AJ4016" s="80"/>
      <c r="AK4016" s="80"/>
      <c r="AL4016" s="80"/>
      <c r="AM4016" s="80"/>
      <c r="AN4016" s="80"/>
      <c r="AO4016" s="80"/>
      <c r="AP4016" s="80"/>
      <c r="AQ4016" s="80"/>
      <c r="AR4016" s="80"/>
      <c r="AS4016" s="80"/>
      <c r="AT4016" s="80"/>
      <c r="AU4016" s="80"/>
      <c r="AV4016" s="80"/>
      <c r="AW4016" s="80"/>
      <c r="AX4016" s="80"/>
      <c r="AY4016" s="80"/>
      <c r="AZ4016" s="80"/>
      <c r="BA4016" s="80"/>
      <c r="BB4016" s="80"/>
      <c r="BC4016" s="80"/>
      <c r="BD4016" s="80"/>
      <c r="BE4016" s="80"/>
      <c r="BF4016" s="80"/>
      <c r="BG4016" s="80"/>
      <c r="BH4016" s="80"/>
      <c r="BI4016" s="80"/>
      <c r="BJ4016" s="80"/>
      <c r="BK4016" s="80"/>
      <c r="BL4016" s="80"/>
      <c r="BM4016" s="80"/>
      <c r="BN4016" s="80"/>
      <c r="BO4016" s="80"/>
      <c r="BP4016" s="80"/>
      <c r="BQ4016" s="80"/>
      <c r="BR4016" s="80"/>
      <c r="BS4016" s="80"/>
      <c r="BT4016" s="80"/>
    </row>
    <row r="4017" spans="1:72" s="37" customFormat="1">
      <c r="A4017" s="36">
        <v>44286</v>
      </c>
      <c r="B4017" s="37">
        <v>99967</v>
      </c>
      <c r="C4017" s="37">
        <v>9553</v>
      </c>
      <c r="D4017" s="37">
        <v>4</v>
      </c>
      <c r="E4017" s="135">
        <v>0</v>
      </c>
      <c r="F4017" s="37" t="s">
        <v>1580</v>
      </c>
      <c r="L4017" s="80"/>
      <c r="M4017" s="80"/>
      <c r="N4017" s="80"/>
      <c r="O4017" s="80"/>
      <c r="P4017" s="80"/>
      <c r="Q4017" s="80"/>
      <c r="R4017" s="80"/>
      <c r="S4017" s="80"/>
      <c r="T4017" s="80"/>
      <c r="U4017" s="80"/>
      <c r="V4017" s="80"/>
      <c r="W4017" s="80"/>
      <c r="X4017" s="80"/>
      <c r="Y4017" s="80"/>
      <c r="Z4017" s="80"/>
      <c r="AA4017" s="80"/>
      <c r="AB4017" s="80"/>
      <c r="AC4017" s="80"/>
      <c r="AD4017" s="80"/>
      <c r="AE4017" s="80"/>
      <c r="AF4017" s="80"/>
      <c r="AG4017" s="80"/>
      <c r="AH4017" s="80"/>
      <c r="AI4017" s="80"/>
      <c r="AJ4017" s="80"/>
      <c r="AK4017" s="80"/>
      <c r="AL4017" s="80"/>
      <c r="AM4017" s="80"/>
      <c r="AN4017" s="80"/>
      <c r="AO4017" s="80"/>
      <c r="AP4017" s="80"/>
      <c r="AQ4017" s="80"/>
      <c r="AR4017" s="80"/>
      <c r="AS4017" s="80"/>
      <c r="AT4017" s="80"/>
      <c r="AU4017" s="80"/>
      <c r="AV4017" s="80"/>
      <c r="AW4017" s="80"/>
      <c r="AX4017" s="80"/>
      <c r="AY4017" s="80"/>
      <c r="AZ4017" s="80"/>
      <c r="BA4017" s="80"/>
      <c r="BB4017" s="80"/>
      <c r="BC4017" s="80"/>
      <c r="BD4017" s="80"/>
      <c r="BE4017" s="80"/>
      <c r="BF4017" s="80"/>
      <c r="BG4017" s="80"/>
      <c r="BH4017" s="80"/>
      <c r="BI4017" s="80"/>
      <c r="BJ4017" s="80"/>
      <c r="BK4017" s="80"/>
      <c r="BL4017" s="80"/>
      <c r="BM4017" s="80"/>
      <c r="BN4017" s="80"/>
      <c r="BO4017" s="80"/>
      <c r="BP4017" s="80"/>
      <c r="BQ4017" s="80"/>
      <c r="BR4017" s="80"/>
      <c r="BS4017" s="80"/>
      <c r="BT4017" s="80"/>
    </row>
    <row r="4018" spans="1:72" ht="19.5">
      <c r="E4018" s="120">
        <f>SUM(E4004:E4015)</f>
        <v>12760103</v>
      </c>
      <c r="G4018" s="2"/>
      <c r="H4018" s="2"/>
      <c r="I4018" s="2"/>
      <c r="J4018" s="2"/>
      <c r="K4018" s="2"/>
    </row>
    <row r="4020" spans="1:72">
      <c r="A4020" s="1">
        <v>44287</v>
      </c>
      <c r="B4020" s="2">
        <v>28262</v>
      </c>
      <c r="C4020" s="22">
        <v>4235</v>
      </c>
      <c r="D4020" s="2">
        <v>8</v>
      </c>
      <c r="E4020" s="204">
        <v>539100</v>
      </c>
      <c r="F4020" s="2" t="s">
        <v>1583</v>
      </c>
      <c r="G4020" s="2"/>
      <c r="H4020" s="2"/>
      <c r="I4020" s="2"/>
      <c r="J4020" s="2"/>
    </row>
    <row r="4021" spans="1:72">
      <c r="A4021" s="1">
        <v>44287</v>
      </c>
      <c r="B4021" s="2">
        <v>12508</v>
      </c>
      <c r="C4021" s="22">
        <v>7036</v>
      </c>
      <c r="D4021" s="2">
        <v>6</v>
      </c>
      <c r="E4021" s="204">
        <v>3109900</v>
      </c>
      <c r="F4021" s="2" t="s">
        <v>1584</v>
      </c>
      <c r="G4021" s="2"/>
      <c r="H4021" s="2"/>
      <c r="I4021" s="2"/>
      <c r="J4021" s="2"/>
    </row>
    <row r="4022" spans="1:72">
      <c r="A4022" s="1">
        <v>44287</v>
      </c>
      <c r="B4022" s="2">
        <v>12508</v>
      </c>
      <c r="C4022" s="22">
        <v>7061</v>
      </c>
      <c r="D4022" s="2">
        <v>6</v>
      </c>
      <c r="E4022" s="204">
        <v>669500</v>
      </c>
      <c r="F4022" s="2" t="s">
        <v>1585</v>
      </c>
      <c r="G4022" s="2"/>
      <c r="H4022" s="2"/>
      <c r="I4022" s="2"/>
      <c r="J4022" s="2"/>
    </row>
    <row r="4023" spans="1:72">
      <c r="A4023" s="1">
        <v>44287</v>
      </c>
      <c r="B4023" s="2">
        <v>99967</v>
      </c>
      <c r="C4023" s="22">
        <v>7238</v>
      </c>
      <c r="D4023" s="2">
        <v>6</v>
      </c>
      <c r="E4023" s="204">
        <v>235000</v>
      </c>
      <c r="F4023" s="2" t="s">
        <v>1586</v>
      </c>
      <c r="G4023" s="2"/>
      <c r="H4023" s="2"/>
      <c r="I4023" s="2"/>
      <c r="J4023" s="2"/>
    </row>
    <row r="4024" spans="1:72">
      <c r="A4024" s="1">
        <v>44287</v>
      </c>
      <c r="B4024" s="2">
        <v>99967</v>
      </c>
      <c r="C4024" s="22">
        <v>7266</v>
      </c>
      <c r="D4024" s="2">
        <v>6</v>
      </c>
      <c r="E4024" s="204">
        <v>329247</v>
      </c>
      <c r="F4024" s="2" t="s">
        <v>1577</v>
      </c>
      <c r="G4024" s="2"/>
      <c r="H4024" s="2"/>
      <c r="I4024" s="2"/>
      <c r="J4024" s="2"/>
    </row>
    <row r="4025" spans="1:72">
      <c r="A4025" s="1">
        <v>44287</v>
      </c>
      <c r="B4025" s="2">
        <v>14202</v>
      </c>
      <c r="C4025" s="22">
        <v>9695</v>
      </c>
      <c r="D4025" s="2">
        <v>4</v>
      </c>
      <c r="E4025" s="204">
        <v>3061700</v>
      </c>
      <c r="F4025" s="2" t="s">
        <v>779</v>
      </c>
      <c r="G4025" s="2"/>
      <c r="H4025" s="2"/>
      <c r="I4025" s="2"/>
      <c r="J4025" s="2"/>
    </row>
    <row r="4026" spans="1:72">
      <c r="A4026" s="1">
        <v>44287</v>
      </c>
      <c r="B4026" s="2">
        <v>14202</v>
      </c>
      <c r="C4026" s="22">
        <v>9696</v>
      </c>
      <c r="D4026" s="2">
        <v>4</v>
      </c>
      <c r="E4026" s="204">
        <v>215800</v>
      </c>
      <c r="F4026" s="2" t="s">
        <v>1587</v>
      </c>
      <c r="G4026" s="2"/>
      <c r="H4026" s="2"/>
      <c r="I4026" s="2"/>
      <c r="J4026" s="2"/>
    </row>
    <row r="4027" spans="1:72">
      <c r="A4027" s="1">
        <v>44287</v>
      </c>
      <c r="B4027" s="2">
        <v>14202</v>
      </c>
      <c r="C4027" s="22">
        <v>9699</v>
      </c>
      <c r="D4027" s="2">
        <v>4</v>
      </c>
      <c r="E4027" s="204">
        <v>292069</v>
      </c>
      <c r="F4027" s="2" t="s">
        <v>1588</v>
      </c>
      <c r="G4027" s="2"/>
      <c r="H4027" s="2"/>
      <c r="I4027" s="2"/>
      <c r="J4027" s="2"/>
    </row>
    <row r="4028" spans="1:72">
      <c r="A4028" s="1">
        <v>44287</v>
      </c>
      <c r="B4028" s="2">
        <v>14202</v>
      </c>
      <c r="C4028" s="22">
        <v>9714</v>
      </c>
      <c r="D4028" s="2">
        <v>4</v>
      </c>
      <c r="E4028" s="204">
        <v>1844500</v>
      </c>
      <c r="F4028" s="2" t="s">
        <v>1589</v>
      </c>
      <c r="G4028" s="2"/>
      <c r="H4028" s="2"/>
      <c r="I4028" s="2"/>
      <c r="J4028" s="2"/>
    </row>
    <row r="4029" spans="1:72">
      <c r="A4029" s="1">
        <v>44287</v>
      </c>
      <c r="B4029" s="2">
        <v>14202</v>
      </c>
      <c r="C4029" s="22">
        <v>9734</v>
      </c>
      <c r="D4029" s="2">
        <v>4</v>
      </c>
      <c r="E4029" s="204">
        <v>495140</v>
      </c>
      <c r="F4029" s="2" t="s">
        <v>1590</v>
      </c>
      <c r="G4029" s="2"/>
      <c r="H4029" s="2"/>
      <c r="I4029" s="2"/>
      <c r="J4029" s="2"/>
    </row>
    <row r="4030" spans="1:72">
      <c r="A4030" s="1">
        <v>44287</v>
      </c>
      <c r="B4030" s="2">
        <v>14202</v>
      </c>
      <c r="C4030" s="22">
        <v>9802</v>
      </c>
      <c r="D4030" s="2">
        <v>4</v>
      </c>
      <c r="E4030" s="204">
        <v>37800</v>
      </c>
      <c r="F4030" s="2" t="s">
        <v>1591</v>
      </c>
      <c r="G4030" s="2"/>
      <c r="H4030" s="2"/>
      <c r="I4030" s="2"/>
      <c r="J4030" s="2"/>
    </row>
    <row r="4031" spans="1:72">
      <c r="A4031" s="1">
        <v>44287</v>
      </c>
      <c r="B4031" s="2">
        <v>14202</v>
      </c>
      <c r="C4031" s="22">
        <v>9808</v>
      </c>
      <c r="D4031" s="2">
        <v>4</v>
      </c>
      <c r="E4031" s="204">
        <v>1665900</v>
      </c>
      <c r="F4031" s="2" t="s">
        <v>1592</v>
      </c>
      <c r="G4031" s="2"/>
      <c r="H4031" s="2"/>
      <c r="I4031" s="2"/>
      <c r="J4031" s="2"/>
    </row>
    <row r="4032" spans="1:72" ht="19.5">
      <c r="E4032" s="240">
        <f>SUM(E4020:E4031)</f>
        <v>12495656</v>
      </c>
      <c r="G4032" s="2"/>
      <c r="H4032" s="2"/>
      <c r="I4032" s="2"/>
      <c r="J4032" s="2"/>
    </row>
    <row r="4034" spans="1:7" s="53" customFormat="1" ht="19.5">
      <c r="A4034" s="122">
        <v>44288</v>
      </c>
      <c r="B4034" s="53">
        <v>99910</v>
      </c>
      <c r="C4034" s="59">
        <v>7816</v>
      </c>
      <c r="D4034" s="53">
        <v>29</v>
      </c>
      <c r="E4034" s="204">
        <v>54000000</v>
      </c>
      <c r="F4034" s="242" t="s">
        <v>1633</v>
      </c>
      <c r="G4034" s="204"/>
    </row>
    <row r="4035" spans="1:7">
      <c r="A4035" s="1">
        <v>44288</v>
      </c>
      <c r="B4035" s="2">
        <v>99971</v>
      </c>
      <c r="C4035" s="22">
        <v>2</v>
      </c>
      <c r="D4035" s="2">
        <v>4</v>
      </c>
      <c r="E4035" s="3">
        <v>240694</v>
      </c>
      <c r="F4035" s="243" t="s">
        <v>1597</v>
      </c>
    </row>
    <row r="4036" spans="1:7">
      <c r="A4036" s="1">
        <v>44288</v>
      </c>
      <c r="B4036" s="2">
        <v>99971</v>
      </c>
      <c r="C4036" s="22">
        <v>9</v>
      </c>
      <c r="D4036" s="2">
        <v>4</v>
      </c>
      <c r="E4036" s="3">
        <v>680800</v>
      </c>
      <c r="F4036" s="243" t="s">
        <v>1598</v>
      </c>
    </row>
    <row r="4037" spans="1:7">
      <c r="A4037" s="1">
        <v>44288</v>
      </c>
      <c r="B4037" s="2">
        <v>13276</v>
      </c>
      <c r="C4037" s="22">
        <v>134</v>
      </c>
      <c r="D4037" s="2">
        <v>4</v>
      </c>
      <c r="E4037" s="3">
        <v>776000</v>
      </c>
      <c r="F4037" s="243" t="s">
        <v>1599</v>
      </c>
    </row>
    <row r="4038" spans="1:7">
      <c r="A4038" s="1">
        <v>44288</v>
      </c>
      <c r="B4038" s="2">
        <v>19440</v>
      </c>
      <c r="C4038" s="22">
        <v>2313</v>
      </c>
      <c r="D4038" s="2">
        <v>7</v>
      </c>
      <c r="E4038" s="3">
        <v>2457969</v>
      </c>
      <c r="F4038" s="243" t="s">
        <v>1600</v>
      </c>
    </row>
    <row r="4039" spans="1:7">
      <c r="A4039" s="1">
        <v>44288</v>
      </c>
      <c r="B4039" s="2">
        <v>19440</v>
      </c>
      <c r="C4039" s="22">
        <v>2314</v>
      </c>
      <c r="D4039" s="2">
        <v>7</v>
      </c>
      <c r="E4039" s="3">
        <v>70900</v>
      </c>
      <c r="F4039" s="243" t="s">
        <v>1601</v>
      </c>
    </row>
    <row r="4040" spans="1:7">
      <c r="A4040" s="1">
        <v>44288</v>
      </c>
      <c r="B4040" s="2">
        <v>19440</v>
      </c>
      <c r="C4040" s="22">
        <v>2315</v>
      </c>
      <c r="D4040" s="2">
        <v>7</v>
      </c>
      <c r="E4040" s="3">
        <v>1720000</v>
      </c>
      <c r="F4040" s="243" t="s">
        <v>1602</v>
      </c>
    </row>
    <row r="4041" spans="1:7">
      <c r="A4041" s="1">
        <v>44288</v>
      </c>
      <c r="B4041" s="2">
        <v>19440</v>
      </c>
      <c r="C4041" s="22">
        <v>2316</v>
      </c>
      <c r="D4041" s="2">
        <v>7</v>
      </c>
      <c r="E4041" s="3">
        <v>601400</v>
      </c>
      <c r="F4041" s="243" t="s">
        <v>1603</v>
      </c>
    </row>
    <row r="4042" spans="1:7">
      <c r="A4042" s="1">
        <v>44288</v>
      </c>
      <c r="B4042" s="2">
        <v>34527</v>
      </c>
      <c r="C4042" s="22">
        <v>2352</v>
      </c>
      <c r="D4042" s="2">
        <v>7</v>
      </c>
      <c r="E4042" s="3">
        <v>513100</v>
      </c>
      <c r="F4042" s="243" t="s">
        <v>1604</v>
      </c>
    </row>
    <row r="4043" spans="1:7">
      <c r="A4043" s="1">
        <v>44288</v>
      </c>
      <c r="B4043" s="2">
        <v>12508</v>
      </c>
      <c r="C4043" s="22">
        <v>4317</v>
      </c>
      <c r="D4043" s="2">
        <v>9</v>
      </c>
      <c r="E4043" s="3">
        <v>39206</v>
      </c>
      <c r="F4043" s="243" t="s">
        <v>1605</v>
      </c>
    </row>
    <row r="4044" spans="1:7">
      <c r="A4044" s="1">
        <v>44288</v>
      </c>
      <c r="B4044" s="2">
        <v>12508</v>
      </c>
      <c r="C4044" s="22">
        <v>4421</v>
      </c>
      <c r="D4044" s="2">
        <v>9</v>
      </c>
      <c r="E4044" s="3">
        <v>506400</v>
      </c>
      <c r="F4044" s="243" t="s">
        <v>1606</v>
      </c>
    </row>
    <row r="4045" spans="1:7">
      <c r="A4045" s="1">
        <v>44288</v>
      </c>
      <c r="B4045" s="2">
        <v>12508</v>
      </c>
      <c r="C4045" s="22">
        <v>4422</v>
      </c>
      <c r="D4045" s="2">
        <v>9</v>
      </c>
      <c r="E4045" s="3">
        <v>132500</v>
      </c>
      <c r="F4045" s="243" t="s">
        <v>1606</v>
      </c>
    </row>
    <row r="4046" spans="1:7">
      <c r="A4046" s="1">
        <v>44288</v>
      </c>
      <c r="B4046" s="2">
        <v>25758</v>
      </c>
      <c r="C4046" s="22">
        <v>4526</v>
      </c>
      <c r="D4046" s="2">
        <v>8</v>
      </c>
      <c r="E4046" s="3">
        <v>1002800</v>
      </c>
      <c r="F4046" s="243" t="s">
        <v>1607</v>
      </c>
    </row>
    <row r="4047" spans="1:7">
      <c r="A4047" s="1">
        <v>44288</v>
      </c>
      <c r="B4047" s="2">
        <v>25758</v>
      </c>
      <c r="C4047" s="22">
        <v>4562</v>
      </c>
      <c r="D4047" s="2">
        <v>8</v>
      </c>
      <c r="E4047" s="3">
        <v>516000</v>
      </c>
      <c r="F4047" s="243" t="s">
        <v>1608</v>
      </c>
    </row>
    <row r="4048" spans="1:7">
      <c r="A4048" s="1">
        <v>44288</v>
      </c>
      <c r="B4048" s="2">
        <v>14202</v>
      </c>
      <c r="C4048" s="22">
        <v>7386</v>
      </c>
      <c r="D4048" s="2">
        <v>6</v>
      </c>
      <c r="E4048" s="3">
        <v>100000</v>
      </c>
      <c r="F4048" s="243" t="s">
        <v>1609</v>
      </c>
    </row>
    <row r="4049" spans="1:72">
      <c r="A4049" s="1">
        <v>44288</v>
      </c>
      <c r="B4049" s="2">
        <v>14202</v>
      </c>
      <c r="C4049" s="22">
        <v>7394</v>
      </c>
      <c r="D4049" s="2">
        <v>6</v>
      </c>
      <c r="E4049" s="3">
        <v>2485000</v>
      </c>
      <c r="F4049" s="243" t="s">
        <v>1610</v>
      </c>
    </row>
    <row r="4050" spans="1:72">
      <c r="A4050" s="1">
        <v>44288</v>
      </c>
      <c r="B4050" s="2">
        <v>14202</v>
      </c>
      <c r="C4050" s="22">
        <v>7395</v>
      </c>
      <c r="D4050" s="2">
        <v>6</v>
      </c>
      <c r="E4050" s="3">
        <v>2083304</v>
      </c>
      <c r="F4050" s="243" t="s">
        <v>1611</v>
      </c>
    </row>
    <row r="4051" spans="1:72">
      <c r="A4051" s="1">
        <v>44288</v>
      </c>
      <c r="B4051" s="2">
        <v>14202</v>
      </c>
      <c r="C4051" s="22">
        <v>7407</v>
      </c>
      <c r="D4051" s="2">
        <v>6</v>
      </c>
      <c r="E4051" s="3">
        <v>1563000</v>
      </c>
      <c r="F4051" s="243" t="s">
        <v>1612</v>
      </c>
    </row>
    <row r="4052" spans="1:72">
      <c r="A4052" s="1">
        <v>44288</v>
      </c>
      <c r="B4052" s="2">
        <v>99916</v>
      </c>
      <c r="C4052" s="22">
        <v>7755</v>
      </c>
      <c r="D4052" s="2">
        <v>29</v>
      </c>
      <c r="E4052" s="3">
        <v>1669000</v>
      </c>
      <c r="F4052" s="243" t="s">
        <v>1613</v>
      </c>
    </row>
    <row r="4053" spans="1:72">
      <c r="A4053" s="1">
        <v>44288</v>
      </c>
      <c r="B4053" s="2">
        <v>99916</v>
      </c>
      <c r="C4053" s="22">
        <v>7761</v>
      </c>
      <c r="D4053" s="2">
        <v>29</v>
      </c>
      <c r="E4053" s="3">
        <v>1526500</v>
      </c>
      <c r="F4053" s="243" t="s">
        <v>1614</v>
      </c>
    </row>
    <row r="4054" spans="1:72">
      <c r="A4054" s="1">
        <v>44288</v>
      </c>
      <c r="B4054" s="2">
        <v>99916</v>
      </c>
      <c r="C4054" s="22">
        <v>7762</v>
      </c>
      <c r="D4054" s="2">
        <v>29</v>
      </c>
      <c r="E4054" s="3">
        <v>196500</v>
      </c>
      <c r="F4054" s="243" t="s">
        <v>1615</v>
      </c>
    </row>
    <row r="4055" spans="1:72" s="37" customFormat="1">
      <c r="A4055" s="36">
        <v>44288</v>
      </c>
      <c r="B4055" s="37">
        <v>12508</v>
      </c>
      <c r="C4055" s="37">
        <v>4419</v>
      </c>
      <c r="D4055" s="37">
        <v>9</v>
      </c>
      <c r="E4055" s="135">
        <v>0</v>
      </c>
      <c r="F4055" s="244" t="s">
        <v>1619</v>
      </c>
      <c r="G4055" s="132"/>
      <c r="H4055" s="80"/>
      <c r="I4055" s="80"/>
      <c r="J4055" s="80"/>
      <c r="K4055" s="80"/>
      <c r="L4055" s="80"/>
      <c r="M4055" s="80"/>
      <c r="N4055" s="80"/>
      <c r="O4055" s="80"/>
      <c r="P4055" s="80"/>
      <c r="Q4055" s="80"/>
      <c r="R4055" s="80"/>
      <c r="S4055" s="80"/>
      <c r="T4055" s="80"/>
      <c r="U4055" s="80"/>
      <c r="V4055" s="80"/>
      <c r="W4055" s="80"/>
      <c r="X4055" s="80"/>
      <c r="Y4055" s="80"/>
      <c r="Z4055" s="80"/>
      <c r="AA4055" s="80"/>
      <c r="AB4055" s="80"/>
      <c r="AC4055" s="80"/>
      <c r="AD4055" s="80"/>
      <c r="AE4055" s="80"/>
      <c r="AF4055" s="80"/>
      <c r="AG4055" s="80"/>
      <c r="AH4055" s="80"/>
      <c r="AI4055" s="80"/>
      <c r="AJ4055" s="80"/>
      <c r="AK4055" s="80"/>
      <c r="AL4055" s="80"/>
      <c r="AM4055" s="80"/>
      <c r="AN4055" s="80"/>
      <c r="AO4055" s="80"/>
      <c r="AP4055" s="80"/>
      <c r="AQ4055" s="80"/>
      <c r="AR4055" s="80"/>
      <c r="AS4055" s="80"/>
      <c r="AT4055" s="80"/>
      <c r="AU4055" s="80"/>
      <c r="AV4055" s="80"/>
      <c r="AW4055" s="80"/>
      <c r="AX4055" s="80"/>
      <c r="AY4055" s="80"/>
      <c r="AZ4055" s="80"/>
      <c r="BA4055" s="80"/>
      <c r="BB4055" s="80"/>
      <c r="BC4055" s="80"/>
      <c r="BD4055" s="80"/>
      <c r="BE4055" s="80"/>
      <c r="BF4055" s="80"/>
      <c r="BG4055" s="80"/>
      <c r="BH4055" s="80"/>
      <c r="BI4055" s="80"/>
      <c r="BJ4055" s="80"/>
      <c r="BK4055" s="80"/>
      <c r="BL4055" s="80"/>
      <c r="BM4055" s="80"/>
      <c r="BN4055" s="80"/>
      <c r="BO4055" s="80"/>
      <c r="BP4055" s="80"/>
      <c r="BQ4055" s="80"/>
      <c r="BR4055" s="80"/>
      <c r="BS4055" s="80"/>
      <c r="BT4055" s="80"/>
    </row>
    <row r="4056" spans="1:72" ht="19.5">
      <c r="E4056" s="121">
        <f>SUM(E4034:E4054)</f>
        <v>72881073</v>
      </c>
    </row>
    <row r="4058" spans="1:72">
      <c r="A4058" s="1">
        <v>44289</v>
      </c>
      <c r="B4058" s="2">
        <v>28262</v>
      </c>
      <c r="C4058" s="22">
        <v>258</v>
      </c>
      <c r="D4058" s="2">
        <v>4</v>
      </c>
      <c r="E4058" s="204">
        <v>3238700</v>
      </c>
      <c r="F4058" s="2" t="s">
        <v>1620</v>
      </c>
      <c r="G4058" s="2"/>
      <c r="H4058" s="2"/>
      <c r="I4058" s="2"/>
      <c r="J4058" s="2"/>
    </row>
    <row r="4059" spans="1:72">
      <c r="A4059" s="1">
        <v>44289</v>
      </c>
      <c r="B4059" s="2">
        <v>28262</v>
      </c>
      <c r="C4059" s="22">
        <v>324</v>
      </c>
      <c r="D4059" s="2">
        <v>4</v>
      </c>
      <c r="E4059" s="204">
        <v>1084900</v>
      </c>
      <c r="F4059" s="2" t="s">
        <v>1621</v>
      </c>
      <c r="G4059" s="2"/>
      <c r="H4059" s="2"/>
      <c r="I4059" s="2"/>
      <c r="J4059" s="2"/>
    </row>
    <row r="4060" spans="1:72">
      <c r="A4060" s="1">
        <v>44289</v>
      </c>
      <c r="B4060" s="2">
        <v>99974</v>
      </c>
      <c r="C4060" s="22">
        <v>369</v>
      </c>
      <c r="D4060" s="2">
        <v>4</v>
      </c>
      <c r="E4060" s="204">
        <v>736104</v>
      </c>
      <c r="F4060" s="2" t="s">
        <v>419</v>
      </c>
      <c r="G4060" s="2"/>
      <c r="H4060" s="2"/>
      <c r="I4060" s="2"/>
      <c r="J4060" s="2"/>
    </row>
    <row r="4061" spans="1:72">
      <c r="A4061" s="1">
        <v>44289</v>
      </c>
      <c r="B4061" s="2">
        <v>25758</v>
      </c>
      <c r="C4061" s="22">
        <v>1514</v>
      </c>
      <c r="D4061" s="2">
        <v>10</v>
      </c>
      <c r="E4061" s="204">
        <v>524300</v>
      </c>
      <c r="F4061" s="2" t="s">
        <v>1622</v>
      </c>
      <c r="G4061" s="2"/>
      <c r="H4061" s="2"/>
      <c r="I4061" s="2"/>
      <c r="J4061" s="2"/>
    </row>
    <row r="4062" spans="1:72">
      <c r="A4062" s="1">
        <v>44289</v>
      </c>
      <c r="B4062" s="2">
        <v>25758</v>
      </c>
      <c r="C4062" s="22">
        <v>4499</v>
      </c>
      <c r="D4062" s="2">
        <v>9</v>
      </c>
      <c r="E4062" s="204">
        <v>951769</v>
      </c>
      <c r="F4062" s="2" t="s">
        <v>1623</v>
      </c>
      <c r="G4062" s="2"/>
      <c r="H4062" s="2"/>
      <c r="I4062" s="2"/>
      <c r="J4062" s="2"/>
    </row>
    <row r="4063" spans="1:72">
      <c r="A4063" s="1">
        <v>44289</v>
      </c>
      <c r="B4063" s="2">
        <v>99966</v>
      </c>
      <c r="C4063" s="22">
        <v>2642</v>
      </c>
      <c r="D4063" s="2">
        <v>7</v>
      </c>
      <c r="E4063" s="204">
        <v>416853</v>
      </c>
      <c r="F4063" s="2" t="s">
        <v>1640</v>
      </c>
      <c r="G4063" s="2"/>
      <c r="H4063" s="2"/>
      <c r="I4063" s="2"/>
      <c r="J4063" s="2"/>
    </row>
    <row r="4064" spans="1:72">
      <c r="A4064" s="1">
        <v>44289</v>
      </c>
      <c r="B4064" s="2">
        <v>19440</v>
      </c>
      <c r="C4064" s="22">
        <v>4854</v>
      </c>
      <c r="D4064" s="2">
        <v>8</v>
      </c>
      <c r="E4064" s="204">
        <v>522000</v>
      </c>
      <c r="F4064" s="2" t="s">
        <v>1624</v>
      </c>
      <c r="G4064" s="2"/>
      <c r="H4064" s="2"/>
      <c r="I4064" s="2"/>
      <c r="J4064" s="2"/>
    </row>
    <row r="4065" spans="1:10">
      <c r="A4065" s="1">
        <v>44289</v>
      </c>
      <c r="B4065" s="2">
        <v>99967</v>
      </c>
      <c r="C4065" s="22">
        <v>5439</v>
      </c>
      <c r="D4065" s="2">
        <v>18</v>
      </c>
      <c r="E4065" s="204">
        <v>880000</v>
      </c>
      <c r="F4065" s="2" t="s">
        <v>1625</v>
      </c>
      <c r="G4065" s="2"/>
      <c r="H4065" s="2"/>
      <c r="I4065" s="2"/>
      <c r="J4065" s="2"/>
    </row>
    <row r="4066" spans="1:10">
      <c r="A4066" s="1">
        <v>44289</v>
      </c>
      <c r="B4066" s="2">
        <v>99967</v>
      </c>
      <c r="C4066" s="22">
        <v>5441</v>
      </c>
      <c r="D4066" s="2">
        <v>18</v>
      </c>
      <c r="E4066" s="204">
        <v>500000</v>
      </c>
      <c r="F4066" s="2" t="s">
        <v>1626</v>
      </c>
      <c r="G4066" s="2"/>
      <c r="H4066" s="2"/>
      <c r="I4066" s="2"/>
      <c r="J4066" s="2"/>
    </row>
    <row r="4067" spans="1:10">
      <c r="A4067" s="1">
        <v>44289</v>
      </c>
      <c r="B4067" s="2">
        <v>13276</v>
      </c>
      <c r="C4067" s="22">
        <v>7687</v>
      </c>
      <c r="D4067" s="2">
        <v>6</v>
      </c>
      <c r="E4067" s="204">
        <v>149000</v>
      </c>
      <c r="F4067" s="2" t="s">
        <v>1627</v>
      </c>
      <c r="G4067" s="2"/>
      <c r="H4067" s="2"/>
      <c r="I4067" s="2"/>
      <c r="J4067" s="2"/>
    </row>
    <row r="4068" spans="1:10">
      <c r="A4068" s="1">
        <v>44289</v>
      </c>
      <c r="B4068" s="2">
        <v>99971</v>
      </c>
      <c r="C4068" s="22">
        <v>7707</v>
      </c>
      <c r="D4068" s="2">
        <v>6</v>
      </c>
      <c r="E4068" s="204">
        <v>1000800</v>
      </c>
      <c r="F4068" s="2" t="s">
        <v>1628</v>
      </c>
      <c r="G4068" s="2"/>
      <c r="H4068" s="2"/>
      <c r="I4068" s="2"/>
      <c r="J4068" s="2"/>
    </row>
    <row r="4069" spans="1:10">
      <c r="A4069" s="1">
        <v>44289</v>
      </c>
      <c r="B4069" s="2">
        <v>99971</v>
      </c>
      <c r="C4069" s="22">
        <v>7717</v>
      </c>
      <c r="D4069" s="2">
        <v>6</v>
      </c>
      <c r="E4069" s="204">
        <v>640000</v>
      </c>
      <c r="F4069" s="2" t="s">
        <v>1629</v>
      </c>
      <c r="G4069" s="2"/>
      <c r="H4069" s="2"/>
      <c r="I4069" s="2"/>
      <c r="J4069" s="2"/>
    </row>
    <row r="4070" spans="1:10">
      <c r="A4070" s="1">
        <v>44289</v>
      </c>
      <c r="B4070" s="2">
        <v>99971</v>
      </c>
      <c r="C4070" s="22">
        <v>7738</v>
      </c>
      <c r="D4070" s="2">
        <v>6</v>
      </c>
      <c r="E4070" s="204">
        <v>161540</v>
      </c>
      <c r="F4070" s="2" t="s">
        <v>1630</v>
      </c>
      <c r="G4070" s="2"/>
      <c r="H4070" s="2"/>
      <c r="I4070" s="2"/>
      <c r="J4070" s="2"/>
    </row>
    <row r="4071" spans="1:10">
      <c r="A4071" s="1">
        <v>44289</v>
      </c>
      <c r="B4071" s="2">
        <v>99971</v>
      </c>
      <c r="C4071" s="22">
        <v>7757</v>
      </c>
      <c r="D4071" s="2">
        <v>6</v>
      </c>
      <c r="E4071" s="204">
        <v>672900</v>
      </c>
      <c r="F4071" s="2" t="s">
        <v>1631</v>
      </c>
      <c r="G4071" s="2"/>
      <c r="H4071" s="2"/>
      <c r="I4071" s="2"/>
      <c r="J4071" s="2"/>
    </row>
    <row r="4072" spans="1:10">
      <c r="A4072" s="1">
        <v>44289</v>
      </c>
      <c r="B4072" s="2">
        <v>99916</v>
      </c>
      <c r="C4072" s="22">
        <v>7881</v>
      </c>
      <c r="D4072" s="2">
        <v>29</v>
      </c>
      <c r="E4072" s="204">
        <v>986500</v>
      </c>
      <c r="F4072" s="2" t="s">
        <v>1638</v>
      </c>
      <c r="G4072" s="2"/>
      <c r="H4072" s="2"/>
      <c r="I4072" s="2"/>
      <c r="J4072" s="2"/>
    </row>
    <row r="4073" spans="1:10">
      <c r="A4073" s="1">
        <v>44289</v>
      </c>
      <c r="B4073" s="2">
        <v>99916</v>
      </c>
      <c r="C4073" s="22">
        <v>7884</v>
      </c>
      <c r="D4073" s="2">
        <v>29</v>
      </c>
      <c r="E4073" s="204">
        <v>420000</v>
      </c>
      <c r="F4073" s="2" t="s">
        <v>1639</v>
      </c>
      <c r="G4073" s="2"/>
      <c r="H4073" s="2"/>
      <c r="I4073" s="2"/>
      <c r="J4073" s="2"/>
    </row>
    <row r="4074" spans="1:10">
      <c r="A4074" s="1">
        <v>44289</v>
      </c>
      <c r="B4074" s="2">
        <v>99910</v>
      </c>
      <c r="C4074" s="22">
        <v>8007</v>
      </c>
      <c r="D4074" s="2">
        <v>29</v>
      </c>
      <c r="E4074" s="204">
        <v>155000</v>
      </c>
      <c r="F4074" s="2" t="s">
        <v>533</v>
      </c>
      <c r="G4074" s="2"/>
      <c r="H4074" s="2"/>
      <c r="I4074" s="2"/>
      <c r="J4074" s="2"/>
    </row>
    <row r="4075" spans="1:10">
      <c r="A4075" s="1">
        <v>44289</v>
      </c>
      <c r="B4075" s="2">
        <v>99910</v>
      </c>
      <c r="C4075" s="22">
        <v>8026</v>
      </c>
      <c r="D4075" s="2">
        <v>29</v>
      </c>
      <c r="E4075" s="204">
        <v>109000</v>
      </c>
      <c r="F4075" s="2" t="s">
        <v>1632</v>
      </c>
      <c r="G4075" s="2"/>
      <c r="H4075" s="2"/>
      <c r="I4075" s="2"/>
      <c r="J4075" s="2"/>
    </row>
    <row r="4076" spans="1:10" ht="19.5">
      <c r="E4076" s="120">
        <f>SUM(E4058:E4075)</f>
        <v>13149366</v>
      </c>
      <c r="G4076" s="2"/>
      <c r="H4076" s="2"/>
      <c r="I4076" s="2"/>
      <c r="J4076" s="2"/>
    </row>
    <row r="4078" spans="1:10">
      <c r="A4078" s="1">
        <v>44290</v>
      </c>
      <c r="B4078" s="2">
        <v>99968</v>
      </c>
      <c r="C4078" s="22">
        <v>1571</v>
      </c>
      <c r="D4078" s="2">
        <v>10</v>
      </c>
      <c r="E4078" s="204">
        <v>90411</v>
      </c>
      <c r="F4078" s="2" t="s">
        <v>1646</v>
      </c>
      <c r="G4078" s="2"/>
      <c r="H4078" s="2"/>
      <c r="I4078" s="2"/>
      <c r="J4078" s="2"/>
    </row>
    <row r="4079" spans="1:10">
      <c r="A4079" s="1">
        <v>44290</v>
      </c>
      <c r="B4079" s="2">
        <v>28262</v>
      </c>
      <c r="C4079" s="22">
        <v>1720</v>
      </c>
      <c r="D4079" s="2">
        <v>10</v>
      </c>
      <c r="E4079" s="204">
        <v>1303218</v>
      </c>
      <c r="F4079" s="2" t="s">
        <v>1645</v>
      </c>
      <c r="G4079" s="2"/>
      <c r="H4079" s="2"/>
      <c r="I4079" s="2"/>
      <c r="J4079" s="2"/>
    </row>
    <row r="4080" spans="1:10">
      <c r="A4080" s="1">
        <v>44290</v>
      </c>
      <c r="B4080" s="2">
        <v>99910</v>
      </c>
      <c r="C4080" s="22">
        <v>2585</v>
      </c>
      <c r="D4080" s="2">
        <v>11</v>
      </c>
      <c r="E4080" s="204">
        <v>623244</v>
      </c>
      <c r="F4080" s="2" t="s">
        <v>533</v>
      </c>
      <c r="G4080" s="2"/>
      <c r="H4080" s="2"/>
      <c r="I4080" s="2"/>
      <c r="J4080" s="2"/>
    </row>
    <row r="4081" spans="1:11">
      <c r="A4081" s="1">
        <v>44290</v>
      </c>
      <c r="B4081" s="2">
        <v>12508</v>
      </c>
      <c r="C4081" s="22">
        <v>2765</v>
      </c>
      <c r="D4081" s="2">
        <v>7</v>
      </c>
      <c r="E4081" s="204">
        <v>1504200</v>
      </c>
      <c r="F4081" s="2" t="s">
        <v>1634</v>
      </c>
      <c r="G4081" s="2"/>
      <c r="H4081" s="2"/>
      <c r="I4081" s="2"/>
      <c r="J4081" s="2"/>
    </row>
    <row r="4082" spans="1:11">
      <c r="A4082" s="1">
        <v>44290</v>
      </c>
      <c r="B4082" s="2">
        <v>99967</v>
      </c>
      <c r="C4082" s="22">
        <v>2873</v>
      </c>
      <c r="D4082" s="2">
        <v>7</v>
      </c>
      <c r="E4082" s="204">
        <v>4277300</v>
      </c>
      <c r="F4082" s="2" t="s">
        <v>1635</v>
      </c>
      <c r="G4082" s="2"/>
      <c r="H4082" s="2"/>
      <c r="I4082" s="2"/>
      <c r="J4082" s="2"/>
    </row>
    <row r="4083" spans="1:11">
      <c r="A4083" s="1">
        <v>44290</v>
      </c>
      <c r="B4083" s="2">
        <v>99916</v>
      </c>
      <c r="C4083" s="22">
        <v>5057</v>
      </c>
      <c r="D4083" s="2">
        <v>8</v>
      </c>
      <c r="E4083" s="204">
        <v>435000</v>
      </c>
      <c r="F4083" s="2" t="s">
        <v>1642</v>
      </c>
      <c r="G4083" s="2"/>
      <c r="H4083" s="2"/>
      <c r="I4083" s="2"/>
      <c r="J4083" s="2"/>
    </row>
    <row r="4084" spans="1:11">
      <c r="A4084" s="1">
        <v>44290</v>
      </c>
      <c r="B4084" s="2">
        <v>99916</v>
      </c>
      <c r="C4084" s="22">
        <v>5097</v>
      </c>
      <c r="D4084" s="2">
        <v>8</v>
      </c>
      <c r="E4084" s="204">
        <v>7303200</v>
      </c>
      <c r="F4084" s="2" t="s">
        <v>1516</v>
      </c>
      <c r="G4084" s="2"/>
      <c r="H4084" s="2"/>
      <c r="I4084" s="2"/>
      <c r="J4084" s="2"/>
    </row>
    <row r="4085" spans="1:11">
      <c r="A4085" s="1">
        <v>44290</v>
      </c>
      <c r="B4085" s="2">
        <v>99916</v>
      </c>
      <c r="C4085" s="22">
        <v>5100</v>
      </c>
      <c r="D4085" s="2">
        <v>8</v>
      </c>
      <c r="E4085" s="204">
        <v>12172500</v>
      </c>
      <c r="F4085" s="2" t="s">
        <v>1641</v>
      </c>
      <c r="G4085" s="2"/>
      <c r="H4085" s="2"/>
      <c r="I4085" s="2"/>
      <c r="J4085" s="2"/>
    </row>
    <row r="4086" spans="1:11">
      <c r="A4086" s="1">
        <v>44290</v>
      </c>
      <c r="B4086" s="2">
        <v>99916</v>
      </c>
      <c r="C4086" s="22">
        <v>5113</v>
      </c>
      <c r="D4086" s="2">
        <v>8</v>
      </c>
      <c r="E4086" s="204">
        <v>102000</v>
      </c>
      <c r="F4086" s="2" t="s">
        <v>1641</v>
      </c>
      <c r="G4086" s="2"/>
      <c r="H4086" s="2"/>
      <c r="I4086" s="2"/>
      <c r="J4086" s="2"/>
    </row>
    <row r="4087" spans="1:11">
      <c r="A4087" s="1">
        <v>44290</v>
      </c>
      <c r="B4087" s="2">
        <v>13276</v>
      </c>
      <c r="C4087" s="22">
        <v>5156</v>
      </c>
      <c r="D4087" s="2">
        <v>8</v>
      </c>
      <c r="E4087" s="204">
        <v>186000</v>
      </c>
      <c r="F4087" s="2" t="s">
        <v>1647</v>
      </c>
      <c r="G4087" s="2"/>
      <c r="H4087" s="2"/>
      <c r="I4087" s="2"/>
      <c r="J4087" s="2"/>
    </row>
    <row r="4088" spans="1:11">
      <c r="A4088" s="1">
        <v>44290</v>
      </c>
      <c r="B4088" s="2">
        <v>99910</v>
      </c>
      <c r="C4088" s="22">
        <v>8099</v>
      </c>
      <c r="D4088" s="2">
        <v>29</v>
      </c>
      <c r="E4088" s="204">
        <v>415000</v>
      </c>
      <c r="F4088" s="2" t="s">
        <v>1643</v>
      </c>
      <c r="G4088" s="2"/>
      <c r="H4088" s="2"/>
      <c r="I4088" s="2"/>
      <c r="J4088" s="2"/>
    </row>
    <row r="4089" spans="1:11">
      <c r="A4089" s="1">
        <v>44290</v>
      </c>
      <c r="B4089" s="2">
        <v>99910</v>
      </c>
      <c r="C4089" s="22">
        <v>8152</v>
      </c>
      <c r="D4089" s="2">
        <v>29</v>
      </c>
      <c r="E4089" s="204">
        <v>245700</v>
      </c>
      <c r="F4089" s="2" t="s">
        <v>1644</v>
      </c>
      <c r="G4089" s="2"/>
      <c r="H4089" s="2"/>
      <c r="I4089" s="2"/>
      <c r="J4089" s="2"/>
    </row>
    <row r="4090" spans="1:11">
      <c r="A4090" s="1">
        <v>44290</v>
      </c>
      <c r="B4090" s="2">
        <v>99910</v>
      </c>
      <c r="C4090" s="22">
        <v>8194</v>
      </c>
      <c r="D4090" s="2">
        <v>29</v>
      </c>
      <c r="E4090" s="204">
        <v>155000</v>
      </c>
      <c r="F4090" s="2" t="s">
        <v>533</v>
      </c>
      <c r="G4090" s="2"/>
      <c r="H4090" s="2"/>
      <c r="I4090" s="2"/>
      <c r="J4090" s="2"/>
    </row>
    <row r="4091" spans="1:11">
      <c r="A4091" s="1">
        <v>44290</v>
      </c>
      <c r="B4091" s="2">
        <v>99903</v>
      </c>
      <c r="C4091" s="22">
        <v>8293</v>
      </c>
      <c r="D4091" s="2">
        <v>29</v>
      </c>
      <c r="E4091" s="204">
        <v>732000</v>
      </c>
      <c r="F4091" s="2" t="s">
        <v>1636</v>
      </c>
      <c r="G4091" s="2"/>
      <c r="H4091" s="2"/>
      <c r="I4091" s="2"/>
      <c r="J4091" s="2"/>
    </row>
    <row r="4092" spans="1:11" ht="19.5">
      <c r="E4092" s="240">
        <f>SUM(E4078:E4091)</f>
        <v>29544773</v>
      </c>
      <c r="G4092" s="2"/>
      <c r="H4092" s="2"/>
      <c r="I4092" s="2"/>
      <c r="J4092" s="2"/>
    </row>
    <row r="4094" spans="1:11">
      <c r="A4094" s="1">
        <v>44291</v>
      </c>
      <c r="B4094" s="2">
        <v>12508</v>
      </c>
      <c r="C4094" s="22">
        <v>837</v>
      </c>
      <c r="D4094" s="2">
        <v>4</v>
      </c>
      <c r="E4094" s="204">
        <v>1346000</v>
      </c>
      <c r="F4094" s="2" t="s">
        <v>1651</v>
      </c>
      <c r="G4094" s="2"/>
      <c r="H4094" s="2"/>
      <c r="I4094" s="2"/>
      <c r="J4094" s="2"/>
      <c r="K4094" s="2"/>
    </row>
    <row r="4095" spans="1:11">
      <c r="A4095" s="1">
        <v>44291</v>
      </c>
      <c r="B4095" s="2">
        <v>12508</v>
      </c>
      <c r="C4095" s="22">
        <v>886</v>
      </c>
      <c r="D4095" s="2">
        <v>4</v>
      </c>
      <c r="E4095" s="204">
        <v>313600</v>
      </c>
      <c r="F4095" s="2" t="s">
        <v>1656</v>
      </c>
      <c r="G4095" s="2"/>
      <c r="H4095" s="2"/>
      <c r="I4095" s="2"/>
      <c r="J4095" s="2"/>
      <c r="K4095" s="2"/>
    </row>
    <row r="4096" spans="1:11">
      <c r="A4096" s="1">
        <v>44291</v>
      </c>
      <c r="B4096" s="2">
        <v>25758</v>
      </c>
      <c r="C4096" s="22">
        <v>3138</v>
      </c>
      <c r="D4096" s="2">
        <v>7</v>
      </c>
      <c r="E4096" s="204">
        <v>6426500</v>
      </c>
      <c r="F4096" s="2" t="s">
        <v>1652</v>
      </c>
      <c r="G4096" s="2"/>
      <c r="H4096" s="2"/>
      <c r="I4096" s="2"/>
      <c r="J4096" s="2"/>
      <c r="K4096" s="2"/>
    </row>
    <row r="4097" spans="1:11" ht="19.5">
      <c r="A4097" s="1">
        <v>44291</v>
      </c>
      <c r="B4097" s="2">
        <v>99910</v>
      </c>
      <c r="C4097" s="22">
        <v>4833</v>
      </c>
      <c r="D4097" s="2">
        <v>9</v>
      </c>
      <c r="E4097" s="204">
        <v>11040000</v>
      </c>
      <c r="F4097" s="38" t="s">
        <v>1655</v>
      </c>
      <c r="G4097" s="2"/>
      <c r="H4097" s="2"/>
      <c r="I4097" s="2"/>
      <c r="J4097" s="2"/>
      <c r="K4097" s="2"/>
    </row>
    <row r="4098" spans="1:11">
      <c r="A4098" s="1">
        <v>44291</v>
      </c>
      <c r="B4098" s="2">
        <v>14202</v>
      </c>
      <c r="C4098" s="22">
        <v>8217</v>
      </c>
      <c r="D4098" s="2">
        <v>6</v>
      </c>
      <c r="E4098" s="204">
        <v>197600</v>
      </c>
      <c r="F4098" s="2" t="s">
        <v>1653</v>
      </c>
      <c r="G4098" s="2"/>
      <c r="H4098" s="2"/>
      <c r="I4098" s="2"/>
      <c r="J4098" s="2"/>
      <c r="K4098" s="2"/>
    </row>
    <row r="4099" spans="1:11">
      <c r="A4099" s="1">
        <v>44291</v>
      </c>
      <c r="B4099" s="2">
        <v>14202</v>
      </c>
      <c r="C4099" s="22">
        <v>8273</v>
      </c>
      <c r="D4099" s="2">
        <v>6</v>
      </c>
      <c r="E4099" s="204">
        <v>673800</v>
      </c>
      <c r="F4099" s="2" t="s">
        <v>1658</v>
      </c>
      <c r="G4099" s="2"/>
      <c r="H4099" s="2"/>
      <c r="I4099" s="2"/>
      <c r="J4099" s="2"/>
      <c r="K4099" s="2"/>
    </row>
    <row r="4100" spans="1:11">
      <c r="A4100" s="1">
        <v>44291</v>
      </c>
      <c r="B4100" s="2">
        <v>14202</v>
      </c>
      <c r="C4100" s="22">
        <v>8324</v>
      </c>
      <c r="D4100" s="2">
        <v>6</v>
      </c>
      <c r="E4100" s="204">
        <v>1444800</v>
      </c>
      <c r="F4100" s="2" t="s">
        <v>1657</v>
      </c>
      <c r="G4100" s="2"/>
      <c r="H4100" s="2"/>
      <c r="I4100" s="2"/>
      <c r="J4100" s="2"/>
      <c r="K4100" s="2"/>
    </row>
    <row r="4101" spans="1:11">
      <c r="A4101" s="1">
        <v>44291</v>
      </c>
      <c r="B4101" s="2">
        <v>14202</v>
      </c>
      <c r="C4101" s="22">
        <v>8355</v>
      </c>
      <c r="D4101" s="2">
        <v>6</v>
      </c>
      <c r="E4101" s="204">
        <v>3263600</v>
      </c>
      <c r="F4101" s="2" t="s">
        <v>1654</v>
      </c>
      <c r="G4101" s="2"/>
      <c r="H4101" s="2"/>
      <c r="I4101" s="2"/>
      <c r="J4101" s="2"/>
      <c r="K4101" s="2"/>
    </row>
    <row r="4102" spans="1:11">
      <c r="A4102" s="1">
        <v>44291</v>
      </c>
      <c r="B4102" s="2">
        <v>14202</v>
      </c>
      <c r="C4102" s="22">
        <v>8356</v>
      </c>
      <c r="D4102" s="2">
        <v>6</v>
      </c>
      <c r="E4102" s="204">
        <v>46500</v>
      </c>
      <c r="F4102" s="2" t="s">
        <v>1654</v>
      </c>
      <c r="G4102" s="2"/>
      <c r="H4102" s="2"/>
      <c r="I4102" s="2"/>
      <c r="J4102" s="2"/>
      <c r="K4102" s="2"/>
    </row>
    <row r="4103" spans="1:11" ht="19.5">
      <c r="E4103" s="120">
        <f>SUM(E4094:E4102)</f>
        <v>24752400</v>
      </c>
      <c r="G4103" s="2"/>
      <c r="H4103" s="2"/>
      <c r="I4103" s="2"/>
      <c r="J4103" s="2"/>
      <c r="K4103" s="2"/>
    </row>
    <row r="4105" spans="1:11" ht="19.5">
      <c r="A4105" s="1">
        <v>44292</v>
      </c>
      <c r="B4105" s="2">
        <v>19440</v>
      </c>
      <c r="C4105" s="22">
        <v>4991</v>
      </c>
      <c r="D4105" s="2">
        <v>9</v>
      </c>
      <c r="E4105" s="3">
        <v>8539000</v>
      </c>
      <c r="F4105" s="2" t="s">
        <v>1668</v>
      </c>
      <c r="G4105" s="38" t="s">
        <v>574</v>
      </c>
      <c r="H4105" s="2"/>
      <c r="I4105" s="2"/>
      <c r="J4105" s="2"/>
      <c r="K4105" s="2"/>
    </row>
    <row r="4106" spans="1:11" ht="19.5">
      <c r="A4106" s="1">
        <v>44292</v>
      </c>
      <c r="B4106" s="2">
        <v>19440</v>
      </c>
      <c r="C4106" s="22">
        <v>5012</v>
      </c>
      <c r="D4106" s="2">
        <v>9</v>
      </c>
      <c r="E4106" s="3">
        <v>6414500</v>
      </c>
      <c r="F4106" s="2" t="s">
        <v>1668</v>
      </c>
      <c r="G4106" s="38" t="s">
        <v>574</v>
      </c>
      <c r="H4106" s="2"/>
      <c r="I4106" s="2"/>
      <c r="J4106" s="2"/>
      <c r="K4106" s="2"/>
    </row>
    <row r="4107" spans="1:11">
      <c r="A4107" s="1">
        <v>44292</v>
      </c>
      <c r="B4107" s="2">
        <v>99903</v>
      </c>
      <c r="C4107" s="22">
        <v>3331</v>
      </c>
      <c r="D4107" s="2">
        <v>99</v>
      </c>
      <c r="E4107" s="72">
        <v>223000000</v>
      </c>
      <c r="F4107" s="2" t="s">
        <v>1650</v>
      </c>
      <c r="G4107" s="2"/>
      <c r="H4107" s="2"/>
      <c r="I4107" s="2"/>
      <c r="J4107" s="2"/>
      <c r="K4107" s="2"/>
    </row>
    <row r="4108" spans="1:11">
      <c r="A4108" s="1">
        <v>44292</v>
      </c>
      <c r="B4108" s="2">
        <v>99968</v>
      </c>
      <c r="C4108" s="22">
        <v>1184</v>
      </c>
      <c r="D4108" s="2">
        <v>4</v>
      </c>
      <c r="E4108" s="204">
        <v>457500</v>
      </c>
      <c r="F4108" s="2" t="s">
        <v>1662</v>
      </c>
      <c r="G4108" s="2"/>
      <c r="H4108" s="2"/>
      <c r="I4108" s="2"/>
      <c r="J4108" s="2"/>
      <c r="K4108" s="2"/>
    </row>
    <row r="4109" spans="1:11">
      <c r="A4109" s="1">
        <v>44292</v>
      </c>
      <c r="B4109" s="2">
        <v>99955</v>
      </c>
      <c r="C4109" s="22">
        <v>3287</v>
      </c>
      <c r="D4109" s="2">
        <v>7</v>
      </c>
      <c r="E4109" s="204">
        <v>500000</v>
      </c>
      <c r="F4109" s="2" t="s">
        <v>1663</v>
      </c>
      <c r="G4109" s="2"/>
      <c r="H4109" s="2"/>
      <c r="I4109" s="2"/>
      <c r="J4109" s="2"/>
      <c r="K4109" s="2"/>
    </row>
    <row r="4110" spans="1:11">
      <c r="A4110" s="1">
        <v>44292</v>
      </c>
      <c r="B4110" s="2">
        <v>99955</v>
      </c>
      <c r="C4110" s="22">
        <v>3305</v>
      </c>
      <c r="D4110" s="2">
        <v>7</v>
      </c>
      <c r="E4110" s="204">
        <v>1007445</v>
      </c>
      <c r="F4110" s="2" t="s">
        <v>1664</v>
      </c>
      <c r="G4110" s="2"/>
      <c r="H4110" s="2"/>
      <c r="I4110" s="2" t="s">
        <v>24</v>
      </c>
      <c r="J4110" s="2"/>
      <c r="K4110" s="2"/>
    </row>
    <row r="4111" spans="1:11">
      <c r="A4111" s="1">
        <v>44292</v>
      </c>
      <c r="B4111" s="2">
        <v>99955</v>
      </c>
      <c r="C4111" s="22">
        <v>3319</v>
      </c>
      <c r="D4111" s="2">
        <v>7</v>
      </c>
      <c r="E4111" s="204">
        <v>603000</v>
      </c>
      <c r="F4111" s="2" t="s">
        <v>1665</v>
      </c>
      <c r="G4111" s="2"/>
      <c r="H4111" s="2"/>
      <c r="I4111" s="2"/>
      <c r="J4111" s="2"/>
      <c r="K4111" s="2"/>
    </row>
    <row r="4112" spans="1:11">
      <c r="A4112" s="1">
        <v>44292</v>
      </c>
      <c r="B4112" s="2">
        <v>99955</v>
      </c>
      <c r="C4112" s="22">
        <v>3346</v>
      </c>
      <c r="D4112" s="2">
        <v>7</v>
      </c>
      <c r="E4112" s="204">
        <v>397396</v>
      </c>
      <c r="F4112" s="2" t="s">
        <v>1666</v>
      </c>
      <c r="G4112" s="2"/>
      <c r="H4112" s="2"/>
      <c r="I4112" s="2"/>
      <c r="J4112" s="2"/>
      <c r="K4112" s="2"/>
    </row>
    <row r="4113" spans="1:11">
      <c r="A4113" s="1">
        <v>44292</v>
      </c>
      <c r="B4113" s="2">
        <v>99955</v>
      </c>
      <c r="C4113" s="22">
        <v>3363</v>
      </c>
      <c r="D4113" s="2">
        <v>7</v>
      </c>
      <c r="E4113" s="204">
        <v>1025100</v>
      </c>
      <c r="F4113" s="2" t="s">
        <v>1671</v>
      </c>
      <c r="G4113" s="2"/>
      <c r="H4113" s="2"/>
      <c r="I4113" s="2"/>
      <c r="J4113" s="2"/>
      <c r="K4113" s="2"/>
    </row>
    <row r="4114" spans="1:11">
      <c r="A4114" s="1">
        <v>44292</v>
      </c>
      <c r="B4114" s="2">
        <v>99955</v>
      </c>
      <c r="C4114" s="22">
        <v>3404</v>
      </c>
      <c r="D4114" s="2">
        <v>7</v>
      </c>
      <c r="E4114" s="204">
        <v>1399000</v>
      </c>
      <c r="F4114" s="2" t="s">
        <v>1667</v>
      </c>
      <c r="G4114" s="2"/>
      <c r="H4114" s="2"/>
      <c r="I4114" s="2"/>
      <c r="J4114" s="2"/>
      <c r="K4114" s="2"/>
    </row>
    <row r="4115" spans="1:11">
      <c r="A4115" s="1">
        <v>44292</v>
      </c>
      <c r="B4115" s="2">
        <v>99974</v>
      </c>
      <c r="C4115" s="22">
        <v>3422</v>
      </c>
      <c r="D4115" s="2">
        <v>7</v>
      </c>
      <c r="E4115" s="204">
        <v>161800</v>
      </c>
      <c r="F4115" s="2" t="s">
        <v>94</v>
      </c>
      <c r="G4115" s="2"/>
      <c r="H4115" s="2"/>
      <c r="I4115" s="2"/>
      <c r="J4115" s="2"/>
      <c r="K4115" s="2"/>
    </row>
    <row r="4116" spans="1:11">
      <c r="A4116" s="1">
        <v>44292</v>
      </c>
      <c r="B4116" s="2">
        <v>25758</v>
      </c>
      <c r="C4116" s="22">
        <v>5522</v>
      </c>
      <c r="D4116" s="2">
        <v>8</v>
      </c>
      <c r="E4116" s="204">
        <v>944600</v>
      </c>
      <c r="F4116" s="2" t="s">
        <v>865</v>
      </c>
      <c r="G4116" s="2"/>
      <c r="H4116" s="2"/>
      <c r="I4116" s="2"/>
      <c r="J4116" s="2"/>
      <c r="K4116" s="2"/>
    </row>
    <row r="4117" spans="1:11">
      <c r="A4117" s="1">
        <v>44292</v>
      </c>
      <c r="B4117" s="2">
        <v>34527</v>
      </c>
      <c r="C4117" s="22">
        <v>8553</v>
      </c>
      <c r="D4117" s="2">
        <v>6</v>
      </c>
      <c r="E4117" s="204">
        <v>300000</v>
      </c>
      <c r="F4117" s="2" t="s">
        <v>1670</v>
      </c>
      <c r="G4117" s="2"/>
      <c r="H4117" s="2"/>
      <c r="I4117" s="2"/>
      <c r="J4117" s="2"/>
      <c r="K4117" s="2"/>
    </row>
    <row r="4118" spans="1:11">
      <c r="A4118" s="1">
        <v>44292</v>
      </c>
      <c r="B4118" s="2">
        <v>34527</v>
      </c>
      <c r="C4118" s="22">
        <v>8688</v>
      </c>
      <c r="D4118" s="2">
        <v>6</v>
      </c>
      <c r="E4118" s="204">
        <v>349700</v>
      </c>
      <c r="F4118" s="2" t="s">
        <v>1669</v>
      </c>
      <c r="G4118" s="2"/>
      <c r="H4118" s="2"/>
      <c r="I4118" s="2"/>
      <c r="J4118" s="2"/>
      <c r="K4118" s="2"/>
    </row>
    <row r="4119" spans="1:11" ht="19.5">
      <c r="E4119" s="120">
        <f>SUM(E4107:E4118)</f>
        <v>230145541</v>
      </c>
      <c r="G4119" s="2"/>
      <c r="H4119" s="2"/>
      <c r="I4119" s="2"/>
      <c r="J4119" s="2"/>
      <c r="K4119" s="2"/>
    </row>
    <row r="4121" spans="1:11">
      <c r="A4121" s="1">
        <v>44293</v>
      </c>
      <c r="B4121" s="2">
        <v>99971</v>
      </c>
      <c r="C4121" s="22">
        <v>1331</v>
      </c>
      <c r="D4121" s="2">
        <v>4</v>
      </c>
      <c r="E4121" s="204">
        <v>2029859</v>
      </c>
      <c r="F4121" s="2" t="s">
        <v>861</v>
      </c>
      <c r="G4121" s="2"/>
      <c r="H4121" s="2"/>
      <c r="I4121" s="2"/>
      <c r="J4121" s="2"/>
    </row>
    <row r="4122" spans="1:11">
      <c r="A4122" s="1">
        <v>44293</v>
      </c>
      <c r="B4122" s="2">
        <v>28262</v>
      </c>
      <c r="C4122" s="22">
        <v>1481</v>
      </c>
      <c r="D4122" s="2">
        <v>4</v>
      </c>
      <c r="E4122" s="204">
        <v>902400</v>
      </c>
      <c r="F4122" s="2" t="s">
        <v>1676</v>
      </c>
      <c r="G4122" s="2"/>
      <c r="H4122" s="2"/>
      <c r="I4122" s="2"/>
      <c r="J4122" s="2"/>
    </row>
    <row r="4123" spans="1:11">
      <c r="A4123" s="1">
        <v>44293</v>
      </c>
      <c r="B4123" s="2">
        <v>28262</v>
      </c>
      <c r="C4123" s="22">
        <v>1512</v>
      </c>
      <c r="D4123" s="2">
        <v>4</v>
      </c>
      <c r="E4123" s="204">
        <v>3380000</v>
      </c>
      <c r="F4123" s="2" t="s">
        <v>1229</v>
      </c>
      <c r="G4123" s="2"/>
      <c r="H4123" s="2"/>
      <c r="I4123" s="2"/>
      <c r="J4123" s="2"/>
    </row>
    <row r="4124" spans="1:11">
      <c r="A4124" s="1">
        <v>44293</v>
      </c>
      <c r="B4124" s="2">
        <v>28262</v>
      </c>
      <c r="C4124" s="22">
        <v>1552</v>
      </c>
      <c r="D4124" s="2">
        <v>4</v>
      </c>
      <c r="E4124" s="204">
        <v>344000</v>
      </c>
      <c r="F4124" s="2" t="s">
        <v>1677</v>
      </c>
      <c r="G4124" s="2"/>
      <c r="H4124" s="2"/>
      <c r="I4124" s="2"/>
      <c r="J4124" s="2"/>
    </row>
    <row r="4125" spans="1:11">
      <c r="A4125" s="1">
        <v>44293</v>
      </c>
      <c r="B4125" s="2">
        <v>14202</v>
      </c>
      <c r="C4125" s="22">
        <v>3615</v>
      </c>
      <c r="D4125" s="2">
        <v>7</v>
      </c>
      <c r="E4125" s="204">
        <v>364500</v>
      </c>
      <c r="F4125" s="2" t="s">
        <v>1678</v>
      </c>
      <c r="G4125" s="2"/>
      <c r="H4125" s="2"/>
      <c r="I4125" s="2"/>
      <c r="J4125" s="2"/>
    </row>
    <row r="4126" spans="1:11">
      <c r="A4126" s="1">
        <v>44293</v>
      </c>
      <c r="B4126" s="2">
        <v>14202</v>
      </c>
      <c r="C4126" s="22">
        <v>3660</v>
      </c>
      <c r="D4126" s="2">
        <v>7</v>
      </c>
      <c r="E4126" s="204">
        <v>767500</v>
      </c>
      <c r="F4126" s="2" t="s">
        <v>1678</v>
      </c>
      <c r="G4126" s="2"/>
      <c r="H4126" s="2"/>
      <c r="I4126" s="2"/>
      <c r="J4126" s="2"/>
    </row>
    <row r="4127" spans="1:11">
      <c r="A4127" s="1">
        <v>44293</v>
      </c>
      <c r="B4127" s="2">
        <v>14202</v>
      </c>
      <c r="C4127" s="22">
        <v>3662</v>
      </c>
      <c r="D4127" s="2">
        <v>7</v>
      </c>
      <c r="E4127" s="204">
        <v>221200</v>
      </c>
      <c r="F4127" s="2" t="s">
        <v>1679</v>
      </c>
      <c r="G4127" s="2"/>
      <c r="H4127" s="2"/>
      <c r="I4127" s="2"/>
      <c r="J4127" s="2"/>
    </row>
    <row r="4128" spans="1:11">
      <c r="A4128" s="1">
        <v>44293</v>
      </c>
      <c r="B4128" s="2">
        <v>99967</v>
      </c>
      <c r="C4128" s="22">
        <v>3691</v>
      </c>
      <c r="D4128" s="2">
        <v>7</v>
      </c>
      <c r="E4128" s="204">
        <v>1150000</v>
      </c>
      <c r="F4128" s="2" t="s">
        <v>1680</v>
      </c>
      <c r="G4128" s="2"/>
      <c r="H4128" s="2"/>
      <c r="I4128" s="2"/>
      <c r="J4128" s="2"/>
    </row>
    <row r="4129" spans="1:11">
      <c r="A4129" s="1">
        <v>44293</v>
      </c>
      <c r="B4129" s="2">
        <v>34527</v>
      </c>
      <c r="C4129" s="22">
        <v>5113</v>
      </c>
      <c r="D4129" s="2">
        <v>9</v>
      </c>
      <c r="E4129" s="204">
        <v>57800</v>
      </c>
      <c r="F4129" s="2" t="s">
        <v>1681</v>
      </c>
      <c r="G4129" s="2"/>
      <c r="H4129" s="2"/>
      <c r="I4129" s="2"/>
      <c r="J4129" s="2"/>
    </row>
    <row r="4130" spans="1:11">
      <c r="A4130" s="1">
        <v>44293</v>
      </c>
      <c r="B4130" s="2">
        <v>34527</v>
      </c>
      <c r="C4130" s="22">
        <v>5114</v>
      </c>
      <c r="D4130" s="2">
        <v>9</v>
      </c>
      <c r="E4130" s="204">
        <v>472400</v>
      </c>
      <c r="F4130" s="2" t="s">
        <v>1681</v>
      </c>
      <c r="G4130" s="2"/>
      <c r="H4130" s="2"/>
      <c r="I4130" s="2"/>
      <c r="J4130" s="2"/>
    </row>
    <row r="4131" spans="1:11">
      <c r="A4131" s="1">
        <v>44293</v>
      </c>
      <c r="B4131" s="2">
        <v>12508</v>
      </c>
      <c r="C4131" s="22">
        <v>8967</v>
      </c>
      <c r="D4131" s="2">
        <v>6</v>
      </c>
      <c r="E4131" s="204">
        <v>1410089</v>
      </c>
      <c r="F4131" s="2" t="s">
        <v>1682</v>
      </c>
      <c r="G4131" s="2"/>
      <c r="H4131" s="2"/>
      <c r="I4131" s="2"/>
      <c r="J4131" s="2"/>
    </row>
    <row r="4132" spans="1:11">
      <c r="A4132" s="1">
        <v>44293</v>
      </c>
      <c r="B4132" s="2">
        <v>12508</v>
      </c>
      <c r="C4132" s="22">
        <v>8997</v>
      </c>
      <c r="D4132" s="2">
        <v>6</v>
      </c>
      <c r="E4132" s="204">
        <v>187620000</v>
      </c>
      <c r="F4132" s="2" t="s">
        <v>1685</v>
      </c>
      <c r="G4132" s="2"/>
      <c r="H4132" s="2"/>
      <c r="I4132" s="2"/>
      <c r="J4132" s="2"/>
    </row>
    <row r="4133" spans="1:11">
      <c r="A4133" s="1">
        <v>44293</v>
      </c>
      <c r="B4133" s="2">
        <v>12508</v>
      </c>
      <c r="C4133" s="22">
        <v>9040</v>
      </c>
      <c r="D4133" s="2">
        <v>6</v>
      </c>
      <c r="E4133" s="204">
        <v>187620000</v>
      </c>
      <c r="F4133" s="2" t="s">
        <v>1685</v>
      </c>
      <c r="G4133" s="2"/>
      <c r="H4133" s="2"/>
      <c r="I4133" s="2"/>
      <c r="J4133" s="2"/>
    </row>
    <row r="4134" spans="1:11">
      <c r="A4134" s="1">
        <v>44293</v>
      </c>
      <c r="B4134" s="2">
        <v>12508</v>
      </c>
      <c r="C4134" s="22">
        <v>9041</v>
      </c>
      <c r="D4134" s="2">
        <v>6</v>
      </c>
      <c r="E4134" s="204">
        <v>337900</v>
      </c>
      <c r="F4134" s="2" t="s">
        <v>1683</v>
      </c>
      <c r="G4134" s="2"/>
      <c r="H4134" s="2"/>
      <c r="I4134" s="2"/>
      <c r="J4134" s="2"/>
    </row>
    <row r="4135" spans="1:11">
      <c r="A4135" s="1">
        <v>44293</v>
      </c>
      <c r="B4135" s="2">
        <v>99955</v>
      </c>
      <c r="C4135" s="22">
        <v>9233</v>
      </c>
      <c r="D4135" s="2">
        <v>6</v>
      </c>
      <c r="E4135" s="204">
        <v>600000</v>
      </c>
      <c r="F4135" s="2" t="s">
        <v>1684</v>
      </c>
      <c r="G4135" s="2"/>
      <c r="H4135" s="2"/>
      <c r="I4135" s="2"/>
      <c r="J4135" s="2"/>
    </row>
    <row r="4136" spans="1:11" ht="19.5">
      <c r="E4136" s="120">
        <f>SUM(E4121:E4135)</f>
        <v>387277648</v>
      </c>
      <c r="G4136" s="2"/>
      <c r="H4136" s="2"/>
      <c r="I4136" s="2"/>
      <c r="J4136" s="2"/>
    </row>
    <row r="4138" spans="1:11">
      <c r="A4138" s="1">
        <v>44294</v>
      </c>
      <c r="B4138" s="2">
        <v>13276</v>
      </c>
      <c r="C4138" s="22">
        <v>1688</v>
      </c>
      <c r="D4138" s="2">
        <v>4</v>
      </c>
      <c r="E4138" s="204">
        <v>500000</v>
      </c>
      <c r="F4138" s="2" t="s">
        <v>1702</v>
      </c>
      <c r="G4138" s="2"/>
      <c r="H4138" s="2"/>
      <c r="I4138" s="2"/>
      <c r="J4138" s="2"/>
      <c r="K4138" s="2"/>
    </row>
    <row r="4139" spans="1:11">
      <c r="A4139" s="1">
        <v>44294</v>
      </c>
      <c r="B4139" s="2">
        <v>13276</v>
      </c>
      <c r="C4139" s="22">
        <v>1689</v>
      </c>
      <c r="D4139" s="2">
        <v>4</v>
      </c>
      <c r="E4139" s="204">
        <v>1170000</v>
      </c>
      <c r="F4139" s="2" t="s">
        <v>1687</v>
      </c>
      <c r="G4139" s="2"/>
      <c r="H4139" s="2"/>
      <c r="I4139" s="2"/>
      <c r="J4139" s="2"/>
      <c r="K4139" s="2"/>
    </row>
    <row r="4140" spans="1:11">
      <c r="A4140" s="1">
        <v>44294</v>
      </c>
      <c r="B4140" s="2">
        <v>25758</v>
      </c>
      <c r="C4140" s="22">
        <v>1777</v>
      </c>
      <c r="D4140" s="2">
        <v>4</v>
      </c>
      <c r="E4140" s="204">
        <v>606000</v>
      </c>
      <c r="F4140" s="2" t="s">
        <v>1688</v>
      </c>
      <c r="G4140" s="2"/>
      <c r="H4140" s="2"/>
      <c r="I4140" s="2"/>
      <c r="J4140" s="2"/>
      <c r="K4140" s="2"/>
    </row>
    <row r="4141" spans="1:11">
      <c r="A4141" s="1">
        <v>44294</v>
      </c>
      <c r="B4141" s="2">
        <v>25758</v>
      </c>
      <c r="C4141" s="22">
        <v>1792</v>
      </c>
      <c r="D4141" s="2">
        <v>4</v>
      </c>
      <c r="E4141" s="204">
        <v>1764000</v>
      </c>
      <c r="F4141" s="2" t="s">
        <v>1689</v>
      </c>
      <c r="G4141" s="2"/>
      <c r="H4141" s="2"/>
      <c r="I4141" s="2"/>
      <c r="J4141" s="2"/>
      <c r="K4141" s="2"/>
    </row>
    <row r="4142" spans="1:11">
      <c r="A4142" s="1">
        <v>44294</v>
      </c>
      <c r="B4142" s="2">
        <v>25758</v>
      </c>
      <c r="C4142" s="22">
        <v>1795</v>
      </c>
      <c r="D4142" s="2">
        <v>4</v>
      </c>
      <c r="E4142" s="204">
        <v>10649300</v>
      </c>
      <c r="F4142" s="130" t="s">
        <v>1704</v>
      </c>
      <c r="G4142" s="2"/>
      <c r="H4142" s="2"/>
      <c r="I4142" s="2"/>
      <c r="J4142" s="2"/>
      <c r="K4142" s="2"/>
    </row>
    <row r="4143" spans="1:11">
      <c r="A4143" s="1">
        <v>44294</v>
      </c>
      <c r="B4143" s="2">
        <v>25758</v>
      </c>
      <c r="C4143" s="22">
        <v>1830</v>
      </c>
      <c r="D4143" s="2">
        <v>4</v>
      </c>
      <c r="E4143" s="204">
        <v>4130300</v>
      </c>
      <c r="F4143" s="2" t="s">
        <v>1690</v>
      </c>
      <c r="G4143" s="2"/>
      <c r="H4143" s="2"/>
      <c r="I4143" s="2"/>
      <c r="J4143" s="2"/>
      <c r="K4143" s="2"/>
    </row>
    <row r="4144" spans="1:11">
      <c r="A4144" s="1">
        <v>44294</v>
      </c>
      <c r="B4144" s="2">
        <v>25758</v>
      </c>
      <c r="C4144" s="22">
        <v>1835</v>
      </c>
      <c r="D4144" s="2">
        <v>4</v>
      </c>
      <c r="E4144" s="204">
        <v>444000</v>
      </c>
      <c r="F4144" s="2" t="s">
        <v>1260</v>
      </c>
      <c r="G4144" s="2"/>
      <c r="H4144" s="2"/>
      <c r="I4144" s="2"/>
      <c r="J4144" s="2"/>
      <c r="K4144" s="2"/>
    </row>
    <row r="4145" spans="1:72">
      <c r="A4145" s="1">
        <v>44294</v>
      </c>
      <c r="B4145" s="2">
        <v>25758</v>
      </c>
      <c r="C4145" s="22">
        <v>1836</v>
      </c>
      <c r="D4145" s="2">
        <v>4</v>
      </c>
      <c r="E4145" s="204">
        <v>260000</v>
      </c>
      <c r="F4145" s="2" t="s">
        <v>1691</v>
      </c>
      <c r="G4145" s="2"/>
      <c r="H4145" s="2"/>
      <c r="I4145" s="2"/>
      <c r="J4145" s="2"/>
      <c r="K4145" s="2"/>
    </row>
    <row r="4146" spans="1:72">
      <c r="A4146" s="1">
        <v>44294</v>
      </c>
      <c r="B4146" s="2">
        <v>25758</v>
      </c>
      <c r="C4146" s="22">
        <v>1858</v>
      </c>
      <c r="D4146" s="2">
        <v>4</v>
      </c>
      <c r="E4146" s="204">
        <v>2729700</v>
      </c>
      <c r="F4146" s="2" t="s">
        <v>1692</v>
      </c>
      <c r="G4146" s="2"/>
      <c r="H4146" s="2"/>
      <c r="I4146" s="2"/>
      <c r="J4146" s="2"/>
      <c r="K4146" s="2"/>
    </row>
    <row r="4147" spans="1:72">
      <c r="A4147" s="1">
        <v>44294</v>
      </c>
      <c r="B4147" s="2">
        <v>12508</v>
      </c>
      <c r="C4147" s="22">
        <v>3928</v>
      </c>
      <c r="D4147" s="2">
        <v>7</v>
      </c>
      <c r="E4147" s="204">
        <v>790400</v>
      </c>
      <c r="F4147" s="2" t="s">
        <v>1693</v>
      </c>
      <c r="G4147" s="2"/>
      <c r="H4147" s="2"/>
      <c r="I4147" s="2"/>
      <c r="J4147" s="2"/>
      <c r="K4147" s="2"/>
    </row>
    <row r="4148" spans="1:72">
      <c r="A4148" s="1">
        <v>44294</v>
      </c>
      <c r="B4148" s="2">
        <v>12508</v>
      </c>
      <c r="C4148" s="22">
        <v>3933</v>
      </c>
      <c r="D4148" s="2">
        <v>7</v>
      </c>
      <c r="E4148" s="204">
        <v>1146426</v>
      </c>
      <c r="F4148" s="2" t="s">
        <v>1694</v>
      </c>
      <c r="G4148" s="2"/>
      <c r="H4148" s="2"/>
      <c r="I4148" s="2"/>
      <c r="J4148" s="2"/>
      <c r="K4148" s="2"/>
    </row>
    <row r="4149" spans="1:72">
      <c r="A4149" s="1">
        <v>44294</v>
      </c>
      <c r="B4149" s="2">
        <v>99968</v>
      </c>
      <c r="C4149" s="22">
        <v>4010</v>
      </c>
      <c r="D4149" s="2">
        <v>7</v>
      </c>
      <c r="E4149" s="204">
        <v>321000</v>
      </c>
      <c r="F4149" s="2" t="s">
        <v>1703</v>
      </c>
      <c r="G4149" s="2"/>
      <c r="H4149" s="2"/>
      <c r="I4149" s="2"/>
      <c r="J4149" s="2"/>
      <c r="K4149" s="2"/>
    </row>
    <row r="4150" spans="1:72">
      <c r="A4150" s="1">
        <v>44294</v>
      </c>
      <c r="B4150" s="2">
        <v>19440</v>
      </c>
      <c r="C4150" s="22">
        <v>5307</v>
      </c>
      <c r="D4150" s="2">
        <v>9</v>
      </c>
      <c r="E4150" s="204">
        <v>481640</v>
      </c>
      <c r="F4150" s="2" t="s">
        <v>1695</v>
      </c>
      <c r="G4150" s="2"/>
      <c r="H4150" s="2"/>
      <c r="I4150" s="2"/>
      <c r="J4150" s="2"/>
      <c r="K4150" s="2"/>
    </row>
    <row r="4151" spans="1:72">
      <c r="A4151" s="1">
        <v>44294</v>
      </c>
      <c r="B4151" s="2">
        <v>28262</v>
      </c>
      <c r="C4151" s="22">
        <v>5882</v>
      </c>
      <c r="D4151" s="2">
        <v>8</v>
      </c>
      <c r="E4151" s="204">
        <v>688700</v>
      </c>
      <c r="F4151" s="2" t="s">
        <v>1696</v>
      </c>
      <c r="G4151" s="2"/>
      <c r="H4151" s="2"/>
      <c r="I4151" s="2"/>
      <c r="J4151" s="2"/>
      <c r="K4151" s="2"/>
    </row>
    <row r="4152" spans="1:72">
      <c r="A4152" s="1">
        <v>44294</v>
      </c>
      <c r="B4152" s="2">
        <v>28262</v>
      </c>
      <c r="C4152" s="22">
        <v>5895</v>
      </c>
      <c r="D4152" s="2">
        <v>8</v>
      </c>
      <c r="E4152" s="204">
        <v>790400</v>
      </c>
      <c r="F4152" s="2" t="s">
        <v>1697</v>
      </c>
      <c r="G4152" s="2"/>
      <c r="H4152" s="2"/>
      <c r="I4152" s="2"/>
      <c r="J4152" s="2"/>
      <c r="K4152" s="2"/>
    </row>
    <row r="4153" spans="1:72">
      <c r="A4153" s="1">
        <v>44294</v>
      </c>
      <c r="B4153" s="2">
        <v>99966</v>
      </c>
      <c r="C4153" s="22">
        <v>9252</v>
      </c>
      <c r="D4153" s="2">
        <v>6</v>
      </c>
      <c r="E4153" s="204">
        <v>203445</v>
      </c>
      <c r="F4153" s="2" t="s">
        <v>1698</v>
      </c>
      <c r="G4153" s="2"/>
      <c r="H4153" s="2"/>
      <c r="I4153" s="2"/>
      <c r="J4153" s="2"/>
      <c r="K4153" s="2"/>
    </row>
    <row r="4154" spans="1:72">
      <c r="A4154" s="1">
        <v>44294</v>
      </c>
      <c r="B4154" s="2">
        <v>99966</v>
      </c>
      <c r="C4154" s="22">
        <v>9272</v>
      </c>
      <c r="D4154" s="2">
        <v>6</v>
      </c>
      <c r="E4154" s="204">
        <v>504992</v>
      </c>
      <c r="F4154" s="2" t="s">
        <v>1699</v>
      </c>
      <c r="G4154" s="2"/>
      <c r="H4154" s="2"/>
      <c r="I4154" s="2"/>
      <c r="J4154" s="2"/>
      <c r="K4154" s="2"/>
    </row>
    <row r="4155" spans="1:72">
      <c r="A4155" s="1">
        <v>44294</v>
      </c>
      <c r="B4155" s="2">
        <v>99966</v>
      </c>
      <c r="C4155" s="22">
        <v>9394</v>
      </c>
      <c r="D4155" s="2">
        <v>6</v>
      </c>
      <c r="E4155" s="204">
        <v>1318570</v>
      </c>
      <c r="F4155" s="2" t="s">
        <v>1700</v>
      </c>
      <c r="G4155" s="2"/>
      <c r="H4155" s="2"/>
      <c r="I4155" s="2"/>
      <c r="J4155" s="2"/>
      <c r="K4155" s="2"/>
    </row>
    <row r="4156" spans="1:72" s="37" customFormat="1">
      <c r="A4156" s="36">
        <v>44294</v>
      </c>
      <c r="B4156" s="37">
        <v>12508</v>
      </c>
      <c r="C4156" s="37">
        <v>3925</v>
      </c>
      <c r="D4156" s="37">
        <v>7</v>
      </c>
      <c r="E4156" s="135">
        <v>0</v>
      </c>
      <c r="F4156" s="37" t="s">
        <v>1701</v>
      </c>
      <c r="L4156" s="80"/>
      <c r="M4156" s="80"/>
      <c r="N4156" s="80"/>
      <c r="O4156" s="80"/>
      <c r="P4156" s="80"/>
      <c r="Q4156" s="80"/>
      <c r="R4156" s="80"/>
      <c r="S4156" s="80"/>
      <c r="T4156" s="80"/>
      <c r="U4156" s="80"/>
      <c r="V4156" s="80"/>
      <c r="W4156" s="80"/>
      <c r="X4156" s="80"/>
      <c r="Y4156" s="80"/>
      <c r="Z4156" s="80"/>
      <c r="AA4156" s="80"/>
      <c r="AB4156" s="80"/>
      <c r="AC4156" s="80"/>
      <c r="AD4156" s="80"/>
      <c r="AE4156" s="80"/>
      <c r="AF4156" s="80"/>
      <c r="AG4156" s="80"/>
      <c r="AH4156" s="80"/>
      <c r="AI4156" s="80"/>
      <c r="AJ4156" s="80"/>
      <c r="AK4156" s="80"/>
      <c r="AL4156" s="80"/>
      <c r="AM4156" s="80"/>
      <c r="AN4156" s="80"/>
      <c r="AO4156" s="80"/>
      <c r="AP4156" s="80"/>
      <c r="AQ4156" s="80"/>
      <c r="AR4156" s="80"/>
      <c r="AS4156" s="80"/>
      <c r="AT4156" s="80"/>
      <c r="AU4156" s="80"/>
      <c r="AV4156" s="80"/>
      <c r="AW4156" s="80"/>
      <c r="AX4156" s="80"/>
      <c r="AY4156" s="80"/>
      <c r="AZ4156" s="80"/>
      <c r="BA4156" s="80"/>
      <c r="BB4156" s="80"/>
      <c r="BC4156" s="80"/>
      <c r="BD4156" s="80"/>
      <c r="BE4156" s="80"/>
      <c r="BF4156" s="80"/>
      <c r="BG4156" s="80"/>
      <c r="BH4156" s="80"/>
      <c r="BI4156" s="80"/>
      <c r="BJ4156" s="80"/>
      <c r="BK4156" s="80"/>
      <c r="BL4156" s="80"/>
      <c r="BM4156" s="80"/>
      <c r="BN4156" s="80"/>
      <c r="BO4156" s="80"/>
      <c r="BP4156" s="80"/>
      <c r="BQ4156" s="80"/>
      <c r="BR4156" s="80"/>
      <c r="BS4156" s="80"/>
      <c r="BT4156" s="80"/>
    </row>
    <row r="4157" spans="1:72" ht="19.5">
      <c r="E4157" s="120">
        <f>SUM(E4138:E4155)</f>
        <v>28498873</v>
      </c>
      <c r="G4157" s="2"/>
      <c r="H4157" s="2"/>
      <c r="I4157" s="2"/>
      <c r="J4157" s="2"/>
      <c r="K4157" s="2"/>
    </row>
    <row r="4158" spans="1:72">
      <c r="E4158" s="3"/>
      <c r="G4158" s="2"/>
      <c r="H4158" s="2"/>
      <c r="I4158" s="2"/>
      <c r="J4158" s="2"/>
      <c r="K4158" s="2"/>
    </row>
    <row r="4159" spans="1:72">
      <c r="A4159" s="1">
        <v>44295</v>
      </c>
      <c r="B4159" s="2">
        <v>14202</v>
      </c>
      <c r="C4159" s="22">
        <v>1975</v>
      </c>
      <c r="D4159" s="2">
        <v>4</v>
      </c>
      <c r="E4159" s="204">
        <v>52500</v>
      </c>
      <c r="F4159" s="2" t="s">
        <v>1707</v>
      </c>
      <c r="G4159" s="2"/>
      <c r="H4159" s="2"/>
      <c r="I4159" s="2"/>
      <c r="J4159" s="2"/>
      <c r="K4159" s="2"/>
    </row>
    <row r="4160" spans="1:72">
      <c r="A4160" s="1">
        <v>44295</v>
      </c>
      <c r="B4160" s="2">
        <v>14202</v>
      </c>
      <c r="C4160" s="22">
        <v>1977</v>
      </c>
      <c r="D4160" s="2">
        <v>4</v>
      </c>
      <c r="E4160" s="204">
        <v>6589600</v>
      </c>
      <c r="F4160" s="2" t="s">
        <v>1708</v>
      </c>
      <c r="G4160" s="2"/>
      <c r="H4160" s="2"/>
      <c r="I4160" s="2"/>
      <c r="J4160" s="2"/>
      <c r="K4160" s="2"/>
    </row>
    <row r="4161" spans="1:11">
      <c r="A4161" s="1">
        <v>44295</v>
      </c>
      <c r="B4161" s="2">
        <v>14202</v>
      </c>
      <c r="C4161" s="22">
        <v>2007</v>
      </c>
      <c r="D4161" s="2">
        <v>4</v>
      </c>
      <c r="E4161" s="204">
        <v>10525000</v>
      </c>
      <c r="F4161" s="2" t="s">
        <v>1716</v>
      </c>
      <c r="G4161" s="2"/>
      <c r="H4161" s="2"/>
      <c r="I4161" s="2"/>
      <c r="J4161" s="2"/>
      <c r="K4161" s="2"/>
    </row>
    <row r="4162" spans="1:11">
      <c r="A4162" s="1">
        <v>44295</v>
      </c>
      <c r="B4162" s="2">
        <v>34527</v>
      </c>
      <c r="C4162" s="22">
        <v>2094</v>
      </c>
      <c r="D4162" s="2">
        <v>4</v>
      </c>
      <c r="E4162" s="204">
        <v>318000</v>
      </c>
      <c r="F4162" s="2" t="s">
        <v>276</v>
      </c>
      <c r="G4162" s="2"/>
      <c r="H4162" s="2"/>
      <c r="I4162" s="2"/>
      <c r="J4162" s="2"/>
      <c r="K4162" s="2"/>
    </row>
    <row r="4163" spans="1:11">
      <c r="A4163" s="1">
        <v>44295</v>
      </c>
      <c r="B4163" s="2">
        <v>13276</v>
      </c>
      <c r="C4163" s="22">
        <v>4269</v>
      </c>
      <c r="D4163" s="2">
        <v>7</v>
      </c>
      <c r="E4163" s="204">
        <v>678000</v>
      </c>
      <c r="F4163" s="2" t="s">
        <v>1709</v>
      </c>
      <c r="G4163" s="2"/>
      <c r="H4163" s="2"/>
      <c r="I4163" s="2"/>
      <c r="J4163" s="2"/>
      <c r="K4163" s="2"/>
    </row>
    <row r="4164" spans="1:11">
      <c r="A4164" s="1">
        <v>44295</v>
      </c>
      <c r="B4164" s="2">
        <v>13276</v>
      </c>
      <c r="C4164" s="22">
        <v>4274</v>
      </c>
      <c r="D4164" s="2">
        <v>7</v>
      </c>
      <c r="E4164" s="204">
        <v>238000</v>
      </c>
      <c r="F4164" s="2" t="s">
        <v>1710</v>
      </c>
      <c r="G4164" s="2"/>
      <c r="H4164" s="2"/>
      <c r="I4164" s="2"/>
      <c r="J4164" s="2"/>
      <c r="K4164" s="2"/>
    </row>
    <row r="4165" spans="1:11">
      <c r="A4165" s="1">
        <v>44295</v>
      </c>
      <c r="B4165" s="2">
        <v>99916</v>
      </c>
      <c r="C4165" s="22">
        <v>8398</v>
      </c>
      <c r="D4165" s="2">
        <v>29</v>
      </c>
      <c r="E4165" s="204">
        <v>233200</v>
      </c>
      <c r="F4165" s="2" t="s">
        <v>1711</v>
      </c>
      <c r="G4165" s="2"/>
      <c r="H4165" s="2"/>
      <c r="I4165" s="2"/>
      <c r="J4165" s="2"/>
      <c r="K4165" s="2"/>
    </row>
    <row r="4166" spans="1:11">
      <c r="A4166" s="1">
        <v>44295</v>
      </c>
      <c r="B4166" s="2">
        <v>99968</v>
      </c>
      <c r="C4166" s="22">
        <v>9614</v>
      </c>
      <c r="D4166" s="2">
        <v>6</v>
      </c>
      <c r="E4166" s="204">
        <v>549900</v>
      </c>
      <c r="F4166" s="2" t="s">
        <v>1712</v>
      </c>
      <c r="G4166" s="2"/>
      <c r="H4166" s="2"/>
      <c r="I4166" s="2"/>
      <c r="J4166" s="2"/>
      <c r="K4166" s="2"/>
    </row>
    <row r="4167" spans="1:11">
      <c r="A4167" s="1">
        <v>44295</v>
      </c>
      <c r="B4167" s="2">
        <v>99968</v>
      </c>
      <c r="C4167" s="22">
        <v>9685</v>
      </c>
      <c r="D4167" s="2">
        <v>6</v>
      </c>
      <c r="E4167" s="204">
        <v>1456900</v>
      </c>
      <c r="F4167" s="2" t="s">
        <v>1713</v>
      </c>
      <c r="G4167" s="2"/>
      <c r="H4167" s="2"/>
      <c r="I4167" s="2"/>
      <c r="J4167" s="2"/>
      <c r="K4167" s="2"/>
    </row>
    <row r="4168" spans="1:11">
      <c r="A4168" s="1">
        <v>44295</v>
      </c>
      <c r="B4168" s="2">
        <v>28262</v>
      </c>
      <c r="C4168" s="22">
        <v>9699</v>
      </c>
      <c r="D4168" s="2">
        <v>6</v>
      </c>
      <c r="E4168" s="204">
        <v>571900</v>
      </c>
      <c r="F4168" s="2" t="s">
        <v>1714</v>
      </c>
      <c r="G4168" s="2"/>
      <c r="H4168" s="2"/>
      <c r="I4168" s="2"/>
      <c r="J4168" s="2"/>
      <c r="K4168" s="2"/>
    </row>
    <row r="4169" spans="1:11">
      <c r="A4169" s="1">
        <v>44295</v>
      </c>
      <c r="B4169" s="2">
        <v>28262</v>
      </c>
      <c r="C4169" s="22">
        <v>9718</v>
      </c>
      <c r="D4169" s="2">
        <v>6</v>
      </c>
      <c r="E4169" s="204">
        <v>550000</v>
      </c>
      <c r="F4169" s="2" t="s">
        <v>1081</v>
      </c>
      <c r="G4169" s="2"/>
      <c r="H4169" s="2"/>
      <c r="I4169" s="2"/>
      <c r="J4169" s="2"/>
      <c r="K4169" s="2"/>
    </row>
    <row r="4170" spans="1:11">
      <c r="A4170" s="1">
        <v>44295</v>
      </c>
      <c r="B4170" s="2">
        <v>28262</v>
      </c>
      <c r="C4170" s="22">
        <v>9817</v>
      </c>
      <c r="D4170" s="2">
        <v>6</v>
      </c>
      <c r="E4170" s="204">
        <v>495200</v>
      </c>
      <c r="F4170" s="2" t="s">
        <v>369</v>
      </c>
      <c r="G4170" s="2"/>
      <c r="H4170" s="2"/>
      <c r="I4170" s="2"/>
      <c r="J4170" s="2"/>
      <c r="K4170" s="2"/>
    </row>
    <row r="4171" spans="1:11">
      <c r="A4171" s="1">
        <v>44295</v>
      </c>
      <c r="B4171" s="2">
        <v>28262</v>
      </c>
      <c r="C4171" s="22">
        <v>9818</v>
      </c>
      <c r="D4171" s="2">
        <v>6</v>
      </c>
      <c r="E4171" s="204">
        <v>46500</v>
      </c>
      <c r="F4171" s="2" t="s">
        <v>1715</v>
      </c>
      <c r="G4171" s="2"/>
      <c r="H4171" s="2"/>
      <c r="I4171" s="2"/>
      <c r="J4171" s="2"/>
      <c r="K4171" s="2"/>
    </row>
    <row r="4172" spans="1:11" ht="19.5">
      <c r="E4172" s="121">
        <f>SUM(E4159:E4171)</f>
        <v>22304700</v>
      </c>
    </row>
    <row r="4174" spans="1:11">
      <c r="A4174" s="1">
        <v>44296</v>
      </c>
      <c r="B4174" s="2">
        <v>99955</v>
      </c>
      <c r="C4174" s="22">
        <v>4531</v>
      </c>
      <c r="D4174" s="2">
        <v>7</v>
      </c>
      <c r="E4174" s="204">
        <v>1000000</v>
      </c>
      <c r="F4174" s="2" t="s">
        <v>1717</v>
      </c>
      <c r="G4174" s="2"/>
      <c r="H4174" s="2"/>
      <c r="I4174" s="2"/>
    </row>
    <row r="4175" spans="1:11">
      <c r="A4175" s="1">
        <v>44296</v>
      </c>
      <c r="B4175" s="2">
        <v>19440</v>
      </c>
      <c r="C4175" s="22">
        <v>6246</v>
      </c>
      <c r="D4175" s="2">
        <v>8</v>
      </c>
      <c r="E4175" s="204">
        <v>328000</v>
      </c>
      <c r="F4175" s="2" t="s">
        <v>1718</v>
      </c>
      <c r="G4175" s="2"/>
      <c r="H4175" s="2"/>
      <c r="I4175" s="2"/>
    </row>
    <row r="4176" spans="1:11">
      <c r="A4176" s="1">
        <v>44296</v>
      </c>
      <c r="B4176" s="2">
        <v>99968</v>
      </c>
      <c r="C4176" s="22">
        <v>6417</v>
      </c>
      <c r="D4176" s="2">
        <v>8</v>
      </c>
      <c r="E4176" s="204">
        <v>1522993</v>
      </c>
      <c r="F4176" s="2" t="s">
        <v>1719</v>
      </c>
      <c r="G4176" s="2"/>
      <c r="H4176" s="2"/>
      <c r="I4176" s="2"/>
    </row>
    <row r="4177" spans="1:9">
      <c r="A4177" s="1">
        <v>44296</v>
      </c>
      <c r="B4177" s="2">
        <v>99916</v>
      </c>
      <c r="C4177" s="22">
        <v>8488</v>
      </c>
      <c r="D4177" s="2">
        <v>29</v>
      </c>
      <c r="E4177" s="204">
        <v>1067000</v>
      </c>
      <c r="F4177" s="2" t="s">
        <v>1732</v>
      </c>
      <c r="G4177" s="2"/>
      <c r="H4177" s="2"/>
      <c r="I4177" s="2"/>
    </row>
    <row r="4178" spans="1:9">
      <c r="A4178" s="1">
        <v>44296</v>
      </c>
      <c r="B4178" s="2">
        <v>13276</v>
      </c>
      <c r="C4178" s="22">
        <v>9889</v>
      </c>
      <c r="D4178" s="2">
        <v>6</v>
      </c>
      <c r="E4178" s="204">
        <v>300000</v>
      </c>
      <c r="F4178" s="2" t="s">
        <v>1731</v>
      </c>
      <c r="G4178" s="2"/>
      <c r="H4178" s="2"/>
      <c r="I4178" s="2"/>
    </row>
    <row r="4179" spans="1:9">
      <c r="A4179" s="1">
        <v>44296</v>
      </c>
      <c r="B4179" s="2">
        <v>13276</v>
      </c>
      <c r="C4179" s="22">
        <v>9911</v>
      </c>
      <c r="D4179" s="2">
        <v>6</v>
      </c>
      <c r="E4179" s="204">
        <v>936000</v>
      </c>
      <c r="F4179" s="2" t="s">
        <v>1720</v>
      </c>
      <c r="G4179" s="2"/>
      <c r="H4179" s="2"/>
      <c r="I4179" s="2"/>
    </row>
    <row r="4180" spans="1:9" ht="19.5">
      <c r="E4180" s="240">
        <f>SUM(E4174:E4179)</f>
        <v>5153993</v>
      </c>
      <c r="G4180" s="2"/>
      <c r="H4180" s="2"/>
      <c r="I4180" s="2"/>
    </row>
    <row r="4181" spans="1:9">
      <c r="E4181" s="3"/>
      <c r="G4181" s="2"/>
      <c r="H4181" s="2"/>
      <c r="I4181" s="2"/>
    </row>
    <row r="4182" spans="1:9">
      <c r="A4182" s="1">
        <v>44297</v>
      </c>
      <c r="B4182" s="2">
        <v>99966</v>
      </c>
      <c r="C4182" s="22">
        <v>115</v>
      </c>
      <c r="D4182" s="2">
        <v>6</v>
      </c>
      <c r="E4182" s="204">
        <v>527682</v>
      </c>
      <c r="F4182" s="2" t="s">
        <v>1734</v>
      </c>
      <c r="G4182" s="2"/>
      <c r="H4182" s="2"/>
      <c r="I4182" s="2"/>
    </row>
    <row r="4183" spans="1:9">
      <c r="A4183" s="1">
        <v>44297</v>
      </c>
      <c r="B4183" s="2">
        <v>99966</v>
      </c>
      <c r="C4183" s="22">
        <v>201</v>
      </c>
      <c r="D4183" s="2">
        <v>6</v>
      </c>
      <c r="E4183" s="204">
        <v>1020800</v>
      </c>
      <c r="F4183" s="2" t="s">
        <v>1721</v>
      </c>
      <c r="G4183" s="2"/>
      <c r="H4183" s="2"/>
      <c r="I4183" s="2"/>
    </row>
    <row r="4184" spans="1:9">
      <c r="A4184" s="1">
        <v>44297</v>
      </c>
      <c r="B4184" s="2">
        <v>34527</v>
      </c>
      <c r="C4184" s="22">
        <v>298</v>
      </c>
      <c r="D4184" s="2">
        <v>6</v>
      </c>
      <c r="E4184" s="204">
        <v>600000</v>
      </c>
      <c r="F4184" s="2" t="s">
        <v>1722</v>
      </c>
      <c r="G4184" s="2"/>
      <c r="H4184" s="2"/>
      <c r="I4184" s="2"/>
    </row>
    <row r="4185" spans="1:9">
      <c r="A4185" s="1">
        <v>44297</v>
      </c>
      <c r="B4185" s="2">
        <v>99916</v>
      </c>
      <c r="C4185" s="22">
        <v>2071</v>
      </c>
      <c r="D4185" s="2">
        <v>10</v>
      </c>
      <c r="E4185" s="204">
        <v>329400</v>
      </c>
      <c r="F4185" s="2" t="s">
        <v>1097</v>
      </c>
      <c r="G4185" s="2"/>
      <c r="H4185" s="2"/>
      <c r="I4185" s="2"/>
    </row>
    <row r="4186" spans="1:9">
      <c r="A4186" s="1">
        <v>44297</v>
      </c>
      <c r="B4186" s="2">
        <v>99955</v>
      </c>
      <c r="C4186" s="22">
        <v>2518</v>
      </c>
      <c r="D4186" s="2">
        <v>4</v>
      </c>
      <c r="E4186" s="204">
        <v>1539000</v>
      </c>
      <c r="F4186" s="2" t="s">
        <v>1723</v>
      </c>
      <c r="G4186" s="2"/>
      <c r="H4186" s="2"/>
      <c r="I4186" s="2"/>
    </row>
    <row r="4187" spans="1:9">
      <c r="A4187" s="1">
        <v>44297</v>
      </c>
      <c r="B4187" s="2">
        <v>99955</v>
      </c>
      <c r="C4187" s="22">
        <v>2519</v>
      </c>
      <c r="D4187" s="2">
        <v>4</v>
      </c>
      <c r="E4187" s="204">
        <v>650000</v>
      </c>
      <c r="F4187" s="2" t="s">
        <v>1724</v>
      </c>
      <c r="G4187" s="2"/>
      <c r="H4187" s="2"/>
      <c r="I4187" s="2"/>
    </row>
    <row r="4188" spans="1:9">
      <c r="A4188" s="1">
        <v>44297</v>
      </c>
      <c r="B4188" s="2">
        <v>99974</v>
      </c>
      <c r="C4188" s="22">
        <v>4757</v>
      </c>
      <c r="D4188" s="2">
        <v>7</v>
      </c>
      <c r="E4188" s="204">
        <v>867020</v>
      </c>
      <c r="F4188" s="2" t="s">
        <v>1733</v>
      </c>
      <c r="G4188" s="2"/>
      <c r="H4188" s="2"/>
      <c r="I4188" s="2"/>
    </row>
    <row r="4189" spans="1:9">
      <c r="A4189" s="1">
        <v>44297</v>
      </c>
      <c r="B4189" s="2">
        <v>12508</v>
      </c>
      <c r="C4189" s="22">
        <v>6553</v>
      </c>
      <c r="D4189" s="2">
        <v>8</v>
      </c>
      <c r="E4189" s="204">
        <v>225600</v>
      </c>
      <c r="F4189" s="2" t="s">
        <v>1725</v>
      </c>
      <c r="G4189" s="2"/>
      <c r="H4189" s="2"/>
      <c r="I4189" s="2"/>
    </row>
    <row r="4190" spans="1:9">
      <c r="A4190" s="1">
        <v>44297</v>
      </c>
      <c r="B4190" s="2">
        <v>28262</v>
      </c>
      <c r="C4190" s="22">
        <v>6897</v>
      </c>
      <c r="D4190" s="2">
        <v>8</v>
      </c>
      <c r="E4190" s="204">
        <v>516000</v>
      </c>
      <c r="F4190" s="2" t="s">
        <v>1726</v>
      </c>
      <c r="G4190" s="2"/>
      <c r="H4190" s="2"/>
      <c r="I4190" s="2"/>
    </row>
    <row r="4191" spans="1:9">
      <c r="A4191" s="1">
        <v>44297</v>
      </c>
      <c r="B4191" s="2">
        <v>28262</v>
      </c>
      <c r="C4191" s="22">
        <v>6903</v>
      </c>
      <c r="D4191" s="2">
        <v>8</v>
      </c>
      <c r="E4191" s="204">
        <v>200000</v>
      </c>
      <c r="F4191" s="2" t="s">
        <v>1727</v>
      </c>
      <c r="G4191" s="2"/>
      <c r="H4191" s="2"/>
      <c r="I4191" s="2"/>
    </row>
    <row r="4192" spans="1:9">
      <c r="A4192" s="1">
        <v>44297</v>
      </c>
      <c r="B4192" s="2">
        <v>99910</v>
      </c>
      <c r="C4192" s="22">
        <v>8801</v>
      </c>
      <c r="D4192" s="2">
        <v>29</v>
      </c>
      <c r="E4192" s="204">
        <v>159000</v>
      </c>
      <c r="F4192" s="2" t="s">
        <v>1728</v>
      </c>
      <c r="G4192" s="2"/>
      <c r="H4192" s="2"/>
      <c r="I4192" s="2"/>
    </row>
    <row r="4193" spans="1:72">
      <c r="A4193" s="1">
        <v>44297</v>
      </c>
      <c r="B4193" s="2">
        <v>99903</v>
      </c>
      <c r="C4193" s="22">
        <v>8844</v>
      </c>
      <c r="D4193" s="2">
        <v>29</v>
      </c>
      <c r="E4193" s="204">
        <v>201000</v>
      </c>
      <c r="F4193" s="2" t="s">
        <v>1729</v>
      </c>
      <c r="G4193" s="2"/>
      <c r="H4193" s="2"/>
      <c r="I4193" s="2"/>
    </row>
    <row r="4194" spans="1:72" s="37" customFormat="1">
      <c r="A4194" s="36">
        <v>44297</v>
      </c>
      <c r="B4194" s="37">
        <v>99903</v>
      </c>
      <c r="C4194" s="37">
        <v>8841</v>
      </c>
      <c r="D4194" s="37">
        <v>29</v>
      </c>
      <c r="E4194" s="135">
        <v>0</v>
      </c>
      <c r="F4194" s="37" t="s">
        <v>1730</v>
      </c>
      <c r="J4194" s="80"/>
      <c r="K4194" s="80"/>
      <c r="L4194" s="80"/>
      <c r="M4194" s="80"/>
      <c r="N4194" s="80"/>
      <c r="O4194" s="80"/>
      <c r="P4194" s="80"/>
      <c r="Q4194" s="80"/>
      <c r="R4194" s="80"/>
      <c r="S4194" s="80"/>
      <c r="T4194" s="80"/>
      <c r="U4194" s="80"/>
      <c r="V4194" s="80"/>
      <c r="W4194" s="80"/>
      <c r="X4194" s="80"/>
      <c r="Y4194" s="80"/>
      <c r="Z4194" s="80"/>
      <c r="AA4194" s="80"/>
      <c r="AB4194" s="80"/>
      <c r="AC4194" s="80"/>
      <c r="AD4194" s="80"/>
      <c r="AE4194" s="80"/>
      <c r="AF4194" s="80"/>
      <c r="AG4194" s="80"/>
      <c r="AH4194" s="80"/>
      <c r="AI4194" s="80"/>
      <c r="AJ4194" s="80"/>
      <c r="AK4194" s="80"/>
      <c r="AL4194" s="80"/>
      <c r="AM4194" s="80"/>
      <c r="AN4194" s="80"/>
      <c r="AO4194" s="80"/>
      <c r="AP4194" s="80"/>
      <c r="AQ4194" s="80"/>
      <c r="AR4194" s="80"/>
      <c r="AS4194" s="80"/>
      <c r="AT4194" s="80"/>
      <c r="AU4194" s="80"/>
      <c r="AV4194" s="80"/>
      <c r="AW4194" s="80"/>
      <c r="AX4194" s="80"/>
      <c r="AY4194" s="80"/>
      <c r="AZ4194" s="80"/>
      <c r="BA4194" s="80"/>
      <c r="BB4194" s="80"/>
      <c r="BC4194" s="80"/>
      <c r="BD4194" s="80"/>
      <c r="BE4194" s="80"/>
      <c r="BF4194" s="80"/>
      <c r="BG4194" s="80"/>
      <c r="BH4194" s="80"/>
      <c r="BI4194" s="80"/>
      <c r="BJ4194" s="80"/>
      <c r="BK4194" s="80"/>
      <c r="BL4194" s="80"/>
      <c r="BM4194" s="80"/>
      <c r="BN4194" s="80"/>
      <c r="BO4194" s="80"/>
      <c r="BP4194" s="80"/>
      <c r="BQ4194" s="80"/>
      <c r="BR4194" s="80"/>
      <c r="BS4194" s="80"/>
      <c r="BT4194" s="80"/>
    </row>
    <row r="4195" spans="1:72" ht="19.5">
      <c r="E4195" s="240">
        <f>SUM(E4182:E4193)</f>
        <v>6835502</v>
      </c>
      <c r="G4195" s="2"/>
      <c r="H4195" s="2"/>
      <c r="I4195" s="2"/>
    </row>
    <row r="4197" spans="1:72">
      <c r="A4197" s="1">
        <v>44298</v>
      </c>
      <c r="B4197" s="2">
        <v>12508</v>
      </c>
      <c r="C4197" s="22">
        <v>466</v>
      </c>
      <c r="D4197" s="2">
        <v>6</v>
      </c>
      <c r="E4197" s="204">
        <v>454012</v>
      </c>
      <c r="F4197" s="2" t="s">
        <v>1735</v>
      </c>
      <c r="G4197" s="2"/>
      <c r="H4197" s="2"/>
      <c r="I4197" s="2"/>
      <c r="J4197" s="2"/>
      <c r="K4197" s="2"/>
    </row>
    <row r="4198" spans="1:72">
      <c r="A4198" s="1">
        <v>44298</v>
      </c>
      <c r="B4198" s="2">
        <v>12508</v>
      </c>
      <c r="C4198" s="22">
        <v>485</v>
      </c>
      <c r="D4198" s="2">
        <v>6</v>
      </c>
      <c r="E4198" s="204">
        <v>520000</v>
      </c>
      <c r="F4198" s="2" t="s">
        <v>1736</v>
      </c>
      <c r="G4198" s="2"/>
      <c r="H4198" s="2"/>
      <c r="I4198" s="2"/>
      <c r="J4198" s="2"/>
      <c r="K4198" s="2"/>
    </row>
    <row r="4199" spans="1:72">
      <c r="A4199" s="1">
        <v>44298</v>
      </c>
      <c r="B4199" s="2">
        <v>99966</v>
      </c>
      <c r="C4199" s="22">
        <v>543</v>
      </c>
      <c r="D4199" s="2">
        <v>6</v>
      </c>
      <c r="E4199" s="204">
        <v>687000</v>
      </c>
      <c r="F4199" s="2" t="s">
        <v>1737</v>
      </c>
      <c r="G4199" s="2"/>
      <c r="H4199" s="2"/>
      <c r="I4199" s="2"/>
      <c r="J4199" s="2"/>
      <c r="K4199" s="2"/>
    </row>
    <row r="4200" spans="1:72">
      <c r="A4200" s="1">
        <v>44298</v>
      </c>
      <c r="B4200" s="2">
        <v>99966</v>
      </c>
      <c r="C4200" s="22">
        <v>550</v>
      </c>
      <c r="D4200" s="2">
        <v>6</v>
      </c>
      <c r="E4200" s="204">
        <v>2570100</v>
      </c>
      <c r="F4200" s="2" t="s">
        <v>1749</v>
      </c>
      <c r="G4200" s="2"/>
      <c r="H4200" s="2"/>
      <c r="I4200" s="2"/>
      <c r="J4200" s="2"/>
      <c r="K4200" s="2"/>
    </row>
    <row r="4201" spans="1:72">
      <c r="A4201" s="1">
        <v>44298</v>
      </c>
      <c r="B4201" s="2">
        <v>99966</v>
      </c>
      <c r="C4201" s="22">
        <v>554</v>
      </c>
      <c r="D4201" s="2">
        <v>6</v>
      </c>
      <c r="E4201" s="204">
        <v>506229</v>
      </c>
      <c r="F4201" s="2" t="s">
        <v>1738</v>
      </c>
      <c r="G4201" s="2"/>
      <c r="H4201" s="2"/>
      <c r="I4201" s="2"/>
      <c r="J4201" s="2"/>
      <c r="K4201" s="2"/>
    </row>
    <row r="4202" spans="1:72">
      <c r="A4202" s="1">
        <v>44298</v>
      </c>
      <c r="B4202" s="2">
        <v>99966</v>
      </c>
      <c r="C4202" s="22">
        <v>565</v>
      </c>
      <c r="D4202" s="2">
        <v>6</v>
      </c>
      <c r="E4202" s="204">
        <v>716500</v>
      </c>
      <c r="F4202" s="2" t="s">
        <v>1739</v>
      </c>
      <c r="G4202" s="2"/>
      <c r="H4202" s="2"/>
      <c r="I4202" s="2"/>
      <c r="J4202" s="2"/>
      <c r="K4202" s="2"/>
    </row>
    <row r="4203" spans="1:72">
      <c r="A4203" s="1">
        <v>44298</v>
      </c>
      <c r="B4203" s="2">
        <v>19440</v>
      </c>
      <c r="C4203" s="22">
        <v>2868</v>
      </c>
      <c r="D4203" s="2">
        <v>4</v>
      </c>
      <c r="E4203" s="204">
        <v>2651000</v>
      </c>
      <c r="F4203" s="2" t="s">
        <v>1740</v>
      </c>
      <c r="G4203" s="2"/>
      <c r="H4203" s="2"/>
      <c r="I4203" s="2"/>
      <c r="J4203" s="2"/>
      <c r="K4203" s="2"/>
    </row>
    <row r="4204" spans="1:72">
      <c r="A4204" s="1">
        <v>44298</v>
      </c>
      <c r="B4204" s="2">
        <v>19440</v>
      </c>
      <c r="C4204" s="22">
        <v>2932</v>
      </c>
      <c r="D4204" s="2">
        <v>4</v>
      </c>
      <c r="E4204" s="204">
        <v>334255</v>
      </c>
      <c r="F4204" s="2" t="s">
        <v>1741</v>
      </c>
      <c r="G4204" s="2"/>
      <c r="H4204" s="2"/>
      <c r="I4204" s="2"/>
      <c r="J4204" s="2"/>
      <c r="K4204" s="2"/>
    </row>
    <row r="4205" spans="1:72">
      <c r="A4205" s="1">
        <v>44298</v>
      </c>
      <c r="B4205" s="2">
        <v>34527</v>
      </c>
      <c r="C4205" s="22">
        <v>2968</v>
      </c>
      <c r="D4205" s="2">
        <v>4</v>
      </c>
      <c r="E4205" s="204">
        <v>755500</v>
      </c>
      <c r="F4205" s="2" t="s">
        <v>1742</v>
      </c>
      <c r="G4205" s="2"/>
      <c r="H4205" s="2"/>
      <c r="I4205" s="2"/>
      <c r="J4205" s="2"/>
      <c r="K4205" s="2"/>
    </row>
    <row r="4206" spans="1:72">
      <c r="A4206" s="1">
        <v>44298</v>
      </c>
      <c r="B4206" s="2">
        <v>34527</v>
      </c>
      <c r="C4206" s="22">
        <v>3132</v>
      </c>
      <c r="D4206" s="2">
        <v>4</v>
      </c>
      <c r="E4206" s="204">
        <v>1015000</v>
      </c>
      <c r="F4206" s="2" t="s">
        <v>1743</v>
      </c>
      <c r="G4206" s="2"/>
      <c r="H4206" s="2"/>
      <c r="I4206" s="2"/>
      <c r="J4206" s="2"/>
      <c r="K4206" s="2"/>
    </row>
    <row r="4207" spans="1:72">
      <c r="A4207" s="1">
        <v>44298</v>
      </c>
      <c r="B4207" s="2">
        <v>99967</v>
      </c>
      <c r="C4207" s="22">
        <v>5179</v>
      </c>
      <c r="D4207" s="2">
        <v>7</v>
      </c>
      <c r="E4207" s="204">
        <v>2212000</v>
      </c>
      <c r="F4207" s="2" t="s">
        <v>1744</v>
      </c>
      <c r="G4207" s="2"/>
      <c r="H4207" s="2"/>
      <c r="I4207" s="2"/>
      <c r="J4207" s="2"/>
      <c r="K4207" s="2"/>
    </row>
    <row r="4208" spans="1:72">
      <c r="A4208" s="1">
        <v>44298</v>
      </c>
      <c r="B4208" s="2">
        <v>99967</v>
      </c>
      <c r="C4208" s="22">
        <v>5300</v>
      </c>
      <c r="D4208" s="2">
        <v>7</v>
      </c>
      <c r="E4208" s="204">
        <v>397600</v>
      </c>
      <c r="F4208" s="2" t="s">
        <v>1745</v>
      </c>
      <c r="G4208" s="2"/>
      <c r="H4208" s="2"/>
      <c r="I4208" s="2"/>
      <c r="J4208" s="2"/>
      <c r="K4208" s="2"/>
    </row>
    <row r="4209" spans="1:11">
      <c r="A4209" s="1">
        <v>44298</v>
      </c>
      <c r="B4209" s="2">
        <v>99967</v>
      </c>
      <c r="C4209" s="22">
        <v>5301</v>
      </c>
      <c r="D4209" s="2">
        <v>7</v>
      </c>
      <c r="E4209" s="204">
        <v>553400</v>
      </c>
      <c r="F4209" s="125" t="s">
        <v>1745</v>
      </c>
      <c r="G4209" s="2"/>
      <c r="H4209" s="2"/>
      <c r="I4209" s="2"/>
      <c r="J4209" s="2"/>
      <c r="K4209" s="2"/>
    </row>
    <row r="4210" spans="1:11">
      <c r="A4210" s="1">
        <v>44298</v>
      </c>
      <c r="B4210" s="2">
        <v>99967</v>
      </c>
      <c r="C4210" s="22">
        <v>5303</v>
      </c>
      <c r="D4210" s="2">
        <v>7</v>
      </c>
      <c r="E4210" s="204">
        <v>896277</v>
      </c>
      <c r="F4210" s="2" t="s">
        <v>1746</v>
      </c>
      <c r="G4210" s="2"/>
      <c r="H4210" s="2"/>
      <c r="I4210" s="2"/>
      <c r="J4210" s="2"/>
      <c r="K4210" s="2"/>
    </row>
    <row r="4211" spans="1:11">
      <c r="A4211" s="1">
        <v>44298</v>
      </c>
      <c r="B4211" s="2">
        <v>99968</v>
      </c>
      <c r="C4211" s="22">
        <v>6996</v>
      </c>
      <c r="D4211" s="2">
        <v>8</v>
      </c>
      <c r="E4211" s="204">
        <v>90924</v>
      </c>
      <c r="G4211" s="2"/>
      <c r="H4211" s="2"/>
      <c r="I4211" s="2"/>
      <c r="J4211" s="2"/>
      <c r="K4211" s="2"/>
    </row>
    <row r="4212" spans="1:11">
      <c r="A4212" s="1">
        <v>44298</v>
      </c>
      <c r="B4212" s="2">
        <v>99968</v>
      </c>
      <c r="C4212" s="22">
        <v>6998</v>
      </c>
      <c r="D4212" s="2">
        <v>8</v>
      </c>
      <c r="E4212" s="204">
        <v>369000</v>
      </c>
      <c r="F4212" s="2" t="s">
        <v>1747</v>
      </c>
      <c r="G4212" s="2"/>
      <c r="H4212" s="2"/>
      <c r="I4212" s="2"/>
      <c r="J4212" s="2"/>
      <c r="K4212" s="2"/>
    </row>
    <row r="4213" spans="1:11">
      <c r="A4213" s="1">
        <v>44298</v>
      </c>
      <c r="B4213" s="2">
        <v>99974</v>
      </c>
      <c r="C4213" s="22">
        <v>8262</v>
      </c>
      <c r="D4213" s="2">
        <v>18</v>
      </c>
      <c r="E4213" s="204">
        <v>304600</v>
      </c>
      <c r="F4213" s="2" t="s">
        <v>1748</v>
      </c>
      <c r="G4213" s="2"/>
      <c r="H4213" s="2"/>
      <c r="I4213" s="2"/>
      <c r="J4213" s="2"/>
      <c r="K4213" s="2"/>
    </row>
    <row r="4214" spans="1:11" ht="19.5">
      <c r="E4214" s="120">
        <f>SUM(E4197:E4213)</f>
        <v>15033397</v>
      </c>
      <c r="G4214" s="2"/>
      <c r="H4214" s="2"/>
      <c r="I4214" s="2"/>
      <c r="J4214" s="2"/>
      <c r="K4214" s="2"/>
    </row>
    <row r="4215" spans="1:11">
      <c r="E4215" s="3"/>
      <c r="G4215" s="2"/>
      <c r="H4215" s="2"/>
      <c r="I4215" s="2"/>
      <c r="J4215" s="2"/>
      <c r="K4215" s="2"/>
    </row>
    <row r="4216" spans="1:11">
      <c r="A4216" s="1">
        <v>44299</v>
      </c>
      <c r="B4216" s="2">
        <v>28262</v>
      </c>
      <c r="C4216" s="22">
        <v>718</v>
      </c>
      <c r="D4216" s="2">
        <v>6</v>
      </c>
      <c r="E4216" s="204">
        <v>473200</v>
      </c>
      <c r="F4216" s="2" t="s">
        <v>80</v>
      </c>
      <c r="G4216" s="2"/>
      <c r="H4216" s="2"/>
      <c r="I4216" s="2"/>
      <c r="J4216" s="2"/>
    </row>
    <row r="4217" spans="1:11">
      <c r="A4217" s="1">
        <v>44299</v>
      </c>
      <c r="B4217" s="2">
        <v>28262</v>
      </c>
      <c r="C4217" s="22">
        <v>726</v>
      </c>
      <c r="D4217" s="2">
        <v>6</v>
      </c>
      <c r="E4217" s="204">
        <v>2956800</v>
      </c>
      <c r="F4217" s="2" t="s">
        <v>1752</v>
      </c>
      <c r="G4217" s="2"/>
      <c r="H4217" s="2"/>
      <c r="I4217" s="2"/>
      <c r="J4217" s="2"/>
    </row>
    <row r="4218" spans="1:11">
      <c r="A4218" s="1">
        <v>44299</v>
      </c>
      <c r="B4218" s="2">
        <v>28262</v>
      </c>
      <c r="C4218" s="22">
        <v>824</v>
      </c>
      <c r="D4218" s="2">
        <v>6</v>
      </c>
      <c r="E4218" s="204">
        <v>780000</v>
      </c>
      <c r="F4218" s="2" t="s">
        <v>1753</v>
      </c>
      <c r="G4218" s="2"/>
      <c r="H4218" s="2"/>
      <c r="I4218" s="2"/>
      <c r="J4218" s="2"/>
    </row>
    <row r="4219" spans="1:11">
      <c r="A4219" s="1">
        <v>44299</v>
      </c>
      <c r="B4219" s="2">
        <v>28262</v>
      </c>
      <c r="C4219" s="22">
        <v>850</v>
      </c>
      <c r="D4219" s="2">
        <v>6</v>
      </c>
      <c r="E4219" s="204">
        <v>437000</v>
      </c>
      <c r="F4219" s="2" t="s">
        <v>1754</v>
      </c>
      <c r="G4219" s="2"/>
      <c r="H4219" s="2"/>
      <c r="I4219" s="2"/>
      <c r="J4219" s="2"/>
    </row>
    <row r="4220" spans="1:11">
      <c r="A4220" s="1">
        <v>44299</v>
      </c>
      <c r="B4220" s="2">
        <v>99967</v>
      </c>
      <c r="C4220" s="22">
        <v>909</v>
      </c>
      <c r="D4220" s="2">
        <v>6</v>
      </c>
      <c r="E4220" s="204">
        <v>557000</v>
      </c>
      <c r="F4220" s="2" t="s">
        <v>1755</v>
      </c>
      <c r="G4220" s="2"/>
      <c r="H4220" s="2"/>
      <c r="I4220" s="2"/>
      <c r="J4220" s="2"/>
    </row>
    <row r="4221" spans="1:11">
      <c r="A4221" s="1">
        <v>44299</v>
      </c>
      <c r="B4221" s="2">
        <v>13276</v>
      </c>
      <c r="C4221" s="22">
        <v>3161</v>
      </c>
      <c r="D4221" s="2">
        <v>4</v>
      </c>
      <c r="E4221" s="204">
        <v>41118</v>
      </c>
      <c r="F4221" s="2" t="s">
        <v>1756</v>
      </c>
      <c r="G4221" s="2"/>
      <c r="H4221" s="2"/>
      <c r="I4221" s="2"/>
      <c r="J4221" s="2"/>
    </row>
    <row r="4222" spans="1:11">
      <c r="A4222" s="1">
        <v>44299</v>
      </c>
      <c r="B4222" s="2">
        <v>13276</v>
      </c>
      <c r="C4222" s="22">
        <v>3168</v>
      </c>
      <c r="D4222" s="2">
        <v>4</v>
      </c>
      <c r="E4222" s="204">
        <v>955200</v>
      </c>
      <c r="F4222" s="2" t="s">
        <v>1757</v>
      </c>
      <c r="G4222" s="2"/>
      <c r="H4222" s="2"/>
      <c r="I4222" s="2"/>
      <c r="J4222" s="2"/>
    </row>
    <row r="4223" spans="1:11">
      <c r="A4223" s="1">
        <v>44299</v>
      </c>
      <c r="B4223" s="2">
        <v>99966</v>
      </c>
      <c r="C4223" s="22">
        <v>5362</v>
      </c>
      <c r="D4223" s="2">
        <v>7</v>
      </c>
      <c r="E4223" s="204">
        <v>20500</v>
      </c>
      <c r="F4223" s="2" t="s">
        <v>1762</v>
      </c>
      <c r="G4223" s="2"/>
      <c r="H4223" s="2"/>
      <c r="I4223" s="2"/>
      <c r="J4223" s="2"/>
    </row>
    <row r="4224" spans="1:11">
      <c r="A4224" s="1">
        <v>44299</v>
      </c>
      <c r="B4224" s="2">
        <v>99966</v>
      </c>
      <c r="C4224" s="22">
        <v>5487</v>
      </c>
      <c r="D4224" s="2">
        <v>7</v>
      </c>
      <c r="E4224" s="204">
        <v>910000</v>
      </c>
      <c r="F4224" s="2" t="s">
        <v>1758</v>
      </c>
      <c r="G4224" s="2"/>
      <c r="H4224" s="2"/>
      <c r="I4224" s="2"/>
      <c r="J4224" s="2"/>
    </row>
    <row r="4225" spans="1:10">
      <c r="A4225" s="1">
        <v>44299</v>
      </c>
      <c r="B4225" s="2">
        <v>99971</v>
      </c>
      <c r="C4225" s="22">
        <v>6033</v>
      </c>
      <c r="D4225" s="2">
        <v>9</v>
      </c>
      <c r="E4225" s="204">
        <v>979500</v>
      </c>
      <c r="F4225" s="2" t="s">
        <v>1759</v>
      </c>
      <c r="G4225" s="2"/>
      <c r="H4225" s="2"/>
      <c r="I4225" s="2"/>
      <c r="J4225" s="2"/>
    </row>
    <row r="4226" spans="1:10">
      <c r="A4226" s="1">
        <v>44299</v>
      </c>
      <c r="B4226" s="2">
        <v>99955</v>
      </c>
      <c r="C4226" s="22">
        <v>7128</v>
      </c>
      <c r="D4226" s="2">
        <v>8</v>
      </c>
      <c r="E4226" s="204">
        <v>1300000</v>
      </c>
      <c r="F4226" s="2" t="s">
        <v>1760</v>
      </c>
      <c r="G4226" s="2"/>
      <c r="H4226" s="2"/>
      <c r="I4226" s="2"/>
      <c r="J4226" s="2"/>
    </row>
    <row r="4227" spans="1:10">
      <c r="A4227" s="1">
        <v>44299</v>
      </c>
      <c r="B4227" s="2">
        <v>99955</v>
      </c>
      <c r="C4227" s="22">
        <v>7290</v>
      </c>
      <c r="D4227" s="2">
        <v>8</v>
      </c>
      <c r="E4227" s="204">
        <v>458900</v>
      </c>
      <c r="F4227" s="2" t="s">
        <v>1761</v>
      </c>
      <c r="G4227" s="2"/>
      <c r="H4227" s="2"/>
      <c r="I4227" s="2"/>
      <c r="J4227" s="2"/>
    </row>
    <row r="4228" spans="1:10" ht="19.5">
      <c r="E4228" s="121">
        <f>SUM(E4216:E4227)</f>
        <v>9869218</v>
      </c>
    </row>
    <row r="4230" spans="1:10">
      <c r="A4230" s="1">
        <v>44300</v>
      </c>
      <c r="B4230" s="2">
        <v>14202</v>
      </c>
      <c r="C4230" s="22">
        <v>1143</v>
      </c>
      <c r="D4230" s="2">
        <v>6</v>
      </c>
      <c r="E4230" s="204">
        <v>936000</v>
      </c>
      <c r="F4230" s="2" t="s">
        <v>1765</v>
      </c>
      <c r="G4230" s="2"/>
      <c r="H4230" s="2"/>
      <c r="I4230" s="2"/>
      <c r="J4230" s="2"/>
    </row>
    <row r="4231" spans="1:10">
      <c r="A4231" s="1">
        <v>44300</v>
      </c>
      <c r="B4231" s="2">
        <v>34527</v>
      </c>
      <c r="C4231" s="22">
        <v>1287</v>
      </c>
      <c r="D4231" s="2">
        <v>6</v>
      </c>
      <c r="E4231" s="204">
        <v>2500000</v>
      </c>
      <c r="F4231" s="2" t="s">
        <v>1766</v>
      </c>
      <c r="G4231" s="2"/>
      <c r="H4231" s="2"/>
      <c r="I4231" s="2"/>
      <c r="J4231" s="2"/>
    </row>
    <row r="4232" spans="1:10">
      <c r="A4232" s="1">
        <v>44300</v>
      </c>
      <c r="B4232" s="2">
        <v>34527</v>
      </c>
      <c r="C4232" s="22">
        <v>1291</v>
      </c>
      <c r="D4232" s="2">
        <v>6</v>
      </c>
      <c r="E4232" s="204">
        <v>1168000</v>
      </c>
      <c r="F4232" s="2" t="s">
        <v>1767</v>
      </c>
      <c r="G4232" s="2"/>
      <c r="H4232" s="2"/>
      <c r="I4232" s="2"/>
      <c r="J4232" s="2"/>
    </row>
    <row r="4233" spans="1:10">
      <c r="A4233" s="1">
        <v>44300</v>
      </c>
      <c r="B4233" s="2">
        <v>99966</v>
      </c>
      <c r="C4233" s="22">
        <v>3601</v>
      </c>
      <c r="D4233" s="2">
        <v>4</v>
      </c>
      <c r="E4233" s="204">
        <v>715500</v>
      </c>
      <c r="F4233" s="2" t="s">
        <v>1768</v>
      </c>
      <c r="G4233" s="2"/>
      <c r="H4233" s="2"/>
      <c r="I4233" s="2"/>
      <c r="J4233" s="2"/>
    </row>
    <row r="4234" spans="1:10">
      <c r="A4234" s="1">
        <v>44300</v>
      </c>
      <c r="B4234" s="2">
        <v>12508</v>
      </c>
      <c r="C4234" s="22">
        <v>5628</v>
      </c>
      <c r="D4234" s="2">
        <v>7</v>
      </c>
      <c r="E4234" s="204">
        <v>1917600</v>
      </c>
      <c r="F4234" s="2" t="s">
        <v>1769</v>
      </c>
      <c r="G4234" s="2"/>
      <c r="H4234" s="2"/>
      <c r="I4234" s="2"/>
      <c r="J4234" s="2"/>
    </row>
    <row r="4235" spans="1:10">
      <c r="A4235" s="1">
        <v>44300</v>
      </c>
      <c r="B4235" s="2">
        <v>12508</v>
      </c>
      <c r="C4235" s="22">
        <v>5649</v>
      </c>
      <c r="D4235" s="2">
        <v>7</v>
      </c>
      <c r="E4235" s="204">
        <v>954791</v>
      </c>
      <c r="F4235" s="2" t="s">
        <v>1770</v>
      </c>
      <c r="G4235" s="2"/>
      <c r="H4235" s="2"/>
      <c r="I4235" s="2"/>
      <c r="J4235" s="2"/>
    </row>
    <row r="4236" spans="1:10" s="53" customFormat="1">
      <c r="A4236" s="122">
        <v>44300</v>
      </c>
      <c r="B4236" s="53">
        <v>12508</v>
      </c>
      <c r="C4236" s="59">
        <v>5740</v>
      </c>
      <c r="D4236" s="53">
        <v>7</v>
      </c>
      <c r="E4236" s="204">
        <v>665000</v>
      </c>
      <c r="F4236" s="53" t="s">
        <v>1771</v>
      </c>
    </row>
    <row r="4237" spans="1:10" s="53" customFormat="1">
      <c r="A4237" s="122">
        <v>44300</v>
      </c>
      <c r="B4237" s="53">
        <v>12508</v>
      </c>
      <c r="C4237" s="59">
        <v>5745</v>
      </c>
      <c r="D4237" s="53">
        <v>7</v>
      </c>
      <c r="E4237" s="204">
        <v>219200</v>
      </c>
      <c r="F4237" s="53" t="s">
        <v>1322</v>
      </c>
    </row>
    <row r="4238" spans="1:10" s="53" customFormat="1">
      <c r="A4238" s="122">
        <v>44300</v>
      </c>
      <c r="B4238" s="53">
        <v>12508</v>
      </c>
      <c r="C4238" s="59">
        <v>5747</v>
      </c>
      <c r="D4238" s="53">
        <v>7</v>
      </c>
      <c r="E4238" s="204">
        <v>1923400</v>
      </c>
      <c r="F4238" s="53" t="s">
        <v>1772</v>
      </c>
    </row>
    <row r="4239" spans="1:10" s="53" customFormat="1">
      <c r="A4239" s="122">
        <v>44300</v>
      </c>
      <c r="B4239" s="53">
        <v>28262</v>
      </c>
      <c r="C4239" s="59">
        <v>5850</v>
      </c>
      <c r="D4239" s="53">
        <v>7</v>
      </c>
      <c r="E4239" s="204">
        <v>223000</v>
      </c>
      <c r="F4239" s="53" t="s">
        <v>1773</v>
      </c>
    </row>
    <row r="4240" spans="1:10" s="53" customFormat="1">
      <c r="A4240" s="122">
        <v>44300</v>
      </c>
      <c r="B4240" s="53">
        <v>99967</v>
      </c>
      <c r="C4240" s="59">
        <v>6086</v>
      </c>
      <c r="D4240" s="53">
        <v>9</v>
      </c>
      <c r="E4240" s="204">
        <v>872000</v>
      </c>
      <c r="F4240" s="53" t="s">
        <v>1774</v>
      </c>
    </row>
    <row r="4241" spans="1:10" s="53" customFormat="1">
      <c r="A4241" s="122">
        <v>44300</v>
      </c>
      <c r="B4241" s="53">
        <v>13276</v>
      </c>
      <c r="C4241" s="59">
        <v>7393</v>
      </c>
      <c r="D4241" s="53">
        <v>8</v>
      </c>
      <c r="E4241" s="204">
        <v>300000</v>
      </c>
      <c r="F4241" s="53" t="s">
        <v>187</v>
      </c>
    </row>
    <row r="4242" spans="1:10">
      <c r="A4242" s="1">
        <v>44300</v>
      </c>
      <c r="B4242" s="2">
        <v>99971</v>
      </c>
      <c r="C4242" s="22">
        <v>8741</v>
      </c>
      <c r="D4242" s="2">
        <v>18</v>
      </c>
      <c r="E4242" s="204">
        <v>685100</v>
      </c>
      <c r="F4242" s="2" t="s">
        <v>1775</v>
      </c>
      <c r="G4242" s="2"/>
      <c r="H4242" s="2"/>
      <c r="I4242" s="2"/>
      <c r="J4242" s="2"/>
    </row>
    <row r="4243" spans="1:10">
      <c r="A4243" s="1">
        <v>44300</v>
      </c>
      <c r="B4243" s="2">
        <v>99971</v>
      </c>
      <c r="C4243" s="22">
        <v>8797</v>
      </c>
      <c r="D4243" s="2">
        <v>18</v>
      </c>
      <c r="E4243" s="204">
        <v>1200000</v>
      </c>
      <c r="F4243" s="2" t="s">
        <v>1776</v>
      </c>
      <c r="G4243" s="2"/>
      <c r="H4243" s="2"/>
      <c r="I4243" s="2"/>
      <c r="J4243" s="2"/>
    </row>
    <row r="4244" spans="1:10" ht="19.5">
      <c r="E4244" s="120">
        <f>SUM(E4230:E4243)</f>
        <v>14279591</v>
      </c>
      <c r="G4244" s="2"/>
      <c r="H4244" s="2"/>
      <c r="I4244" s="2"/>
      <c r="J4244" s="2"/>
    </row>
    <row r="4246" spans="1:10">
      <c r="A4246" s="1">
        <v>44301</v>
      </c>
      <c r="B4246" s="2">
        <v>99916</v>
      </c>
      <c r="C4246" s="22">
        <v>3645</v>
      </c>
      <c r="D4246" s="2">
        <v>99</v>
      </c>
      <c r="E4246" s="72">
        <v>359040000</v>
      </c>
      <c r="F4246" s="2" t="s">
        <v>1793</v>
      </c>
      <c r="G4246" s="2"/>
      <c r="H4246" s="2"/>
      <c r="I4246" s="2"/>
    </row>
    <row r="4247" spans="1:10">
      <c r="A4247" s="1">
        <v>44301</v>
      </c>
      <c r="B4247" s="2">
        <v>99903</v>
      </c>
      <c r="C4247" s="22">
        <v>3665</v>
      </c>
      <c r="D4247" s="2">
        <v>99</v>
      </c>
      <c r="E4247" s="72">
        <v>288720000</v>
      </c>
      <c r="F4247" s="2" t="s">
        <v>206</v>
      </c>
      <c r="G4247" s="2"/>
      <c r="H4247" s="2"/>
      <c r="I4247" s="2"/>
    </row>
    <row r="4248" spans="1:10">
      <c r="A4248" s="1">
        <v>44301</v>
      </c>
      <c r="B4248" s="2">
        <v>99955</v>
      </c>
      <c r="C4248" s="22">
        <v>1374</v>
      </c>
      <c r="D4248" s="2">
        <v>6</v>
      </c>
      <c r="E4248" s="204">
        <v>692316</v>
      </c>
      <c r="F4248" s="2" t="s">
        <v>1782</v>
      </c>
      <c r="G4248" s="2"/>
      <c r="H4248" s="2"/>
      <c r="I4248" s="2"/>
    </row>
    <row r="4249" spans="1:10">
      <c r="A4249" s="1">
        <v>44301</v>
      </c>
      <c r="B4249" s="2">
        <v>99955</v>
      </c>
      <c r="C4249" s="22">
        <v>1413</v>
      </c>
      <c r="D4249" s="2">
        <v>6</v>
      </c>
      <c r="E4249" s="204">
        <v>541700</v>
      </c>
      <c r="F4249" s="2" t="s">
        <v>1783</v>
      </c>
      <c r="G4249" s="2"/>
      <c r="H4249" s="2"/>
      <c r="I4249" s="2"/>
    </row>
    <row r="4250" spans="1:10">
      <c r="A4250" s="1">
        <v>44301</v>
      </c>
      <c r="B4250" s="2">
        <v>99968</v>
      </c>
      <c r="C4250" s="22">
        <v>1599</v>
      </c>
      <c r="D4250" s="2">
        <v>6</v>
      </c>
      <c r="E4250" s="204">
        <v>560100</v>
      </c>
      <c r="F4250" s="2" t="s">
        <v>1784</v>
      </c>
      <c r="G4250" s="2"/>
      <c r="H4250" s="2"/>
      <c r="I4250" s="2"/>
    </row>
    <row r="4251" spans="1:10">
      <c r="A4251" s="1">
        <v>44301</v>
      </c>
      <c r="B4251" s="2">
        <v>99968</v>
      </c>
      <c r="C4251" s="22">
        <v>1607</v>
      </c>
      <c r="D4251" s="2">
        <v>6</v>
      </c>
      <c r="E4251" s="204">
        <v>564000</v>
      </c>
      <c r="F4251" s="2" t="s">
        <v>1785</v>
      </c>
      <c r="G4251" s="2"/>
      <c r="H4251" s="2"/>
      <c r="I4251" s="2"/>
    </row>
    <row r="4252" spans="1:10">
      <c r="A4252" s="1">
        <v>44301</v>
      </c>
      <c r="B4252" s="2">
        <v>99968</v>
      </c>
      <c r="C4252" s="22">
        <v>1650</v>
      </c>
      <c r="D4252" s="2">
        <v>6</v>
      </c>
      <c r="E4252" s="204">
        <v>500352</v>
      </c>
      <c r="F4252" s="2" t="s">
        <v>1481</v>
      </c>
      <c r="G4252" s="2"/>
      <c r="H4252" s="2"/>
      <c r="I4252" s="2"/>
    </row>
    <row r="4253" spans="1:10">
      <c r="A4253" s="1">
        <v>44301</v>
      </c>
      <c r="B4253" s="2">
        <v>12508</v>
      </c>
      <c r="C4253" s="22">
        <v>3757</v>
      </c>
      <c r="D4253" s="2">
        <v>4</v>
      </c>
      <c r="E4253" s="204">
        <v>205146</v>
      </c>
      <c r="F4253" s="2" t="s">
        <v>1786</v>
      </c>
      <c r="G4253" s="2"/>
      <c r="H4253" s="2"/>
      <c r="I4253" s="2"/>
    </row>
    <row r="4254" spans="1:10">
      <c r="A4254" s="1">
        <v>44301</v>
      </c>
      <c r="B4254" s="2">
        <v>12508</v>
      </c>
      <c r="C4254" s="22">
        <v>3764</v>
      </c>
      <c r="D4254" s="2">
        <v>4</v>
      </c>
      <c r="E4254" s="204">
        <v>172500</v>
      </c>
      <c r="F4254" s="2" t="s">
        <v>1787</v>
      </c>
      <c r="G4254" s="2"/>
      <c r="H4254" s="2"/>
      <c r="I4254" s="2"/>
    </row>
    <row r="4255" spans="1:10">
      <c r="A4255" s="1">
        <v>44301</v>
      </c>
      <c r="B4255" s="2">
        <v>12508</v>
      </c>
      <c r="C4255" s="22">
        <v>3902</v>
      </c>
      <c r="D4255" s="2">
        <v>4</v>
      </c>
      <c r="E4255" s="204">
        <v>1900400</v>
      </c>
      <c r="F4255" s="2" t="s">
        <v>1788</v>
      </c>
      <c r="G4255" s="2"/>
      <c r="H4255" s="2"/>
      <c r="I4255" s="2"/>
    </row>
    <row r="4256" spans="1:10">
      <c r="A4256" s="1">
        <v>44301</v>
      </c>
      <c r="B4256" s="2">
        <v>19440</v>
      </c>
      <c r="C4256" s="22">
        <v>3968</v>
      </c>
      <c r="D4256" s="2">
        <v>4</v>
      </c>
      <c r="E4256" s="204">
        <v>2690000</v>
      </c>
      <c r="F4256" s="2" t="s">
        <v>1789</v>
      </c>
      <c r="G4256" s="2"/>
      <c r="H4256" s="2"/>
      <c r="I4256" s="2"/>
    </row>
    <row r="4257" spans="1:9">
      <c r="A4257" s="1">
        <v>44301</v>
      </c>
      <c r="B4257" s="2">
        <v>19440</v>
      </c>
      <c r="C4257" s="22">
        <v>3993</v>
      </c>
      <c r="D4257" s="2">
        <v>4</v>
      </c>
      <c r="E4257" s="204">
        <v>245200</v>
      </c>
      <c r="F4257" s="2" t="s">
        <v>1790</v>
      </c>
      <c r="G4257" s="2"/>
      <c r="H4257" s="2"/>
      <c r="I4257" s="2"/>
    </row>
    <row r="4258" spans="1:9">
      <c r="A4258" s="1">
        <v>44301</v>
      </c>
      <c r="B4258" s="2">
        <v>13276</v>
      </c>
      <c r="C4258" s="22">
        <v>5930</v>
      </c>
      <c r="D4258" s="2">
        <v>7</v>
      </c>
      <c r="E4258" s="204">
        <v>300000</v>
      </c>
      <c r="F4258" s="2" t="s">
        <v>564</v>
      </c>
      <c r="G4258" s="2"/>
      <c r="H4258" s="2"/>
      <c r="I4258" s="2"/>
    </row>
    <row r="4259" spans="1:9">
      <c r="A4259" s="1">
        <v>44301</v>
      </c>
      <c r="B4259" s="2">
        <v>13276</v>
      </c>
      <c r="C4259" s="22">
        <v>5939</v>
      </c>
      <c r="D4259" s="2">
        <v>7</v>
      </c>
      <c r="E4259" s="204">
        <v>260000</v>
      </c>
      <c r="F4259" s="2" t="s">
        <v>1791</v>
      </c>
      <c r="G4259" s="2"/>
      <c r="H4259" s="2"/>
      <c r="I4259" s="2"/>
    </row>
    <row r="4260" spans="1:9">
      <c r="A4260" s="1">
        <v>44301</v>
      </c>
      <c r="B4260" s="2">
        <v>34527</v>
      </c>
      <c r="C4260" s="22">
        <v>6273</v>
      </c>
      <c r="D4260" s="2">
        <v>9</v>
      </c>
      <c r="E4260" s="204">
        <v>1253000</v>
      </c>
      <c r="F4260" s="2" t="s">
        <v>1795</v>
      </c>
      <c r="G4260" s="2"/>
      <c r="H4260" s="2"/>
      <c r="I4260" s="2"/>
    </row>
    <row r="4261" spans="1:9">
      <c r="A4261" s="1">
        <v>44301</v>
      </c>
      <c r="B4261" s="2">
        <v>28262</v>
      </c>
      <c r="C4261" s="22">
        <v>7483</v>
      </c>
      <c r="D4261" s="2">
        <v>8</v>
      </c>
      <c r="E4261" s="204">
        <v>300000</v>
      </c>
      <c r="F4261" s="2" t="s">
        <v>1792</v>
      </c>
      <c r="G4261" s="2"/>
      <c r="H4261" s="2"/>
      <c r="I4261" s="2"/>
    </row>
    <row r="4262" spans="1:9">
      <c r="A4262" s="1">
        <v>44301</v>
      </c>
      <c r="B4262" s="2">
        <v>28262</v>
      </c>
      <c r="C4262" s="22">
        <v>7495</v>
      </c>
      <c r="D4262" s="2">
        <v>8</v>
      </c>
      <c r="E4262" s="204">
        <v>740000</v>
      </c>
      <c r="F4262" s="2" t="s">
        <v>1454</v>
      </c>
      <c r="G4262" s="2"/>
      <c r="H4262" s="2"/>
      <c r="I4262" s="2"/>
    </row>
    <row r="4263" spans="1:9" ht="19.5">
      <c r="E4263" s="120">
        <f>SUM(E4246:E4262)</f>
        <v>658684714</v>
      </c>
      <c r="G4263" s="2"/>
      <c r="H4263" s="2"/>
      <c r="I4263" s="2"/>
    </row>
    <row r="4265" spans="1:9">
      <c r="A4265" s="1">
        <v>44302</v>
      </c>
      <c r="B4265" s="2">
        <v>19440</v>
      </c>
      <c r="C4265" s="22">
        <v>1701</v>
      </c>
      <c r="D4265" s="2">
        <v>6</v>
      </c>
      <c r="E4265" s="3">
        <v>8131200</v>
      </c>
      <c r="F4265" s="105" t="s">
        <v>1796</v>
      </c>
    </row>
    <row r="4266" spans="1:9">
      <c r="A4266" s="1">
        <v>44302</v>
      </c>
      <c r="B4266" s="2">
        <v>19440</v>
      </c>
      <c r="C4266" s="22">
        <v>1735</v>
      </c>
      <c r="D4266" s="2">
        <v>6</v>
      </c>
      <c r="E4266" s="3">
        <v>941700</v>
      </c>
      <c r="F4266" s="105" t="s">
        <v>1797</v>
      </c>
    </row>
    <row r="4267" spans="1:9">
      <c r="A4267" s="1">
        <v>44302</v>
      </c>
      <c r="B4267" s="2">
        <v>19440</v>
      </c>
      <c r="C4267" s="22">
        <v>1745</v>
      </c>
      <c r="D4267" s="2">
        <v>6</v>
      </c>
      <c r="E4267" s="3">
        <v>430000</v>
      </c>
      <c r="F4267" s="105" t="s">
        <v>1798</v>
      </c>
    </row>
    <row r="4268" spans="1:9">
      <c r="A4268" s="1">
        <v>44302</v>
      </c>
      <c r="B4268" s="2">
        <v>19440</v>
      </c>
      <c r="C4268" s="22">
        <v>1746</v>
      </c>
      <c r="D4268" s="2">
        <v>6</v>
      </c>
      <c r="E4268" s="3">
        <v>353800</v>
      </c>
      <c r="F4268" s="105" t="s">
        <v>1799</v>
      </c>
    </row>
    <row r="4269" spans="1:9">
      <c r="A4269" s="1">
        <v>44302</v>
      </c>
      <c r="B4269" s="2">
        <v>99966</v>
      </c>
      <c r="C4269" s="22">
        <v>1848</v>
      </c>
      <c r="D4269" s="2">
        <v>6</v>
      </c>
      <c r="E4269" s="3">
        <v>201000</v>
      </c>
      <c r="F4269" s="105" t="s">
        <v>1813</v>
      </c>
    </row>
    <row r="4270" spans="1:9">
      <c r="A4270" s="1">
        <v>44302</v>
      </c>
      <c r="B4270" s="2">
        <v>28262</v>
      </c>
      <c r="C4270" s="22">
        <v>4137</v>
      </c>
      <c r="D4270" s="2">
        <v>4</v>
      </c>
      <c r="E4270" s="3">
        <v>2012156</v>
      </c>
      <c r="F4270" s="105" t="s">
        <v>1800</v>
      </c>
    </row>
    <row r="4271" spans="1:9">
      <c r="A4271" s="1">
        <v>44302</v>
      </c>
      <c r="B4271" s="2">
        <v>28262</v>
      </c>
      <c r="C4271" s="22">
        <v>4152</v>
      </c>
      <c r="D4271" s="2">
        <v>4</v>
      </c>
      <c r="E4271" s="3">
        <v>569700</v>
      </c>
      <c r="F4271" s="105" t="s">
        <v>1801</v>
      </c>
    </row>
    <row r="4272" spans="1:9">
      <c r="A4272" s="1">
        <v>44302</v>
      </c>
      <c r="B4272" s="2">
        <v>28262</v>
      </c>
      <c r="C4272" s="22">
        <v>4261</v>
      </c>
      <c r="D4272" s="2">
        <v>4</v>
      </c>
      <c r="E4272" s="3">
        <v>547600</v>
      </c>
      <c r="F4272" s="105" t="s">
        <v>1802</v>
      </c>
    </row>
    <row r="4273" spans="1:12">
      <c r="A4273" s="1">
        <v>44302</v>
      </c>
      <c r="B4273" s="2">
        <v>25758</v>
      </c>
      <c r="C4273" s="22">
        <v>4280</v>
      </c>
      <c r="D4273" s="2">
        <v>4</v>
      </c>
      <c r="E4273" s="3">
        <v>2230900</v>
      </c>
      <c r="F4273" s="105" t="s">
        <v>1803</v>
      </c>
    </row>
    <row r="4274" spans="1:12">
      <c r="A4274" s="1">
        <v>44302</v>
      </c>
      <c r="B4274" s="2">
        <v>25758</v>
      </c>
      <c r="C4274" s="22">
        <v>4289</v>
      </c>
      <c r="D4274" s="2">
        <v>4</v>
      </c>
      <c r="E4274" s="3">
        <v>509600</v>
      </c>
      <c r="F4274" s="105" t="s">
        <v>1804</v>
      </c>
    </row>
    <row r="4275" spans="1:12">
      <c r="A4275" s="1">
        <v>44302</v>
      </c>
      <c r="B4275" s="2">
        <v>25758</v>
      </c>
      <c r="C4275" s="22">
        <v>4312</v>
      </c>
      <c r="D4275" s="2">
        <v>4</v>
      </c>
      <c r="E4275" s="3">
        <v>1333600</v>
      </c>
      <c r="F4275" s="105" t="s">
        <v>1805</v>
      </c>
    </row>
    <row r="4276" spans="1:12">
      <c r="A4276" s="1">
        <v>44302</v>
      </c>
      <c r="B4276" s="2">
        <v>25758</v>
      </c>
      <c r="C4276" s="22">
        <v>4315</v>
      </c>
      <c r="D4276" s="2">
        <v>4</v>
      </c>
      <c r="E4276" s="3">
        <v>1410500</v>
      </c>
      <c r="F4276" s="105" t="s">
        <v>1805</v>
      </c>
    </row>
    <row r="4277" spans="1:12">
      <c r="A4277" s="1">
        <v>44302</v>
      </c>
      <c r="B4277" s="2">
        <v>25758</v>
      </c>
      <c r="C4277" s="22">
        <v>4360</v>
      </c>
      <c r="D4277" s="2">
        <v>4</v>
      </c>
      <c r="E4277" s="3">
        <v>2458700</v>
      </c>
      <c r="F4277" s="105" t="s">
        <v>1806</v>
      </c>
    </row>
    <row r="4278" spans="1:12">
      <c r="A4278" s="1">
        <v>44302</v>
      </c>
      <c r="B4278" s="2">
        <v>25758</v>
      </c>
      <c r="C4278" s="22">
        <v>4362</v>
      </c>
      <c r="D4278" s="2">
        <v>4</v>
      </c>
      <c r="E4278" s="3">
        <v>412200</v>
      </c>
      <c r="F4278" s="105" t="s">
        <v>1807</v>
      </c>
    </row>
    <row r="4279" spans="1:12">
      <c r="A4279" s="1">
        <v>44302</v>
      </c>
      <c r="B4279" s="2">
        <v>25758</v>
      </c>
      <c r="C4279" s="22">
        <v>4374</v>
      </c>
      <c r="D4279" s="2">
        <v>4</v>
      </c>
      <c r="E4279" s="3">
        <v>289000</v>
      </c>
      <c r="F4279" s="105" t="s">
        <v>1808</v>
      </c>
    </row>
    <row r="4280" spans="1:12">
      <c r="A4280" s="1">
        <v>44302</v>
      </c>
      <c r="B4280" s="2">
        <v>14202</v>
      </c>
      <c r="C4280" s="22">
        <v>6164</v>
      </c>
      <c r="D4280" s="2">
        <v>7</v>
      </c>
      <c r="E4280" s="3">
        <v>1336500</v>
      </c>
      <c r="F4280" s="105" t="s">
        <v>1809</v>
      </c>
    </row>
    <row r="4281" spans="1:12">
      <c r="A4281" s="1">
        <v>44302</v>
      </c>
      <c r="B4281" s="2">
        <v>99971</v>
      </c>
      <c r="C4281" s="22">
        <v>7682</v>
      </c>
      <c r="D4281" s="2">
        <v>8</v>
      </c>
      <c r="E4281" s="3">
        <v>5149000</v>
      </c>
      <c r="F4281" s="105" t="s">
        <v>1810</v>
      </c>
    </row>
    <row r="4282" spans="1:12">
      <c r="A4282" s="1">
        <v>44302</v>
      </c>
      <c r="B4282" s="2">
        <v>99971</v>
      </c>
      <c r="C4282" s="22">
        <v>7695</v>
      </c>
      <c r="D4282" s="2">
        <v>8</v>
      </c>
      <c r="E4282" s="3">
        <v>270000</v>
      </c>
      <c r="F4282" s="105" t="s">
        <v>1811</v>
      </c>
    </row>
    <row r="4283" spans="1:12">
      <c r="A4283" s="1">
        <v>44302</v>
      </c>
      <c r="B4283" s="2">
        <v>99971</v>
      </c>
      <c r="C4283" s="22">
        <v>7707</v>
      </c>
      <c r="D4283" s="2">
        <v>8</v>
      </c>
      <c r="E4283" s="3">
        <v>1857000</v>
      </c>
      <c r="F4283" s="105" t="s">
        <v>1812</v>
      </c>
    </row>
    <row r="4284" spans="1:12">
      <c r="A4284" s="1">
        <v>44302</v>
      </c>
      <c r="B4284" s="2">
        <v>99971</v>
      </c>
      <c r="C4284" s="22">
        <v>7715</v>
      </c>
      <c r="D4284" s="2">
        <v>8</v>
      </c>
      <c r="E4284" s="3">
        <v>1715000</v>
      </c>
      <c r="F4284" s="105" t="s">
        <v>1807</v>
      </c>
    </row>
    <row r="4285" spans="1:12">
      <c r="A4285" s="1">
        <v>44302</v>
      </c>
      <c r="B4285" s="2">
        <v>99971</v>
      </c>
      <c r="C4285" s="22">
        <v>7716</v>
      </c>
      <c r="D4285" s="2">
        <v>8</v>
      </c>
      <c r="E4285" s="3">
        <v>1662500</v>
      </c>
      <c r="F4285" s="105" t="s">
        <v>1807</v>
      </c>
    </row>
    <row r="4286" spans="1:12" ht="19.5">
      <c r="E4286" s="121">
        <f>SUM(E4265:E4285)</f>
        <v>33821656</v>
      </c>
    </row>
    <row r="4288" spans="1:12" ht="19.5">
      <c r="A4288" s="1">
        <v>44303</v>
      </c>
      <c r="B4288" s="2">
        <v>13276</v>
      </c>
      <c r="C4288" s="22">
        <v>1988</v>
      </c>
      <c r="D4288" s="2">
        <v>6</v>
      </c>
      <c r="E4288" s="60">
        <v>135830</v>
      </c>
      <c r="F4288" s="2" t="s">
        <v>1815</v>
      </c>
      <c r="G4288" s="38" t="s">
        <v>1859</v>
      </c>
      <c r="H4288" s="2"/>
      <c r="I4288" s="2"/>
      <c r="J4288" s="2"/>
      <c r="K4288" s="2"/>
      <c r="L4288" s="2"/>
    </row>
    <row r="4289" spans="1:12">
      <c r="A4289" s="1">
        <v>44303</v>
      </c>
      <c r="B4289" s="2">
        <v>13276</v>
      </c>
      <c r="C4289" s="22">
        <v>1989</v>
      </c>
      <c r="D4289" s="2">
        <v>6</v>
      </c>
      <c r="E4289" s="204">
        <v>286002</v>
      </c>
      <c r="F4289" s="2" t="s">
        <v>1815</v>
      </c>
      <c r="G4289" s="2"/>
      <c r="H4289" s="2"/>
      <c r="I4289" s="2"/>
      <c r="J4289" s="2"/>
      <c r="K4289" s="2"/>
      <c r="L4289" s="2"/>
    </row>
    <row r="4290" spans="1:12">
      <c r="A4290" s="1">
        <v>44303</v>
      </c>
      <c r="B4290" s="2">
        <v>13276</v>
      </c>
      <c r="C4290" s="22">
        <v>2056</v>
      </c>
      <c r="D4290" s="2">
        <v>6</v>
      </c>
      <c r="E4290" s="204">
        <v>999600</v>
      </c>
      <c r="F4290" s="2" t="s">
        <v>1816</v>
      </c>
      <c r="G4290" s="2"/>
      <c r="H4290" s="2"/>
      <c r="I4290" s="2"/>
      <c r="J4290" s="2"/>
      <c r="K4290" s="2"/>
      <c r="L4290" s="2"/>
    </row>
    <row r="4291" spans="1:12">
      <c r="A4291" s="1">
        <v>44303</v>
      </c>
      <c r="B4291" s="2">
        <v>99966</v>
      </c>
      <c r="C4291" s="22">
        <v>2354</v>
      </c>
      <c r="D4291" s="2">
        <v>10</v>
      </c>
      <c r="E4291" s="204">
        <v>244000</v>
      </c>
      <c r="F4291" s="2" t="s">
        <v>1817</v>
      </c>
      <c r="G4291" s="2"/>
      <c r="H4291" s="2"/>
      <c r="I4291" s="2"/>
      <c r="J4291" s="2"/>
      <c r="K4291" s="2"/>
      <c r="L4291" s="2"/>
    </row>
    <row r="4292" spans="1:12">
      <c r="A4292" s="1">
        <v>44303</v>
      </c>
      <c r="B4292" s="2">
        <v>99916</v>
      </c>
      <c r="C4292" s="22">
        <v>2420</v>
      </c>
      <c r="D4292" s="2">
        <v>10</v>
      </c>
      <c r="E4292" s="204">
        <v>346073</v>
      </c>
      <c r="F4292" s="2" t="s">
        <v>533</v>
      </c>
      <c r="G4292" s="49">
        <f>E4288-1300000</f>
        <v>-1164170</v>
      </c>
      <c r="H4292" s="2">
        <v>135830</v>
      </c>
      <c r="I4292" s="2"/>
      <c r="J4292" s="2"/>
      <c r="K4292" s="2"/>
      <c r="L4292" s="2"/>
    </row>
    <row r="4293" spans="1:12">
      <c r="A4293" s="1">
        <v>44303</v>
      </c>
      <c r="B4293" s="2">
        <v>99916</v>
      </c>
      <c r="C4293" s="22">
        <v>2462</v>
      </c>
      <c r="D4293" s="2">
        <v>10</v>
      </c>
      <c r="E4293" s="204">
        <v>215500</v>
      </c>
      <c r="F4293" s="2" t="s">
        <v>1416</v>
      </c>
      <c r="G4293" s="2"/>
      <c r="H4293" s="2"/>
      <c r="I4293" s="2"/>
      <c r="J4293" s="2"/>
      <c r="K4293" s="2"/>
      <c r="L4293" s="2"/>
    </row>
    <row r="4294" spans="1:12" s="53" customFormat="1">
      <c r="A4294" s="122">
        <v>44303</v>
      </c>
      <c r="B4294" s="53">
        <v>99967</v>
      </c>
      <c r="C4294" s="59">
        <v>4459</v>
      </c>
      <c r="D4294" s="53">
        <v>4</v>
      </c>
      <c r="E4294" s="204">
        <v>1176780</v>
      </c>
      <c r="F4294" s="53" t="s">
        <v>1818</v>
      </c>
    </row>
    <row r="4295" spans="1:12">
      <c r="A4295" s="1">
        <v>44303</v>
      </c>
      <c r="B4295" s="2">
        <v>25758</v>
      </c>
      <c r="C4295" s="22">
        <v>4557</v>
      </c>
      <c r="D4295" s="2">
        <v>4</v>
      </c>
      <c r="E4295" s="204">
        <v>867600</v>
      </c>
      <c r="F4295" s="2" t="s">
        <v>1819</v>
      </c>
      <c r="G4295" s="2"/>
      <c r="H4295" s="2"/>
      <c r="I4295" s="2"/>
      <c r="J4295" s="2"/>
      <c r="K4295" s="2"/>
      <c r="L4295" s="2"/>
    </row>
    <row r="4296" spans="1:12">
      <c r="A4296" s="1">
        <v>44303</v>
      </c>
      <c r="B4296" s="2">
        <v>25758</v>
      </c>
      <c r="C4296" s="22">
        <v>4634</v>
      </c>
      <c r="D4296" s="2">
        <v>4</v>
      </c>
      <c r="E4296" s="204">
        <v>500000</v>
      </c>
      <c r="F4296" s="2" t="s">
        <v>1820</v>
      </c>
      <c r="G4296" s="2"/>
      <c r="H4296" s="2"/>
      <c r="I4296" s="2"/>
      <c r="J4296" s="2"/>
      <c r="K4296" s="2"/>
      <c r="L4296" s="2"/>
    </row>
    <row r="4297" spans="1:12">
      <c r="A4297" s="1">
        <v>44303</v>
      </c>
      <c r="B4297" s="2">
        <v>34527</v>
      </c>
      <c r="C4297" s="22">
        <v>6504</v>
      </c>
      <c r="D4297" s="2">
        <v>7</v>
      </c>
      <c r="E4297" s="204">
        <v>90000</v>
      </c>
      <c r="F4297" s="2" t="s">
        <v>785</v>
      </c>
      <c r="G4297" s="2"/>
      <c r="H4297" s="2"/>
      <c r="I4297" s="2"/>
      <c r="J4297" s="2"/>
      <c r="K4297" s="2"/>
      <c r="L4297" s="2"/>
    </row>
    <row r="4298" spans="1:12">
      <c r="A4298" s="1">
        <v>44303</v>
      </c>
      <c r="B4298" s="2">
        <v>14202</v>
      </c>
      <c r="C4298" s="22">
        <v>6516</v>
      </c>
      <c r="D4298" s="2">
        <v>9</v>
      </c>
      <c r="E4298" s="204">
        <v>1094300</v>
      </c>
      <c r="F4298" s="2" t="s">
        <v>1821</v>
      </c>
      <c r="G4298" s="2"/>
      <c r="H4298" s="2"/>
      <c r="I4298" s="2"/>
      <c r="J4298" s="2"/>
      <c r="K4298" s="2"/>
      <c r="L4298" s="2"/>
    </row>
    <row r="4299" spans="1:12">
      <c r="A4299" s="1">
        <v>44303</v>
      </c>
      <c r="B4299" s="2">
        <v>14202</v>
      </c>
      <c r="C4299" s="22">
        <v>6517</v>
      </c>
      <c r="D4299" s="2">
        <v>9</v>
      </c>
      <c r="E4299" s="204">
        <v>1052200</v>
      </c>
      <c r="F4299" s="2" t="s">
        <v>165</v>
      </c>
      <c r="G4299" s="2"/>
      <c r="H4299" s="2"/>
      <c r="I4299" s="2"/>
      <c r="J4299" s="2"/>
      <c r="K4299" s="2"/>
      <c r="L4299" s="2"/>
    </row>
    <row r="4300" spans="1:12" s="53" customFormat="1">
      <c r="A4300" s="122">
        <v>44303</v>
      </c>
      <c r="B4300" s="53">
        <v>34527</v>
      </c>
      <c r="C4300" s="59">
        <v>6535</v>
      </c>
      <c r="D4300" s="53">
        <v>7</v>
      </c>
      <c r="E4300" s="204">
        <v>580000</v>
      </c>
      <c r="F4300" s="53" t="s">
        <v>1436</v>
      </c>
    </row>
    <row r="4301" spans="1:12">
      <c r="A4301" s="1">
        <v>44303</v>
      </c>
      <c r="B4301" s="2">
        <v>34527</v>
      </c>
      <c r="C4301" s="22">
        <v>6598</v>
      </c>
      <c r="D4301" s="2">
        <v>7</v>
      </c>
      <c r="E4301" s="204">
        <v>444975</v>
      </c>
      <c r="F4301" s="2" t="s">
        <v>1822</v>
      </c>
      <c r="G4301" s="2"/>
      <c r="H4301" s="2"/>
      <c r="I4301" s="2"/>
      <c r="J4301" s="2"/>
      <c r="K4301" s="2"/>
      <c r="L4301" s="2"/>
    </row>
    <row r="4302" spans="1:12">
      <c r="A4302" s="1">
        <v>44303</v>
      </c>
      <c r="B4302" s="2">
        <v>99910</v>
      </c>
      <c r="C4302" s="22">
        <v>9109</v>
      </c>
      <c r="D4302" s="2">
        <v>29</v>
      </c>
      <c r="E4302" s="204">
        <v>169620</v>
      </c>
      <c r="G4302" s="2"/>
      <c r="H4302" s="2"/>
      <c r="I4302" s="2"/>
      <c r="J4302" s="2"/>
      <c r="K4302" s="2"/>
      <c r="L4302" s="2"/>
    </row>
    <row r="4303" spans="1:12">
      <c r="A4303" s="1">
        <v>44303</v>
      </c>
      <c r="B4303" s="2">
        <v>99910</v>
      </c>
      <c r="C4303" s="22">
        <v>9112</v>
      </c>
      <c r="D4303" s="2">
        <v>29</v>
      </c>
      <c r="E4303" s="204">
        <v>201000</v>
      </c>
      <c r="F4303" s="2" t="s">
        <v>1823</v>
      </c>
      <c r="G4303" s="2"/>
      <c r="H4303" s="2"/>
      <c r="I4303" s="2"/>
      <c r="J4303" s="2"/>
      <c r="K4303" s="2"/>
      <c r="L4303" s="2"/>
    </row>
    <row r="4304" spans="1:12">
      <c r="A4304" s="1">
        <v>44303</v>
      </c>
      <c r="B4304" s="2">
        <v>19440</v>
      </c>
      <c r="C4304" s="22">
        <v>9860</v>
      </c>
      <c r="D4304" s="2">
        <v>18</v>
      </c>
      <c r="E4304" s="204">
        <v>710689</v>
      </c>
      <c r="F4304" s="2" t="s">
        <v>1824</v>
      </c>
      <c r="G4304" s="2"/>
      <c r="H4304" s="2"/>
      <c r="I4304" s="2"/>
      <c r="J4304" s="2"/>
      <c r="K4304" s="2"/>
      <c r="L4304" s="2"/>
    </row>
    <row r="4305" spans="1:12" ht="19.5">
      <c r="E4305" s="120">
        <f>SUM(E4288:E4304)</f>
        <v>9114169</v>
      </c>
      <c r="G4305" s="2"/>
      <c r="H4305" s="2"/>
      <c r="I4305" s="2"/>
      <c r="J4305" s="2"/>
      <c r="K4305" s="2"/>
      <c r="L4305" s="2"/>
    </row>
    <row r="4306" spans="1:12">
      <c r="E4306" s="3"/>
      <c r="G4306" s="2"/>
      <c r="H4306" s="2"/>
      <c r="I4306" s="2"/>
      <c r="J4306" s="2"/>
      <c r="K4306" s="2"/>
      <c r="L4306" s="2"/>
    </row>
    <row r="4307" spans="1:12">
      <c r="A4307" s="1">
        <v>44304</v>
      </c>
      <c r="B4307" s="2">
        <v>99966</v>
      </c>
      <c r="C4307" s="22">
        <v>2231</v>
      </c>
      <c r="D4307" s="2">
        <v>6</v>
      </c>
      <c r="E4307" s="204">
        <v>139270</v>
      </c>
      <c r="F4307" s="2" t="s">
        <v>1825</v>
      </c>
      <c r="G4307" s="2"/>
      <c r="H4307" s="2"/>
      <c r="I4307" s="2"/>
      <c r="J4307" s="2"/>
      <c r="K4307" s="2"/>
    </row>
    <row r="4308" spans="1:12">
      <c r="A4308" s="1">
        <v>44304</v>
      </c>
      <c r="B4308" s="2">
        <v>99966</v>
      </c>
      <c r="C4308" s="22">
        <v>2232</v>
      </c>
      <c r="D4308" s="2">
        <v>6</v>
      </c>
      <c r="E4308" s="204">
        <v>37900</v>
      </c>
      <c r="G4308" s="2"/>
      <c r="H4308" s="2"/>
      <c r="I4308" s="2"/>
      <c r="J4308" s="2"/>
      <c r="K4308" s="2"/>
    </row>
    <row r="4309" spans="1:12">
      <c r="A4309" s="1">
        <v>44304</v>
      </c>
      <c r="B4309" s="2">
        <v>34527</v>
      </c>
      <c r="C4309" s="22">
        <v>2515</v>
      </c>
      <c r="D4309" s="2">
        <v>6</v>
      </c>
      <c r="E4309" s="204">
        <v>424500</v>
      </c>
      <c r="F4309" s="2" t="s">
        <v>1826</v>
      </c>
      <c r="G4309" s="2"/>
      <c r="H4309" s="2"/>
      <c r="I4309" s="2"/>
      <c r="J4309" s="2"/>
      <c r="K4309" s="2"/>
    </row>
    <row r="4310" spans="1:12">
      <c r="A4310" s="1">
        <v>44304</v>
      </c>
      <c r="B4310" s="2">
        <v>34527</v>
      </c>
      <c r="C4310" s="22">
        <v>2539</v>
      </c>
      <c r="D4310" s="2">
        <v>6</v>
      </c>
      <c r="E4310" s="204">
        <v>600000</v>
      </c>
      <c r="F4310" s="2" t="s">
        <v>1848</v>
      </c>
      <c r="G4310" s="2"/>
      <c r="H4310" s="2"/>
      <c r="I4310" s="2"/>
      <c r="J4310" s="2"/>
      <c r="K4310" s="2"/>
    </row>
    <row r="4311" spans="1:12">
      <c r="A4311" s="1">
        <v>44304</v>
      </c>
      <c r="B4311" s="2">
        <v>34527</v>
      </c>
      <c r="C4311" s="22">
        <v>2575</v>
      </c>
      <c r="D4311" s="2">
        <v>6</v>
      </c>
      <c r="E4311" s="204">
        <v>500000</v>
      </c>
      <c r="F4311" s="2" t="s">
        <v>1827</v>
      </c>
      <c r="G4311" s="2"/>
      <c r="H4311" s="2"/>
      <c r="I4311" s="2"/>
      <c r="J4311" s="2"/>
      <c r="K4311" s="2"/>
    </row>
    <row r="4312" spans="1:12" ht="18.75" customHeight="1">
      <c r="A4312" s="1">
        <v>44304</v>
      </c>
      <c r="B4312" s="2">
        <v>99955</v>
      </c>
      <c r="C4312" s="22">
        <v>4693</v>
      </c>
      <c r="D4312" s="2">
        <v>4</v>
      </c>
      <c r="E4312" s="204">
        <v>670000</v>
      </c>
      <c r="F4312" s="2" t="s">
        <v>1828</v>
      </c>
      <c r="G4312" s="2"/>
      <c r="H4312" s="2"/>
      <c r="I4312" s="2"/>
      <c r="J4312" s="2"/>
      <c r="K4312" s="2"/>
    </row>
    <row r="4313" spans="1:12" s="53" customFormat="1">
      <c r="A4313" s="122">
        <v>44304</v>
      </c>
      <c r="B4313" s="53">
        <v>99955</v>
      </c>
      <c r="C4313" s="59">
        <v>4726</v>
      </c>
      <c r="D4313" s="53">
        <v>4</v>
      </c>
      <c r="E4313" s="204">
        <v>100000</v>
      </c>
      <c r="F4313" s="53" t="s">
        <v>1829</v>
      </c>
    </row>
    <row r="4314" spans="1:12">
      <c r="A4314" s="1">
        <v>44304</v>
      </c>
      <c r="B4314" s="2">
        <v>99955</v>
      </c>
      <c r="C4314" s="22">
        <v>4818</v>
      </c>
      <c r="D4314" s="2">
        <v>4</v>
      </c>
      <c r="E4314" s="204">
        <v>1204800</v>
      </c>
      <c r="F4314" s="2" t="s">
        <v>1830</v>
      </c>
      <c r="G4314" s="2"/>
      <c r="H4314" s="2"/>
      <c r="I4314" s="2"/>
      <c r="J4314" s="2"/>
      <c r="K4314" s="2"/>
    </row>
    <row r="4315" spans="1:12">
      <c r="A4315" s="1">
        <v>44304</v>
      </c>
      <c r="B4315" s="2">
        <v>13276</v>
      </c>
      <c r="C4315" s="22">
        <v>4825</v>
      </c>
      <c r="D4315" s="2">
        <v>4</v>
      </c>
      <c r="E4315" s="204">
        <v>518000</v>
      </c>
      <c r="F4315" s="2" t="s">
        <v>1573</v>
      </c>
      <c r="G4315" s="2"/>
      <c r="H4315" s="2"/>
      <c r="I4315" s="2"/>
      <c r="J4315" s="2"/>
      <c r="K4315" s="2"/>
    </row>
    <row r="4316" spans="1:12">
      <c r="A4316" s="1">
        <v>44304</v>
      </c>
      <c r="B4316" s="2">
        <v>12508</v>
      </c>
      <c r="C4316" s="22">
        <v>6656</v>
      </c>
      <c r="D4316" s="2">
        <v>9</v>
      </c>
      <c r="E4316" s="204">
        <v>4035000</v>
      </c>
      <c r="F4316" s="2" t="s">
        <v>1849</v>
      </c>
      <c r="G4316" s="2"/>
      <c r="H4316" s="2"/>
      <c r="I4316" s="2"/>
      <c r="J4316" s="2"/>
      <c r="K4316" s="2"/>
    </row>
    <row r="4317" spans="1:12">
      <c r="A4317" s="1">
        <v>44304</v>
      </c>
      <c r="B4317" s="2">
        <v>12508</v>
      </c>
      <c r="C4317" s="22">
        <v>6658</v>
      </c>
      <c r="D4317" s="2">
        <v>9</v>
      </c>
      <c r="E4317" s="204">
        <v>4034600</v>
      </c>
      <c r="F4317" s="2" t="s">
        <v>1850</v>
      </c>
      <c r="G4317" s="2"/>
      <c r="H4317" s="2"/>
      <c r="I4317" s="2"/>
      <c r="J4317" s="2"/>
      <c r="K4317" s="2"/>
    </row>
    <row r="4318" spans="1:12">
      <c r="A4318" s="1">
        <v>44304</v>
      </c>
      <c r="B4318" s="2">
        <v>12508</v>
      </c>
      <c r="C4318" s="22">
        <v>6660</v>
      </c>
      <c r="D4318" s="2">
        <v>9</v>
      </c>
      <c r="E4318" s="204">
        <v>1533500</v>
      </c>
      <c r="F4318" s="2" t="s">
        <v>1856</v>
      </c>
      <c r="G4318" s="2"/>
      <c r="H4318" s="2"/>
      <c r="I4318" s="2"/>
      <c r="J4318" s="2"/>
      <c r="K4318" s="2"/>
    </row>
    <row r="4319" spans="1:12">
      <c r="A4319" s="1">
        <v>44304</v>
      </c>
      <c r="B4319" s="2">
        <v>12508</v>
      </c>
      <c r="C4319" s="22">
        <v>6661</v>
      </c>
      <c r="D4319" s="2">
        <v>9</v>
      </c>
      <c r="E4319" s="204">
        <v>760400</v>
      </c>
      <c r="G4319" s="2"/>
      <c r="H4319" s="2"/>
      <c r="I4319" s="2"/>
      <c r="J4319" s="2"/>
      <c r="K4319" s="2"/>
    </row>
    <row r="4320" spans="1:12">
      <c r="A4320" s="1">
        <v>44304</v>
      </c>
      <c r="B4320" s="2">
        <v>19440</v>
      </c>
      <c r="C4320" s="22">
        <v>6798</v>
      </c>
      <c r="D4320" s="2">
        <v>7</v>
      </c>
      <c r="E4320" s="204">
        <v>570000</v>
      </c>
      <c r="F4320" s="2" t="s">
        <v>1831</v>
      </c>
      <c r="G4320" s="2"/>
      <c r="H4320" s="2"/>
      <c r="I4320" s="2"/>
      <c r="J4320" s="2"/>
      <c r="K4320" s="2"/>
    </row>
    <row r="4321" spans="1:11">
      <c r="A4321" s="1">
        <v>44304</v>
      </c>
      <c r="B4321" s="2">
        <v>19440</v>
      </c>
      <c r="C4321" s="22">
        <v>6799</v>
      </c>
      <c r="D4321" s="2">
        <v>7</v>
      </c>
      <c r="E4321" s="204">
        <v>290000</v>
      </c>
      <c r="F4321" s="2" t="s">
        <v>1832</v>
      </c>
      <c r="G4321" s="2"/>
      <c r="H4321" s="2"/>
      <c r="I4321" s="2"/>
      <c r="J4321" s="2"/>
      <c r="K4321" s="2"/>
    </row>
    <row r="4322" spans="1:11" s="53" customFormat="1">
      <c r="A4322" s="122">
        <v>44304</v>
      </c>
      <c r="B4322" s="53">
        <v>28262</v>
      </c>
      <c r="C4322" s="59">
        <v>6998</v>
      </c>
      <c r="D4322" s="53">
        <v>7</v>
      </c>
      <c r="E4322" s="204">
        <v>398700</v>
      </c>
      <c r="F4322" s="53" t="s">
        <v>1833</v>
      </c>
    </row>
    <row r="4323" spans="1:11">
      <c r="A4323" s="1">
        <v>44304</v>
      </c>
      <c r="B4323" s="2">
        <v>99974</v>
      </c>
      <c r="C4323" s="22">
        <v>8351</v>
      </c>
      <c r="D4323" s="2">
        <v>8</v>
      </c>
      <c r="E4323" s="204">
        <v>5196500</v>
      </c>
      <c r="F4323" s="2" t="s">
        <v>1834</v>
      </c>
      <c r="G4323" s="2"/>
      <c r="H4323" s="2"/>
      <c r="I4323" s="2"/>
      <c r="J4323" s="2"/>
      <c r="K4323" s="2"/>
    </row>
    <row r="4324" spans="1:11">
      <c r="A4324" s="1">
        <v>44304</v>
      </c>
      <c r="B4324" s="2">
        <v>99974</v>
      </c>
      <c r="C4324" s="22">
        <v>8434</v>
      </c>
      <c r="D4324" s="2">
        <v>8</v>
      </c>
      <c r="E4324" s="204">
        <v>1499900</v>
      </c>
      <c r="G4324" s="2"/>
      <c r="H4324" s="2"/>
      <c r="I4324" s="2"/>
      <c r="J4324" s="2"/>
      <c r="K4324" s="2"/>
    </row>
    <row r="4325" spans="1:11">
      <c r="A4325" s="1">
        <v>44304</v>
      </c>
      <c r="B4325" s="2">
        <v>99903</v>
      </c>
      <c r="C4325" s="22">
        <v>9241</v>
      </c>
      <c r="D4325" s="2">
        <v>29</v>
      </c>
      <c r="E4325" s="204">
        <v>130000</v>
      </c>
      <c r="F4325" s="2" t="s">
        <v>1835</v>
      </c>
      <c r="G4325" s="2"/>
      <c r="H4325" s="2"/>
      <c r="I4325" s="2"/>
      <c r="J4325" s="2"/>
      <c r="K4325" s="2"/>
    </row>
    <row r="4326" spans="1:11">
      <c r="A4326" s="1">
        <v>44304</v>
      </c>
      <c r="B4326" s="2">
        <v>99903</v>
      </c>
      <c r="C4326" s="22">
        <v>9245</v>
      </c>
      <c r="D4326" s="2">
        <v>29</v>
      </c>
      <c r="E4326" s="204">
        <v>2520000</v>
      </c>
      <c r="F4326" s="2" t="s">
        <v>1814</v>
      </c>
      <c r="G4326" s="2"/>
      <c r="H4326" s="2"/>
      <c r="I4326" s="2"/>
      <c r="J4326" s="2"/>
      <c r="K4326" s="2"/>
    </row>
    <row r="4327" spans="1:11">
      <c r="A4327" s="1">
        <v>44304</v>
      </c>
      <c r="B4327" s="2">
        <v>99903</v>
      </c>
      <c r="C4327" s="22">
        <v>9254</v>
      </c>
      <c r="D4327" s="2">
        <v>29</v>
      </c>
      <c r="E4327" s="204">
        <v>29198400</v>
      </c>
      <c r="F4327" s="2" t="s">
        <v>1836</v>
      </c>
      <c r="G4327" s="2"/>
      <c r="H4327" s="2"/>
      <c r="I4327" s="2"/>
      <c r="J4327" s="2"/>
      <c r="K4327" s="2"/>
    </row>
    <row r="4328" spans="1:11">
      <c r="A4328" s="1">
        <v>44304</v>
      </c>
      <c r="B4328" s="2">
        <v>99903</v>
      </c>
      <c r="C4328" s="22">
        <v>9259</v>
      </c>
      <c r="D4328" s="2">
        <v>29</v>
      </c>
      <c r="E4328" s="204">
        <v>433195</v>
      </c>
      <c r="F4328" s="2" t="s">
        <v>1837</v>
      </c>
      <c r="G4328" s="2"/>
      <c r="H4328" s="2"/>
      <c r="I4328" s="2"/>
      <c r="J4328" s="2"/>
      <c r="K4328" s="2"/>
    </row>
    <row r="4329" spans="1:11">
      <c r="A4329" s="1">
        <v>44304</v>
      </c>
      <c r="B4329" s="2">
        <v>99903</v>
      </c>
      <c r="C4329" s="22">
        <v>9262</v>
      </c>
      <c r="D4329" s="2">
        <v>29</v>
      </c>
      <c r="E4329" s="204">
        <v>172000</v>
      </c>
      <c r="F4329" s="2" t="s">
        <v>1838</v>
      </c>
      <c r="G4329" s="2"/>
      <c r="H4329" s="2"/>
      <c r="I4329" s="2"/>
      <c r="J4329" s="2"/>
      <c r="K4329" s="2"/>
    </row>
    <row r="4330" spans="1:11">
      <c r="A4330" s="1">
        <v>44304</v>
      </c>
      <c r="B4330" s="2">
        <v>99903</v>
      </c>
      <c r="C4330" s="22">
        <v>9288</v>
      </c>
      <c r="D4330" s="2">
        <v>29</v>
      </c>
      <c r="E4330" s="204">
        <v>4100000</v>
      </c>
      <c r="F4330" s="2" t="s">
        <v>1839</v>
      </c>
      <c r="G4330" s="2"/>
      <c r="H4330" s="2"/>
      <c r="I4330" s="2"/>
      <c r="J4330" s="2"/>
      <c r="K4330" s="2"/>
    </row>
    <row r="4331" spans="1:11">
      <c r="A4331" s="1">
        <v>44304</v>
      </c>
      <c r="B4331" s="2">
        <v>99903</v>
      </c>
      <c r="C4331" s="22">
        <v>9298</v>
      </c>
      <c r="D4331" s="2">
        <v>29</v>
      </c>
      <c r="E4331" s="204">
        <v>800000</v>
      </c>
      <c r="F4331" s="2" t="s">
        <v>1840</v>
      </c>
      <c r="G4331" s="2"/>
      <c r="H4331" s="2"/>
      <c r="I4331" s="2"/>
      <c r="J4331" s="2"/>
      <c r="K4331" s="2"/>
    </row>
    <row r="4332" spans="1:11">
      <c r="A4332" s="1">
        <v>44304</v>
      </c>
      <c r="B4332" s="2">
        <v>99903</v>
      </c>
      <c r="C4332" s="22">
        <v>9315</v>
      </c>
      <c r="D4332" s="2">
        <v>29</v>
      </c>
      <c r="E4332" s="204">
        <v>1960710</v>
      </c>
      <c r="F4332" s="2" t="s">
        <v>1841</v>
      </c>
      <c r="G4332" s="2"/>
      <c r="H4332" s="2"/>
      <c r="I4332" s="2"/>
      <c r="J4332" s="2"/>
      <c r="K4332" s="2"/>
    </row>
    <row r="4333" spans="1:11">
      <c r="A4333" s="1">
        <v>44304</v>
      </c>
      <c r="B4333" s="2">
        <v>99903</v>
      </c>
      <c r="C4333" s="22">
        <v>9338</v>
      </c>
      <c r="D4333" s="2">
        <v>29</v>
      </c>
      <c r="E4333" s="204">
        <v>308500</v>
      </c>
      <c r="F4333" s="2" t="s">
        <v>1841</v>
      </c>
      <c r="G4333" s="2"/>
      <c r="H4333" s="2"/>
      <c r="I4333" s="2"/>
      <c r="J4333" s="2"/>
      <c r="K4333" s="2"/>
    </row>
    <row r="4334" spans="1:11">
      <c r="A4334" s="1">
        <v>44304</v>
      </c>
      <c r="B4334" s="2">
        <v>99903</v>
      </c>
      <c r="C4334" s="22">
        <v>9359</v>
      </c>
      <c r="D4334" s="2">
        <v>29</v>
      </c>
      <c r="E4334" s="204">
        <v>65000</v>
      </c>
      <c r="F4334" s="2" t="s">
        <v>1851</v>
      </c>
      <c r="G4334" s="2"/>
      <c r="H4334" s="2"/>
      <c r="I4334" s="2"/>
      <c r="J4334" s="2"/>
      <c r="K4334" s="2"/>
    </row>
    <row r="4335" spans="1:11">
      <c r="A4335" s="1">
        <v>44304</v>
      </c>
      <c r="B4335" s="2">
        <v>99903</v>
      </c>
      <c r="C4335" s="22">
        <v>9375</v>
      </c>
      <c r="D4335" s="2">
        <v>29</v>
      </c>
      <c r="E4335" s="204">
        <v>585000</v>
      </c>
      <c r="F4335" s="2" t="s">
        <v>1842</v>
      </c>
      <c r="G4335" s="2"/>
      <c r="H4335" s="2"/>
      <c r="I4335" s="2"/>
      <c r="J4335" s="2"/>
      <c r="K4335" s="2"/>
    </row>
    <row r="4336" spans="1:11">
      <c r="A4336" s="1">
        <v>44304</v>
      </c>
      <c r="B4336" s="2">
        <v>99910</v>
      </c>
      <c r="C4336" s="22">
        <v>9484</v>
      </c>
      <c r="D4336" s="2">
        <v>29</v>
      </c>
      <c r="E4336" s="204">
        <v>750000</v>
      </c>
      <c r="F4336" s="2" t="s">
        <v>1843</v>
      </c>
      <c r="G4336" s="2"/>
      <c r="H4336" s="2"/>
      <c r="I4336" s="2"/>
      <c r="J4336" s="2"/>
      <c r="K4336" s="2"/>
    </row>
    <row r="4337" spans="1:72" s="53" customFormat="1">
      <c r="A4337" s="122">
        <v>44304</v>
      </c>
      <c r="B4337" s="53">
        <v>99910</v>
      </c>
      <c r="C4337" s="59">
        <v>9516</v>
      </c>
      <c r="D4337" s="53">
        <v>29</v>
      </c>
      <c r="E4337" s="204">
        <v>479400</v>
      </c>
      <c r="F4337" s="53" t="s">
        <v>1844</v>
      </c>
    </row>
    <row r="4338" spans="1:72" s="53" customFormat="1">
      <c r="A4338" s="122">
        <v>44304</v>
      </c>
      <c r="B4338" s="53">
        <v>99910</v>
      </c>
      <c r="C4338" s="59">
        <v>9521</v>
      </c>
      <c r="D4338" s="53">
        <v>29</v>
      </c>
      <c r="E4338" s="204">
        <v>324000</v>
      </c>
      <c r="F4338" s="53" t="s">
        <v>1845</v>
      </c>
    </row>
    <row r="4339" spans="1:72">
      <c r="A4339" s="1">
        <v>44304</v>
      </c>
      <c r="B4339" s="2">
        <v>99910</v>
      </c>
      <c r="C4339" s="22">
        <v>9539</v>
      </c>
      <c r="D4339" s="2">
        <v>29</v>
      </c>
      <c r="E4339" s="204">
        <v>3000</v>
      </c>
      <c r="F4339" s="2" t="s">
        <v>1846</v>
      </c>
      <c r="G4339" s="2"/>
      <c r="H4339" s="2"/>
      <c r="I4339" s="2"/>
      <c r="J4339" s="2"/>
      <c r="K4339" s="2"/>
    </row>
    <row r="4340" spans="1:72">
      <c r="A4340" s="1">
        <v>44304</v>
      </c>
      <c r="B4340" s="2">
        <v>99910</v>
      </c>
      <c r="C4340" s="22">
        <v>9548</v>
      </c>
      <c r="D4340" s="2">
        <v>29</v>
      </c>
      <c r="E4340" s="204">
        <v>70000</v>
      </c>
      <c r="F4340" s="2" t="s">
        <v>1573</v>
      </c>
      <c r="G4340" s="2"/>
      <c r="H4340" s="2"/>
      <c r="I4340" s="2"/>
      <c r="J4340" s="2"/>
      <c r="K4340" s="2"/>
    </row>
    <row r="4341" spans="1:72">
      <c r="A4341" s="1">
        <v>44304</v>
      </c>
      <c r="B4341" s="2">
        <v>99910</v>
      </c>
      <c r="C4341" s="22">
        <v>9596</v>
      </c>
      <c r="D4341" s="2">
        <v>29</v>
      </c>
      <c r="E4341" s="204">
        <v>375000</v>
      </c>
      <c r="F4341" s="2" t="s">
        <v>1853</v>
      </c>
      <c r="G4341" s="2"/>
      <c r="H4341" s="2"/>
      <c r="I4341" s="2"/>
      <c r="J4341" s="2"/>
      <c r="K4341" s="2"/>
    </row>
    <row r="4342" spans="1:72" s="53" customFormat="1">
      <c r="A4342" s="122">
        <v>44304</v>
      </c>
      <c r="B4342" s="53">
        <v>99910</v>
      </c>
      <c r="C4342" s="59">
        <v>9622</v>
      </c>
      <c r="D4342" s="53">
        <v>29</v>
      </c>
      <c r="E4342" s="204">
        <v>461500</v>
      </c>
      <c r="F4342" s="53" t="s">
        <v>533</v>
      </c>
    </row>
    <row r="4343" spans="1:72" s="53" customFormat="1">
      <c r="A4343" s="122">
        <v>44304</v>
      </c>
      <c r="B4343" s="53">
        <v>99910</v>
      </c>
      <c r="C4343" s="59">
        <v>9623</v>
      </c>
      <c r="D4343" s="53">
        <v>29</v>
      </c>
      <c r="E4343" s="204">
        <v>65000</v>
      </c>
      <c r="F4343" s="53" t="s">
        <v>533</v>
      </c>
    </row>
    <row r="4344" spans="1:72" s="53" customFormat="1">
      <c r="A4344" s="122">
        <v>44304</v>
      </c>
      <c r="B4344" s="53">
        <v>99910</v>
      </c>
      <c r="C4344" s="59">
        <v>9701</v>
      </c>
      <c r="D4344" s="53">
        <v>29</v>
      </c>
      <c r="E4344" s="204">
        <v>5000</v>
      </c>
      <c r="F4344" s="53" t="s">
        <v>1854</v>
      </c>
    </row>
    <row r="4345" spans="1:72" s="53" customFormat="1">
      <c r="A4345" s="122">
        <v>44304</v>
      </c>
      <c r="B4345" s="53">
        <v>99910</v>
      </c>
      <c r="C4345" s="59">
        <v>9703</v>
      </c>
      <c r="D4345" s="53">
        <v>29</v>
      </c>
      <c r="E4345" s="204">
        <v>10000</v>
      </c>
      <c r="F4345" s="53" t="s">
        <v>1855</v>
      </c>
    </row>
    <row r="4346" spans="1:72">
      <c r="A4346" s="1">
        <v>44304</v>
      </c>
      <c r="B4346" s="2">
        <v>99968</v>
      </c>
      <c r="C4346" s="22">
        <v>9974</v>
      </c>
      <c r="D4346" s="2">
        <v>18</v>
      </c>
      <c r="E4346" s="204">
        <v>200388</v>
      </c>
      <c r="F4346" s="2" t="s">
        <v>1852</v>
      </c>
      <c r="G4346" s="2"/>
      <c r="H4346" s="2"/>
      <c r="I4346" s="2"/>
      <c r="J4346" s="2"/>
      <c r="K4346" s="2"/>
    </row>
    <row r="4347" spans="1:72" s="37" customFormat="1">
      <c r="A4347" s="36">
        <v>44304</v>
      </c>
      <c r="B4347" s="37">
        <v>99910</v>
      </c>
      <c r="C4347" s="37">
        <v>9594</v>
      </c>
      <c r="D4347" s="37">
        <v>29</v>
      </c>
      <c r="E4347" s="135">
        <v>0</v>
      </c>
      <c r="F4347" s="37" t="s">
        <v>1847</v>
      </c>
      <c r="L4347" s="80"/>
      <c r="M4347" s="80"/>
      <c r="N4347" s="80"/>
      <c r="O4347" s="80"/>
      <c r="P4347" s="80"/>
      <c r="Q4347" s="80"/>
      <c r="R4347" s="80"/>
      <c r="S4347" s="80"/>
      <c r="T4347" s="80"/>
      <c r="U4347" s="80"/>
      <c r="V4347" s="80"/>
      <c r="W4347" s="80"/>
      <c r="X4347" s="80"/>
      <c r="Y4347" s="80"/>
      <c r="Z4347" s="80"/>
      <c r="AA4347" s="80"/>
      <c r="AB4347" s="80"/>
      <c r="AC4347" s="80"/>
      <c r="AD4347" s="80"/>
      <c r="AE4347" s="80"/>
      <c r="AF4347" s="80"/>
      <c r="AG4347" s="80"/>
      <c r="AH4347" s="80"/>
      <c r="AI4347" s="80"/>
      <c r="AJ4347" s="80"/>
      <c r="AK4347" s="80"/>
      <c r="AL4347" s="80"/>
      <c r="AM4347" s="80"/>
      <c r="AN4347" s="80"/>
      <c r="AO4347" s="80"/>
      <c r="AP4347" s="80"/>
      <c r="AQ4347" s="80"/>
      <c r="AR4347" s="80"/>
      <c r="AS4347" s="80"/>
      <c r="AT4347" s="80"/>
      <c r="AU4347" s="80"/>
      <c r="AV4347" s="80"/>
      <c r="AW4347" s="80"/>
      <c r="AX4347" s="80"/>
      <c r="AY4347" s="80"/>
      <c r="AZ4347" s="80"/>
      <c r="BA4347" s="80"/>
      <c r="BB4347" s="80"/>
      <c r="BC4347" s="80"/>
      <c r="BD4347" s="80"/>
      <c r="BE4347" s="80"/>
      <c r="BF4347" s="80"/>
      <c r="BG4347" s="80"/>
      <c r="BH4347" s="80"/>
      <c r="BI4347" s="80"/>
      <c r="BJ4347" s="80"/>
      <c r="BK4347" s="80"/>
      <c r="BL4347" s="80"/>
      <c r="BM4347" s="80"/>
      <c r="BN4347" s="80"/>
      <c r="BO4347" s="80"/>
      <c r="BP4347" s="80"/>
      <c r="BQ4347" s="80"/>
      <c r="BR4347" s="80"/>
      <c r="BS4347" s="80"/>
      <c r="BT4347" s="80"/>
    </row>
    <row r="4348" spans="1:72" ht="19.5">
      <c r="E4348" s="120">
        <f>SUM(E4307:E4346)</f>
        <v>65529163</v>
      </c>
      <c r="G4348" s="2"/>
      <c r="H4348" s="2"/>
      <c r="I4348" s="2"/>
      <c r="J4348" s="2"/>
      <c r="K4348" s="2"/>
    </row>
    <row r="4350" spans="1:72">
      <c r="A4350" s="1">
        <v>44305</v>
      </c>
      <c r="B4350" s="2">
        <v>99916</v>
      </c>
      <c r="C4350" s="22">
        <v>3886</v>
      </c>
      <c r="D4350" s="2">
        <v>99</v>
      </c>
      <c r="E4350" s="72">
        <v>193056000</v>
      </c>
      <c r="F4350" s="2" t="s">
        <v>206</v>
      </c>
      <c r="G4350" s="2"/>
      <c r="H4350" s="2"/>
      <c r="I4350" s="2"/>
    </row>
    <row r="4351" spans="1:72">
      <c r="A4351" s="1">
        <v>44305</v>
      </c>
      <c r="B4351" s="2">
        <v>99916</v>
      </c>
      <c r="C4351" s="22">
        <v>3887</v>
      </c>
      <c r="D4351" s="2">
        <v>99</v>
      </c>
      <c r="E4351" s="252">
        <v>1521200</v>
      </c>
      <c r="F4351" s="2" t="s">
        <v>1867</v>
      </c>
      <c r="G4351" s="2"/>
      <c r="H4351" s="2"/>
      <c r="I4351" s="2"/>
    </row>
    <row r="4352" spans="1:72">
      <c r="A4352" s="1">
        <v>44305</v>
      </c>
      <c r="B4352" s="2">
        <v>99916</v>
      </c>
      <c r="C4352" s="22">
        <v>3888</v>
      </c>
      <c r="D4352" s="2">
        <v>99</v>
      </c>
      <c r="E4352" s="252">
        <v>1521200</v>
      </c>
      <c r="F4352" s="2" t="s">
        <v>1867</v>
      </c>
      <c r="G4352" s="2"/>
      <c r="H4352" s="2"/>
      <c r="I4352" s="2"/>
    </row>
    <row r="4353" spans="1:9">
      <c r="A4353" s="1">
        <v>44305</v>
      </c>
      <c r="B4353" s="2">
        <v>99916</v>
      </c>
      <c r="C4353" s="22">
        <v>3889</v>
      </c>
      <c r="D4353" s="2">
        <v>99</v>
      </c>
      <c r="E4353" s="252">
        <v>1521200</v>
      </c>
      <c r="F4353" s="2" t="s">
        <v>1867</v>
      </c>
      <c r="G4353" s="2"/>
      <c r="H4353" s="2"/>
      <c r="I4353" s="2"/>
    </row>
    <row r="4354" spans="1:9">
      <c r="A4354" s="1">
        <v>44305</v>
      </c>
      <c r="B4354" s="2">
        <v>99916</v>
      </c>
      <c r="C4354" s="22">
        <v>3890</v>
      </c>
      <c r="D4354" s="2">
        <v>99</v>
      </c>
      <c r="E4354" s="252">
        <v>1521200</v>
      </c>
      <c r="F4354" s="2" t="s">
        <v>1867</v>
      </c>
      <c r="G4354" s="2"/>
      <c r="H4354" s="2"/>
      <c r="I4354" s="2"/>
    </row>
    <row r="4355" spans="1:9">
      <c r="A4355" s="1">
        <v>44305</v>
      </c>
      <c r="B4355" s="2">
        <v>99916</v>
      </c>
      <c r="C4355" s="22">
        <v>3891</v>
      </c>
      <c r="D4355" s="2">
        <v>99</v>
      </c>
      <c r="E4355" s="252">
        <v>1521200</v>
      </c>
      <c r="F4355" s="2" t="s">
        <v>1867</v>
      </c>
      <c r="G4355" s="2"/>
      <c r="H4355" s="2"/>
      <c r="I4355" s="2"/>
    </row>
    <row r="4356" spans="1:9">
      <c r="A4356" s="1">
        <v>44305</v>
      </c>
      <c r="B4356" s="2">
        <v>99916</v>
      </c>
      <c r="C4356" s="22">
        <v>3892</v>
      </c>
      <c r="D4356" s="2">
        <v>99</v>
      </c>
      <c r="E4356" s="252">
        <v>1521200</v>
      </c>
      <c r="F4356" s="2" t="s">
        <v>1867</v>
      </c>
      <c r="G4356" s="2"/>
      <c r="H4356" s="2"/>
      <c r="I4356" s="2"/>
    </row>
    <row r="4357" spans="1:9">
      <c r="A4357" s="1">
        <v>44305</v>
      </c>
      <c r="B4357" s="2">
        <v>99916</v>
      </c>
      <c r="C4357" s="22">
        <v>3893</v>
      </c>
      <c r="D4357" s="2">
        <v>99</v>
      </c>
      <c r="E4357" s="252">
        <v>1521200</v>
      </c>
      <c r="F4357" s="2" t="s">
        <v>1867</v>
      </c>
      <c r="G4357" s="2"/>
      <c r="H4357" s="2"/>
      <c r="I4357" s="2"/>
    </row>
    <row r="4358" spans="1:9">
      <c r="A4358" s="1">
        <v>44305</v>
      </c>
      <c r="B4358" s="2">
        <v>99916</v>
      </c>
      <c r="C4358" s="22">
        <v>3894</v>
      </c>
      <c r="D4358" s="2">
        <v>99</v>
      </c>
      <c r="E4358" s="252">
        <v>1521200</v>
      </c>
      <c r="F4358" s="2" t="s">
        <v>1867</v>
      </c>
      <c r="G4358" s="2"/>
      <c r="H4358" s="2"/>
      <c r="I4358" s="2"/>
    </row>
    <row r="4359" spans="1:9">
      <c r="A4359" s="1">
        <v>44305</v>
      </c>
      <c r="B4359" s="2">
        <v>99916</v>
      </c>
      <c r="C4359" s="22">
        <v>3895</v>
      </c>
      <c r="D4359" s="2">
        <v>99</v>
      </c>
      <c r="E4359" s="252">
        <v>1521200</v>
      </c>
      <c r="F4359" s="2" t="s">
        <v>1867</v>
      </c>
      <c r="G4359" s="2"/>
      <c r="H4359" s="2"/>
      <c r="I4359" s="2"/>
    </row>
    <row r="4360" spans="1:9">
      <c r="A4360" s="1">
        <v>44305</v>
      </c>
      <c r="B4360" s="2">
        <v>99916</v>
      </c>
      <c r="C4360" s="22">
        <v>3896</v>
      </c>
      <c r="D4360" s="2">
        <v>99</v>
      </c>
      <c r="E4360" s="252">
        <v>1521200</v>
      </c>
      <c r="F4360" s="2" t="s">
        <v>1867</v>
      </c>
      <c r="G4360" s="2"/>
      <c r="H4360" s="2"/>
      <c r="I4360" s="2"/>
    </row>
    <row r="4361" spans="1:9">
      <c r="A4361" s="1">
        <v>44305</v>
      </c>
      <c r="B4361" s="2">
        <v>99916</v>
      </c>
      <c r="C4361" s="22">
        <v>3897</v>
      </c>
      <c r="D4361" s="2">
        <v>99</v>
      </c>
      <c r="E4361" s="252">
        <v>1521200</v>
      </c>
      <c r="F4361" s="2" t="s">
        <v>1867</v>
      </c>
      <c r="G4361" s="2"/>
      <c r="H4361" s="2"/>
      <c r="I4361" s="2"/>
    </row>
    <row r="4362" spans="1:9">
      <c r="A4362" s="1">
        <v>44305</v>
      </c>
      <c r="B4362" s="2">
        <v>99916</v>
      </c>
      <c r="C4362" s="22">
        <v>3898</v>
      </c>
      <c r="D4362" s="2">
        <v>99</v>
      </c>
      <c r="E4362" s="252">
        <v>1521200</v>
      </c>
      <c r="F4362" s="2" t="s">
        <v>1867</v>
      </c>
      <c r="G4362" s="2"/>
      <c r="H4362" s="2"/>
      <c r="I4362" s="2"/>
    </row>
    <row r="4363" spans="1:9">
      <c r="A4363" s="1">
        <v>44305</v>
      </c>
      <c r="B4363" s="2">
        <v>99916</v>
      </c>
      <c r="C4363" s="22">
        <v>3899</v>
      </c>
      <c r="D4363" s="2">
        <v>99</v>
      </c>
      <c r="E4363" s="252">
        <v>1521200</v>
      </c>
      <c r="F4363" s="2" t="s">
        <v>1867</v>
      </c>
      <c r="G4363" s="2"/>
      <c r="H4363" s="2"/>
      <c r="I4363" s="2"/>
    </row>
    <row r="4364" spans="1:9">
      <c r="A4364" s="1">
        <v>44305</v>
      </c>
      <c r="B4364" s="2">
        <v>99916</v>
      </c>
      <c r="C4364" s="22">
        <v>3900</v>
      </c>
      <c r="D4364" s="2">
        <v>99</v>
      </c>
      <c r="E4364" s="252">
        <v>1521200</v>
      </c>
      <c r="F4364" s="2" t="s">
        <v>1867</v>
      </c>
      <c r="G4364" s="2"/>
      <c r="H4364" s="2"/>
      <c r="I4364" s="2"/>
    </row>
    <row r="4365" spans="1:9">
      <c r="A4365" s="1">
        <v>44305</v>
      </c>
      <c r="B4365" s="2">
        <v>99916</v>
      </c>
      <c r="C4365" s="22">
        <v>3901</v>
      </c>
      <c r="D4365" s="2">
        <v>99</v>
      </c>
      <c r="E4365" s="252">
        <v>1521200</v>
      </c>
      <c r="F4365" s="2" t="s">
        <v>1867</v>
      </c>
      <c r="G4365" s="2"/>
      <c r="H4365" s="2"/>
      <c r="I4365" s="2"/>
    </row>
    <row r="4366" spans="1:9">
      <c r="A4366" s="1">
        <v>44305</v>
      </c>
      <c r="B4366" s="2">
        <v>99916</v>
      </c>
      <c r="C4366" s="22">
        <v>3902</v>
      </c>
      <c r="D4366" s="2">
        <v>99</v>
      </c>
      <c r="E4366" s="252">
        <v>1521200</v>
      </c>
      <c r="F4366" s="2" t="s">
        <v>1867</v>
      </c>
      <c r="G4366" s="2"/>
      <c r="H4366" s="2"/>
      <c r="I4366" s="2"/>
    </row>
    <row r="4367" spans="1:9">
      <c r="A4367" s="1">
        <v>44305</v>
      </c>
      <c r="B4367" s="2">
        <v>99916</v>
      </c>
      <c r="C4367" s="22">
        <v>3903</v>
      </c>
      <c r="D4367" s="2">
        <v>99</v>
      </c>
      <c r="E4367" s="252">
        <v>1521200</v>
      </c>
      <c r="F4367" s="2" t="s">
        <v>1867</v>
      </c>
      <c r="G4367" s="2"/>
      <c r="H4367" s="2"/>
      <c r="I4367" s="2"/>
    </row>
    <row r="4368" spans="1:9">
      <c r="A4368" s="1">
        <v>44305</v>
      </c>
      <c r="B4368" s="2">
        <v>25758</v>
      </c>
      <c r="C4368" s="22">
        <v>2766</v>
      </c>
      <c r="D4368" s="2">
        <v>6</v>
      </c>
      <c r="E4368" s="204">
        <v>993000</v>
      </c>
      <c r="F4368" s="2" t="s">
        <v>1715</v>
      </c>
      <c r="G4368" s="2"/>
      <c r="H4368" s="2"/>
      <c r="I4368" s="2"/>
    </row>
    <row r="4369" spans="1:72">
      <c r="A4369" s="1">
        <v>44305</v>
      </c>
      <c r="B4369" s="2">
        <v>25758</v>
      </c>
      <c r="C4369" s="22">
        <v>2811</v>
      </c>
      <c r="D4369" s="2">
        <v>6</v>
      </c>
      <c r="E4369" s="204">
        <v>360000</v>
      </c>
      <c r="F4369" s="2" t="s">
        <v>1862</v>
      </c>
      <c r="G4369" s="2"/>
      <c r="H4369" s="2"/>
      <c r="I4369" s="2"/>
    </row>
    <row r="4370" spans="1:72">
      <c r="A4370" s="1">
        <v>44305</v>
      </c>
      <c r="B4370" s="2">
        <v>25758</v>
      </c>
      <c r="C4370" s="22">
        <v>2812</v>
      </c>
      <c r="D4370" s="2">
        <v>6</v>
      </c>
      <c r="E4370" s="204">
        <v>10905200</v>
      </c>
      <c r="F4370" s="2" t="s">
        <v>1863</v>
      </c>
      <c r="G4370" s="2"/>
      <c r="H4370" s="2"/>
      <c r="I4370" s="2"/>
    </row>
    <row r="4371" spans="1:72">
      <c r="A4371" s="1">
        <v>44305</v>
      </c>
      <c r="B4371" s="2">
        <v>25758</v>
      </c>
      <c r="C4371" s="22">
        <v>2840</v>
      </c>
      <c r="D4371" s="2">
        <v>6</v>
      </c>
      <c r="E4371" s="204">
        <v>304200</v>
      </c>
      <c r="F4371" s="2" t="s">
        <v>1863</v>
      </c>
      <c r="G4371" s="2"/>
      <c r="H4371" s="2"/>
      <c r="I4371" s="2"/>
    </row>
    <row r="4372" spans="1:72">
      <c r="A4372" s="1">
        <v>44305</v>
      </c>
      <c r="B4372" s="2">
        <v>34527</v>
      </c>
      <c r="C4372" s="22">
        <v>4986</v>
      </c>
      <c r="D4372" s="2">
        <v>4</v>
      </c>
      <c r="E4372" s="204">
        <v>585299</v>
      </c>
      <c r="F4372" s="2" t="s">
        <v>1150</v>
      </c>
      <c r="G4372" s="2"/>
      <c r="H4372" s="2"/>
      <c r="I4372" s="2"/>
    </row>
    <row r="4373" spans="1:72">
      <c r="A4373" s="1">
        <v>44305</v>
      </c>
      <c r="B4373" s="2">
        <v>99974</v>
      </c>
      <c r="C4373" s="22">
        <v>5173</v>
      </c>
      <c r="D4373" s="2">
        <v>4</v>
      </c>
      <c r="E4373" s="204">
        <v>63483</v>
      </c>
      <c r="F4373" s="2" t="s">
        <v>1866</v>
      </c>
      <c r="G4373" s="2"/>
      <c r="H4373" s="2"/>
      <c r="I4373" s="2"/>
    </row>
    <row r="4374" spans="1:72">
      <c r="A4374" s="1">
        <v>44305</v>
      </c>
      <c r="B4374" s="2">
        <v>99966</v>
      </c>
      <c r="C4374" s="22">
        <v>7296</v>
      </c>
      <c r="D4374" s="2">
        <v>7</v>
      </c>
      <c r="E4374" s="204">
        <v>4948500</v>
      </c>
      <c r="F4374" s="2" t="s">
        <v>1493</v>
      </c>
      <c r="G4374" s="2"/>
      <c r="H4374" s="2"/>
      <c r="I4374" s="2"/>
    </row>
    <row r="4375" spans="1:72">
      <c r="A4375" s="1">
        <v>44305</v>
      </c>
      <c r="B4375" s="2">
        <v>99966</v>
      </c>
      <c r="C4375" s="22">
        <v>7360</v>
      </c>
      <c r="D4375" s="2">
        <v>7</v>
      </c>
      <c r="E4375" s="204">
        <v>1645000</v>
      </c>
      <c r="F4375" s="2" t="s">
        <v>1864</v>
      </c>
      <c r="G4375" s="2"/>
      <c r="H4375" s="2"/>
      <c r="I4375" s="2"/>
    </row>
    <row r="4376" spans="1:72" s="37" customFormat="1">
      <c r="A4376" s="36">
        <v>44305</v>
      </c>
      <c r="B4376" s="37">
        <v>25758</v>
      </c>
      <c r="C4376" s="37">
        <v>2802</v>
      </c>
      <c r="D4376" s="37">
        <v>6</v>
      </c>
      <c r="E4376" s="135">
        <v>0</v>
      </c>
      <c r="F4376" s="37" t="s">
        <v>1865</v>
      </c>
      <c r="J4376" s="80"/>
      <c r="K4376" s="80"/>
      <c r="L4376" s="80"/>
      <c r="M4376" s="80"/>
      <c r="N4376" s="80"/>
      <c r="O4376" s="80"/>
      <c r="P4376" s="80"/>
      <c r="Q4376" s="80"/>
      <c r="R4376" s="80"/>
      <c r="S4376" s="80"/>
      <c r="T4376" s="80"/>
      <c r="U4376" s="80"/>
      <c r="V4376" s="80"/>
      <c r="W4376" s="80"/>
      <c r="X4376" s="80"/>
      <c r="Y4376" s="80"/>
      <c r="Z4376" s="80"/>
      <c r="AA4376" s="80"/>
      <c r="AB4376" s="80"/>
      <c r="AC4376" s="80"/>
      <c r="AD4376" s="80"/>
      <c r="AE4376" s="80"/>
      <c r="AF4376" s="80"/>
      <c r="AG4376" s="80"/>
      <c r="AH4376" s="80"/>
      <c r="AI4376" s="80"/>
      <c r="AJ4376" s="80"/>
      <c r="AK4376" s="80"/>
      <c r="AL4376" s="80"/>
      <c r="AM4376" s="80"/>
      <c r="AN4376" s="80"/>
      <c r="AO4376" s="80"/>
      <c r="AP4376" s="80"/>
      <c r="AQ4376" s="80"/>
      <c r="AR4376" s="80"/>
      <c r="AS4376" s="80"/>
      <c r="AT4376" s="80"/>
      <c r="AU4376" s="80"/>
      <c r="AV4376" s="80"/>
      <c r="AW4376" s="80"/>
      <c r="AX4376" s="80"/>
      <c r="AY4376" s="80"/>
      <c r="AZ4376" s="80"/>
      <c r="BA4376" s="80"/>
      <c r="BB4376" s="80"/>
      <c r="BC4376" s="80"/>
      <c r="BD4376" s="80"/>
      <c r="BE4376" s="80"/>
      <c r="BF4376" s="80"/>
      <c r="BG4376" s="80"/>
      <c r="BH4376" s="80"/>
      <c r="BI4376" s="80"/>
      <c r="BJ4376" s="80"/>
      <c r="BK4376" s="80"/>
      <c r="BL4376" s="80"/>
      <c r="BM4376" s="80"/>
      <c r="BN4376" s="80"/>
      <c r="BO4376" s="80"/>
      <c r="BP4376" s="80"/>
      <c r="BQ4376" s="80"/>
      <c r="BR4376" s="80"/>
      <c r="BS4376" s="80"/>
      <c r="BT4376" s="80"/>
    </row>
    <row r="4377" spans="1:72" ht="19.5">
      <c r="E4377" s="120">
        <f>SUM(E4350:E4376)</f>
        <v>238721082</v>
      </c>
      <c r="G4377" s="2"/>
      <c r="H4377" s="2"/>
      <c r="I4377" s="2"/>
    </row>
    <row r="4378" spans="1:72">
      <c r="E4378" s="3"/>
      <c r="G4378" s="2"/>
      <c r="H4378" s="2"/>
      <c r="I4378" s="2"/>
    </row>
    <row r="4379" spans="1:72">
      <c r="A4379" s="1">
        <v>44306</v>
      </c>
      <c r="B4379" s="2">
        <v>99916</v>
      </c>
      <c r="C4379" s="22">
        <v>3933</v>
      </c>
      <c r="D4379" s="2">
        <v>99</v>
      </c>
      <c r="E4379" s="252">
        <v>1521200</v>
      </c>
      <c r="F4379" s="2" t="s">
        <v>1867</v>
      </c>
      <c r="G4379" s="2"/>
      <c r="H4379" s="2"/>
      <c r="I4379" s="2"/>
      <c r="J4379" s="2"/>
    </row>
    <row r="4380" spans="1:72">
      <c r="A4380" s="1">
        <v>44306</v>
      </c>
      <c r="B4380" s="2">
        <v>99916</v>
      </c>
      <c r="C4380" s="22">
        <v>3934</v>
      </c>
      <c r="D4380" s="2">
        <v>99</v>
      </c>
      <c r="E4380" s="252">
        <v>1521200</v>
      </c>
      <c r="F4380" s="2" t="s">
        <v>1867</v>
      </c>
      <c r="G4380" s="2"/>
      <c r="H4380" s="2"/>
      <c r="I4380" s="2"/>
      <c r="J4380" s="2"/>
    </row>
    <row r="4381" spans="1:72">
      <c r="A4381" s="1">
        <v>44306</v>
      </c>
      <c r="B4381" s="2">
        <v>99916</v>
      </c>
      <c r="C4381" s="22">
        <v>3935</v>
      </c>
      <c r="D4381" s="2">
        <v>99</v>
      </c>
      <c r="E4381" s="252">
        <v>1521200</v>
      </c>
      <c r="F4381" s="2" t="s">
        <v>1867</v>
      </c>
      <c r="G4381" s="2"/>
      <c r="H4381" s="2"/>
      <c r="I4381" s="2"/>
      <c r="J4381" s="2"/>
    </row>
    <row r="4382" spans="1:72">
      <c r="A4382" s="1">
        <v>44306</v>
      </c>
      <c r="B4382" s="2">
        <v>99916</v>
      </c>
      <c r="C4382" s="22">
        <v>3936</v>
      </c>
      <c r="D4382" s="2">
        <v>99</v>
      </c>
      <c r="E4382" s="252">
        <v>1521200</v>
      </c>
      <c r="F4382" s="2" t="s">
        <v>1867</v>
      </c>
      <c r="G4382" s="2"/>
      <c r="H4382" s="2"/>
      <c r="I4382" s="2"/>
      <c r="J4382" s="2"/>
    </row>
    <row r="4383" spans="1:72">
      <c r="A4383" s="1">
        <v>44306</v>
      </c>
      <c r="B4383" s="2">
        <v>99916</v>
      </c>
      <c r="C4383" s="22">
        <v>3937</v>
      </c>
      <c r="D4383" s="2">
        <v>99</v>
      </c>
      <c r="E4383" s="252">
        <v>1521200</v>
      </c>
      <c r="F4383" s="2" t="s">
        <v>1867</v>
      </c>
      <c r="G4383" s="2"/>
      <c r="H4383" s="2"/>
      <c r="I4383" s="2"/>
      <c r="J4383" s="2"/>
    </row>
    <row r="4384" spans="1:72">
      <c r="A4384" s="1">
        <v>44306</v>
      </c>
      <c r="B4384" s="2">
        <v>99916</v>
      </c>
      <c r="C4384" s="22">
        <v>3938</v>
      </c>
      <c r="D4384" s="2">
        <v>99</v>
      </c>
      <c r="E4384" s="252">
        <v>1521200</v>
      </c>
      <c r="F4384" s="2" t="s">
        <v>1867</v>
      </c>
      <c r="G4384" s="2"/>
      <c r="H4384" s="2"/>
      <c r="I4384" s="2"/>
      <c r="J4384" s="2"/>
    </row>
    <row r="4385" spans="1:10">
      <c r="A4385" s="1">
        <v>44306</v>
      </c>
      <c r="B4385" s="2">
        <v>99916</v>
      </c>
      <c r="C4385" s="22">
        <v>3939</v>
      </c>
      <c r="D4385" s="2">
        <v>99</v>
      </c>
      <c r="E4385" s="252">
        <v>1521200</v>
      </c>
      <c r="F4385" s="2" t="s">
        <v>1867</v>
      </c>
      <c r="G4385" s="2"/>
      <c r="H4385" s="2"/>
      <c r="I4385" s="2"/>
      <c r="J4385" s="2"/>
    </row>
    <row r="4386" spans="1:10">
      <c r="A4386" s="1">
        <v>44306</v>
      </c>
      <c r="B4386" s="2">
        <v>99916</v>
      </c>
      <c r="C4386" s="22">
        <v>3940</v>
      </c>
      <c r="D4386" s="2">
        <v>99</v>
      </c>
      <c r="E4386" s="252">
        <v>1521200</v>
      </c>
      <c r="F4386" s="2" t="s">
        <v>1867</v>
      </c>
      <c r="G4386" s="2"/>
      <c r="H4386" s="2"/>
      <c r="I4386" s="2"/>
      <c r="J4386" s="2"/>
    </row>
    <row r="4387" spans="1:10">
      <c r="A4387" s="1">
        <v>44306</v>
      </c>
      <c r="B4387" s="2">
        <v>99916</v>
      </c>
      <c r="C4387" s="22">
        <v>3941</v>
      </c>
      <c r="D4387" s="2">
        <v>99</v>
      </c>
      <c r="E4387" s="252">
        <v>1521200</v>
      </c>
      <c r="F4387" s="2" t="s">
        <v>1867</v>
      </c>
      <c r="G4387" s="2"/>
      <c r="H4387" s="2"/>
      <c r="I4387" s="2"/>
      <c r="J4387" s="2"/>
    </row>
    <row r="4388" spans="1:10">
      <c r="A4388" s="1">
        <v>44306</v>
      </c>
      <c r="B4388" s="2">
        <v>99916</v>
      </c>
      <c r="C4388" s="22">
        <v>3942</v>
      </c>
      <c r="D4388" s="2">
        <v>99</v>
      </c>
      <c r="E4388" s="252">
        <v>1521200</v>
      </c>
      <c r="F4388" s="2" t="s">
        <v>1867</v>
      </c>
      <c r="G4388" s="2"/>
      <c r="H4388" s="2"/>
      <c r="I4388" s="2"/>
      <c r="J4388" s="2"/>
    </row>
    <row r="4389" spans="1:10">
      <c r="A4389" s="1">
        <v>44306</v>
      </c>
      <c r="B4389" s="2">
        <v>99916</v>
      </c>
      <c r="C4389" s="22">
        <v>3943</v>
      </c>
      <c r="D4389" s="2">
        <v>99</v>
      </c>
      <c r="E4389" s="252">
        <v>1521200</v>
      </c>
      <c r="F4389" s="2" t="s">
        <v>1867</v>
      </c>
      <c r="G4389" s="2"/>
      <c r="H4389" s="2"/>
      <c r="I4389" s="2"/>
      <c r="J4389" s="2"/>
    </row>
    <row r="4390" spans="1:10">
      <c r="A4390" s="1">
        <v>44306</v>
      </c>
      <c r="B4390" s="2">
        <v>99916</v>
      </c>
      <c r="C4390" s="22">
        <v>3944</v>
      </c>
      <c r="D4390" s="2">
        <v>99</v>
      </c>
      <c r="E4390" s="252">
        <v>1521200</v>
      </c>
      <c r="F4390" s="2" t="s">
        <v>1867</v>
      </c>
      <c r="G4390" s="2"/>
      <c r="H4390" s="2"/>
      <c r="I4390" s="2"/>
      <c r="J4390" s="2"/>
    </row>
    <row r="4391" spans="1:10">
      <c r="A4391" s="1">
        <v>44306</v>
      </c>
      <c r="B4391" s="2">
        <v>99916</v>
      </c>
      <c r="C4391" s="22">
        <v>3945</v>
      </c>
      <c r="D4391" s="2">
        <v>99</v>
      </c>
      <c r="E4391" s="252">
        <v>1521200</v>
      </c>
      <c r="F4391" s="2" t="s">
        <v>1867</v>
      </c>
      <c r="G4391" s="2"/>
      <c r="H4391" s="2"/>
      <c r="I4391" s="2"/>
      <c r="J4391" s="2"/>
    </row>
    <row r="4392" spans="1:10">
      <c r="A4392" s="1">
        <v>44306</v>
      </c>
      <c r="B4392" s="2">
        <v>99916</v>
      </c>
      <c r="C4392" s="22">
        <v>3946</v>
      </c>
      <c r="D4392" s="2">
        <v>99</v>
      </c>
      <c r="E4392" s="252">
        <v>1521200</v>
      </c>
      <c r="F4392" s="2" t="s">
        <v>1867</v>
      </c>
      <c r="G4392" s="2"/>
      <c r="H4392" s="2"/>
      <c r="I4392" s="2"/>
      <c r="J4392" s="2"/>
    </row>
    <row r="4393" spans="1:10">
      <c r="A4393" s="1">
        <v>44306</v>
      </c>
      <c r="B4393" s="2">
        <v>99916</v>
      </c>
      <c r="C4393" s="22">
        <v>3947</v>
      </c>
      <c r="D4393" s="2">
        <v>99</v>
      </c>
      <c r="E4393" s="252">
        <v>1521200</v>
      </c>
      <c r="F4393" s="2" t="s">
        <v>1867</v>
      </c>
      <c r="G4393" s="2"/>
      <c r="H4393" s="2"/>
      <c r="I4393" s="2"/>
      <c r="J4393" s="2"/>
    </row>
    <row r="4394" spans="1:10">
      <c r="A4394" s="1">
        <v>44306</v>
      </c>
      <c r="B4394" s="2">
        <v>99916</v>
      </c>
      <c r="C4394" s="22">
        <v>3948</v>
      </c>
      <c r="D4394" s="2">
        <v>99</v>
      </c>
      <c r="E4394" s="252">
        <v>1521200</v>
      </c>
      <c r="F4394" s="2" t="s">
        <v>1867</v>
      </c>
      <c r="G4394" s="2"/>
      <c r="H4394" s="2"/>
      <c r="I4394" s="2"/>
      <c r="J4394" s="2"/>
    </row>
    <row r="4395" spans="1:10">
      <c r="A4395" s="1">
        <v>44306</v>
      </c>
      <c r="B4395" s="2">
        <v>99916</v>
      </c>
      <c r="C4395" s="22">
        <v>3949</v>
      </c>
      <c r="D4395" s="2">
        <v>99</v>
      </c>
      <c r="E4395" s="252">
        <v>1521200</v>
      </c>
      <c r="F4395" s="2" t="s">
        <v>1867</v>
      </c>
      <c r="G4395" s="2"/>
      <c r="H4395" s="2"/>
      <c r="I4395" s="2"/>
      <c r="J4395" s="2"/>
    </row>
    <row r="4396" spans="1:10">
      <c r="A4396" s="1">
        <v>44306</v>
      </c>
      <c r="B4396" s="2">
        <v>99966</v>
      </c>
      <c r="C4396" s="22">
        <v>2992</v>
      </c>
      <c r="D4396" s="2">
        <v>6</v>
      </c>
      <c r="E4396" s="204">
        <v>568800</v>
      </c>
      <c r="F4396" s="2" t="s">
        <v>1887</v>
      </c>
      <c r="G4396" s="2"/>
      <c r="H4396" s="2"/>
      <c r="I4396" s="2"/>
      <c r="J4396" s="2"/>
    </row>
    <row r="4397" spans="1:10">
      <c r="A4397" s="1">
        <v>44306</v>
      </c>
      <c r="B4397" s="2">
        <v>99971</v>
      </c>
      <c r="C4397" s="22">
        <v>5353</v>
      </c>
      <c r="D4397" s="2">
        <v>4</v>
      </c>
      <c r="E4397" s="204">
        <v>339500</v>
      </c>
      <c r="F4397" s="2" t="s">
        <v>1870</v>
      </c>
      <c r="G4397" s="2"/>
      <c r="H4397" s="2"/>
      <c r="I4397" s="2"/>
      <c r="J4397" s="2"/>
    </row>
    <row r="4398" spans="1:10">
      <c r="A4398" s="1">
        <v>44306</v>
      </c>
      <c r="B4398" s="2">
        <v>99971</v>
      </c>
      <c r="C4398" s="22">
        <v>5363</v>
      </c>
      <c r="D4398" s="2">
        <v>4</v>
      </c>
      <c r="E4398" s="204">
        <v>145877</v>
      </c>
      <c r="F4398" s="2" t="s">
        <v>1871</v>
      </c>
      <c r="G4398" s="2"/>
      <c r="H4398" s="2"/>
      <c r="I4398" s="2"/>
      <c r="J4398" s="2"/>
    </row>
    <row r="4399" spans="1:10">
      <c r="A4399" s="1">
        <v>44306</v>
      </c>
      <c r="B4399" s="2">
        <v>99967</v>
      </c>
      <c r="C4399" s="22">
        <v>5512</v>
      </c>
      <c r="D4399" s="2">
        <v>4</v>
      </c>
      <c r="E4399" s="204">
        <v>900000</v>
      </c>
      <c r="F4399" s="2" t="s">
        <v>1029</v>
      </c>
      <c r="G4399" s="2"/>
      <c r="H4399" s="2"/>
      <c r="I4399" s="2"/>
      <c r="J4399" s="2"/>
    </row>
    <row r="4400" spans="1:10">
      <c r="A4400" s="1">
        <v>44306</v>
      </c>
      <c r="B4400" s="2">
        <v>19440</v>
      </c>
      <c r="C4400" s="22">
        <v>7435</v>
      </c>
      <c r="D4400" s="2">
        <v>7</v>
      </c>
      <c r="E4400" s="204">
        <v>1243800</v>
      </c>
      <c r="F4400" s="2" t="s">
        <v>1872</v>
      </c>
      <c r="G4400" s="2"/>
      <c r="H4400" s="2"/>
      <c r="I4400" s="2"/>
      <c r="J4400" s="2"/>
    </row>
    <row r="4401" spans="1:10">
      <c r="A4401" s="1">
        <v>44306</v>
      </c>
      <c r="B4401" s="2">
        <v>19440</v>
      </c>
      <c r="C4401" s="22">
        <v>7461</v>
      </c>
      <c r="D4401" s="2">
        <v>7</v>
      </c>
      <c r="E4401" s="204">
        <v>215000</v>
      </c>
      <c r="F4401" s="2" t="s">
        <v>1873</v>
      </c>
      <c r="G4401" s="2"/>
      <c r="H4401" s="2"/>
      <c r="I4401" s="2"/>
      <c r="J4401" s="2"/>
    </row>
    <row r="4402" spans="1:10">
      <c r="A4402" s="1">
        <v>44306</v>
      </c>
      <c r="B4402" s="2">
        <v>19440</v>
      </c>
      <c r="C4402" s="22">
        <v>7491</v>
      </c>
      <c r="D4402" s="2">
        <v>7</v>
      </c>
      <c r="E4402" s="204">
        <v>1434500</v>
      </c>
      <c r="F4402" s="2" t="s">
        <v>1874</v>
      </c>
      <c r="G4402" s="2"/>
      <c r="H4402" s="2"/>
      <c r="I4402" s="2"/>
      <c r="J4402" s="2"/>
    </row>
    <row r="4403" spans="1:10">
      <c r="A4403" s="1">
        <v>44306</v>
      </c>
      <c r="B4403" s="2">
        <v>19440</v>
      </c>
      <c r="C4403" s="22">
        <v>7497</v>
      </c>
      <c r="D4403" s="2">
        <v>7</v>
      </c>
      <c r="E4403" s="204">
        <v>200000</v>
      </c>
      <c r="F4403" s="2" t="s">
        <v>1875</v>
      </c>
      <c r="G4403" s="2"/>
      <c r="H4403" s="2"/>
      <c r="I4403" s="2"/>
      <c r="J4403" s="2"/>
    </row>
    <row r="4404" spans="1:10">
      <c r="A4404" s="1">
        <v>44306</v>
      </c>
      <c r="B4404" s="2">
        <v>19440</v>
      </c>
      <c r="C4404" s="22">
        <v>7508</v>
      </c>
      <c r="D4404" s="2">
        <v>7</v>
      </c>
      <c r="E4404" s="204">
        <v>229000</v>
      </c>
      <c r="F4404" s="2" t="s">
        <v>1872</v>
      </c>
      <c r="G4404" s="2"/>
      <c r="H4404" s="2"/>
      <c r="I4404" s="2"/>
      <c r="J4404" s="2"/>
    </row>
    <row r="4405" spans="1:10">
      <c r="A4405" s="1">
        <v>44306</v>
      </c>
      <c r="B4405" s="2">
        <v>25758</v>
      </c>
      <c r="C4405" s="22">
        <v>7641</v>
      </c>
      <c r="D4405" s="2">
        <v>7</v>
      </c>
      <c r="E4405" s="204">
        <v>262200</v>
      </c>
      <c r="F4405" s="2" t="s">
        <v>1876</v>
      </c>
      <c r="G4405" s="2"/>
      <c r="H4405" s="2"/>
      <c r="I4405" s="2"/>
      <c r="J4405" s="2"/>
    </row>
    <row r="4406" spans="1:10">
      <c r="A4406" s="1">
        <v>44306</v>
      </c>
      <c r="B4406" s="2">
        <v>25758</v>
      </c>
      <c r="C4406" s="22">
        <v>7642</v>
      </c>
      <c r="D4406" s="2">
        <v>7</v>
      </c>
      <c r="E4406" s="204">
        <v>84000</v>
      </c>
      <c r="F4406" s="2" t="s">
        <v>1715</v>
      </c>
      <c r="G4406" s="2"/>
      <c r="H4406" s="2"/>
      <c r="I4406" s="2"/>
      <c r="J4406" s="2"/>
    </row>
    <row r="4407" spans="1:10">
      <c r="A4407" s="1">
        <v>44306</v>
      </c>
      <c r="B4407" s="2">
        <v>25758</v>
      </c>
      <c r="C4407" s="22">
        <v>7705</v>
      </c>
      <c r="D4407" s="2">
        <v>7</v>
      </c>
      <c r="E4407" s="204">
        <v>264700</v>
      </c>
      <c r="F4407" s="2" t="s">
        <v>1877</v>
      </c>
      <c r="G4407" s="2"/>
      <c r="H4407" s="2"/>
      <c r="I4407" s="2"/>
      <c r="J4407" s="2"/>
    </row>
    <row r="4408" spans="1:10">
      <c r="A4408" s="1">
        <v>44306</v>
      </c>
      <c r="B4408" s="2">
        <v>99955</v>
      </c>
      <c r="C4408" s="22">
        <v>8725</v>
      </c>
      <c r="D4408" s="2">
        <v>8</v>
      </c>
      <c r="E4408" s="204">
        <v>322000</v>
      </c>
      <c r="F4408" s="2" t="s">
        <v>1878</v>
      </c>
      <c r="G4408" s="2"/>
      <c r="H4408" s="2"/>
      <c r="I4408" s="2"/>
      <c r="J4408" s="2"/>
    </row>
    <row r="4409" spans="1:10">
      <c r="A4409" s="1">
        <v>44306</v>
      </c>
      <c r="B4409" s="2">
        <v>99955</v>
      </c>
      <c r="C4409" s="22">
        <v>8726</v>
      </c>
      <c r="D4409" s="2">
        <v>8</v>
      </c>
      <c r="E4409" s="204">
        <v>640500</v>
      </c>
      <c r="F4409" s="2" t="s">
        <v>1879</v>
      </c>
      <c r="G4409" s="2"/>
      <c r="H4409" s="2"/>
      <c r="I4409" s="2"/>
      <c r="J4409" s="2"/>
    </row>
    <row r="4410" spans="1:10">
      <c r="A4410" s="1">
        <v>44306</v>
      </c>
      <c r="B4410" s="2">
        <v>99955</v>
      </c>
      <c r="C4410" s="22">
        <v>8739</v>
      </c>
      <c r="D4410" s="2">
        <v>8</v>
      </c>
      <c r="E4410" s="204">
        <v>1966900</v>
      </c>
      <c r="F4410" s="2" t="s">
        <v>1880</v>
      </c>
      <c r="G4410" s="2"/>
      <c r="H4410" s="2"/>
      <c r="I4410" s="2"/>
      <c r="J4410" s="2"/>
    </row>
    <row r="4411" spans="1:10">
      <c r="A4411" s="1">
        <v>44306</v>
      </c>
      <c r="B4411" s="2">
        <v>99955</v>
      </c>
      <c r="C4411" s="22">
        <v>8740</v>
      </c>
      <c r="D4411" s="2">
        <v>8</v>
      </c>
      <c r="E4411" s="204">
        <v>72500</v>
      </c>
      <c r="F4411" s="2" t="s">
        <v>1881</v>
      </c>
      <c r="G4411" s="2"/>
      <c r="H4411" s="2"/>
      <c r="I4411" s="2"/>
      <c r="J4411" s="2"/>
    </row>
    <row r="4412" spans="1:10" ht="19.5">
      <c r="E4412" s="120">
        <f>SUM(E4379:E4411)</f>
        <v>34749677</v>
      </c>
      <c r="G4412" s="2"/>
      <c r="H4412" s="2"/>
      <c r="I4412" s="2"/>
      <c r="J4412" s="2"/>
    </row>
    <row r="4414" spans="1:10">
      <c r="A4414" s="1">
        <v>44307</v>
      </c>
      <c r="B4414" s="2">
        <v>99903</v>
      </c>
      <c r="C4414" s="22">
        <v>6854</v>
      </c>
      <c r="D4414" s="2">
        <v>9</v>
      </c>
      <c r="E4414" s="72">
        <v>179520000</v>
      </c>
      <c r="F4414" s="205" t="s">
        <v>1675</v>
      </c>
      <c r="G4414" s="2"/>
      <c r="H4414" s="2"/>
      <c r="I4414" s="2"/>
    </row>
    <row r="4415" spans="1:10">
      <c r="A4415" s="1">
        <v>44307</v>
      </c>
      <c r="B4415" s="2">
        <v>99916</v>
      </c>
      <c r="C4415" s="22">
        <v>3990</v>
      </c>
      <c r="D4415" s="2">
        <v>99</v>
      </c>
      <c r="E4415" s="252">
        <v>1521200</v>
      </c>
      <c r="F4415" s="2" t="s">
        <v>1867</v>
      </c>
      <c r="G4415" s="2"/>
      <c r="H4415" s="2"/>
      <c r="I4415" s="2"/>
    </row>
    <row r="4416" spans="1:10">
      <c r="A4416" s="1">
        <v>44307</v>
      </c>
      <c r="B4416" s="2">
        <v>99916</v>
      </c>
      <c r="C4416" s="22">
        <v>3991</v>
      </c>
      <c r="D4416" s="2">
        <v>99</v>
      </c>
      <c r="E4416" s="252">
        <v>1521200</v>
      </c>
      <c r="F4416" s="2" t="s">
        <v>1867</v>
      </c>
      <c r="G4416" s="2"/>
      <c r="H4416" s="2"/>
      <c r="I4416" s="2"/>
    </row>
    <row r="4417" spans="1:9">
      <c r="A4417" s="1">
        <v>44307</v>
      </c>
      <c r="B4417" s="2">
        <v>99916</v>
      </c>
      <c r="C4417" s="22">
        <v>3992</v>
      </c>
      <c r="D4417" s="2">
        <v>99</v>
      </c>
      <c r="E4417" s="252">
        <v>1521200</v>
      </c>
      <c r="F4417" s="2" t="s">
        <v>1867</v>
      </c>
      <c r="G4417" s="2"/>
      <c r="H4417" s="2"/>
      <c r="I4417" s="2"/>
    </row>
    <row r="4418" spans="1:9">
      <c r="A4418" s="1">
        <v>44307</v>
      </c>
      <c r="B4418" s="2">
        <v>99916</v>
      </c>
      <c r="C4418" s="22">
        <v>3993</v>
      </c>
      <c r="D4418" s="2">
        <v>99</v>
      </c>
      <c r="E4418" s="252">
        <v>1521200</v>
      </c>
      <c r="F4418" s="2" t="s">
        <v>1867</v>
      </c>
      <c r="G4418" s="2"/>
      <c r="H4418" s="2"/>
      <c r="I4418" s="2"/>
    </row>
    <row r="4419" spans="1:9">
      <c r="A4419" s="1">
        <v>44307</v>
      </c>
      <c r="B4419" s="2">
        <v>99916</v>
      </c>
      <c r="C4419" s="22">
        <v>3994</v>
      </c>
      <c r="D4419" s="2">
        <v>99</v>
      </c>
      <c r="E4419" s="252">
        <v>1521200</v>
      </c>
      <c r="F4419" s="2" t="s">
        <v>1867</v>
      </c>
      <c r="G4419" s="2"/>
      <c r="H4419" s="2"/>
      <c r="I4419" s="2"/>
    </row>
    <row r="4420" spans="1:9">
      <c r="A4420" s="1">
        <v>44307</v>
      </c>
      <c r="B4420" s="2">
        <v>99916</v>
      </c>
      <c r="C4420" s="22">
        <v>3995</v>
      </c>
      <c r="D4420" s="2">
        <v>99</v>
      </c>
      <c r="E4420" s="252">
        <v>1521200</v>
      </c>
      <c r="F4420" s="2" t="s">
        <v>1867</v>
      </c>
      <c r="G4420" s="2"/>
      <c r="H4420" s="2"/>
      <c r="I4420" s="2"/>
    </row>
    <row r="4421" spans="1:9">
      <c r="A4421" s="1">
        <v>44307</v>
      </c>
      <c r="B4421" s="2">
        <v>99916</v>
      </c>
      <c r="C4421" s="22">
        <v>3996</v>
      </c>
      <c r="D4421" s="2">
        <v>99</v>
      </c>
      <c r="E4421" s="252">
        <v>1521200</v>
      </c>
      <c r="F4421" s="2" t="s">
        <v>1867</v>
      </c>
      <c r="G4421" s="2"/>
      <c r="H4421" s="2"/>
      <c r="I4421" s="2"/>
    </row>
    <row r="4422" spans="1:9">
      <c r="A4422" s="1">
        <v>44307</v>
      </c>
      <c r="B4422" s="2">
        <v>99916</v>
      </c>
      <c r="C4422" s="22">
        <v>3997</v>
      </c>
      <c r="D4422" s="2">
        <v>99</v>
      </c>
      <c r="E4422" s="252">
        <v>1521200</v>
      </c>
      <c r="F4422" s="2" t="s">
        <v>1867</v>
      </c>
      <c r="G4422" s="2"/>
      <c r="H4422" s="2"/>
      <c r="I4422" s="2"/>
    </row>
    <row r="4423" spans="1:9">
      <c r="A4423" s="1">
        <v>44307</v>
      </c>
      <c r="B4423" s="2">
        <v>99916</v>
      </c>
      <c r="C4423" s="22">
        <v>3998</v>
      </c>
      <c r="D4423" s="2">
        <v>99</v>
      </c>
      <c r="E4423" s="252">
        <v>1521200</v>
      </c>
      <c r="F4423" s="2" t="s">
        <v>1867</v>
      </c>
      <c r="G4423" s="2"/>
      <c r="H4423" s="2"/>
      <c r="I4423" s="2"/>
    </row>
    <row r="4424" spans="1:9">
      <c r="A4424" s="1">
        <v>44307</v>
      </c>
      <c r="B4424" s="2">
        <v>99916</v>
      </c>
      <c r="C4424" s="22">
        <v>3999</v>
      </c>
      <c r="D4424" s="2">
        <v>99</v>
      </c>
      <c r="E4424" s="252">
        <v>1521200</v>
      </c>
      <c r="F4424" s="2" t="s">
        <v>1867</v>
      </c>
      <c r="G4424" s="2"/>
      <c r="H4424" s="2"/>
      <c r="I4424" s="2"/>
    </row>
    <row r="4425" spans="1:9">
      <c r="A4425" s="1">
        <v>44307</v>
      </c>
      <c r="B4425" s="2">
        <v>99916</v>
      </c>
      <c r="C4425" s="22">
        <v>4000</v>
      </c>
      <c r="D4425" s="2">
        <v>99</v>
      </c>
      <c r="E4425" s="252">
        <v>1521200</v>
      </c>
      <c r="F4425" s="2" t="s">
        <v>1867</v>
      </c>
      <c r="G4425" s="2"/>
      <c r="H4425" s="2"/>
      <c r="I4425" s="2"/>
    </row>
    <row r="4426" spans="1:9">
      <c r="A4426" s="1">
        <v>44307</v>
      </c>
      <c r="B4426" s="2">
        <v>99916</v>
      </c>
      <c r="C4426" s="22">
        <v>4001</v>
      </c>
      <c r="D4426" s="2">
        <v>99</v>
      </c>
      <c r="E4426" s="252">
        <v>1521200</v>
      </c>
      <c r="F4426" s="2" t="s">
        <v>1867</v>
      </c>
      <c r="G4426" s="2"/>
      <c r="H4426" s="2"/>
      <c r="I4426" s="2"/>
    </row>
    <row r="4427" spans="1:9">
      <c r="A4427" s="1">
        <v>44307</v>
      </c>
      <c r="B4427" s="2">
        <v>99916</v>
      </c>
      <c r="C4427" s="22">
        <v>4002</v>
      </c>
      <c r="D4427" s="2">
        <v>99</v>
      </c>
      <c r="E4427" s="252">
        <v>1521200</v>
      </c>
      <c r="F4427" s="2" t="s">
        <v>1867</v>
      </c>
      <c r="G4427" s="2"/>
      <c r="H4427" s="2"/>
      <c r="I4427" s="2"/>
    </row>
    <row r="4428" spans="1:9">
      <c r="A4428" s="1">
        <v>44307</v>
      </c>
      <c r="B4428" s="2">
        <v>99916</v>
      </c>
      <c r="C4428" s="22">
        <v>4003</v>
      </c>
      <c r="D4428" s="2">
        <v>99</v>
      </c>
      <c r="E4428" s="252">
        <v>1521200</v>
      </c>
      <c r="F4428" s="2" t="s">
        <v>1867</v>
      </c>
      <c r="G4428" s="2"/>
      <c r="H4428" s="2"/>
      <c r="I4428" s="2"/>
    </row>
    <row r="4429" spans="1:9">
      <c r="A4429" s="1">
        <v>44307</v>
      </c>
      <c r="B4429" s="2">
        <v>99916</v>
      </c>
      <c r="C4429" s="22">
        <v>4004</v>
      </c>
      <c r="D4429" s="2">
        <v>99</v>
      </c>
      <c r="E4429" s="252">
        <v>1521200</v>
      </c>
      <c r="F4429" s="2" t="s">
        <v>1867</v>
      </c>
      <c r="G4429" s="2"/>
      <c r="H4429" s="2"/>
      <c r="I4429" s="2"/>
    </row>
    <row r="4430" spans="1:9">
      <c r="A4430" s="1">
        <v>44307</v>
      </c>
      <c r="B4430" s="2">
        <v>99916</v>
      </c>
      <c r="C4430" s="22">
        <v>4005</v>
      </c>
      <c r="D4430" s="2">
        <v>99</v>
      </c>
      <c r="E4430" s="252">
        <v>1521200</v>
      </c>
      <c r="F4430" s="2" t="s">
        <v>1867</v>
      </c>
      <c r="G4430" s="2"/>
      <c r="H4430" s="2"/>
      <c r="I4430" s="2"/>
    </row>
    <row r="4431" spans="1:9">
      <c r="A4431" s="1">
        <v>44307</v>
      </c>
      <c r="B4431" s="2">
        <v>99916</v>
      </c>
      <c r="C4431" s="22">
        <v>4006</v>
      </c>
      <c r="D4431" s="2">
        <v>99</v>
      </c>
      <c r="E4431" s="252">
        <v>1521200</v>
      </c>
      <c r="F4431" s="2" t="s">
        <v>1867</v>
      </c>
      <c r="G4431" s="2"/>
      <c r="H4431" s="2"/>
      <c r="I4431" s="2"/>
    </row>
    <row r="4432" spans="1:9">
      <c r="A4432" s="1">
        <v>44307</v>
      </c>
      <c r="B4432" s="2">
        <v>19413</v>
      </c>
      <c r="C4432" s="59">
        <v>90</v>
      </c>
      <c r="D4432" s="2">
        <v>29</v>
      </c>
      <c r="E4432" s="204">
        <v>237000</v>
      </c>
      <c r="F4432" s="2" t="s">
        <v>180</v>
      </c>
      <c r="G4432" s="2"/>
      <c r="H4432" s="2"/>
      <c r="I4432" s="2"/>
    </row>
    <row r="4433" spans="1:72">
      <c r="A4433" s="1">
        <v>44307</v>
      </c>
      <c r="B4433" s="2">
        <v>19413</v>
      </c>
      <c r="C4433" s="22">
        <v>102</v>
      </c>
      <c r="D4433" s="2">
        <v>29</v>
      </c>
      <c r="E4433" s="204">
        <v>200000</v>
      </c>
      <c r="F4433" s="2" t="s">
        <v>1888</v>
      </c>
      <c r="G4433" s="2"/>
      <c r="H4433" s="2"/>
      <c r="I4433" s="2"/>
    </row>
    <row r="4434" spans="1:72">
      <c r="A4434" s="1">
        <v>44307</v>
      </c>
      <c r="B4434" s="2">
        <v>99966</v>
      </c>
      <c r="C4434" s="22">
        <v>3457</v>
      </c>
      <c r="D4434" s="2">
        <v>6</v>
      </c>
      <c r="E4434" s="204">
        <v>400000</v>
      </c>
      <c r="F4434" s="2" t="s">
        <v>1882</v>
      </c>
      <c r="G4434" s="2"/>
      <c r="H4434" s="2"/>
      <c r="I4434" s="2"/>
    </row>
    <row r="4435" spans="1:72">
      <c r="A4435" s="1">
        <v>44307</v>
      </c>
      <c r="B4435" s="2">
        <v>14202</v>
      </c>
      <c r="C4435" s="22">
        <v>5653</v>
      </c>
      <c r="D4435" s="2">
        <v>4</v>
      </c>
      <c r="E4435" s="204">
        <v>207819</v>
      </c>
      <c r="F4435" s="2" t="s">
        <v>1883</v>
      </c>
      <c r="G4435" s="2"/>
      <c r="H4435" s="2"/>
      <c r="I4435" s="2"/>
    </row>
    <row r="4436" spans="1:72">
      <c r="A4436" s="1">
        <v>44307</v>
      </c>
      <c r="B4436" s="2">
        <v>99971</v>
      </c>
      <c r="C4436" s="22">
        <v>7839</v>
      </c>
      <c r="D4436" s="2">
        <v>7</v>
      </c>
      <c r="E4436" s="204">
        <v>216400</v>
      </c>
      <c r="F4436" s="2" t="s">
        <v>1884</v>
      </c>
      <c r="G4436" s="2"/>
      <c r="H4436" s="2"/>
      <c r="I4436" s="2"/>
    </row>
    <row r="4437" spans="1:72">
      <c r="A4437" s="1">
        <v>44307</v>
      </c>
      <c r="B4437" s="2">
        <v>34527</v>
      </c>
      <c r="C4437" s="22">
        <v>8045</v>
      </c>
      <c r="D4437" s="2">
        <v>7</v>
      </c>
      <c r="E4437" s="204">
        <v>244900</v>
      </c>
      <c r="F4437" s="2" t="s">
        <v>1885</v>
      </c>
      <c r="G4437" s="2"/>
      <c r="H4437" s="2"/>
      <c r="I4437" s="2"/>
    </row>
    <row r="4438" spans="1:72">
      <c r="A4438" s="1">
        <v>44307</v>
      </c>
      <c r="B4438" s="2">
        <v>13276</v>
      </c>
      <c r="C4438" s="22">
        <v>8904</v>
      </c>
      <c r="D4438" s="2">
        <v>8</v>
      </c>
      <c r="E4438" s="204">
        <v>500000</v>
      </c>
      <c r="F4438" s="2" t="s">
        <v>1889</v>
      </c>
      <c r="G4438" s="2"/>
      <c r="H4438" s="2"/>
      <c r="I4438" s="2"/>
    </row>
    <row r="4439" spans="1:72">
      <c r="A4439" s="1">
        <v>44307</v>
      </c>
      <c r="B4439" s="2">
        <v>19413</v>
      </c>
      <c r="C4439" s="22">
        <v>9898</v>
      </c>
      <c r="D4439" s="2">
        <v>29</v>
      </c>
      <c r="E4439" s="204">
        <v>324000</v>
      </c>
      <c r="F4439" s="2" t="s">
        <v>1884</v>
      </c>
      <c r="G4439" s="2"/>
      <c r="H4439" s="2"/>
      <c r="I4439" s="2"/>
    </row>
    <row r="4440" spans="1:72" s="37" customFormat="1">
      <c r="A4440" s="36">
        <v>44307</v>
      </c>
      <c r="B4440" s="37">
        <v>19413</v>
      </c>
      <c r="C4440" s="37">
        <v>87</v>
      </c>
      <c r="D4440" s="37">
        <v>29</v>
      </c>
      <c r="E4440" s="135">
        <v>0</v>
      </c>
      <c r="F4440" s="37" t="s">
        <v>1886</v>
      </c>
      <c r="J4440" s="80"/>
      <c r="K4440" s="80"/>
      <c r="L4440" s="80"/>
      <c r="M4440" s="80"/>
      <c r="N4440" s="80"/>
      <c r="O4440" s="80"/>
      <c r="P4440" s="80"/>
      <c r="Q4440" s="80"/>
      <c r="R4440" s="80"/>
      <c r="S4440" s="80"/>
      <c r="T4440" s="80"/>
      <c r="U4440" s="80"/>
      <c r="V4440" s="80"/>
      <c r="W4440" s="80"/>
      <c r="X4440" s="80"/>
      <c r="Y4440" s="80"/>
      <c r="Z4440" s="80"/>
      <c r="AA4440" s="80"/>
      <c r="AB4440" s="80"/>
      <c r="AC4440" s="80"/>
      <c r="AD4440" s="80"/>
      <c r="AE4440" s="80"/>
      <c r="AF4440" s="80"/>
      <c r="AG4440" s="80"/>
      <c r="AH4440" s="80"/>
      <c r="AI4440" s="80"/>
      <c r="AJ4440" s="80"/>
      <c r="AK4440" s="80"/>
      <c r="AL4440" s="80"/>
      <c r="AM4440" s="80"/>
      <c r="AN4440" s="80"/>
      <c r="AO4440" s="80"/>
      <c r="AP4440" s="80"/>
      <c r="AQ4440" s="80"/>
      <c r="AR4440" s="80"/>
      <c r="AS4440" s="80"/>
      <c r="AT4440" s="80"/>
      <c r="AU4440" s="80"/>
      <c r="AV4440" s="80"/>
      <c r="AW4440" s="80"/>
      <c r="AX4440" s="80"/>
      <c r="AY4440" s="80"/>
      <c r="AZ4440" s="80"/>
      <c r="BA4440" s="80"/>
      <c r="BB4440" s="80"/>
      <c r="BC4440" s="80"/>
      <c r="BD4440" s="80"/>
      <c r="BE4440" s="80"/>
      <c r="BF4440" s="80"/>
      <c r="BG4440" s="80"/>
      <c r="BH4440" s="80"/>
      <c r="BI4440" s="80"/>
      <c r="BJ4440" s="80"/>
      <c r="BK4440" s="80"/>
      <c r="BL4440" s="80"/>
      <c r="BM4440" s="80"/>
      <c r="BN4440" s="80"/>
      <c r="BO4440" s="80"/>
      <c r="BP4440" s="80"/>
      <c r="BQ4440" s="80"/>
      <c r="BR4440" s="80"/>
      <c r="BS4440" s="80"/>
      <c r="BT4440" s="80"/>
    </row>
    <row r="4441" spans="1:72" ht="19.5">
      <c r="E4441" s="240">
        <f>SUM(E4414:E4440)</f>
        <v>207710519</v>
      </c>
      <c r="G4441" s="2"/>
      <c r="H4441" s="2"/>
      <c r="I4441" s="2"/>
    </row>
    <row r="4442" spans="1:72">
      <c r="E4442" s="3"/>
      <c r="G4442" s="2"/>
      <c r="H4442" s="2"/>
      <c r="I4442" s="2"/>
    </row>
    <row r="4443" spans="1:72">
      <c r="A4443" s="1">
        <v>44308</v>
      </c>
      <c r="B4443" s="2">
        <v>99916</v>
      </c>
      <c r="C4443" s="2">
        <v>4050</v>
      </c>
      <c r="D4443" s="2">
        <v>99</v>
      </c>
      <c r="E4443" s="252">
        <v>1521200</v>
      </c>
      <c r="G4443" s="2"/>
      <c r="H4443" s="2"/>
    </row>
    <row r="4444" spans="1:72">
      <c r="A4444" s="1">
        <v>44308</v>
      </c>
      <c r="B4444" s="2">
        <v>99916</v>
      </c>
      <c r="C4444" s="2">
        <v>4051</v>
      </c>
      <c r="D4444" s="2">
        <v>99</v>
      </c>
      <c r="E4444" s="252">
        <v>1521200</v>
      </c>
      <c r="G4444" s="2"/>
      <c r="H4444" s="2"/>
    </row>
    <row r="4445" spans="1:72">
      <c r="A4445" s="1">
        <v>44308</v>
      </c>
      <c r="B4445" s="2">
        <v>99916</v>
      </c>
      <c r="C4445" s="2">
        <v>4052</v>
      </c>
      <c r="D4445" s="2">
        <v>99</v>
      </c>
      <c r="E4445" s="252">
        <v>1521200</v>
      </c>
      <c r="G4445" s="2"/>
      <c r="H4445" s="2"/>
    </row>
    <row r="4446" spans="1:72">
      <c r="A4446" s="1">
        <v>44308</v>
      </c>
      <c r="B4446" s="2">
        <v>99916</v>
      </c>
      <c r="C4446" s="2">
        <v>4053</v>
      </c>
      <c r="D4446" s="2">
        <v>99</v>
      </c>
      <c r="E4446" s="252">
        <v>1521200</v>
      </c>
      <c r="G4446" s="2"/>
      <c r="H4446" s="2"/>
    </row>
    <row r="4447" spans="1:72">
      <c r="A4447" s="1">
        <v>44308</v>
      </c>
      <c r="B4447" s="2">
        <v>99916</v>
      </c>
      <c r="C4447" s="2">
        <v>4054</v>
      </c>
      <c r="D4447" s="2">
        <v>99</v>
      </c>
      <c r="E4447" s="252">
        <v>1521200</v>
      </c>
      <c r="G4447" s="2"/>
      <c r="H4447" s="2"/>
    </row>
    <row r="4448" spans="1:72">
      <c r="A4448" s="1">
        <v>44308</v>
      </c>
      <c r="B4448" s="2">
        <v>99916</v>
      </c>
      <c r="C4448" s="2">
        <v>4055</v>
      </c>
      <c r="D4448" s="2">
        <v>99</v>
      </c>
      <c r="E4448" s="252">
        <v>1521200</v>
      </c>
      <c r="G4448" s="2"/>
      <c r="H4448" s="2"/>
    </row>
    <row r="4449" spans="1:8">
      <c r="A4449" s="1">
        <v>44308</v>
      </c>
      <c r="B4449" s="2">
        <v>99916</v>
      </c>
      <c r="C4449" s="2">
        <v>4056</v>
      </c>
      <c r="D4449" s="2">
        <v>99</v>
      </c>
      <c r="E4449" s="252">
        <v>1521200</v>
      </c>
      <c r="G4449" s="2"/>
      <c r="H4449" s="2"/>
    </row>
    <row r="4450" spans="1:8">
      <c r="A4450" s="1">
        <v>44308</v>
      </c>
      <c r="B4450" s="2">
        <v>99916</v>
      </c>
      <c r="C4450" s="2">
        <v>4057</v>
      </c>
      <c r="D4450" s="2">
        <v>99</v>
      </c>
      <c r="E4450" s="252">
        <v>1521200</v>
      </c>
      <c r="G4450" s="2"/>
      <c r="H4450" s="2"/>
    </row>
    <row r="4451" spans="1:8">
      <c r="A4451" s="1">
        <v>44308</v>
      </c>
      <c r="B4451" s="2">
        <v>99916</v>
      </c>
      <c r="C4451" s="2">
        <v>4058</v>
      </c>
      <c r="D4451" s="2">
        <v>99</v>
      </c>
      <c r="E4451" s="252">
        <v>1521200</v>
      </c>
      <c r="G4451" s="2"/>
      <c r="H4451" s="2"/>
    </row>
    <row r="4452" spans="1:8">
      <c r="A4452" s="1">
        <v>44308</v>
      </c>
      <c r="B4452" s="2">
        <v>99916</v>
      </c>
      <c r="C4452" s="2">
        <v>4059</v>
      </c>
      <c r="D4452" s="2">
        <v>99</v>
      </c>
      <c r="E4452" s="252">
        <v>1521200</v>
      </c>
      <c r="G4452" s="2"/>
      <c r="H4452" s="2"/>
    </row>
    <row r="4453" spans="1:8">
      <c r="A4453" s="1">
        <v>44308</v>
      </c>
      <c r="B4453" s="2">
        <v>99916</v>
      </c>
      <c r="C4453" s="2">
        <v>4060</v>
      </c>
      <c r="D4453" s="2">
        <v>99</v>
      </c>
      <c r="E4453" s="252">
        <v>1521200</v>
      </c>
      <c r="G4453" s="2"/>
      <c r="H4453" s="2"/>
    </row>
    <row r="4454" spans="1:8">
      <c r="A4454" s="1">
        <v>44308</v>
      </c>
      <c r="B4454" s="2">
        <v>99916</v>
      </c>
      <c r="C4454" s="2">
        <v>4061</v>
      </c>
      <c r="D4454" s="2">
        <v>99</v>
      </c>
      <c r="E4454" s="252">
        <v>1521200</v>
      </c>
      <c r="G4454" s="2"/>
      <c r="H4454" s="2"/>
    </row>
    <row r="4455" spans="1:8">
      <c r="A4455" s="1">
        <v>44308</v>
      </c>
      <c r="B4455" s="2">
        <v>99916</v>
      </c>
      <c r="C4455" s="2">
        <v>4062</v>
      </c>
      <c r="D4455" s="2">
        <v>99</v>
      </c>
      <c r="E4455" s="252">
        <v>1521200</v>
      </c>
      <c r="G4455" s="2"/>
      <c r="H4455" s="2"/>
    </row>
    <row r="4456" spans="1:8">
      <c r="A4456" s="1">
        <v>44308</v>
      </c>
      <c r="B4456" s="2">
        <v>99916</v>
      </c>
      <c r="C4456" s="2">
        <v>4063</v>
      </c>
      <c r="D4456" s="2">
        <v>99</v>
      </c>
      <c r="E4456" s="252">
        <v>1521200</v>
      </c>
      <c r="G4456" s="2"/>
      <c r="H4456" s="2"/>
    </row>
    <row r="4457" spans="1:8">
      <c r="A4457" s="1">
        <v>44308</v>
      </c>
      <c r="B4457" s="2">
        <v>99916</v>
      </c>
      <c r="C4457" s="2">
        <v>4064</v>
      </c>
      <c r="D4457" s="2">
        <v>99</v>
      </c>
      <c r="E4457" s="252">
        <v>1521200</v>
      </c>
      <c r="G4457" s="2"/>
      <c r="H4457" s="2"/>
    </row>
    <row r="4458" spans="1:8">
      <c r="A4458" s="1">
        <v>44308</v>
      </c>
      <c r="B4458" s="2">
        <v>99916</v>
      </c>
      <c r="C4458" s="2">
        <v>4065</v>
      </c>
      <c r="D4458" s="2">
        <v>99</v>
      </c>
      <c r="E4458" s="252">
        <v>1521200</v>
      </c>
      <c r="G4458" s="2"/>
      <c r="H4458" s="2"/>
    </row>
    <row r="4459" spans="1:8">
      <c r="A4459" s="1">
        <v>44308</v>
      </c>
      <c r="B4459" s="2">
        <v>99916</v>
      </c>
      <c r="C4459" s="2">
        <v>4066</v>
      </c>
      <c r="D4459" s="2">
        <v>99</v>
      </c>
      <c r="E4459" s="252">
        <v>1521200</v>
      </c>
      <c r="G4459" s="2"/>
      <c r="H4459" s="2"/>
    </row>
    <row r="4460" spans="1:8">
      <c r="A4460" s="1">
        <v>44308</v>
      </c>
      <c r="B4460" s="2">
        <v>99916</v>
      </c>
      <c r="C4460" s="2">
        <v>4067</v>
      </c>
      <c r="D4460" s="2">
        <v>99</v>
      </c>
      <c r="E4460" s="252">
        <v>1521200</v>
      </c>
      <c r="G4460" s="2"/>
      <c r="H4460" s="2"/>
    </row>
    <row r="4461" spans="1:8">
      <c r="A4461" s="1">
        <v>44308</v>
      </c>
      <c r="B4461" s="2">
        <v>20200</v>
      </c>
      <c r="C4461" s="59">
        <v>221</v>
      </c>
      <c r="D4461" s="2">
        <v>29</v>
      </c>
      <c r="E4461" s="204">
        <v>899000</v>
      </c>
      <c r="F4461" s="2" t="s">
        <v>269</v>
      </c>
      <c r="G4461" s="2"/>
      <c r="H4461" s="2"/>
    </row>
    <row r="4462" spans="1:8">
      <c r="A4462" s="1">
        <v>44308</v>
      </c>
      <c r="B4462" s="2">
        <v>13276</v>
      </c>
      <c r="C4462" s="22">
        <v>1381</v>
      </c>
      <c r="D4462" s="2">
        <v>18</v>
      </c>
      <c r="E4462" s="204">
        <v>1000000</v>
      </c>
      <c r="F4462" s="2" t="s">
        <v>564</v>
      </c>
      <c r="G4462" s="2"/>
      <c r="H4462" s="2"/>
    </row>
    <row r="4463" spans="1:8">
      <c r="A4463" s="1">
        <v>44308</v>
      </c>
      <c r="B4463" s="2">
        <v>14202</v>
      </c>
      <c r="C4463" s="22">
        <v>3667</v>
      </c>
      <c r="D4463" s="2">
        <v>6</v>
      </c>
      <c r="E4463" s="204">
        <v>898567</v>
      </c>
      <c r="F4463" s="2" t="s">
        <v>1901</v>
      </c>
      <c r="G4463" s="2"/>
      <c r="H4463" s="2"/>
    </row>
    <row r="4464" spans="1:8">
      <c r="A4464" s="1">
        <v>44308</v>
      </c>
      <c r="B4464" s="2">
        <v>14202</v>
      </c>
      <c r="C4464" s="22">
        <v>3677</v>
      </c>
      <c r="D4464" s="2">
        <v>6</v>
      </c>
      <c r="E4464" s="204">
        <v>850000</v>
      </c>
      <c r="F4464" s="2" t="s">
        <v>411</v>
      </c>
      <c r="G4464" s="2"/>
      <c r="H4464" s="2"/>
    </row>
    <row r="4465" spans="1:72">
      <c r="A4465" s="1">
        <v>44308</v>
      </c>
      <c r="B4465" s="2">
        <v>99955</v>
      </c>
      <c r="C4465" s="22">
        <v>6062</v>
      </c>
      <c r="D4465" s="2">
        <v>4</v>
      </c>
      <c r="E4465" s="204">
        <v>1600752</v>
      </c>
      <c r="F4465" s="2" t="s">
        <v>1895</v>
      </c>
      <c r="G4465" s="2"/>
      <c r="H4465" s="2"/>
    </row>
    <row r="4466" spans="1:72">
      <c r="A4466" s="1">
        <v>44308</v>
      </c>
      <c r="B4466" s="2">
        <v>99955</v>
      </c>
      <c r="C4466" s="22">
        <v>6100</v>
      </c>
      <c r="D4466" s="2">
        <v>4</v>
      </c>
      <c r="E4466" s="204">
        <v>3183700</v>
      </c>
      <c r="F4466" s="2" t="s">
        <v>1896</v>
      </c>
      <c r="G4466" s="2"/>
      <c r="H4466" s="2"/>
    </row>
    <row r="4467" spans="1:72">
      <c r="A4467" s="1">
        <v>44308</v>
      </c>
      <c r="B4467" s="2">
        <v>34527</v>
      </c>
      <c r="C4467" s="22">
        <v>8272</v>
      </c>
      <c r="D4467" s="2">
        <v>7</v>
      </c>
      <c r="E4467" s="204">
        <v>270000</v>
      </c>
      <c r="F4467" s="2" t="s">
        <v>418</v>
      </c>
      <c r="G4467" s="2"/>
      <c r="H4467" s="2"/>
    </row>
    <row r="4468" spans="1:72">
      <c r="A4468" s="1">
        <v>44308</v>
      </c>
      <c r="B4468" s="2">
        <v>34527</v>
      </c>
      <c r="C4468" s="22">
        <v>8297</v>
      </c>
      <c r="D4468" s="2">
        <v>7</v>
      </c>
      <c r="E4468" s="204">
        <v>287239</v>
      </c>
      <c r="F4468" s="2" t="s">
        <v>1897</v>
      </c>
      <c r="G4468" s="2"/>
      <c r="H4468" s="2"/>
    </row>
    <row r="4469" spans="1:72">
      <c r="A4469" s="1">
        <v>44308</v>
      </c>
      <c r="B4469" s="2">
        <v>99966</v>
      </c>
      <c r="C4469" s="22">
        <v>8390</v>
      </c>
      <c r="D4469" s="2">
        <v>7</v>
      </c>
      <c r="E4469" s="204">
        <v>849900</v>
      </c>
      <c r="F4469" s="2" t="s">
        <v>1900</v>
      </c>
      <c r="G4469" s="2"/>
      <c r="H4469" s="2"/>
    </row>
    <row r="4470" spans="1:72">
      <c r="A4470" s="1">
        <v>44308</v>
      </c>
      <c r="B4470" s="2">
        <v>12508</v>
      </c>
      <c r="C4470" s="22">
        <v>9224</v>
      </c>
      <c r="D4470" s="2">
        <v>8</v>
      </c>
      <c r="E4470" s="204">
        <v>243800</v>
      </c>
      <c r="F4470" s="2" t="s">
        <v>1898</v>
      </c>
      <c r="G4470" s="2"/>
      <c r="H4470" s="2"/>
    </row>
    <row r="4471" spans="1:72" s="37" customFormat="1">
      <c r="A4471" s="36">
        <v>44308</v>
      </c>
      <c r="B4471" s="37">
        <v>99955</v>
      </c>
      <c r="C4471" s="37">
        <v>6098</v>
      </c>
      <c r="D4471" s="37">
        <v>4</v>
      </c>
      <c r="E4471" s="135">
        <v>0</v>
      </c>
      <c r="F4471" s="37" t="s">
        <v>1899</v>
      </c>
      <c r="I4471" s="80"/>
      <c r="J4471" s="80"/>
      <c r="K4471" s="80"/>
      <c r="L4471" s="80"/>
      <c r="M4471" s="80"/>
      <c r="N4471" s="80"/>
      <c r="O4471" s="80"/>
      <c r="P4471" s="80"/>
      <c r="Q4471" s="80"/>
      <c r="R4471" s="80"/>
      <c r="S4471" s="80"/>
      <c r="T4471" s="80"/>
      <c r="U4471" s="80"/>
      <c r="V4471" s="80"/>
      <c r="W4471" s="80"/>
      <c r="X4471" s="80"/>
      <c r="Y4471" s="80"/>
      <c r="Z4471" s="80"/>
      <c r="AA4471" s="80"/>
      <c r="AB4471" s="80"/>
      <c r="AC4471" s="80"/>
      <c r="AD4471" s="80"/>
      <c r="AE4471" s="80"/>
      <c r="AF4471" s="80"/>
      <c r="AG4471" s="80"/>
      <c r="AH4471" s="80"/>
      <c r="AI4471" s="80"/>
      <c r="AJ4471" s="80"/>
      <c r="AK4471" s="80"/>
      <c r="AL4471" s="80"/>
      <c r="AM4471" s="80"/>
      <c r="AN4471" s="80"/>
      <c r="AO4471" s="80"/>
      <c r="AP4471" s="80"/>
      <c r="AQ4471" s="80"/>
      <c r="AR4471" s="80"/>
      <c r="AS4471" s="80"/>
      <c r="AT4471" s="80"/>
      <c r="AU4471" s="80"/>
      <c r="AV4471" s="80"/>
      <c r="AW4471" s="80"/>
      <c r="AX4471" s="80"/>
      <c r="AY4471" s="80"/>
      <c r="AZ4471" s="80"/>
      <c r="BA4471" s="80"/>
      <c r="BB4471" s="80"/>
      <c r="BC4471" s="80"/>
      <c r="BD4471" s="80"/>
      <c r="BE4471" s="80"/>
      <c r="BF4471" s="80"/>
      <c r="BG4471" s="80"/>
      <c r="BH4471" s="80"/>
      <c r="BI4471" s="80"/>
      <c r="BJ4471" s="80"/>
      <c r="BK4471" s="80"/>
      <c r="BL4471" s="80"/>
      <c r="BM4471" s="80"/>
      <c r="BN4471" s="80"/>
      <c r="BO4471" s="80"/>
      <c r="BP4471" s="80"/>
      <c r="BQ4471" s="80"/>
      <c r="BR4471" s="80"/>
      <c r="BS4471" s="80"/>
      <c r="BT4471" s="80"/>
    </row>
    <row r="4472" spans="1:72" ht="19.5">
      <c r="E4472" s="120">
        <f>SUM(E4443:E4470)</f>
        <v>37464558</v>
      </c>
      <c r="G4472" s="2"/>
      <c r="H4472" s="2"/>
    </row>
    <row r="4473" spans="1:72">
      <c r="E4473" s="3"/>
      <c r="G4473" s="2"/>
      <c r="H4473" s="2"/>
    </row>
    <row r="4474" spans="1:72">
      <c r="A4474" s="1">
        <v>44309</v>
      </c>
      <c r="B4474" s="2">
        <v>99903</v>
      </c>
      <c r="C4474" s="22">
        <v>283</v>
      </c>
      <c r="D4474" s="2">
        <v>29</v>
      </c>
      <c r="E4474" s="204">
        <v>568705</v>
      </c>
      <c r="F4474" s="2" t="s">
        <v>1903</v>
      </c>
      <c r="G4474" s="2"/>
      <c r="H4474" s="2"/>
      <c r="I4474" s="2"/>
    </row>
    <row r="4475" spans="1:72">
      <c r="A4475" s="1">
        <v>44309</v>
      </c>
      <c r="B4475" s="2">
        <v>99903</v>
      </c>
      <c r="C4475" s="22">
        <v>356</v>
      </c>
      <c r="D4475" s="2">
        <v>29</v>
      </c>
      <c r="E4475" s="204">
        <v>149000</v>
      </c>
      <c r="F4475" s="2" t="s">
        <v>1904</v>
      </c>
      <c r="G4475" s="2"/>
      <c r="H4475" s="2"/>
      <c r="I4475" s="2"/>
    </row>
    <row r="4476" spans="1:72">
      <c r="A4476" s="1">
        <v>44309</v>
      </c>
      <c r="B4476" s="2">
        <v>12508</v>
      </c>
      <c r="C4476" s="22">
        <v>1658</v>
      </c>
      <c r="D4476" s="2">
        <v>18</v>
      </c>
      <c r="E4476" s="204">
        <v>652000</v>
      </c>
      <c r="F4476" s="2" t="s">
        <v>1905</v>
      </c>
      <c r="G4476" s="2"/>
      <c r="H4476" s="2"/>
      <c r="I4476" s="2"/>
    </row>
    <row r="4477" spans="1:72">
      <c r="A4477" s="1">
        <v>44309</v>
      </c>
      <c r="B4477" s="2">
        <v>28262</v>
      </c>
      <c r="C4477" s="22">
        <v>6328</v>
      </c>
      <c r="D4477" s="2">
        <v>4</v>
      </c>
      <c r="E4477" s="204">
        <v>100000</v>
      </c>
      <c r="F4477" s="2" t="s">
        <v>1906</v>
      </c>
      <c r="G4477" s="2"/>
      <c r="H4477" s="2"/>
      <c r="I4477" s="2"/>
    </row>
    <row r="4478" spans="1:72">
      <c r="A4478" s="1">
        <v>44309</v>
      </c>
      <c r="B4478" s="2">
        <v>28262</v>
      </c>
      <c r="C4478" s="22">
        <v>6363</v>
      </c>
      <c r="D4478" s="2">
        <v>4</v>
      </c>
      <c r="E4478" s="204">
        <v>3823300</v>
      </c>
      <c r="F4478" s="2" t="s">
        <v>142</v>
      </c>
      <c r="G4478" s="2"/>
      <c r="H4478" s="2"/>
      <c r="I4478" s="2"/>
    </row>
    <row r="4479" spans="1:72">
      <c r="A4479" s="1">
        <v>44309</v>
      </c>
      <c r="B4479" s="2">
        <v>28262</v>
      </c>
      <c r="C4479" s="22">
        <v>6378</v>
      </c>
      <c r="D4479" s="2">
        <v>4</v>
      </c>
      <c r="E4479" s="204">
        <v>5308000</v>
      </c>
      <c r="F4479" s="2" t="s">
        <v>1907</v>
      </c>
      <c r="G4479" s="2"/>
      <c r="H4479" s="2"/>
      <c r="I4479" s="2"/>
    </row>
    <row r="4480" spans="1:72">
      <c r="A4480" s="1">
        <v>44309</v>
      </c>
      <c r="B4480" s="2">
        <v>28262</v>
      </c>
      <c r="C4480" s="22">
        <v>6431</v>
      </c>
      <c r="D4480" s="2">
        <v>4</v>
      </c>
      <c r="E4480" s="204">
        <v>403100</v>
      </c>
      <c r="F4480" s="2" t="s">
        <v>1908</v>
      </c>
      <c r="G4480" s="2"/>
      <c r="H4480" s="2"/>
      <c r="I4480" s="2"/>
    </row>
    <row r="4481" spans="1:9">
      <c r="A4481" s="1">
        <v>44309</v>
      </c>
      <c r="B4481" s="2">
        <v>14202</v>
      </c>
      <c r="C4481" s="22">
        <v>8518</v>
      </c>
      <c r="D4481" s="2">
        <v>7</v>
      </c>
      <c r="E4481" s="204">
        <v>540500</v>
      </c>
      <c r="F4481" s="2" t="s">
        <v>1909</v>
      </c>
      <c r="G4481" s="2"/>
      <c r="H4481" s="2"/>
      <c r="I4481" s="2"/>
    </row>
    <row r="4482" spans="1:9">
      <c r="A4482" s="1">
        <v>44309</v>
      </c>
      <c r="B4482" s="2">
        <v>14202</v>
      </c>
      <c r="C4482" s="22">
        <v>8521</v>
      </c>
      <c r="D4482" s="2">
        <v>7</v>
      </c>
      <c r="E4482" s="204">
        <v>235994</v>
      </c>
      <c r="F4482" s="2" t="s">
        <v>1910</v>
      </c>
      <c r="G4482" s="2"/>
      <c r="H4482" s="2"/>
      <c r="I4482" s="2"/>
    </row>
    <row r="4483" spans="1:9">
      <c r="A4483" s="1">
        <v>44309</v>
      </c>
      <c r="B4483" s="2">
        <v>14202</v>
      </c>
      <c r="C4483" s="22">
        <v>8546</v>
      </c>
      <c r="D4483" s="2">
        <v>7</v>
      </c>
      <c r="E4483" s="204">
        <v>691200</v>
      </c>
      <c r="F4483" s="2" t="s">
        <v>1911</v>
      </c>
      <c r="G4483" s="2"/>
      <c r="H4483" s="2"/>
      <c r="I4483" s="2"/>
    </row>
    <row r="4484" spans="1:9">
      <c r="A4484" s="1">
        <v>44309</v>
      </c>
      <c r="B4484" s="2">
        <v>14202</v>
      </c>
      <c r="C4484" s="22">
        <v>8587</v>
      </c>
      <c r="D4484" s="2">
        <v>7</v>
      </c>
      <c r="E4484" s="204">
        <v>125400</v>
      </c>
      <c r="F4484" s="2" t="s">
        <v>1907</v>
      </c>
      <c r="G4484" s="2"/>
      <c r="H4484" s="2"/>
      <c r="I4484" s="2"/>
    </row>
    <row r="4485" spans="1:9">
      <c r="A4485" s="1">
        <v>44309</v>
      </c>
      <c r="B4485" s="2">
        <v>99955</v>
      </c>
      <c r="C4485" s="22">
        <v>8751</v>
      </c>
      <c r="D4485" s="2">
        <v>7</v>
      </c>
      <c r="E4485" s="204">
        <v>200000</v>
      </c>
      <c r="F4485" s="2" t="s">
        <v>1912</v>
      </c>
      <c r="G4485" s="2"/>
      <c r="H4485" s="2"/>
      <c r="I4485" s="2"/>
    </row>
    <row r="4486" spans="1:9">
      <c r="A4486" s="1">
        <v>44309</v>
      </c>
      <c r="B4486" s="2">
        <v>25758</v>
      </c>
      <c r="C4486" s="22">
        <v>9301</v>
      </c>
      <c r="D4486" s="2">
        <v>8</v>
      </c>
      <c r="E4486" s="204">
        <v>578400</v>
      </c>
      <c r="F4486" s="2" t="s">
        <v>1913</v>
      </c>
      <c r="G4486" s="2"/>
      <c r="H4486" s="2"/>
      <c r="I4486" s="2"/>
    </row>
    <row r="4487" spans="1:9">
      <c r="A4487" s="1">
        <v>44309</v>
      </c>
      <c r="B4487" s="2">
        <v>25758</v>
      </c>
      <c r="C4487" s="22">
        <v>9305</v>
      </c>
      <c r="D4487" s="2">
        <v>8</v>
      </c>
      <c r="E4487" s="204">
        <v>1365000</v>
      </c>
      <c r="F4487" s="2" t="s">
        <v>1914</v>
      </c>
      <c r="G4487" s="2"/>
      <c r="H4487" s="2"/>
      <c r="I4487" s="2"/>
    </row>
    <row r="4488" spans="1:9">
      <c r="A4488" s="1">
        <v>44309</v>
      </c>
      <c r="B4488" s="2">
        <v>25758</v>
      </c>
      <c r="C4488" s="22">
        <v>9327</v>
      </c>
      <c r="D4488" s="2">
        <v>8</v>
      </c>
      <c r="E4488" s="204">
        <v>1523110</v>
      </c>
      <c r="F4488" s="2" t="s">
        <v>1915</v>
      </c>
      <c r="G4488" s="2"/>
      <c r="H4488" s="2"/>
      <c r="I4488" s="2"/>
    </row>
    <row r="4489" spans="1:9" ht="19.5">
      <c r="E4489" s="120">
        <f>SUM(E4474:E4488)</f>
        <v>16263709</v>
      </c>
      <c r="G4489" s="2"/>
      <c r="H4489" s="2"/>
      <c r="I4489" s="2"/>
    </row>
    <row r="4491" spans="1:9">
      <c r="A4491" s="1">
        <v>44310</v>
      </c>
      <c r="B4491" s="2">
        <v>12508</v>
      </c>
      <c r="C4491" s="2">
        <v>2693</v>
      </c>
      <c r="D4491" s="2">
        <v>11</v>
      </c>
      <c r="E4491" s="252">
        <v>1001400</v>
      </c>
      <c r="F4491" s="2" t="s">
        <v>1942</v>
      </c>
      <c r="G4491" s="2"/>
      <c r="H4491" s="2"/>
    </row>
    <row r="4492" spans="1:9">
      <c r="A4492" s="1">
        <v>44310</v>
      </c>
      <c r="B4492" s="2">
        <v>12508</v>
      </c>
      <c r="C4492" s="2">
        <v>2694</v>
      </c>
      <c r="D4492" s="2">
        <v>11</v>
      </c>
      <c r="E4492" s="252">
        <v>1001400</v>
      </c>
      <c r="F4492" s="2" t="s">
        <v>1942</v>
      </c>
      <c r="G4492" s="2"/>
      <c r="H4492" s="2"/>
    </row>
    <row r="4493" spans="1:9">
      <c r="A4493" s="1">
        <v>44310</v>
      </c>
      <c r="B4493" s="2">
        <v>12508</v>
      </c>
      <c r="C4493" s="2">
        <v>2695</v>
      </c>
      <c r="D4493" s="2">
        <v>11</v>
      </c>
      <c r="E4493" s="252">
        <v>1001400</v>
      </c>
      <c r="F4493" s="2" t="s">
        <v>1942</v>
      </c>
      <c r="G4493" s="2"/>
      <c r="H4493" s="2"/>
    </row>
    <row r="4494" spans="1:9">
      <c r="A4494" s="1">
        <v>44310</v>
      </c>
      <c r="B4494" s="2">
        <v>12508</v>
      </c>
      <c r="C4494" s="2">
        <v>2696</v>
      </c>
      <c r="D4494" s="2">
        <v>11</v>
      </c>
      <c r="E4494" s="252">
        <v>1001400</v>
      </c>
      <c r="F4494" s="2" t="s">
        <v>1942</v>
      </c>
      <c r="G4494" s="2"/>
      <c r="H4494" s="2"/>
    </row>
    <row r="4495" spans="1:9">
      <c r="A4495" s="1">
        <v>44310</v>
      </c>
      <c r="B4495" s="2">
        <v>12508</v>
      </c>
      <c r="C4495" s="2">
        <v>2697</v>
      </c>
      <c r="D4495" s="2">
        <v>11</v>
      </c>
      <c r="E4495" s="252">
        <v>1001400</v>
      </c>
      <c r="F4495" s="2" t="s">
        <v>1942</v>
      </c>
      <c r="G4495" s="2"/>
      <c r="H4495" s="2"/>
    </row>
    <row r="4496" spans="1:9">
      <c r="A4496" s="1">
        <v>44310</v>
      </c>
      <c r="B4496" s="2">
        <v>12508</v>
      </c>
      <c r="C4496" s="2">
        <v>2698</v>
      </c>
      <c r="D4496" s="2">
        <v>11</v>
      </c>
      <c r="E4496" s="252">
        <v>1001400</v>
      </c>
      <c r="F4496" s="2" t="s">
        <v>1942</v>
      </c>
      <c r="G4496" s="2"/>
      <c r="H4496" s="2"/>
    </row>
    <row r="4497" spans="1:8">
      <c r="A4497" s="1">
        <v>44310</v>
      </c>
      <c r="B4497" s="2">
        <v>12508</v>
      </c>
      <c r="C4497" s="2">
        <v>2699</v>
      </c>
      <c r="D4497" s="2">
        <v>11</v>
      </c>
      <c r="E4497" s="252">
        <v>1001400</v>
      </c>
      <c r="F4497" s="2" t="s">
        <v>1942</v>
      </c>
      <c r="G4497" s="2"/>
      <c r="H4497" s="2"/>
    </row>
    <row r="4498" spans="1:8">
      <c r="A4498" s="1">
        <v>44310</v>
      </c>
      <c r="B4498" s="2">
        <v>12508</v>
      </c>
      <c r="C4498" s="2">
        <v>2700</v>
      </c>
      <c r="D4498" s="2">
        <v>11</v>
      </c>
      <c r="E4498" s="252">
        <v>1001400</v>
      </c>
      <c r="F4498" s="2" t="s">
        <v>1942</v>
      </c>
      <c r="G4498" s="2"/>
      <c r="H4498" s="2"/>
    </row>
    <row r="4499" spans="1:8">
      <c r="A4499" s="1">
        <v>44310</v>
      </c>
      <c r="B4499" s="2">
        <v>12508</v>
      </c>
      <c r="C4499" s="2">
        <v>2701</v>
      </c>
      <c r="D4499" s="2">
        <v>11</v>
      </c>
      <c r="E4499" s="252">
        <v>1001400</v>
      </c>
      <c r="F4499" s="2" t="s">
        <v>1942</v>
      </c>
      <c r="G4499" s="2"/>
      <c r="H4499" s="2"/>
    </row>
    <row r="4500" spans="1:8">
      <c r="A4500" s="1">
        <v>44310</v>
      </c>
      <c r="B4500" s="2">
        <v>12508</v>
      </c>
      <c r="C4500" s="2">
        <v>2702</v>
      </c>
      <c r="D4500" s="2">
        <v>11</v>
      </c>
      <c r="E4500" s="252">
        <v>1001400</v>
      </c>
      <c r="F4500" s="2" t="s">
        <v>1942</v>
      </c>
      <c r="G4500" s="2"/>
      <c r="H4500" s="2"/>
    </row>
    <row r="4501" spans="1:8">
      <c r="A4501" s="1">
        <v>44310</v>
      </c>
      <c r="B4501" s="2">
        <v>12508</v>
      </c>
      <c r="C4501" s="2">
        <v>2703</v>
      </c>
      <c r="D4501" s="2">
        <v>11</v>
      </c>
      <c r="E4501" s="252">
        <v>1001400</v>
      </c>
      <c r="F4501" s="2" t="s">
        <v>1942</v>
      </c>
      <c r="G4501" s="2"/>
      <c r="H4501" s="2"/>
    </row>
    <row r="4502" spans="1:8">
      <c r="A4502" s="1">
        <v>44310</v>
      </c>
      <c r="B4502" s="2">
        <v>12508</v>
      </c>
      <c r="C4502" s="2">
        <v>2704</v>
      </c>
      <c r="D4502" s="2">
        <v>11</v>
      </c>
      <c r="E4502" s="252">
        <v>1001400</v>
      </c>
      <c r="F4502" s="2" t="s">
        <v>1942</v>
      </c>
      <c r="G4502" s="2"/>
      <c r="H4502" s="2"/>
    </row>
    <row r="4503" spans="1:8">
      <c r="A4503" s="1">
        <v>44310</v>
      </c>
      <c r="B4503" s="2">
        <v>12508</v>
      </c>
      <c r="C4503" s="2">
        <v>2705</v>
      </c>
      <c r="D4503" s="2">
        <v>11</v>
      </c>
      <c r="E4503" s="252">
        <v>1001400</v>
      </c>
      <c r="F4503" s="2" t="s">
        <v>1942</v>
      </c>
      <c r="G4503" s="2"/>
      <c r="H4503" s="2"/>
    </row>
    <row r="4504" spans="1:8">
      <c r="A4504" s="1">
        <v>44310</v>
      </c>
      <c r="B4504" s="2">
        <v>12508</v>
      </c>
      <c r="C4504" s="2">
        <v>2706</v>
      </c>
      <c r="D4504" s="2">
        <v>11</v>
      </c>
      <c r="E4504" s="252">
        <v>1001400</v>
      </c>
      <c r="F4504" s="2" t="s">
        <v>1942</v>
      </c>
      <c r="G4504" s="2"/>
      <c r="H4504" s="2"/>
    </row>
    <row r="4505" spans="1:8">
      <c r="A4505" s="1">
        <v>44310</v>
      </c>
      <c r="B4505" s="2">
        <v>12508</v>
      </c>
      <c r="C4505" s="2">
        <v>2707</v>
      </c>
      <c r="D4505" s="2">
        <v>11</v>
      </c>
      <c r="E4505" s="252">
        <v>1001400</v>
      </c>
      <c r="F4505" s="2" t="s">
        <v>1942</v>
      </c>
      <c r="G4505" s="2"/>
      <c r="H4505" s="2"/>
    </row>
    <row r="4506" spans="1:8">
      <c r="A4506" s="1">
        <v>44310</v>
      </c>
      <c r="B4506" s="2">
        <v>12508</v>
      </c>
      <c r="C4506" s="2">
        <v>2708</v>
      </c>
      <c r="D4506" s="2">
        <v>11</v>
      </c>
      <c r="E4506" s="252">
        <v>1001400</v>
      </c>
      <c r="F4506" s="2" t="s">
        <v>1942</v>
      </c>
      <c r="G4506" s="2"/>
      <c r="H4506" s="2"/>
    </row>
    <row r="4507" spans="1:8">
      <c r="A4507" s="1">
        <v>44310</v>
      </c>
      <c r="B4507" s="2">
        <v>12508</v>
      </c>
      <c r="C4507" s="2">
        <v>2709</v>
      </c>
      <c r="D4507" s="2">
        <v>11</v>
      </c>
      <c r="E4507" s="252">
        <v>1001400</v>
      </c>
      <c r="F4507" s="2" t="s">
        <v>1942</v>
      </c>
      <c r="G4507" s="2"/>
      <c r="H4507" s="2"/>
    </row>
    <row r="4508" spans="1:8">
      <c r="A4508" s="1">
        <v>44310</v>
      </c>
      <c r="B4508" s="2">
        <v>12508</v>
      </c>
      <c r="C4508" s="2">
        <v>2710</v>
      </c>
      <c r="D4508" s="2">
        <v>11</v>
      </c>
      <c r="E4508" s="252">
        <v>1001400</v>
      </c>
      <c r="F4508" s="2" t="s">
        <v>1942</v>
      </c>
      <c r="G4508" s="2"/>
      <c r="H4508" s="2"/>
    </row>
    <row r="4509" spans="1:8">
      <c r="A4509" s="1">
        <v>44310</v>
      </c>
      <c r="B4509" s="2">
        <v>12508</v>
      </c>
      <c r="C4509" s="2">
        <v>2711</v>
      </c>
      <c r="D4509" s="2">
        <v>11</v>
      </c>
      <c r="E4509" s="252">
        <v>1001400</v>
      </c>
      <c r="F4509" s="2" t="s">
        <v>1942</v>
      </c>
      <c r="G4509" s="2"/>
      <c r="H4509" s="2"/>
    </row>
    <row r="4510" spans="1:8">
      <c r="A4510" s="1">
        <v>44310</v>
      </c>
      <c r="B4510" s="2">
        <v>12508</v>
      </c>
      <c r="C4510" s="2">
        <v>2712</v>
      </c>
      <c r="D4510" s="2">
        <v>11</v>
      </c>
      <c r="E4510" s="252">
        <v>1001400</v>
      </c>
      <c r="F4510" s="2" t="s">
        <v>1942</v>
      </c>
      <c r="G4510" s="2"/>
      <c r="H4510" s="2"/>
    </row>
    <row r="4511" spans="1:8">
      <c r="A4511" s="1">
        <v>44310</v>
      </c>
      <c r="B4511" s="2">
        <v>12508</v>
      </c>
      <c r="C4511" s="2">
        <v>2713</v>
      </c>
      <c r="D4511" s="2">
        <v>11</v>
      </c>
      <c r="E4511" s="252">
        <v>1001400</v>
      </c>
      <c r="F4511" s="2" t="s">
        <v>1942</v>
      </c>
      <c r="G4511" s="2"/>
      <c r="H4511" s="2"/>
    </row>
    <row r="4512" spans="1:8">
      <c r="A4512" s="1">
        <v>44310</v>
      </c>
      <c r="B4512" s="2">
        <v>12508</v>
      </c>
      <c r="C4512" s="2">
        <v>2714</v>
      </c>
      <c r="D4512" s="2">
        <v>11</v>
      </c>
      <c r="E4512" s="252">
        <v>1001400</v>
      </c>
      <c r="F4512" s="2" t="s">
        <v>1942</v>
      </c>
      <c r="G4512" s="2"/>
      <c r="H4512" s="2"/>
    </row>
    <row r="4513" spans="1:72">
      <c r="A4513" s="1">
        <v>44310</v>
      </c>
      <c r="B4513" s="2">
        <v>12508</v>
      </c>
      <c r="C4513" s="2">
        <v>2715</v>
      </c>
      <c r="D4513" s="2">
        <v>11</v>
      </c>
      <c r="E4513" s="166">
        <v>1001400</v>
      </c>
      <c r="F4513" s="2" t="s">
        <v>1942</v>
      </c>
      <c r="G4513" s="2"/>
      <c r="H4513" s="2"/>
    </row>
    <row r="4514" spans="1:72">
      <c r="A4514" s="1">
        <v>44310</v>
      </c>
      <c r="B4514" s="2">
        <v>99910</v>
      </c>
      <c r="C4514" s="22">
        <v>441</v>
      </c>
      <c r="D4514" s="2">
        <v>29</v>
      </c>
      <c r="E4514" s="204">
        <v>199000</v>
      </c>
      <c r="F4514" s="2" t="s">
        <v>1919</v>
      </c>
      <c r="G4514" s="2"/>
      <c r="H4514" s="2"/>
    </row>
    <row r="4515" spans="1:72">
      <c r="A4515" s="1">
        <v>44310</v>
      </c>
      <c r="B4515" s="2">
        <v>99910</v>
      </c>
      <c r="C4515" s="22">
        <v>456</v>
      </c>
      <c r="D4515" s="2">
        <v>29</v>
      </c>
      <c r="E4515" s="204">
        <v>2000000</v>
      </c>
      <c r="F4515" s="2" t="s">
        <v>1941</v>
      </c>
      <c r="G4515" s="2"/>
      <c r="H4515" s="2"/>
    </row>
    <row r="4516" spans="1:72">
      <c r="A4516" s="1">
        <v>44310</v>
      </c>
      <c r="B4516" s="2">
        <v>99916</v>
      </c>
      <c r="C4516" s="22">
        <v>594</v>
      </c>
      <c r="D4516" s="2">
        <v>29</v>
      </c>
      <c r="E4516" s="204">
        <v>185000</v>
      </c>
      <c r="F4516" s="2" t="s">
        <v>1678</v>
      </c>
      <c r="G4516" s="2"/>
      <c r="H4516" s="2"/>
    </row>
    <row r="4517" spans="1:72">
      <c r="A4517" s="1">
        <v>44310</v>
      </c>
      <c r="B4517" s="2">
        <v>14202</v>
      </c>
      <c r="C4517" s="22">
        <v>2630</v>
      </c>
      <c r="D4517" s="2">
        <v>10</v>
      </c>
      <c r="E4517" s="204">
        <v>364098</v>
      </c>
      <c r="F4517" s="2" t="s">
        <v>1678</v>
      </c>
      <c r="G4517" s="2"/>
      <c r="H4517" s="2"/>
    </row>
    <row r="4518" spans="1:72">
      <c r="A4518" s="1">
        <v>44310</v>
      </c>
      <c r="B4518" s="2">
        <v>99955</v>
      </c>
      <c r="C4518" s="22">
        <v>4218</v>
      </c>
      <c r="D4518" s="2">
        <v>6</v>
      </c>
      <c r="E4518" s="204">
        <v>400000</v>
      </c>
      <c r="F4518" s="2" t="s">
        <v>1920</v>
      </c>
      <c r="G4518" s="2"/>
      <c r="H4518" s="2"/>
    </row>
    <row r="4519" spans="1:72">
      <c r="A4519" s="1">
        <v>44310</v>
      </c>
      <c r="B4519" s="2">
        <v>12508</v>
      </c>
      <c r="C4519" s="22">
        <v>6580</v>
      </c>
      <c r="D4519" s="2">
        <v>4</v>
      </c>
      <c r="E4519" s="204">
        <v>651600</v>
      </c>
      <c r="F4519" s="2" t="s">
        <v>1921</v>
      </c>
      <c r="G4519" s="2"/>
      <c r="H4519" s="2"/>
    </row>
    <row r="4520" spans="1:72">
      <c r="A4520" s="1">
        <v>44310</v>
      </c>
      <c r="B4520" s="2">
        <v>34527</v>
      </c>
      <c r="C4520" s="22">
        <v>6717</v>
      </c>
      <c r="D4520" s="2">
        <v>4</v>
      </c>
      <c r="E4520" s="204">
        <v>200000</v>
      </c>
      <c r="F4520" s="2" t="s">
        <v>1922</v>
      </c>
      <c r="G4520" s="2"/>
      <c r="H4520" s="2"/>
    </row>
    <row r="4521" spans="1:72">
      <c r="A4521" s="1">
        <v>44310</v>
      </c>
      <c r="B4521" s="2">
        <v>28262</v>
      </c>
      <c r="C4521" s="22">
        <v>7053</v>
      </c>
      <c r="D4521" s="2">
        <v>9</v>
      </c>
      <c r="E4521" s="204">
        <v>648000</v>
      </c>
      <c r="F4521" s="2" t="s">
        <v>379</v>
      </c>
      <c r="G4521" s="2"/>
      <c r="H4521" s="2"/>
    </row>
    <row r="4522" spans="1:72">
      <c r="A4522" s="1">
        <v>44310</v>
      </c>
      <c r="B4522" s="2">
        <v>28262</v>
      </c>
      <c r="C4522" s="22">
        <v>7068</v>
      </c>
      <c r="D4522" s="2">
        <v>9</v>
      </c>
      <c r="E4522" s="204">
        <v>1556900</v>
      </c>
      <c r="F4522" s="2" t="s">
        <v>1923</v>
      </c>
      <c r="G4522" s="2"/>
      <c r="H4522" s="2"/>
    </row>
    <row r="4523" spans="1:72">
      <c r="A4523" s="1">
        <v>44310</v>
      </c>
      <c r="B4523" s="2">
        <v>99971</v>
      </c>
      <c r="C4523" s="22">
        <v>9415</v>
      </c>
      <c r="D4523" s="2">
        <v>8</v>
      </c>
      <c r="E4523" s="204">
        <v>236109</v>
      </c>
      <c r="F4523" s="2" t="s">
        <v>1924</v>
      </c>
      <c r="G4523" s="2"/>
      <c r="H4523" s="2"/>
    </row>
    <row r="4524" spans="1:72">
      <c r="A4524" s="1">
        <v>44310</v>
      </c>
      <c r="B4524" s="2">
        <v>99971</v>
      </c>
      <c r="C4524" s="22">
        <v>9518</v>
      </c>
      <c r="D4524" s="2">
        <v>8</v>
      </c>
      <c r="E4524" s="204">
        <v>435517</v>
      </c>
      <c r="F4524" s="2" t="s">
        <v>1925</v>
      </c>
      <c r="G4524" s="2"/>
      <c r="H4524" s="2"/>
    </row>
    <row r="4525" spans="1:72" s="37" customFormat="1">
      <c r="A4525" s="36">
        <v>44310</v>
      </c>
      <c r="B4525" s="37">
        <v>25758</v>
      </c>
      <c r="C4525" s="37">
        <v>8957</v>
      </c>
      <c r="D4525" s="37">
        <v>7</v>
      </c>
      <c r="E4525" s="135">
        <v>0</v>
      </c>
      <c r="F4525" s="37" t="s">
        <v>1940</v>
      </c>
      <c r="I4525" s="80"/>
      <c r="J4525" s="80"/>
      <c r="K4525" s="80"/>
      <c r="L4525" s="80"/>
      <c r="M4525" s="80"/>
      <c r="N4525" s="80"/>
      <c r="O4525" s="80"/>
      <c r="P4525" s="80"/>
      <c r="Q4525" s="80"/>
      <c r="R4525" s="80"/>
      <c r="S4525" s="80"/>
      <c r="T4525" s="80"/>
      <c r="U4525" s="80"/>
      <c r="V4525" s="80"/>
      <c r="W4525" s="80"/>
      <c r="X4525" s="80"/>
      <c r="Y4525" s="80"/>
      <c r="Z4525" s="80"/>
      <c r="AA4525" s="80"/>
      <c r="AB4525" s="80"/>
      <c r="AC4525" s="80"/>
      <c r="AD4525" s="80"/>
      <c r="AE4525" s="80"/>
      <c r="AF4525" s="80"/>
      <c r="AG4525" s="80"/>
      <c r="AH4525" s="80"/>
      <c r="AI4525" s="80"/>
      <c r="AJ4525" s="80"/>
      <c r="AK4525" s="80"/>
      <c r="AL4525" s="80"/>
      <c r="AM4525" s="80"/>
      <c r="AN4525" s="80"/>
      <c r="AO4525" s="80"/>
      <c r="AP4525" s="80"/>
      <c r="AQ4525" s="80"/>
      <c r="AR4525" s="80"/>
      <c r="AS4525" s="80"/>
      <c r="AT4525" s="80"/>
      <c r="AU4525" s="80"/>
      <c r="AV4525" s="80"/>
      <c r="AW4525" s="80"/>
      <c r="AX4525" s="80"/>
      <c r="AY4525" s="80"/>
      <c r="AZ4525" s="80"/>
      <c r="BA4525" s="80"/>
      <c r="BB4525" s="80"/>
      <c r="BC4525" s="80"/>
      <c r="BD4525" s="80"/>
      <c r="BE4525" s="80"/>
      <c r="BF4525" s="80"/>
      <c r="BG4525" s="80"/>
      <c r="BH4525" s="80"/>
      <c r="BI4525" s="80"/>
      <c r="BJ4525" s="80"/>
      <c r="BK4525" s="80"/>
      <c r="BL4525" s="80"/>
      <c r="BM4525" s="80"/>
      <c r="BN4525" s="80"/>
      <c r="BO4525" s="80"/>
      <c r="BP4525" s="80"/>
      <c r="BQ4525" s="80"/>
      <c r="BR4525" s="80"/>
      <c r="BS4525" s="80"/>
      <c r="BT4525" s="80"/>
    </row>
    <row r="4526" spans="1:72" ht="19.5">
      <c r="E4526" s="120">
        <f>SUM(E4491:E4524)</f>
        <v>29908424</v>
      </c>
      <c r="G4526" s="2"/>
      <c r="H4526" s="2"/>
    </row>
    <row r="4528" spans="1:72">
      <c r="A4528" s="1">
        <v>44311</v>
      </c>
      <c r="B4528" s="2">
        <v>99916</v>
      </c>
      <c r="C4528" s="22">
        <v>703</v>
      </c>
      <c r="D4528" s="2">
        <v>29</v>
      </c>
      <c r="E4528" s="204">
        <v>224000</v>
      </c>
      <c r="F4528" s="2" t="s">
        <v>1926</v>
      </c>
      <c r="G4528" s="2"/>
      <c r="H4528" s="2"/>
      <c r="I4528" s="2"/>
      <c r="J4528" s="2"/>
    </row>
    <row r="4529" spans="1:10">
      <c r="A4529" s="1">
        <v>44311</v>
      </c>
      <c r="B4529" s="2">
        <v>99916</v>
      </c>
      <c r="C4529" s="22">
        <v>749</v>
      </c>
      <c r="D4529" s="2">
        <v>29</v>
      </c>
      <c r="E4529" s="204">
        <v>837800</v>
      </c>
      <c r="F4529" s="2" t="s">
        <v>1944</v>
      </c>
      <c r="G4529" s="2"/>
      <c r="H4529" s="2"/>
      <c r="I4529" s="2"/>
      <c r="J4529" s="2"/>
    </row>
    <row r="4530" spans="1:10">
      <c r="A4530" s="1">
        <v>44311</v>
      </c>
      <c r="B4530" s="2">
        <v>99916</v>
      </c>
      <c r="C4530" s="22">
        <v>894</v>
      </c>
      <c r="D4530" s="2">
        <v>29</v>
      </c>
      <c r="E4530" s="204">
        <v>112000</v>
      </c>
      <c r="F4530" s="2" t="s">
        <v>1927</v>
      </c>
      <c r="G4530" s="2"/>
      <c r="H4530" s="2"/>
      <c r="I4530" s="2"/>
      <c r="J4530" s="2"/>
    </row>
    <row r="4531" spans="1:10">
      <c r="A4531" s="1">
        <v>44311</v>
      </c>
      <c r="B4531" s="2">
        <v>99910</v>
      </c>
      <c r="C4531" s="22">
        <v>921</v>
      </c>
      <c r="D4531" s="2">
        <v>29</v>
      </c>
      <c r="E4531" s="204">
        <v>56000</v>
      </c>
      <c r="F4531" s="2" t="s">
        <v>1928</v>
      </c>
      <c r="G4531" s="2"/>
      <c r="H4531" s="2"/>
      <c r="I4531" s="2"/>
      <c r="J4531" s="2"/>
    </row>
    <row r="4532" spans="1:10">
      <c r="A4532" s="1">
        <v>44311</v>
      </c>
      <c r="B4532" s="2">
        <v>99910</v>
      </c>
      <c r="C4532" s="22">
        <v>935</v>
      </c>
      <c r="D4532" s="2">
        <v>29</v>
      </c>
      <c r="E4532" s="204">
        <v>215000</v>
      </c>
      <c r="F4532" s="2" t="s">
        <v>1946</v>
      </c>
      <c r="G4532" s="2"/>
      <c r="H4532" s="2"/>
      <c r="I4532" s="2"/>
      <c r="J4532" s="2"/>
    </row>
    <row r="4533" spans="1:10">
      <c r="A4533" s="1">
        <v>44311</v>
      </c>
      <c r="B4533" s="2">
        <v>99910</v>
      </c>
      <c r="C4533" s="22">
        <v>966</v>
      </c>
      <c r="D4533" s="2">
        <v>29</v>
      </c>
      <c r="E4533" s="204">
        <v>230000</v>
      </c>
      <c r="F4533" s="2" t="s">
        <v>1100</v>
      </c>
      <c r="G4533" s="2"/>
      <c r="H4533" s="2"/>
      <c r="I4533" s="2"/>
      <c r="J4533" s="2"/>
    </row>
    <row r="4534" spans="1:10">
      <c r="A4534" s="1">
        <v>44311</v>
      </c>
      <c r="B4534" s="2">
        <v>99910</v>
      </c>
      <c r="C4534" s="22">
        <v>1005</v>
      </c>
      <c r="D4534" s="2">
        <v>29</v>
      </c>
      <c r="E4534" s="204">
        <v>125000</v>
      </c>
      <c r="F4534" s="2" t="s">
        <v>1945</v>
      </c>
      <c r="G4534" s="2"/>
      <c r="H4534" s="2"/>
      <c r="I4534" s="2"/>
      <c r="J4534" s="2"/>
    </row>
    <row r="4535" spans="1:10">
      <c r="A4535" s="1">
        <v>44311</v>
      </c>
      <c r="B4535" s="2">
        <v>99910</v>
      </c>
      <c r="C4535" s="22">
        <v>1012</v>
      </c>
      <c r="D4535" s="2">
        <v>29</v>
      </c>
      <c r="E4535" s="204">
        <v>170000</v>
      </c>
      <c r="F4535" s="2" t="s">
        <v>1945</v>
      </c>
      <c r="G4535" s="2"/>
      <c r="H4535" s="2"/>
      <c r="I4535" s="2"/>
      <c r="J4535" s="2"/>
    </row>
    <row r="4536" spans="1:10">
      <c r="A4536" s="1">
        <v>44311</v>
      </c>
      <c r="B4536" s="2">
        <v>99910</v>
      </c>
      <c r="C4536" s="22">
        <v>1048</v>
      </c>
      <c r="D4536" s="2">
        <v>29</v>
      </c>
      <c r="E4536" s="204">
        <v>1005000</v>
      </c>
      <c r="F4536" s="2" t="s">
        <v>1929</v>
      </c>
      <c r="G4536" s="2"/>
      <c r="H4536" s="2"/>
      <c r="I4536" s="2"/>
      <c r="J4536" s="2"/>
    </row>
    <row r="4537" spans="1:10">
      <c r="A4537" s="1">
        <v>44311</v>
      </c>
      <c r="B4537" s="2">
        <v>99910</v>
      </c>
      <c r="C4537" s="22">
        <v>1049</v>
      </c>
      <c r="D4537" s="2">
        <v>29</v>
      </c>
      <c r="E4537" s="204">
        <v>230000</v>
      </c>
      <c r="F4537" s="2" t="s">
        <v>1929</v>
      </c>
      <c r="G4537" s="2"/>
      <c r="H4537" s="2"/>
      <c r="I4537" s="2"/>
      <c r="J4537" s="2"/>
    </row>
    <row r="4538" spans="1:10">
      <c r="A4538" s="1">
        <v>44311</v>
      </c>
      <c r="B4538" s="2">
        <v>19440</v>
      </c>
      <c r="C4538" s="22">
        <v>2218</v>
      </c>
      <c r="D4538" s="2">
        <v>18</v>
      </c>
      <c r="E4538" s="204">
        <v>1000000</v>
      </c>
      <c r="F4538" s="2" t="s">
        <v>1930</v>
      </c>
      <c r="G4538" s="2"/>
      <c r="H4538" s="2"/>
      <c r="I4538" s="2"/>
      <c r="J4538" s="2"/>
    </row>
    <row r="4539" spans="1:10">
      <c r="A4539" s="1">
        <v>44311</v>
      </c>
      <c r="B4539" s="2">
        <v>28262</v>
      </c>
      <c r="C4539" s="22">
        <v>4660</v>
      </c>
      <c r="D4539" s="2">
        <v>6</v>
      </c>
      <c r="E4539" s="204">
        <v>444000</v>
      </c>
      <c r="F4539" s="2" t="s">
        <v>1931</v>
      </c>
      <c r="G4539" s="2"/>
      <c r="H4539" s="2"/>
      <c r="I4539" s="2"/>
      <c r="J4539" s="2"/>
    </row>
    <row r="4540" spans="1:10">
      <c r="A4540" s="1">
        <v>44311</v>
      </c>
      <c r="B4540" s="2">
        <v>99966</v>
      </c>
      <c r="C4540" s="22">
        <v>6836</v>
      </c>
      <c r="D4540" s="2">
        <v>4</v>
      </c>
      <c r="E4540" s="204">
        <v>1614000</v>
      </c>
      <c r="F4540" s="2" t="s">
        <v>1932</v>
      </c>
      <c r="G4540" s="2"/>
      <c r="H4540" s="2"/>
      <c r="I4540" s="2"/>
      <c r="J4540" s="2"/>
    </row>
    <row r="4541" spans="1:10">
      <c r="A4541" s="1">
        <v>44311</v>
      </c>
      <c r="B4541" s="2">
        <v>99966</v>
      </c>
      <c r="C4541" s="22">
        <v>6935</v>
      </c>
      <c r="D4541" s="2">
        <v>4</v>
      </c>
      <c r="E4541" s="204">
        <v>800000</v>
      </c>
      <c r="F4541" s="2" t="s">
        <v>1932</v>
      </c>
      <c r="G4541" s="2"/>
      <c r="H4541" s="2"/>
      <c r="I4541" s="2"/>
      <c r="J4541" s="2"/>
    </row>
    <row r="4542" spans="1:10" ht="19.5">
      <c r="A4542" s="1">
        <v>44311</v>
      </c>
      <c r="B4542" s="2">
        <v>99966</v>
      </c>
      <c r="C4542" s="22">
        <v>6949</v>
      </c>
      <c r="D4542" s="2">
        <v>4</v>
      </c>
      <c r="E4542" s="204">
        <v>1074800</v>
      </c>
      <c r="F4542" s="2" t="s">
        <v>1937</v>
      </c>
      <c r="G4542" s="2"/>
      <c r="H4542" s="2"/>
      <c r="I4542" s="2"/>
      <c r="J4542" s="2"/>
    </row>
    <row r="4543" spans="1:10">
      <c r="A4543" s="1">
        <v>44311</v>
      </c>
      <c r="B4543" s="2">
        <v>99966</v>
      </c>
      <c r="C4543" s="22">
        <v>6958</v>
      </c>
      <c r="D4543" s="2">
        <v>4</v>
      </c>
      <c r="E4543" s="204">
        <v>1058003</v>
      </c>
      <c r="F4543" s="2" t="s">
        <v>1933</v>
      </c>
      <c r="G4543" s="2"/>
      <c r="H4543" s="2"/>
      <c r="I4543" s="2"/>
      <c r="J4543" s="2"/>
    </row>
    <row r="4544" spans="1:10">
      <c r="A4544" s="1">
        <v>44311</v>
      </c>
      <c r="B4544" s="2">
        <v>25758</v>
      </c>
      <c r="C4544" s="22">
        <v>6995</v>
      </c>
      <c r="D4544" s="2">
        <v>4</v>
      </c>
      <c r="E4544" s="204">
        <v>500000</v>
      </c>
      <c r="F4544" s="2" t="s">
        <v>1934</v>
      </c>
      <c r="G4544" s="2"/>
      <c r="H4544" s="2"/>
      <c r="I4544" s="2"/>
      <c r="J4544" s="2"/>
    </row>
    <row r="4545" spans="1:72">
      <c r="A4545" s="1">
        <v>44311</v>
      </c>
      <c r="B4545" s="2">
        <v>25758</v>
      </c>
      <c r="C4545" s="22">
        <v>7015</v>
      </c>
      <c r="D4545" s="2">
        <v>4</v>
      </c>
      <c r="E4545" s="204">
        <v>959000</v>
      </c>
      <c r="F4545" s="2" t="s">
        <v>1935</v>
      </c>
      <c r="G4545" s="2"/>
      <c r="H4545" s="2"/>
      <c r="I4545" s="2"/>
      <c r="J4545" s="2"/>
    </row>
    <row r="4546" spans="1:72">
      <c r="A4546" s="1">
        <v>44311</v>
      </c>
      <c r="B4546" s="2">
        <v>25758</v>
      </c>
      <c r="C4546" s="22">
        <v>7033</v>
      </c>
      <c r="D4546" s="2">
        <v>4</v>
      </c>
      <c r="E4546" s="204">
        <v>510504</v>
      </c>
      <c r="F4546" s="2" t="s">
        <v>577</v>
      </c>
      <c r="G4546" s="2"/>
      <c r="H4546" s="2"/>
      <c r="I4546" s="2"/>
      <c r="J4546" s="2"/>
    </row>
    <row r="4547" spans="1:72">
      <c r="A4547" s="1">
        <v>44311</v>
      </c>
      <c r="B4547" s="2">
        <v>12508</v>
      </c>
      <c r="C4547" s="22">
        <v>7171</v>
      </c>
      <c r="D4547" s="2">
        <v>19</v>
      </c>
      <c r="E4547" s="204">
        <v>935499</v>
      </c>
      <c r="F4547" s="2" t="s">
        <v>1943</v>
      </c>
      <c r="G4547" s="2"/>
      <c r="H4547" s="2"/>
      <c r="I4547" s="2"/>
      <c r="J4547" s="2"/>
    </row>
    <row r="4548" spans="1:72">
      <c r="A4548" s="1">
        <v>44311</v>
      </c>
      <c r="B4548" s="2">
        <v>14202</v>
      </c>
      <c r="C4548" s="22">
        <v>7212</v>
      </c>
      <c r="D4548" s="2">
        <v>9</v>
      </c>
      <c r="E4548" s="204">
        <v>1000000</v>
      </c>
      <c r="F4548" s="2" t="s">
        <v>1947</v>
      </c>
      <c r="G4548" s="2"/>
      <c r="H4548" s="2"/>
      <c r="I4548" s="2"/>
      <c r="J4548" s="2"/>
    </row>
    <row r="4549" spans="1:72">
      <c r="A4549" s="1">
        <v>44311</v>
      </c>
      <c r="B4549" s="2">
        <v>34527</v>
      </c>
      <c r="C4549" s="22">
        <v>9735</v>
      </c>
      <c r="D4549" s="2">
        <v>8</v>
      </c>
      <c r="E4549" s="204">
        <v>3464400</v>
      </c>
      <c r="F4549" s="2" t="s">
        <v>1936</v>
      </c>
      <c r="G4549" s="2"/>
      <c r="H4549" s="2"/>
      <c r="I4549" s="2"/>
      <c r="J4549" s="2"/>
    </row>
    <row r="4550" spans="1:72" s="37" customFormat="1">
      <c r="A4550" s="36">
        <v>44311</v>
      </c>
      <c r="B4550" s="37">
        <v>99966</v>
      </c>
      <c r="C4550" s="37">
        <v>6934</v>
      </c>
      <c r="D4550" s="37">
        <v>4</v>
      </c>
      <c r="E4550" s="62">
        <v>0</v>
      </c>
      <c r="F4550" s="37" t="s">
        <v>1939</v>
      </c>
      <c r="K4550" s="80"/>
      <c r="L4550" s="80"/>
      <c r="M4550" s="80"/>
      <c r="N4550" s="80"/>
      <c r="O4550" s="80"/>
      <c r="P4550" s="80"/>
      <c r="Q4550" s="80"/>
      <c r="R4550" s="80"/>
      <c r="S4550" s="80"/>
      <c r="T4550" s="80"/>
      <c r="U4550" s="80"/>
      <c r="V4550" s="80"/>
      <c r="W4550" s="80"/>
      <c r="X4550" s="80"/>
      <c r="Y4550" s="80"/>
      <c r="Z4550" s="80"/>
      <c r="AA4550" s="80"/>
      <c r="AB4550" s="80"/>
      <c r="AC4550" s="80"/>
      <c r="AD4550" s="80"/>
      <c r="AE4550" s="80"/>
      <c r="AF4550" s="80"/>
      <c r="AG4550" s="80"/>
      <c r="AH4550" s="80"/>
      <c r="AI4550" s="80"/>
      <c r="AJ4550" s="80"/>
      <c r="AK4550" s="80"/>
      <c r="AL4550" s="80"/>
      <c r="AM4550" s="80"/>
      <c r="AN4550" s="80"/>
      <c r="AO4550" s="80"/>
      <c r="AP4550" s="80"/>
      <c r="AQ4550" s="80"/>
      <c r="AR4550" s="80"/>
      <c r="AS4550" s="80"/>
      <c r="AT4550" s="80"/>
      <c r="AU4550" s="80"/>
      <c r="AV4550" s="80"/>
      <c r="AW4550" s="80"/>
      <c r="AX4550" s="80"/>
      <c r="AY4550" s="80"/>
      <c r="AZ4550" s="80"/>
      <c r="BA4550" s="80"/>
      <c r="BB4550" s="80"/>
      <c r="BC4550" s="80"/>
      <c r="BD4550" s="80"/>
      <c r="BE4550" s="80"/>
      <c r="BF4550" s="80"/>
      <c r="BG4550" s="80"/>
      <c r="BH4550" s="80"/>
      <c r="BI4550" s="80"/>
      <c r="BJ4550" s="80"/>
      <c r="BK4550" s="80"/>
      <c r="BL4550" s="80"/>
      <c r="BM4550" s="80"/>
      <c r="BN4550" s="80"/>
      <c r="BO4550" s="80"/>
      <c r="BP4550" s="80"/>
      <c r="BQ4550" s="80"/>
      <c r="BR4550" s="80"/>
      <c r="BS4550" s="80"/>
      <c r="BT4550" s="80"/>
    </row>
    <row r="4551" spans="1:72" s="37" customFormat="1">
      <c r="A4551" s="36">
        <v>44311</v>
      </c>
      <c r="B4551" s="37">
        <v>99910</v>
      </c>
      <c r="C4551" s="37">
        <v>932</v>
      </c>
      <c r="D4551" s="37">
        <v>29</v>
      </c>
      <c r="E4551" s="62">
        <v>0</v>
      </c>
      <c r="F4551" s="37" t="s">
        <v>1938</v>
      </c>
      <c r="K4551" s="80"/>
      <c r="L4551" s="80"/>
      <c r="M4551" s="80"/>
      <c r="N4551" s="80"/>
      <c r="O4551" s="80"/>
      <c r="P4551" s="80"/>
      <c r="Q4551" s="80"/>
      <c r="R4551" s="80"/>
      <c r="S4551" s="80"/>
      <c r="T4551" s="80"/>
      <c r="U4551" s="80"/>
      <c r="V4551" s="80"/>
      <c r="W4551" s="80"/>
      <c r="X4551" s="80"/>
      <c r="Y4551" s="80"/>
      <c r="Z4551" s="80"/>
      <c r="AA4551" s="80"/>
      <c r="AB4551" s="80"/>
      <c r="AC4551" s="80"/>
      <c r="AD4551" s="80"/>
      <c r="AE4551" s="80"/>
      <c r="AF4551" s="80"/>
      <c r="AG4551" s="80"/>
      <c r="AH4551" s="80"/>
      <c r="AI4551" s="80"/>
      <c r="AJ4551" s="80"/>
      <c r="AK4551" s="80"/>
      <c r="AL4551" s="80"/>
      <c r="AM4551" s="80"/>
      <c r="AN4551" s="80"/>
      <c r="AO4551" s="80"/>
      <c r="AP4551" s="80"/>
      <c r="AQ4551" s="80"/>
      <c r="AR4551" s="80"/>
      <c r="AS4551" s="80"/>
      <c r="AT4551" s="80"/>
      <c r="AU4551" s="80"/>
      <c r="AV4551" s="80"/>
      <c r="AW4551" s="80"/>
      <c r="AX4551" s="80"/>
      <c r="AY4551" s="80"/>
      <c r="AZ4551" s="80"/>
      <c r="BA4551" s="80"/>
      <c r="BB4551" s="80"/>
      <c r="BC4551" s="80"/>
      <c r="BD4551" s="80"/>
      <c r="BE4551" s="80"/>
      <c r="BF4551" s="80"/>
      <c r="BG4551" s="80"/>
      <c r="BH4551" s="80"/>
      <c r="BI4551" s="80"/>
      <c r="BJ4551" s="80"/>
      <c r="BK4551" s="80"/>
      <c r="BL4551" s="80"/>
      <c r="BM4551" s="80"/>
      <c r="BN4551" s="80"/>
      <c r="BO4551" s="80"/>
      <c r="BP4551" s="80"/>
      <c r="BQ4551" s="80"/>
      <c r="BR4551" s="80"/>
      <c r="BS4551" s="80"/>
      <c r="BT4551" s="80"/>
    </row>
    <row r="4552" spans="1:72" ht="19.5">
      <c r="E4552" s="120">
        <f>SUM(E4528:E4549)</f>
        <v>16565006</v>
      </c>
      <c r="G4552" s="2"/>
      <c r="H4552" s="2"/>
      <c r="I4552" s="2"/>
      <c r="J4552" s="2"/>
    </row>
    <row r="4553" spans="1:72">
      <c r="E4553" s="3"/>
      <c r="G4553" s="2"/>
      <c r="H4553" s="2"/>
      <c r="I4553" s="2"/>
      <c r="J4553" s="2"/>
    </row>
    <row r="4554" spans="1:72">
      <c r="A4554" s="1">
        <v>44312</v>
      </c>
      <c r="B4554" s="2">
        <v>12508</v>
      </c>
      <c r="C4554" s="22">
        <v>4831</v>
      </c>
      <c r="D4554" s="2">
        <v>6</v>
      </c>
      <c r="E4554" s="204">
        <v>1242000</v>
      </c>
      <c r="F4554" s="2" t="s">
        <v>1949</v>
      </c>
      <c r="G4554" s="2"/>
      <c r="H4554" s="2"/>
    </row>
    <row r="4555" spans="1:72">
      <c r="A4555" s="1">
        <v>44312</v>
      </c>
      <c r="B4555" s="2">
        <v>12508</v>
      </c>
      <c r="C4555" s="22">
        <v>4876</v>
      </c>
      <c r="D4555" s="2">
        <v>6</v>
      </c>
      <c r="E4555" s="204">
        <v>993300</v>
      </c>
      <c r="F4555" s="2" t="s">
        <v>1950</v>
      </c>
      <c r="G4555" s="2"/>
      <c r="H4555" s="2"/>
    </row>
    <row r="4556" spans="1:72">
      <c r="A4556" s="1">
        <v>44312</v>
      </c>
      <c r="B4556" s="2">
        <v>12508</v>
      </c>
      <c r="C4556" s="22">
        <v>4915</v>
      </c>
      <c r="D4556" s="2">
        <v>6</v>
      </c>
      <c r="E4556" s="204">
        <v>207000</v>
      </c>
      <c r="F4556" s="2" t="s">
        <v>1951</v>
      </c>
      <c r="G4556" s="2"/>
      <c r="H4556" s="2"/>
    </row>
    <row r="4557" spans="1:72">
      <c r="A4557" s="1">
        <v>44312</v>
      </c>
      <c r="B4557" s="2">
        <v>12508</v>
      </c>
      <c r="C4557" s="22">
        <v>4916</v>
      </c>
      <c r="D4557" s="2">
        <v>6</v>
      </c>
      <c r="E4557" s="204">
        <v>4276200</v>
      </c>
      <c r="F4557" s="2" t="s">
        <v>1952</v>
      </c>
      <c r="G4557" s="2"/>
      <c r="H4557" s="2"/>
    </row>
    <row r="4558" spans="1:72">
      <c r="A4558" s="1">
        <v>44312</v>
      </c>
      <c r="B4558" s="2">
        <v>12508</v>
      </c>
      <c r="C4558" s="22">
        <v>4923</v>
      </c>
      <c r="D4558" s="2">
        <v>6</v>
      </c>
      <c r="E4558" s="204">
        <v>218700</v>
      </c>
      <c r="F4558" s="2" t="s">
        <v>1953</v>
      </c>
      <c r="G4558" s="2"/>
      <c r="H4558" s="2"/>
    </row>
    <row r="4559" spans="1:72">
      <c r="A4559" s="1">
        <v>44312</v>
      </c>
      <c r="B4559" s="2">
        <v>99966</v>
      </c>
      <c r="C4559" s="22">
        <v>4948</v>
      </c>
      <c r="D4559" s="2">
        <v>6</v>
      </c>
      <c r="E4559" s="204">
        <v>891000</v>
      </c>
      <c r="F4559" s="2" t="s">
        <v>1954</v>
      </c>
      <c r="G4559" s="2"/>
      <c r="H4559" s="2"/>
    </row>
    <row r="4560" spans="1:72">
      <c r="A4560" s="1">
        <v>44312</v>
      </c>
      <c r="B4560" s="2">
        <v>99966</v>
      </c>
      <c r="C4560" s="22">
        <v>5035</v>
      </c>
      <c r="D4560" s="2">
        <v>6</v>
      </c>
      <c r="E4560" s="204">
        <v>255000</v>
      </c>
      <c r="F4560" s="2" t="s">
        <v>1961</v>
      </c>
      <c r="G4560" s="2"/>
      <c r="H4560" s="2"/>
    </row>
    <row r="4561" spans="1:10">
      <c r="A4561" s="1">
        <v>44312</v>
      </c>
      <c r="B4561" s="2">
        <v>99910</v>
      </c>
      <c r="C4561" s="22">
        <v>7254</v>
      </c>
      <c r="D4561" s="2">
        <v>9</v>
      </c>
      <c r="E4561" s="204">
        <v>456000</v>
      </c>
      <c r="F4561" s="2" t="s">
        <v>1962</v>
      </c>
      <c r="G4561" s="2"/>
      <c r="H4561" s="2"/>
    </row>
    <row r="4562" spans="1:10">
      <c r="A4562" s="1">
        <v>44312</v>
      </c>
      <c r="B4562" s="2">
        <v>99971</v>
      </c>
      <c r="C4562" s="22">
        <v>7281</v>
      </c>
      <c r="D4562" s="2">
        <v>4</v>
      </c>
      <c r="E4562" s="204">
        <v>310500</v>
      </c>
      <c r="F4562" s="2" t="s">
        <v>1955</v>
      </c>
      <c r="G4562" s="2"/>
      <c r="H4562" s="2"/>
    </row>
    <row r="4563" spans="1:10">
      <c r="A4563" s="1">
        <v>44312</v>
      </c>
      <c r="B4563" s="2">
        <v>99967</v>
      </c>
      <c r="C4563" s="22">
        <v>7350</v>
      </c>
      <c r="D4563" s="2">
        <v>4</v>
      </c>
      <c r="E4563" s="204">
        <v>2322000</v>
      </c>
      <c r="F4563" s="2" t="s">
        <v>1956</v>
      </c>
      <c r="G4563" s="2"/>
      <c r="H4563" s="2"/>
    </row>
    <row r="4564" spans="1:10">
      <c r="A4564" s="1">
        <v>44312</v>
      </c>
      <c r="B4564" s="2">
        <v>99967</v>
      </c>
      <c r="C4564" s="22">
        <v>7365</v>
      </c>
      <c r="D4564" s="2">
        <v>4</v>
      </c>
      <c r="E4564" s="204">
        <v>394923</v>
      </c>
      <c r="F4564" s="2" t="s">
        <v>1957</v>
      </c>
      <c r="G4564" s="2"/>
      <c r="H4564" s="2"/>
    </row>
    <row r="4565" spans="1:10">
      <c r="A4565" s="1">
        <v>44312</v>
      </c>
      <c r="B4565" s="2">
        <v>99967</v>
      </c>
      <c r="C4565" s="22">
        <v>7379</v>
      </c>
      <c r="D4565" s="2">
        <v>4</v>
      </c>
      <c r="E4565" s="204">
        <v>264069</v>
      </c>
      <c r="F4565" s="2" t="s">
        <v>1818</v>
      </c>
      <c r="G4565" s="2"/>
      <c r="H4565" s="2"/>
    </row>
    <row r="4566" spans="1:10">
      <c r="A4566" s="1">
        <v>44312</v>
      </c>
      <c r="B4566" s="2">
        <v>19440</v>
      </c>
      <c r="C4566" s="22">
        <v>9439</v>
      </c>
      <c r="D4566" s="2">
        <v>7</v>
      </c>
      <c r="E4566" s="204">
        <v>571915</v>
      </c>
      <c r="F4566" s="2" t="s">
        <v>1958</v>
      </c>
      <c r="G4566" s="2"/>
      <c r="H4566" s="2"/>
    </row>
    <row r="4567" spans="1:10">
      <c r="A4567" s="1">
        <v>44312</v>
      </c>
      <c r="B4567" s="2">
        <v>28262</v>
      </c>
      <c r="C4567" s="22">
        <v>9693</v>
      </c>
      <c r="D4567" s="2">
        <v>7</v>
      </c>
      <c r="E4567" s="204">
        <v>579500</v>
      </c>
      <c r="F4567" s="2" t="s">
        <v>1959</v>
      </c>
      <c r="G4567" s="2"/>
      <c r="H4567" s="2"/>
    </row>
    <row r="4568" spans="1:10">
      <c r="A4568" s="1">
        <v>44312</v>
      </c>
      <c r="B4568" s="2">
        <v>28262</v>
      </c>
      <c r="C4568" s="22">
        <v>9831</v>
      </c>
      <c r="D4568" s="2">
        <v>7</v>
      </c>
      <c r="E4568" s="204">
        <v>370000</v>
      </c>
      <c r="F4568" s="2" t="s">
        <v>1960</v>
      </c>
      <c r="G4568" s="2"/>
      <c r="H4568" s="2"/>
    </row>
    <row r="4569" spans="1:10">
      <c r="A4569" s="1">
        <v>44312</v>
      </c>
      <c r="B4569" s="2">
        <v>99968</v>
      </c>
      <c r="C4569" s="22">
        <v>9987</v>
      </c>
      <c r="D4569" s="2">
        <v>8</v>
      </c>
      <c r="E4569" s="204">
        <v>100479</v>
      </c>
      <c r="G4569" s="2"/>
      <c r="H4569" s="2"/>
    </row>
    <row r="4570" spans="1:10" ht="19.5">
      <c r="E4570" s="120">
        <f>SUM(E4554:E4569)</f>
        <v>13452586</v>
      </c>
      <c r="G4570" s="2"/>
      <c r="H4570" s="2"/>
    </row>
    <row r="4572" spans="1:10">
      <c r="A4572" s="1">
        <v>44313</v>
      </c>
      <c r="B4572" s="2">
        <v>99966</v>
      </c>
      <c r="C4572" s="22">
        <v>2</v>
      </c>
      <c r="D4572" s="2">
        <v>7</v>
      </c>
      <c r="E4572" s="204">
        <v>207500</v>
      </c>
      <c r="F4572" s="2" t="s">
        <v>1964</v>
      </c>
      <c r="G4572" s="2"/>
      <c r="H4572" s="2"/>
      <c r="I4572" s="2"/>
      <c r="J4572" s="2"/>
    </row>
    <row r="4573" spans="1:10">
      <c r="A4573" s="1">
        <v>44313</v>
      </c>
      <c r="B4573" s="2">
        <v>99966</v>
      </c>
      <c r="C4573" s="22">
        <v>3</v>
      </c>
      <c r="D4573" s="2">
        <v>7</v>
      </c>
      <c r="E4573" s="204">
        <v>33500</v>
      </c>
      <c r="F4573" s="2" t="s">
        <v>1974</v>
      </c>
      <c r="G4573" s="2"/>
      <c r="H4573" s="2"/>
      <c r="I4573" s="2"/>
      <c r="J4573" s="2"/>
    </row>
    <row r="4574" spans="1:10">
      <c r="A4574" s="1">
        <v>44313</v>
      </c>
      <c r="B4574" s="2">
        <v>99955</v>
      </c>
      <c r="C4574" s="22">
        <v>295</v>
      </c>
      <c r="D4574" s="2">
        <v>8</v>
      </c>
      <c r="E4574" s="204">
        <v>404300</v>
      </c>
      <c r="F4574" s="2" t="s">
        <v>1965</v>
      </c>
      <c r="G4574" s="2"/>
      <c r="H4574" s="2"/>
      <c r="I4574" s="2"/>
      <c r="J4574" s="2"/>
    </row>
    <row r="4575" spans="1:10">
      <c r="A4575" s="1">
        <v>44313</v>
      </c>
      <c r="B4575" s="2">
        <v>99944</v>
      </c>
      <c r="C4575" s="22">
        <v>1179</v>
      </c>
      <c r="D4575" s="2">
        <v>29</v>
      </c>
      <c r="E4575" s="204">
        <v>402000</v>
      </c>
      <c r="F4575" s="2" t="s">
        <v>1975</v>
      </c>
      <c r="G4575" s="2"/>
      <c r="H4575" s="2"/>
      <c r="I4575" s="2"/>
      <c r="J4575" s="2"/>
    </row>
    <row r="4576" spans="1:10">
      <c r="A4576" s="1">
        <v>44313</v>
      </c>
      <c r="B4576" s="2">
        <v>99971</v>
      </c>
      <c r="C4576" s="22">
        <v>5279</v>
      </c>
      <c r="D4576" s="2">
        <v>6</v>
      </c>
      <c r="E4576" s="204">
        <v>978000</v>
      </c>
      <c r="F4576" s="2" t="s">
        <v>1966</v>
      </c>
      <c r="G4576" s="2"/>
      <c r="H4576" s="2"/>
      <c r="I4576" s="2"/>
      <c r="J4576" s="2"/>
    </row>
    <row r="4577" spans="1:10">
      <c r="A4577" s="1">
        <v>44313</v>
      </c>
      <c r="B4577" s="2">
        <v>99971</v>
      </c>
      <c r="C4577" s="22">
        <v>5283</v>
      </c>
      <c r="D4577" s="2">
        <v>6</v>
      </c>
      <c r="E4577" s="204">
        <v>352000</v>
      </c>
      <c r="F4577" s="2" t="s">
        <v>1967</v>
      </c>
      <c r="G4577" s="2"/>
      <c r="H4577" s="2"/>
      <c r="I4577" s="2"/>
      <c r="J4577" s="2"/>
    </row>
    <row r="4578" spans="1:10">
      <c r="A4578" s="1">
        <v>44313</v>
      </c>
      <c r="B4578" s="2">
        <v>19440</v>
      </c>
      <c r="C4578" s="22">
        <v>5296</v>
      </c>
      <c r="D4578" s="2">
        <v>6</v>
      </c>
      <c r="E4578" s="204">
        <v>429300</v>
      </c>
      <c r="F4578" s="2" t="s">
        <v>1968</v>
      </c>
      <c r="G4578" s="2"/>
      <c r="H4578" s="2"/>
      <c r="I4578" s="2"/>
      <c r="J4578" s="2"/>
    </row>
    <row r="4579" spans="1:10">
      <c r="A4579" s="1">
        <v>44313</v>
      </c>
      <c r="B4579" s="2">
        <v>19440</v>
      </c>
      <c r="C4579" s="22">
        <v>5301</v>
      </c>
      <c r="D4579" s="2">
        <v>6</v>
      </c>
      <c r="E4579" s="204">
        <v>613700</v>
      </c>
      <c r="F4579" s="2" t="s">
        <v>1872</v>
      </c>
      <c r="G4579" s="2"/>
      <c r="H4579" s="2"/>
      <c r="I4579" s="2"/>
      <c r="J4579" s="2"/>
    </row>
    <row r="4580" spans="1:10">
      <c r="A4580" s="1">
        <v>44313</v>
      </c>
      <c r="B4580" s="2">
        <v>19440</v>
      </c>
      <c r="C4580" s="22">
        <v>5329</v>
      </c>
      <c r="D4580" s="2">
        <v>6</v>
      </c>
      <c r="E4580" s="204">
        <v>340000</v>
      </c>
      <c r="F4580" s="2" t="s">
        <v>1969</v>
      </c>
      <c r="G4580" s="2"/>
      <c r="H4580" s="2"/>
      <c r="I4580" s="2"/>
      <c r="J4580" s="2"/>
    </row>
    <row r="4581" spans="1:10">
      <c r="A4581" s="1">
        <v>44313</v>
      </c>
      <c r="B4581" s="2">
        <v>19440</v>
      </c>
      <c r="C4581" s="22">
        <v>5398</v>
      </c>
      <c r="D4581" s="2">
        <v>6</v>
      </c>
      <c r="E4581" s="204">
        <v>400000</v>
      </c>
      <c r="F4581" s="2" t="s">
        <v>1970</v>
      </c>
      <c r="G4581" s="2"/>
      <c r="H4581" s="2"/>
      <c r="I4581" s="2"/>
      <c r="J4581" s="2"/>
    </row>
    <row r="4582" spans="1:10">
      <c r="A4582" s="1">
        <v>44313</v>
      </c>
      <c r="B4582" s="2">
        <v>28262</v>
      </c>
      <c r="C4582" s="22">
        <v>7525</v>
      </c>
      <c r="D4582" s="2">
        <v>4</v>
      </c>
      <c r="E4582" s="204">
        <v>303435</v>
      </c>
      <c r="F4582" s="2" t="s">
        <v>1402</v>
      </c>
      <c r="G4582" s="2"/>
      <c r="H4582" s="2"/>
      <c r="I4582" s="2"/>
      <c r="J4582" s="2"/>
    </row>
    <row r="4583" spans="1:10">
      <c r="A4583" s="1">
        <v>44313</v>
      </c>
      <c r="B4583" s="2">
        <v>28262</v>
      </c>
      <c r="C4583" s="22">
        <v>7551</v>
      </c>
      <c r="D4583" s="2">
        <v>4</v>
      </c>
      <c r="E4583" s="204">
        <v>938000</v>
      </c>
      <c r="F4583" s="2" t="s">
        <v>1971</v>
      </c>
      <c r="G4583" s="2"/>
      <c r="H4583" s="2"/>
      <c r="I4583" s="2"/>
      <c r="J4583" s="2"/>
    </row>
    <row r="4584" spans="1:10">
      <c r="A4584" s="1">
        <v>44313</v>
      </c>
      <c r="B4584" s="2">
        <v>28262</v>
      </c>
      <c r="C4584" s="22">
        <v>7621</v>
      </c>
      <c r="D4584" s="2">
        <v>4</v>
      </c>
      <c r="E4584" s="204">
        <v>522309</v>
      </c>
      <c r="F4584" s="2" t="s">
        <v>1228</v>
      </c>
      <c r="G4584" s="2"/>
      <c r="H4584" s="2"/>
      <c r="I4584" s="2"/>
      <c r="J4584" s="2"/>
    </row>
    <row r="4585" spans="1:10">
      <c r="A4585" s="1">
        <v>44313</v>
      </c>
      <c r="B4585" s="2">
        <v>28262</v>
      </c>
      <c r="C4585" s="22">
        <v>7660</v>
      </c>
      <c r="D4585" s="2">
        <v>4</v>
      </c>
      <c r="E4585" s="204">
        <v>388000</v>
      </c>
      <c r="F4585" s="2" t="s">
        <v>1972</v>
      </c>
      <c r="G4585" s="2"/>
      <c r="H4585" s="2"/>
      <c r="I4585" s="2"/>
      <c r="J4585" s="2"/>
    </row>
    <row r="4586" spans="1:10">
      <c r="A4586" s="1">
        <v>44313</v>
      </c>
      <c r="B4586" s="2">
        <v>28262</v>
      </c>
      <c r="C4586" s="22">
        <v>7683</v>
      </c>
      <c r="D4586" s="2">
        <v>4</v>
      </c>
      <c r="E4586" s="204">
        <v>220800</v>
      </c>
      <c r="F4586" s="2" t="s">
        <v>80</v>
      </c>
      <c r="G4586" s="2"/>
      <c r="H4586" s="2"/>
      <c r="I4586" s="2"/>
      <c r="J4586" s="2"/>
    </row>
    <row r="4587" spans="1:10">
      <c r="A4587" s="1">
        <v>44313</v>
      </c>
      <c r="B4587" s="2">
        <v>99966</v>
      </c>
      <c r="C4587" s="22">
        <v>9918</v>
      </c>
      <c r="D4587" s="2">
        <v>7</v>
      </c>
      <c r="E4587" s="204">
        <v>1341400</v>
      </c>
      <c r="F4587" s="2" t="s">
        <v>927</v>
      </c>
      <c r="G4587" s="2"/>
      <c r="H4587" s="2"/>
      <c r="I4587" s="2"/>
      <c r="J4587" s="2"/>
    </row>
    <row r="4588" spans="1:10">
      <c r="A4588" s="1">
        <v>44313</v>
      </c>
      <c r="B4588" s="2">
        <v>99966</v>
      </c>
      <c r="C4588" s="22">
        <v>9923</v>
      </c>
      <c r="D4588" s="2">
        <v>7</v>
      </c>
      <c r="E4588" s="204">
        <v>408000</v>
      </c>
      <c r="F4588" s="2" t="s">
        <v>1973</v>
      </c>
      <c r="G4588" s="2"/>
      <c r="H4588" s="2"/>
      <c r="I4588" s="2"/>
      <c r="J4588" s="2"/>
    </row>
    <row r="4589" spans="1:10">
      <c r="A4589" s="1">
        <v>44313</v>
      </c>
      <c r="B4589" s="2">
        <v>99966</v>
      </c>
      <c r="C4589" s="22">
        <v>9966</v>
      </c>
      <c r="D4589" s="2">
        <v>7</v>
      </c>
      <c r="E4589" s="204">
        <v>603000</v>
      </c>
      <c r="F4589" s="2" t="s">
        <v>1929</v>
      </c>
      <c r="G4589" s="2"/>
      <c r="H4589" s="2"/>
      <c r="I4589" s="2"/>
      <c r="J4589" s="2"/>
    </row>
    <row r="4590" spans="1:10" ht="19.5">
      <c r="E4590" s="120">
        <f>SUM(E4572:E4589)</f>
        <v>8885244</v>
      </c>
      <c r="G4590" s="2"/>
      <c r="H4590" s="2"/>
      <c r="I4590" s="2"/>
      <c r="J4590" s="2"/>
    </row>
    <row r="4591" spans="1:10">
      <c r="E4591" s="3"/>
      <c r="G4591" s="2"/>
      <c r="H4591" s="2"/>
      <c r="I4591" s="2"/>
      <c r="J4591" s="2"/>
    </row>
    <row r="4592" spans="1:10">
      <c r="A4592" s="1">
        <v>44314</v>
      </c>
      <c r="B4592" s="2">
        <v>12508</v>
      </c>
      <c r="C4592" s="22">
        <v>208</v>
      </c>
      <c r="D4592" s="2">
        <v>7</v>
      </c>
      <c r="E4592" s="204">
        <v>414221</v>
      </c>
      <c r="F4592" s="2" t="s">
        <v>1986</v>
      </c>
      <c r="G4592" s="2"/>
      <c r="H4592" s="2"/>
      <c r="I4592" s="2"/>
      <c r="J4592" s="2"/>
    </row>
    <row r="4593" spans="1:10">
      <c r="A4593" s="1">
        <v>44314</v>
      </c>
      <c r="B4593" s="2">
        <v>12508</v>
      </c>
      <c r="C4593" s="22">
        <v>210</v>
      </c>
      <c r="D4593" s="2">
        <v>7</v>
      </c>
      <c r="E4593" s="204">
        <v>643200</v>
      </c>
      <c r="F4593" s="2" t="s">
        <v>1977</v>
      </c>
      <c r="G4593" s="2"/>
      <c r="H4593" s="2"/>
      <c r="I4593" s="2"/>
      <c r="J4593" s="2"/>
    </row>
    <row r="4594" spans="1:10" s="53" customFormat="1">
      <c r="A4594" s="122">
        <v>44314</v>
      </c>
      <c r="B4594" s="53">
        <v>12508</v>
      </c>
      <c r="C4594" s="59">
        <v>211</v>
      </c>
      <c r="D4594" s="53">
        <v>7</v>
      </c>
      <c r="E4594" s="204">
        <v>611100</v>
      </c>
      <c r="F4594" s="53" t="s">
        <v>1978</v>
      </c>
    </row>
    <row r="4595" spans="1:10" s="53" customFormat="1">
      <c r="A4595" s="122">
        <v>44314</v>
      </c>
      <c r="B4595" s="53">
        <v>12508</v>
      </c>
      <c r="C4595" s="59">
        <v>224</v>
      </c>
      <c r="D4595" s="53">
        <v>7</v>
      </c>
      <c r="E4595" s="204">
        <v>293000</v>
      </c>
      <c r="F4595" s="53" t="s">
        <v>1979</v>
      </c>
    </row>
    <row r="4596" spans="1:10" s="53" customFormat="1">
      <c r="A4596" s="122">
        <v>44314</v>
      </c>
      <c r="B4596" s="53">
        <v>25758</v>
      </c>
      <c r="C4596" s="59">
        <v>369</v>
      </c>
      <c r="D4596" s="53">
        <v>7</v>
      </c>
      <c r="E4596" s="204">
        <v>1142400</v>
      </c>
      <c r="F4596" s="53" t="s">
        <v>1980</v>
      </c>
    </row>
    <row r="4597" spans="1:10" s="53" customFormat="1">
      <c r="A4597" s="122">
        <v>44314</v>
      </c>
      <c r="B4597" s="53">
        <v>25758</v>
      </c>
      <c r="C4597" s="59">
        <v>380</v>
      </c>
      <c r="D4597" s="53">
        <v>7</v>
      </c>
      <c r="E4597" s="204">
        <v>269000</v>
      </c>
      <c r="F4597" s="53" t="s">
        <v>1985</v>
      </c>
    </row>
    <row r="4598" spans="1:10" s="53" customFormat="1">
      <c r="A4598" s="122">
        <v>44314</v>
      </c>
      <c r="B4598" s="53">
        <v>13276</v>
      </c>
      <c r="C4598" s="59">
        <v>411</v>
      </c>
      <c r="D4598" s="53">
        <v>8</v>
      </c>
      <c r="E4598" s="204">
        <v>439000</v>
      </c>
      <c r="F4598" s="53" t="s">
        <v>1981</v>
      </c>
    </row>
    <row r="4599" spans="1:10" s="53" customFormat="1">
      <c r="A4599" s="122">
        <v>44314</v>
      </c>
      <c r="B4599" s="53">
        <v>13276</v>
      </c>
      <c r="C4599" s="59">
        <v>414</v>
      </c>
      <c r="D4599" s="53">
        <v>8</v>
      </c>
      <c r="E4599" s="204">
        <v>228395</v>
      </c>
      <c r="F4599" s="53" t="s">
        <v>1982</v>
      </c>
    </row>
    <row r="4600" spans="1:10" s="53" customFormat="1">
      <c r="A4600" s="122">
        <v>44314</v>
      </c>
      <c r="B4600" s="53">
        <v>99967</v>
      </c>
      <c r="C4600" s="59">
        <v>5617</v>
      </c>
      <c r="D4600" s="53">
        <v>6</v>
      </c>
      <c r="E4600" s="204">
        <v>61000</v>
      </c>
      <c r="F4600" s="53" t="s">
        <v>1983</v>
      </c>
    </row>
    <row r="4601" spans="1:10" s="53" customFormat="1">
      <c r="A4601" s="122">
        <v>44314</v>
      </c>
      <c r="B4601" s="53">
        <v>14202</v>
      </c>
      <c r="C4601" s="59">
        <v>7889</v>
      </c>
      <c r="D4601" s="53">
        <v>4</v>
      </c>
      <c r="E4601" s="204">
        <v>592463</v>
      </c>
      <c r="F4601" s="53" t="s">
        <v>904</v>
      </c>
    </row>
    <row r="4602" spans="1:10" s="53" customFormat="1">
      <c r="A4602" s="122">
        <v>44314</v>
      </c>
      <c r="B4602" s="53">
        <v>14202</v>
      </c>
      <c r="C4602" s="59">
        <v>7890</v>
      </c>
      <c r="D4602" s="53">
        <v>4</v>
      </c>
      <c r="E4602" s="204">
        <v>1221380</v>
      </c>
      <c r="F4602" s="53" t="s">
        <v>1984</v>
      </c>
    </row>
    <row r="4603" spans="1:10" s="53" customFormat="1">
      <c r="A4603" s="122">
        <v>44314</v>
      </c>
      <c r="B4603" s="53">
        <v>14202</v>
      </c>
      <c r="C4603" s="59">
        <v>7962</v>
      </c>
      <c r="D4603" s="53">
        <v>4</v>
      </c>
      <c r="E4603" s="204">
        <v>1171200</v>
      </c>
      <c r="F4603" s="53" t="s">
        <v>1985</v>
      </c>
    </row>
    <row r="4604" spans="1:10" s="53" customFormat="1">
      <c r="A4604" s="122">
        <v>44314</v>
      </c>
      <c r="B4604" s="53">
        <v>14202</v>
      </c>
      <c r="C4604" s="59">
        <v>7990</v>
      </c>
      <c r="D4604" s="53">
        <v>4</v>
      </c>
      <c r="E4604" s="204">
        <v>2250400</v>
      </c>
      <c r="F4604" s="53" t="s">
        <v>124</v>
      </c>
    </row>
    <row r="4605" spans="1:10" ht="19.5">
      <c r="E4605" s="120">
        <f>SUM(E4592:E4604)</f>
        <v>9336759</v>
      </c>
      <c r="G4605" s="2"/>
      <c r="H4605" s="2"/>
      <c r="I4605" s="2"/>
      <c r="J4605" s="2"/>
    </row>
    <row r="4607" spans="1:10">
      <c r="A4607" s="1">
        <v>44315</v>
      </c>
      <c r="B4607" s="2">
        <v>20200</v>
      </c>
      <c r="C4607" s="22">
        <v>1377</v>
      </c>
      <c r="D4607" s="2">
        <v>29</v>
      </c>
      <c r="E4607" s="204">
        <v>228900</v>
      </c>
      <c r="F4607" s="2" t="s">
        <v>93</v>
      </c>
      <c r="G4607" s="2"/>
      <c r="H4607" s="2"/>
    </row>
    <row r="4608" spans="1:10">
      <c r="A4608" s="1">
        <v>44315</v>
      </c>
      <c r="B4608" s="2">
        <v>20200</v>
      </c>
      <c r="C4608" s="22">
        <v>1379</v>
      </c>
      <c r="D4608" s="2">
        <v>29</v>
      </c>
      <c r="E4608" s="204">
        <v>1183509</v>
      </c>
      <c r="F4608" s="2" t="s">
        <v>1990</v>
      </c>
      <c r="G4608" s="2"/>
      <c r="H4608" s="2"/>
    </row>
    <row r="4609" spans="1:10">
      <c r="A4609" s="1">
        <v>44315</v>
      </c>
      <c r="B4609" s="2">
        <v>20200</v>
      </c>
      <c r="C4609" s="22">
        <v>1383</v>
      </c>
      <c r="D4609" s="2">
        <v>29</v>
      </c>
      <c r="E4609" s="204">
        <v>278000</v>
      </c>
      <c r="F4609" s="2" t="s">
        <v>1991</v>
      </c>
      <c r="G4609" s="2"/>
      <c r="H4609" s="2"/>
    </row>
    <row r="4610" spans="1:10">
      <c r="A4610" s="1">
        <v>44315</v>
      </c>
      <c r="B4610" s="2">
        <v>20200</v>
      </c>
      <c r="C4610" s="22">
        <v>1398</v>
      </c>
      <c r="D4610" s="2">
        <v>29</v>
      </c>
      <c r="E4610" s="204">
        <v>576000</v>
      </c>
      <c r="F4610" s="2" t="s">
        <v>1992</v>
      </c>
      <c r="G4610" s="2"/>
      <c r="H4610" s="2"/>
    </row>
    <row r="4611" spans="1:10">
      <c r="A4611" s="1">
        <v>44315</v>
      </c>
      <c r="B4611" s="2">
        <v>20200</v>
      </c>
      <c r="C4611" s="22">
        <v>1400</v>
      </c>
      <c r="D4611" s="2">
        <v>29</v>
      </c>
      <c r="E4611" s="204">
        <v>1172500</v>
      </c>
      <c r="F4611" s="2" t="s">
        <v>1993</v>
      </c>
      <c r="G4611" s="2"/>
      <c r="H4611" s="2"/>
    </row>
    <row r="4612" spans="1:10" s="53" customFormat="1">
      <c r="A4612" s="122">
        <v>44315</v>
      </c>
      <c r="B4612" s="53">
        <v>14202</v>
      </c>
      <c r="C4612" s="59">
        <v>5858</v>
      </c>
      <c r="D4612" s="53">
        <v>6</v>
      </c>
      <c r="E4612" s="204">
        <v>1122000</v>
      </c>
      <c r="F4612" s="53" t="s">
        <v>1994</v>
      </c>
    </row>
    <row r="4613" spans="1:10" s="53" customFormat="1">
      <c r="A4613" s="122">
        <v>44315</v>
      </c>
      <c r="B4613" s="53">
        <v>12508</v>
      </c>
      <c r="C4613" s="59">
        <v>8197</v>
      </c>
      <c r="D4613" s="53">
        <v>4</v>
      </c>
      <c r="E4613" s="204">
        <v>201194</v>
      </c>
      <c r="F4613" s="53" t="s">
        <v>1995</v>
      </c>
    </row>
    <row r="4614" spans="1:10" s="53" customFormat="1">
      <c r="A4614" s="122">
        <v>44315</v>
      </c>
      <c r="B4614" s="53">
        <v>12508</v>
      </c>
      <c r="C4614" s="59">
        <v>8201</v>
      </c>
      <c r="D4614" s="53">
        <v>4</v>
      </c>
      <c r="E4614" s="204">
        <v>2765906</v>
      </c>
      <c r="F4614" s="53" t="s">
        <v>1996</v>
      </c>
    </row>
    <row r="4615" spans="1:10" s="53" customFormat="1">
      <c r="A4615" s="122">
        <v>44315</v>
      </c>
      <c r="B4615" s="53">
        <v>12508</v>
      </c>
      <c r="C4615" s="59">
        <v>8209</v>
      </c>
      <c r="D4615" s="53">
        <v>4</v>
      </c>
      <c r="E4615" s="204">
        <v>300000</v>
      </c>
      <c r="F4615" s="53" t="s">
        <v>564</v>
      </c>
    </row>
    <row r="4616" spans="1:10" s="53" customFormat="1">
      <c r="A4616" s="122">
        <v>44315</v>
      </c>
      <c r="B4616" s="53">
        <v>12508</v>
      </c>
      <c r="C4616" s="59">
        <v>8285</v>
      </c>
      <c r="D4616" s="53">
        <v>4</v>
      </c>
      <c r="E4616" s="204">
        <v>303500</v>
      </c>
      <c r="F4616" s="53" t="s">
        <v>610</v>
      </c>
    </row>
    <row r="4617" spans="1:10">
      <c r="A4617" s="1">
        <v>44315</v>
      </c>
      <c r="B4617" s="2">
        <v>12508</v>
      </c>
      <c r="C4617" s="22">
        <v>8307</v>
      </c>
      <c r="D4617" s="2">
        <v>4</v>
      </c>
      <c r="E4617" s="204">
        <v>527868</v>
      </c>
      <c r="F4617" s="2" t="s">
        <v>2031</v>
      </c>
      <c r="G4617" s="2"/>
      <c r="H4617" s="2"/>
    </row>
    <row r="4618" spans="1:10">
      <c r="A4618" s="1">
        <v>44315</v>
      </c>
      <c r="B4618" s="2">
        <v>12508</v>
      </c>
      <c r="C4618" s="22">
        <v>8308</v>
      </c>
      <c r="D4618" s="2">
        <v>4</v>
      </c>
      <c r="E4618" s="204">
        <v>564000</v>
      </c>
      <c r="F4618" s="2" t="s">
        <v>1997</v>
      </c>
      <c r="G4618" s="2"/>
      <c r="H4618" s="2"/>
    </row>
    <row r="4619" spans="1:10">
      <c r="A4619" s="1">
        <v>44315</v>
      </c>
      <c r="B4619" s="2">
        <v>12508</v>
      </c>
      <c r="C4619" s="22">
        <v>8309</v>
      </c>
      <c r="D4619" s="2">
        <v>4</v>
      </c>
      <c r="E4619" s="204">
        <v>406800</v>
      </c>
      <c r="F4619" s="2" t="s">
        <v>1997</v>
      </c>
      <c r="G4619" s="2"/>
      <c r="H4619" s="2"/>
    </row>
    <row r="4620" spans="1:10">
      <c r="A4620" s="1">
        <v>44315</v>
      </c>
      <c r="B4620" s="2">
        <v>34527</v>
      </c>
      <c r="C4620" s="22">
        <v>8407</v>
      </c>
      <c r="D4620" s="2">
        <v>4</v>
      </c>
      <c r="E4620" s="204">
        <v>957400</v>
      </c>
      <c r="F4620" s="2" t="s">
        <v>1998</v>
      </c>
      <c r="G4620" s="2"/>
      <c r="H4620" s="2"/>
    </row>
    <row r="4621" spans="1:10" ht="19.5">
      <c r="E4621" s="240">
        <f>SUM(E4607:E4620)</f>
        <v>10587577</v>
      </c>
      <c r="G4621" s="2"/>
      <c r="H4621" s="2"/>
    </row>
    <row r="4623" spans="1:10">
      <c r="A4623" s="1">
        <v>44316</v>
      </c>
      <c r="B4623" s="2">
        <v>99903</v>
      </c>
      <c r="C4623" s="2">
        <v>4333</v>
      </c>
      <c r="D4623" s="2">
        <v>99</v>
      </c>
      <c r="E4623" s="3">
        <v>9339000</v>
      </c>
      <c r="F4623" s="2" t="s">
        <v>2034</v>
      </c>
      <c r="G4623" s="2"/>
      <c r="H4623" s="2"/>
      <c r="I4623" s="2"/>
      <c r="J4623" s="2"/>
    </row>
    <row r="4624" spans="1:10">
      <c r="A4624" s="1">
        <v>44316</v>
      </c>
      <c r="B4624" s="2">
        <v>99903</v>
      </c>
      <c r="C4624" s="2">
        <v>4334</v>
      </c>
      <c r="D4624" s="2">
        <v>99</v>
      </c>
      <c r="E4624" s="3">
        <v>9339000</v>
      </c>
      <c r="F4624" s="2" t="s">
        <v>2034</v>
      </c>
      <c r="G4624" s="2"/>
      <c r="H4624" s="2"/>
      <c r="I4624" s="2"/>
      <c r="J4624" s="2"/>
    </row>
    <row r="4625" spans="1:10">
      <c r="A4625" s="1">
        <v>44316</v>
      </c>
      <c r="B4625" s="2">
        <v>99903</v>
      </c>
      <c r="C4625" s="2">
        <v>4335</v>
      </c>
      <c r="D4625" s="2">
        <v>99</v>
      </c>
      <c r="E4625" s="3">
        <v>9339000</v>
      </c>
      <c r="F4625" s="2" t="s">
        <v>2034</v>
      </c>
      <c r="G4625" s="2"/>
      <c r="H4625" s="2"/>
      <c r="I4625" s="2"/>
      <c r="J4625" s="2"/>
    </row>
    <row r="4626" spans="1:10">
      <c r="A4626" s="1">
        <v>44316</v>
      </c>
      <c r="B4626" s="2">
        <v>99903</v>
      </c>
      <c r="C4626" s="2">
        <v>4336</v>
      </c>
      <c r="D4626" s="2">
        <v>99</v>
      </c>
      <c r="E4626" s="3">
        <v>9339000</v>
      </c>
      <c r="F4626" s="2" t="s">
        <v>2034</v>
      </c>
      <c r="G4626" s="2"/>
      <c r="H4626" s="2"/>
      <c r="I4626" s="2"/>
      <c r="J4626" s="2"/>
    </row>
    <row r="4627" spans="1:10">
      <c r="A4627" s="1">
        <v>44316</v>
      </c>
      <c r="B4627" s="2">
        <v>99903</v>
      </c>
      <c r="C4627" s="2">
        <v>4337</v>
      </c>
      <c r="D4627" s="2">
        <v>99</v>
      </c>
      <c r="E4627" s="3">
        <v>9339000</v>
      </c>
      <c r="F4627" s="2" t="s">
        <v>2034</v>
      </c>
      <c r="G4627" s="2"/>
      <c r="H4627" s="2"/>
      <c r="I4627" s="2"/>
      <c r="J4627" s="2"/>
    </row>
    <row r="4628" spans="1:10">
      <c r="A4628" s="1">
        <v>44316</v>
      </c>
      <c r="B4628" s="2">
        <v>99903</v>
      </c>
      <c r="C4628" s="2">
        <v>4338</v>
      </c>
      <c r="D4628" s="2">
        <v>99</v>
      </c>
      <c r="E4628" s="3">
        <v>9339000</v>
      </c>
      <c r="F4628" s="2" t="s">
        <v>2034</v>
      </c>
      <c r="G4628" s="2"/>
      <c r="H4628" s="2"/>
      <c r="I4628" s="2"/>
      <c r="J4628" s="2"/>
    </row>
    <row r="4629" spans="1:10">
      <c r="A4629" s="1">
        <v>44316</v>
      </c>
      <c r="B4629" s="2">
        <v>99903</v>
      </c>
      <c r="C4629" s="2">
        <v>4339</v>
      </c>
      <c r="D4629" s="2">
        <v>99</v>
      </c>
      <c r="E4629" s="3">
        <v>9339000</v>
      </c>
      <c r="F4629" s="2" t="s">
        <v>2034</v>
      </c>
      <c r="G4629" s="2"/>
      <c r="H4629" s="2"/>
      <c r="I4629" s="2"/>
      <c r="J4629" s="2"/>
    </row>
    <row r="4630" spans="1:10">
      <c r="A4630" s="1">
        <v>44316</v>
      </c>
      <c r="B4630" s="2">
        <v>99903</v>
      </c>
      <c r="C4630" s="2">
        <v>4340</v>
      </c>
      <c r="D4630" s="2">
        <v>99</v>
      </c>
      <c r="E4630" s="3">
        <v>9339000</v>
      </c>
      <c r="F4630" s="2" t="s">
        <v>2034</v>
      </c>
      <c r="G4630" s="2"/>
      <c r="H4630" s="2"/>
      <c r="I4630" s="2"/>
      <c r="J4630" s="2"/>
    </row>
    <row r="4631" spans="1:10">
      <c r="A4631" s="1">
        <v>44316</v>
      </c>
      <c r="B4631" s="2">
        <v>99903</v>
      </c>
      <c r="C4631" s="2">
        <v>4341</v>
      </c>
      <c r="D4631" s="2">
        <v>99</v>
      </c>
      <c r="E4631" s="3">
        <v>9339000</v>
      </c>
      <c r="F4631" s="2" t="s">
        <v>2034</v>
      </c>
      <c r="G4631" s="2"/>
      <c r="H4631" s="2"/>
      <c r="I4631" s="2"/>
      <c r="J4631" s="2"/>
    </row>
    <row r="4632" spans="1:10">
      <c r="A4632" s="1">
        <v>44316</v>
      </c>
      <c r="B4632" s="2">
        <v>99903</v>
      </c>
      <c r="C4632" s="2">
        <v>4342</v>
      </c>
      <c r="D4632" s="2">
        <v>99</v>
      </c>
      <c r="E4632" s="3">
        <v>9339000</v>
      </c>
      <c r="F4632" s="2" t="s">
        <v>2034</v>
      </c>
      <c r="G4632" s="2"/>
      <c r="H4632" s="2"/>
      <c r="I4632" s="2"/>
      <c r="J4632" s="2"/>
    </row>
    <row r="4633" spans="1:10">
      <c r="A4633" s="1">
        <v>44316</v>
      </c>
      <c r="B4633" s="2">
        <v>99903</v>
      </c>
      <c r="C4633" s="2">
        <v>4343</v>
      </c>
      <c r="D4633" s="2">
        <v>99</v>
      </c>
      <c r="E4633" s="3">
        <v>9339000</v>
      </c>
      <c r="F4633" s="2" t="s">
        <v>2034</v>
      </c>
      <c r="G4633" s="2"/>
      <c r="H4633" s="2"/>
      <c r="I4633" s="2"/>
      <c r="J4633" s="2"/>
    </row>
    <row r="4634" spans="1:10">
      <c r="A4634" s="1">
        <v>44316</v>
      </c>
      <c r="B4634" s="2">
        <v>99903</v>
      </c>
      <c r="C4634" s="2">
        <v>4344</v>
      </c>
      <c r="D4634" s="2">
        <v>99</v>
      </c>
      <c r="E4634" s="3">
        <v>9339000</v>
      </c>
      <c r="F4634" s="2" t="s">
        <v>2034</v>
      </c>
      <c r="G4634" s="2"/>
      <c r="H4634" s="2"/>
      <c r="I4634" s="2"/>
      <c r="J4634" s="2"/>
    </row>
    <row r="4635" spans="1:10">
      <c r="A4635" s="1">
        <v>44316</v>
      </c>
      <c r="B4635" s="2">
        <v>99903</v>
      </c>
      <c r="C4635" s="2">
        <v>4345</v>
      </c>
      <c r="D4635" s="2">
        <v>99</v>
      </c>
      <c r="E4635" s="3">
        <v>9339000</v>
      </c>
      <c r="F4635" s="2" t="s">
        <v>2034</v>
      </c>
      <c r="G4635" s="2"/>
      <c r="H4635" s="2"/>
      <c r="I4635" s="2"/>
      <c r="J4635" s="2"/>
    </row>
    <row r="4636" spans="1:10">
      <c r="A4636" s="1">
        <v>44316</v>
      </c>
      <c r="B4636" s="2">
        <v>99903</v>
      </c>
      <c r="C4636" s="2">
        <v>4346</v>
      </c>
      <c r="D4636" s="2">
        <v>99</v>
      </c>
      <c r="E4636" s="3">
        <v>9339000</v>
      </c>
      <c r="F4636" s="2" t="s">
        <v>2034</v>
      </c>
      <c r="G4636" s="2"/>
      <c r="H4636" s="2"/>
      <c r="I4636" s="2"/>
      <c r="J4636" s="2"/>
    </row>
    <row r="4637" spans="1:10">
      <c r="A4637" s="1">
        <v>44316</v>
      </c>
      <c r="B4637" s="2">
        <v>99903</v>
      </c>
      <c r="C4637" s="2">
        <v>4347</v>
      </c>
      <c r="D4637" s="2">
        <v>99</v>
      </c>
      <c r="E4637" s="3">
        <v>9339000</v>
      </c>
      <c r="F4637" s="2" t="s">
        <v>2034</v>
      </c>
      <c r="G4637" s="2"/>
      <c r="H4637" s="2"/>
      <c r="I4637" s="2"/>
      <c r="J4637" s="2"/>
    </row>
    <row r="4638" spans="1:10">
      <c r="A4638" s="1">
        <v>44316</v>
      </c>
      <c r="B4638" s="2">
        <v>99903</v>
      </c>
      <c r="C4638" s="2">
        <v>4348</v>
      </c>
      <c r="D4638" s="2">
        <v>99</v>
      </c>
      <c r="E4638" s="3">
        <v>9339000</v>
      </c>
      <c r="F4638" s="2" t="s">
        <v>2034</v>
      </c>
      <c r="G4638" s="2"/>
      <c r="H4638" s="2"/>
      <c r="I4638" s="2"/>
      <c r="J4638" s="2"/>
    </row>
    <row r="4639" spans="1:10">
      <c r="A4639" s="1">
        <v>44316</v>
      </c>
      <c r="B4639" s="2">
        <v>99903</v>
      </c>
      <c r="C4639" s="2">
        <v>4349</v>
      </c>
      <c r="D4639" s="2">
        <v>99</v>
      </c>
      <c r="E4639" s="3">
        <v>9339000</v>
      </c>
      <c r="F4639" s="2" t="s">
        <v>2034</v>
      </c>
      <c r="G4639" s="2"/>
      <c r="H4639" s="2"/>
      <c r="I4639" s="2"/>
      <c r="J4639" s="2"/>
    </row>
    <row r="4640" spans="1:10">
      <c r="A4640" s="1">
        <v>44316</v>
      </c>
      <c r="B4640" s="2">
        <v>99903</v>
      </c>
      <c r="C4640" s="2">
        <v>4350</v>
      </c>
      <c r="D4640" s="2">
        <v>99</v>
      </c>
      <c r="E4640" s="3">
        <v>9339000</v>
      </c>
      <c r="F4640" s="2" t="s">
        <v>2034</v>
      </c>
      <c r="G4640" s="2"/>
      <c r="H4640" s="2"/>
      <c r="I4640" s="2"/>
      <c r="J4640" s="2"/>
    </row>
    <row r="4641" spans="1:10">
      <c r="A4641" s="1">
        <v>44316</v>
      </c>
      <c r="B4641" s="2">
        <v>99903</v>
      </c>
      <c r="C4641" s="2">
        <v>4351</v>
      </c>
      <c r="D4641" s="2">
        <v>99</v>
      </c>
      <c r="E4641" s="3">
        <v>9339000</v>
      </c>
      <c r="F4641" s="2" t="s">
        <v>2034</v>
      </c>
      <c r="G4641" s="2"/>
      <c r="H4641" s="2"/>
      <c r="I4641" s="2"/>
      <c r="J4641" s="2"/>
    </row>
    <row r="4642" spans="1:10">
      <c r="A4642" s="1">
        <v>44316</v>
      </c>
      <c r="B4642" s="2">
        <v>99903</v>
      </c>
      <c r="C4642" s="2">
        <v>4352</v>
      </c>
      <c r="D4642" s="2">
        <v>99</v>
      </c>
      <c r="E4642" s="3">
        <v>9339000</v>
      </c>
      <c r="F4642" s="2" t="s">
        <v>2034</v>
      </c>
      <c r="G4642" s="2"/>
      <c r="H4642" s="2"/>
      <c r="I4642" s="2"/>
      <c r="J4642" s="2"/>
    </row>
    <row r="4643" spans="1:10">
      <c r="A4643" s="1">
        <v>44316</v>
      </c>
      <c r="B4643" s="2">
        <v>99916</v>
      </c>
      <c r="C4643" s="22">
        <v>687</v>
      </c>
      <c r="D4643" s="2">
        <v>8</v>
      </c>
      <c r="E4643" s="204">
        <v>5284000</v>
      </c>
      <c r="F4643" s="2" t="s">
        <v>2037</v>
      </c>
      <c r="G4643" s="2"/>
      <c r="H4643" s="2"/>
      <c r="I4643" s="2"/>
      <c r="J4643" s="2"/>
    </row>
    <row r="4644" spans="1:10" s="53" customFormat="1">
      <c r="A4644" s="122">
        <v>44316</v>
      </c>
      <c r="B4644" s="53">
        <v>99916</v>
      </c>
      <c r="C4644" s="59">
        <v>733</v>
      </c>
      <c r="D4644" s="53">
        <v>8</v>
      </c>
      <c r="E4644" s="204">
        <v>130000</v>
      </c>
      <c r="F4644" s="53" t="s">
        <v>1999</v>
      </c>
    </row>
    <row r="4645" spans="1:10" s="53" customFormat="1">
      <c r="A4645" s="122">
        <v>44316</v>
      </c>
      <c r="B4645" s="53">
        <v>14202</v>
      </c>
      <c r="C4645" s="59">
        <v>820</v>
      </c>
      <c r="D4645" s="53">
        <v>7</v>
      </c>
      <c r="E4645" s="204">
        <v>811310</v>
      </c>
      <c r="F4645" s="53" t="s">
        <v>1984</v>
      </c>
    </row>
    <row r="4646" spans="1:10" s="53" customFormat="1">
      <c r="A4646" s="122">
        <v>44316</v>
      </c>
      <c r="B4646" s="53">
        <v>99916</v>
      </c>
      <c r="C4646" s="59">
        <v>845</v>
      </c>
      <c r="D4646" s="53">
        <v>8</v>
      </c>
      <c r="E4646" s="204">
        <v>1602990</v>
      </c>
      <c r="F4646" s="53" t="s">
        <v>2036</v>
      </c>
    </row>
    <row r="4647" spans="1:10" s="53" customFormat="1">
      <c r="A4647" s="122">
        <v>44316</v>
      </c>
      <c r="B4647" s="53">
        <v>99916</v>
      </c>
      <c r="C4647" s="59">
        <v>849</v>
      </c>
      <c r="D4647" s="53">
        <v>8</v>
      </c>
      <c r="E4647" s="204">
        <v>613356</v>
      </c>
      <c r="F4647" s="53" t="s">
        <v>2035</v>
      </c>
    </row>
    <row r="4648" spans="1:10" s="53" customFormat="1">
      <c r="A4648" s="122">
        <v>44316</v>
      </c>
      <c r="B4648" s="53">
        <v>14202</v>
      </c>
      <c r="C4648" s="59">
        <v>905</v>
      </c>
      <c r="D4648" s="53">
        <v>7</v>
      </c>
      <c r="E4648" s="204">
        <v>227000</v>
      </c>
      <c r="F4648" s="53" t="s">
        <v>2000</v>
      </c>
    </row>
    <row r="4649" spans="1:10" s="53" customFormat="1">
      <c r="A4649" s="122">
        <v>44316</v>
      </c>
      <c r="B4649" s="53">
        <v>34527</v>
      </c>
      <c r="C4649" s="59">
        <v>973</v>
      </c>
      <c r="D4649" s="53">
        <v>7</v>
      </c>
      <c r="E4649" s="204">
        <v>239739</v>
      </c>
      <c r="F4649" s="53" t="s">
        <v>2001</v>
      </c>
    </row>
    <row r="4650" spans="1:10" s="53" customFormat="1">
      <c r="A4650" s="122">
        <v>44316</v>
      </c>
      <c r="B4650" s="53">
        <v>99903</v>
      </c>
      <c r="C4650" s="59">
        <v>1645</v>
      </c>
      <c r="D4650" s="53">
        <v>29</v>
      </c>
      <c r="E4650" s="204">
        <v>655400</v>
      </c>
      <c r="F4650" s="53" t="s">
        <v>2002</v>
      </c>
    </row>
    <row r="4651" spans="1:10" s="53" customFormat="1">
      <c r="A4651" s="122">
        <v>44316</v>
      </c>
      <c r="B4651" s="53">
        <v>99910</v>
      </c>
      <c r="C4651" s="59">
        <v>1717</v>
      </c>
      <c r="D4651" s="53">
        <v>29</v>
      </c>
      <c r="E4651" s="204">
        <v>148000</v>
      </c>
      <c r="F4651" s="53" t="s">
        <v>2038</v>
      </c>
    </row>
    <row r="4652" spans="1:10" s="53" customFormat="1">
      <c r="A4652" s="122">
        <v>44316</v>
      </c>
      <c r="B4652" s="53">
        <v>99955</v>
      </c>
      <c r="C4652" s="59">
        <v>3028</v>
      </c>
      <c r="D4652" s="53">
        <v>10</v>
      </c>
      <c r="E4652" s="204">
        <v>60000</v>
      </c>
      <c r="F4652" s="53" t="s">
        <v>2003</v>
      </c>
    </row>
    <row r="4653" spans="1:10" s="53" customFormat="1">
      <c r="A4653" s="122">
        <v>44316</v>
      </c>
      <c r="B4653" s="53">
        <v>99955</v>
      </c>
      <c r="C4653" s="59">
        <v>3099</v>
      </c>
      <c r="D4653" s="53">
        <v>10</v>
      </c>
      <c r="E4653" s="204">
        <v>100000</v>
      </c>
      <c r="F4653" s="53" t="s">
        <v>2004</v>
      </c>
    </row>
    <row r="4654" spans="1:10" s="53" customFormat="1">
      <c r="A4654" s="122">
        <v>44316</v>
      </c>
      <c r="B4654" s="53">
        <v>19440</v>
      </c>
      <c r="C4654" s="59">
        <v>6154</v>
      </c>
      <c r="D4654" s="53">
        <v>6</v>
      </c>
      <c r="E4654" s="204">
        <v>310498</v>
      </c>
      <c r="F4654" s="53" t="s">
        <v>2005</v>
      </c>
    </row>
    <row r="4655" spans="1:10" s="53" customFormat="1">
      <c r="A4655" s="122">
        <v>44316</v>
      </c>
      <c r="B4655" s="53">
        <v>28262</v>
      </c>
      <c r="C4655" s="59">
        <v>6295</v>
      </c>
      <c r="D4655" s="53">
        <v>6</v>
      </c>
      <c r="E4655" s="204">
        <v>1052000</v>
      </c>
      <c r="F4655" s="53" t="s">
        <v>2006</v>
      </c>
    </row>
    <row r="4656" spans="1:10" s="53" customFormat="1">
      <c r="A4656" s="122">
        <v>44316</v>
      </c>
      <c r="B4656" s="53">
        <v>25758</v>
      </c>
      <c r="C4656" s="59">
        <v>7510</v>
      </c>
      <c r="D4656" s="53">
        <v>9</v>
      </c>
      <c r="E4656" s="204">
        <v>818500</v>
      </c>
      <c r="F4656" s="53" t="s">
        <v>2007</v>
      </c>
    </row>
    <row r="4657" spans="1:10" s="53" customFormat="1">
      <c r="A4657" s="122">
        <v>44316</v>
      </c>
      <c r="B4657" s="53">
        <v>25758</v>
      </c>
      <c r="C4657" s="59">
        <v>7532</v>
      </c>
      <c r="D4657" s="53">
        <v>9</v>
      </c>
      <c r="E4657" s="204">
        <v>1946868</v>
      </c>
      <c r="F4657" s="53" t="s">
        <v>2008</v>
      </c>
    </row>
    <row r="4658" spans="1:10">
      <c r="A4658" s="1">
        <v>44316</v>
      </c>
      <c r="B4658" s="2">
        <v>25758</v>
      </c>
      <c r="C4658" s="22">
        <v>7581</v>
      </c>
      <c r="D4658" s="2">
        <v>9</v>
      </c>
      <c r="E4658" s="204">
        <v>500000</v>
      </c>
      <c r="F4658" s="2" t="s">
        <v>2032</v>
      </c>
      <c r="G4658" s="2"/>
      <c r="H4658" s="2"/>
      <c r="I4658" s="2"/>
      <c r="J4658" s="2"/>
    </row>
    <row r="4659" spans="1:10" ht="19.5">
      <c r="E4659" s="120">
        <f>SUM(E4623:E4658)</f>
        <v>201279661</v>
      </c>
      <c r="G4659" s="2"/>
      <c r="H4659" s="2"/>
      <c r="I4659" s="2"/>
      <c r="J4659" s="2"/>
    </row>
    <row r="4661" spans="1:10" s="53" customFormat="1">
      <c r="A4661" s="122">
        <v>44317</v>
      </c>
      <c r="B4661" s="53">
        <v>34527</v>
      </c>
      <c r="C4661" s="59">
        <v>1116</v>
      </c>
      <c r="D4661" s="53">
        <v>8</v>
      </c>
      <c r="E4661" s="204">
        <v>700000</v>
      </c>
      <c r="F4661" s="53" t="s">
        <v>2009</v>
      </c>
    </row>
    <row r="4662" spans="1:10" s="53" customFormat="1">
      <c r="A4662" s="122">
        <v>44317</v>
      </c>
      <c r="B4662" s="53">
        <v>99916</v>
      </c>
      <c r="C4662" s="59">
        <v>1180</v>
      </c>
      <c r="D4662" s="53">
        <v>8</v>
      </c>
      <c r="E4662" s="204">
        <v>792900</v>
      </c>
      <c r="F4662" s="53" t="s">
        <v>2011</v>
      </c>
    </row>
    <row r="4663" spans="1:10" s="53" customFormat="1">
      <c r="A4663" s="122">
        <v>44317</v>
      </c>
      <c r="B4663" s="53">
        <v>99974</v>
      </c>
      <c r="C4663" s="59">
        <v>1277</v>
      </c>
      <c r="D4663" s="53">
        <v>7</v>
      </c>
      <c r="E4663" s="204">
        <v>485800</v>
      </c>
      <c r="F4663" s="53" t="s">
        <v>2041</v>
      </c>
    </row>
    <row r="4664" spans="1:10" s="53" customFormat="1">
      <c r="A4664" s="122">
        <v>44317</v>
      </c>
      <c r="B4664" s="53">
        <v>99910</v>
      </c>
      <c r="C4664" s="59">
        <v>1827</v>
      </c>
      <c r="D4664" s="53">
        <v>29</v>
      </c>
      <c r="E4664" s="204">
        <v>218000</v>
      </c>
      <c r="F4664" s="53" t="s">
        <v>2010</v>
      </c>
    </row>
    <row r="4665" spans="1:10" s="53" customFormat="1">
      <c r="A4665" s="122">
        <v>44317</v>
      </c>
      <c r="B4665" s="53">
        <v>99910</v>
      </c>
      <c r="C4665" s="59">
        <v>1851</v>
      </c>
      <c r="D4665" s="53">
        <v>29</v>
      </c>
      <c r="E4665" s="204">
        <v>790800</v>
      </c>
      <c r="F4665" s="53" t="s">
        <v>2050</v>
      </c>
    </row>
    <row r="4666" spans="1:10" s="53" customFormat="1">
      <c r="A4666" s="122">
        <v>44317</v>
      </c>
      <c r="B4666" s="53">
        <v>99910</v>
      </c>
      <c r="C4666" s="59">
        <v>1883</v>
      </c>
      <c r="D4666" s="53">
        <v>29</v>
      </c>
      <c r="E4666" s="204">
        <v>86000</v>
      </c>
      <c r="F4666" s="53" t="s">
        <v>2049</v>
      </c>
    </row>
    <row r="4667" spans="1:10" s="53" customFormat="1">
      <c r="A4667" s="122">
        <v>44317</v>
      </c>
      <c r="B4667" s="53">
        <v>99903</v>
      </c>
      <c r="C4667" s="59">
        <v>2001</v>
      </c>
      <c r="D4667" s="53">
        <v>29</v>
      </c>
      <c r="E4667" s="204">
        <v>315400</v>
      </c>
      <c r="F4667" s="53" t="s">
        <v>2011</v>
      </c>
    </row>
    <row r="4668" spans="1:10" s="53" customFormat="1">
      <c r="A4668" s="122">
        <v>44317</v>
      </c>
      <c r="B4668" s="53">
        <v>99971</v>
      </c>
      <c r="C4668" s="59">
        <v>6415</v>
      </c>
      <c r="D4668" s="53">
        <v>6</v>
      </c>
      <c r="E4668" s="204">
        <v>1279487</v>
      </c>
      <c r="F4668" s="53" t="s">
        <v>2040</v>
      </c>
    </row>
    <row r="4669" spans="1:10" s="53" customFormat="1">
      <c r="A4669" s="122">
        <v>44317</v>
      </c>
      <c r="B4669" s="53">
        <v>99971</v>
      </c>
      <c r="C4669" s="59">
        <v>6483</v>
      </c>
      <c r="D4669" s="53">
        <v>6</v>
      </c>
      <c r="E4669" s="204">
        <v>251800</v>
      </c>
      <c r="F4669" s="53" t="s">
        <v>2012</v>
      </c>
    </row>
    <row r="4670" spans="1:10" s="53" customFormat="1">
      <c r="A4670" s="122">
        <v>44317</v>
      </c>
      <c r="B4670" s="53">
        <v>28262</v>
      </c>
      <c r="C4670" s="59">
        <v>6539</v>
      </c>
      <c r="D4670" s="53">
        <v>6</v>
      </c>
      <c r="E4670" s="204">
        <v>559100</v>
      </c>
      <c r="F4670" s="53" t="s">
        <v>2013</v>
      </c>
    </row>
    <row r="4671" spans="1:10" s="53" customFormat="1">
      <c r="A4671" s="122">
        <v>44317</v>
      </c>
      <c r="B4671" s="53">
        <v>28262</v>
      </c>
      <c r="C4671" s="59">
        <v>6545</v>
      </c>
      <c r="D4671" s="53">
        <v>6</v>
      </c>
      <c r="E4671" s="204">
        <v>921000</v>
      </c>
      <c r="F4671" s="53" t="s">
        <v>2014</v>
      </c>
    </row>
    <row r="4672" spans="1:10" s="53" customFormat="1">
      <c r="A4672" s="122">
        <v>44317</v>
      </c>
      <c r="B4672" s="53">
        <v>28262</v>
      </c>
      <c r="C4672" s="59">
        <v>6651</v>
      </c>
      <c r="D4672" s="53">
        <v>6</v>
      </c>
      <c r="E4672" s="204">
        <v>700000</v>
      </c>
      <c r="F4672" s="53" t="s">
        <v>2015</v>
      </c>
    </row>
    <row r="4673" spans="1:10" s="53" customFormat="1">
      <c r="A4673" s="122">
        <v>44317</v>
      </c>
      <c r="B4673" s="53">
        <v>12508</v>
      </c>
      <c r="C4673" s="59">
        <v>7688</v>
      </c>
      <c r="D4673" s="53">
        <v>9</v>
      </c>
      <c r="E4673" s="204">
        <v>1500000</v>
      </c>
      <c r="F4673" s="53" t="s">
        <v>841</v>
      </c>
    </row>
    <row r="4674" spans="1:10" s="53" customFormat="1">
      <c r="A4674" s="122">
        <v>44317</v>
      </c>
      <c r="B4674" s="53">
        <v>99966</v>
      </c>
      <c r="C4674" s="59">
        <v>8791</v>
      </c>
      <c r="D4674" s="53">
        <v>4</v>
      </c>
      <c r="E4674" s="204">
        <v>858600</v>
      </c>
      <c r="F4674" s="53" t="s">
        <v>2010</v>
      </c>
    </row>
    <row r="4675" spans="1:10" s="53" customFormat="1">
      <c r="A4675" s="122">
        <v>44317</v>
      </c>
      <c r="B4675" s="53">
        <v>25758</v>
      </c>
      <c r="C4675" s="59">
        <v>9013</v>
      </c>
      <c r="D4675" s="53">
        <v>4</v>
      </c>
      <c r="E4675" s="204">
        <v>500000</v>
      </c>
      <c r="F4675" s="53" t="s">
        <v>2016</v>
      </c>
    </row>
    <row r="4676" spans="1:10" ht="19.5">
      <c r="E4676" s="120">
        <f>SUM(E4661:E4675)</f>
        <v>9958887</v>
      </c>
      <c r="G4676" s="2"/>
      <c r="H4676" s="2"/>
      <c r="I4676" s="2"/>
      <c r="J4676" s="2"/>
    </row>
    <row r="4678" spans="1:10" s="53" customFormat="1" ht="19.5">
      <c r="A4678" s="122">
        <v>44318</v>
      </c>
      <c r="B4678" s="53">
        <v>99966</v>
      </c>
      <c r="C4678" s="59">
        <v>9125</v>
      </c>
      <c r="D4678" s="53">
        <v>4</v>
      </c>
      <c r="E4678" s="204">
        <v>414000</v>
      </c>
      <c r="F4678" s="53" t="s">
        <v>2026</v>
      </c>
      <c r="G4678" s="153" t="s">
        <v>574</v>
      </c>
    </row>
    <row r="4679" spans="1:10" s="53" customFormat="1">
      <c r="A4679" s="122">
        <v>44318</v>
      </c>
      <c r="B4679" s="53">
        <v>99916</v>
      </c>
      <c r="C4679" s="59">
        <v>1309</v>
      </c>
      <c r="D4679" s="53">
        <v>8</v>
      </c>
      <c r="E4679" s="204">
        <v>449300</v>
      </c>
      <c r="F4679" s="53" t="s">
        <v>2044</v>
      </c>
    </row>
    <row r="4680" spans="1:10">
      <c r="A4680" s="1">
        <v>44318</v>
      </c>
      <c r="B4680" s="2">
        <v>99916</v>
      </c>
      <c r="C4680" s="22">
        <v>1312</v>
      </c>
      <c r="D4680" s="2">
        <v>8</v>
      </c>
      <c r="E4680" s="204">
        <v>1658004</v>
      </c>
      <c r="F4680" s="2" t="s">
        <v>2017</v>
      </c>
      <c r="G4680" s="2"/>
      <c r="H4680" s="2"/>
      <c r="I4680" s="2"/>
      <c r="J4680" s="2"/>
    </row>
    <row r="4681" spans="1:10">
      <c r="A4681" s="1">
        <v>44318</v>
      </c>
      <c r="B4681" s="2">
        <v>99916</v>
      </c>
      <c r="C4681" s="22">
        <v>1313</v>
      </c>
      <c r="D4681" s="2">
        <v>8</v>
      </c>
      <c r="E4681" s="204">
        <v>1073100</v>
      </c>
      <c r="F4681" s="2" t="s">
        <v>2017</v>
      </c>
      <c r="G4681" s="2"/>
      <c r="H4681" s="2"/>
      <c r="I4681" s="2"/>
      <c r="J4681" s="2"/>
    </row>
    <row r="4682" spans="1:10">
      <c r="A4682" s="1">
        <v>44318</v>
      </c>
      <c r="B4682" s="2">
        <v>99916</v>
      </c>
      <c r="C4682" s="22">
        <v>1339</v>
      </c>
      <c r="D4682" s="2">
        <v>8</v>
      </c>
      <c r="E4682" s="204">
        <v>901000</v>
      </c>
      <c r="F4682" s="2" t="s">
        <v>2043</v>
      </c>
      <c r="G4682" s="2"/>
      <c r="H4682" s="2"/>
      <c r="I4682" s="2"/>
      <c r="J4682" s="2"/>
    </row>
    <row r="4683" spans="1:10">
      <c r="A4683" s="1">
        <v>44318</v>
      </c>
      <c r="B4683" s="2">
        <v>99916</v>
      </c>
      <c r="C4683" s="22">
        <v>1373</v>
      </c>
      <c r="D4683" s="2">
        <v>8</v>
      </c>
      <c r="E4683" s="204">
        <v>471232</v>
      </c>
      <c r="F4683" s="2" t="s">
        <v>2045</v>
      </c>
      <c r="G4683" s="2"/>
      <c r="H4683" s="2"/>
      <c r="I4683" s="2"/>
      <c r="J4683" s="2"/>
    </row>
    <row r="4684" spans="1:10">
      <c r="A4684" s="1">
        <v>44318</v>
      </c>
      <c r="B4684" s="2">
        <v>99916</v>
      </c>
      <c r="C4684" s="22">
        <v>1421</v>
      </c>
      <c r="D4684" s="2">
        <v>8</v>
      </c>
      <c r="E4684" s="204">
        <v>1202800</v>
      </c>
      <c r="F4684" s="2" t="s">
        <v>2042</v>
      </c>
      <c r="G4684" s="2"/>
      <c r="H4684" s="2"/>
      <c r="I4684" s="2"/>
      <c r="J4684" s="2"/>
    </row>
    <row r="4685" spans="1:10">
      <c r="A4685" s="1">
        <v>44318</v>
      </c>
      <c r="B4685" s="2">
        <v>19440</v>
      </c>
      <c r="C4685" s="22">
        <v>1426</v>
      </c>
      <c r="D4685" s="2">
        <v>7</v>
      </c>
      <c r="E4685" s="204">
        <v>804000</v>
      </c>
      <c r="F4685" s="2" t="s">
        <v>2017</v>
      </c>
      <c r="G4685" s="2"/>
      <c r="H4685" s="2"/>
      <c r="I4685" s="2"/>
      <c r="J4685" s="2"/>
    </row>
    <row r="4686" spans="1:10">
      <c r="A4686" s="1">
        <v>44318</v>
      </c>
      <c r="B4686" s="2">
        <v>99971</v>
      </c>
      <c r="C4686" s="22">
        <v>1604</v>
      </c>
      <c r="D4686" s="2">
        <v>7</v>
      </c>
      <c r="E4686" s="204">
        <v>486000</v>
      </c>
      <c r="F4686" s="2" t="s">
        <v>2018</v>
      </c>
      <c r="G4686" s="2"/>
      <c r="H4686" s="2"/>
      <c r="I4686" s="2"/>
      <c r="J4686" s="2"/>
    </row>
    <row r="4687" spans="1:10">
      <c r="A4687" s="1">
        <v>44318</v>
      </c>
      <c r="B4687" s="2">
        <v>99903</v>
      </c>
      <c r="C4687" s="22">
        <v>2143</v>
      </c>
      <c r="D4687" s="2">
        <v>29</v>
      </c>
      <c r="E4687" s="204">
        <v>4484010</v>
      </c>
      <c r="F4687" s="2" t="s">
        <v>2019</v>
      </c>
      <c r="G4687" s="2"/>
      <c r="H4687" s="2"/>
      <c r="I4687" s="2"/>
      <c r="J4687" s="2"/>
    </row>
    <row r="4688" spans="1:10">
      <c r="A4688" s="1">
        <v>44318</v>
      </c>
      <c r="B4688" s="2">
        <v>99903</v>
      </c>
      <c r="C4688" s="22">
        <v>2148</v>
      </c>
      <c r="D4688" s="2">
        <v>29</v>
      </c>
      <c r="E4688" s="204">
        <v>55800</v>
      </c>
      <c r="F4688" s="2" t="s">
        <v>2020</v>
      </c>
      <c r="G4688" s="2"/>
      <c r="H4688" s="2"/>
      <c r="I4688" s="2"/>
      <c r="J4688" s="2"/>
    </row>
    <row r="4689" spans="1:72">
      <c r="A4689" s="1">
        <v>44318</v>
      </c>
      <c r="B4689" s="2">
        <v>99903</v>
      </c>
      <c r="C4689" s="22">
        <v>2154</v>
      </c>
      <c r="D4689" s="2">
        <v>29</v>
      </c>
      <c r="E4689" s="204">
        <v>2196005</v>
      </c>
      <c r="F4689" s="2" t="s">
        <v>2021</v>
      </c>
      <c r="G4689" s="2"/>
      <c r="H4689" s="2"/>
      <c r="I4689" s="2"/>
      <c r="J4689" s="2"/>
    </row>
    <row r="4690" spans="1:72">
      <c r="A4690" s="1">
        <v>44318</v>
      </c>
      <c r="B4690" s="2">
        <v>99903</v>
      </c>
      <c r="C4690" s="22">
        <v>2264</v>
      </c>
      <c r="D4690" s="2">
        <v>29</v>
      </c>
      <c r="E4690" s="204">
        <v>99191</v>
      </c>
      <c r="F4690" s="2" t="s">
        <v>2022</v>
      </c>
      <c r="G4690" s="2"/>
      <c r="H4690" s="2"/>
      <c r="I4690" s="2"/>
      <c r="J4690" s="2"/>
    </row>
    <row r="4691" spans="1:72">
      <c r="A4691" s="1">
        <v>44318</v>
      </c>
      <c r="B4691" s="2">
        <v>25758</v>
      </c>
      <c r="C4691" s="22">
        <v>6825</v>
      </c>
      <c r="D4691" s="2">
        <v>6</v>
      </c>
      <c r="E4691" s="204">
        <v>298800</v>
      </c>
      <c r="F4691" s="2" t="s">
        <v>2023</v>
      </c>
      <c r="G4691" s="2"/>
      <c r="H4691" s="2"/>
      <c r="I4691" s="2"/>
      <c r="J4691" s="2"/>
    </row>
    <row r="4692" spans="1:72">
      <c r="A4692" s="1">
        <v>44318</v>
      </c>
      <c r="B4692" s="2">
        <v>25758</v>
      </c>
      <c r="C4692" s="22">
        <v>6857</v>
      </c>
      <c r="D4692" s="2">
        <v>6</v>
      </c>
      <c r="E4692" s="204">
        <v>576000</v>
      </c>
      <c r="F4692" s="2" t="s">
        <v>403</v>
      </c>
      <c r="G4692" s="2"/>
      <c r="H4692" s="2"/>
      <c r="I4692" s="2"/>
      <c r="J4692" s="2"/>
    </row>
    <row r="4693" spans="1:72">
      <c r="A4693" s="1">
        <v>44318</v>
      </c>
      <c r="B4693" s="2">
        <v>25758</v>
      </c>
      <c r="C4693" s="22">
        <v>6950</v>
      </c>
      <c r="D4693" s="2">
        <v>6</v>
      </c>
      <c r="E4693" s="204">
        <v>801700</v>
      </c>
      <c r="F4693" s="2" t="s">
        <v>2024</v>
      </c>
      <c r="G4693" s="2"/>
      <c r="H4693" s="2"/>
      <c r="I4693" s="2"/>
      <c r="J4693" s="2"/>
    </row>
    <row r="4694" spans="1:72">
      <c r="A4694" s="1">
        <v>44318</v>
      </c>
      <c r="B4694" s="2">
        <v>14202</v>
      </c>
      <c r="C4694" s="22">
        <v>7742</v>
      </c>
      <c r="D4694" s="2">
        <v>9</v>
      </c>
      <c r="E4694" s="204">
        <v>1000000</v>
      </c>
      <c r="F4694" s="2" t="s">
        <v>2046</v>
      </c>
      <c r="G4694" s="2"/>
      <c r="H4694" s="2"/>
      <c r="I4694" s="2"/>
      <c r="J4694" s="2"/>
    </row>
    <row r="4695" spans="1:72" s="53" customFormat="1">
      <c r="A4695" s="122">
        <v>44318</v>
      </c>
      <c r="B4695" s="53">
        <v>14202</v>
      </c>
      <c r="C4695" s="59">
        <v>7747</v>
      </c>
      <c r="D4695" s="53">
        <v>9</v>
      </c>
      <c r="E4695" s="204">
        <v>1430042</v>
      </c>
      <c r="F4695" s="53" t="s">
        <v>2025</v>
      </c>
    </row>
    <row r="4696" spans="1:72" s="53" customFormat="1">
      <c r="A4696" s="122">
        <v>44318</v>
      </c>
      <c r="B4696" s="53">
        <v>99966</v>
      </c>
      <c r="C4696" s="59">
        <v>9063</v>
      </c>
      <c r="D4696" s="53">
        <v>4</v>
      </c>
      <c r="E4696" s="204">
        <v>276000</v>
      </c>
      <c r="F4696" s="53" t="s">
        <v>701</v>
      </c>
    </row>
    <row r="4697" spans="1:72" s="53" customFormat="1">
      <c r="A4697" s="122">
        <v>44318</v>
      </c>
      <c r="B4697" s="53">
        <v>99966</v>
      </c>
      <c r="C4697" s="59">
        <v>9159</v>
      </c>
      <c r="D4697" s="53">
        <v>4</v>
      </c>
      <c r="E4697" s="204">
        <v>3224300</v>
      </c>
      <c r="F4697" s="53" t="s">
        <v>2027</v>
      </c>
    </row>
    <row r="4698" spans="1:72" s="53" customFormat="1">
      <c r="A4698" s="122">
        <v>44318</v>
      </c>
      <c r="B4698" s="53">
        <v>99966</v>
      </c>
      <c r="C4698" s="59">
        <v>9162</v>
      </c>
      <c r="D4698" s="53">
        <v>4</v>
      </c>
      <c r="E4698" s="204">
        <v>300000</v>
      </c>
      <c r="F4698" s="53" t="s">
        <v>2028</v>
      </c>
    </row>
    <row r="4699" spans="1:72" s="37" customFormat="1">
      <c r="A4699" s="36">
        <v>44318</v>
      </c>
      <c r="B4699" s="37">
        <v>25758</v>
      </c>
      <c r="C4699" s="37">
        <v>6852</v>
      </c>
      <c r="D4699" s="37">
        <v>6</v>
      </c>
      <c r="E4699" s="135">
        <v>0</v>
      </c>
      <c r="F4699" s="37" t="s">
        <v>2030</v>
      </c>
      <c r="K4699" s="80"/>
      <c r="L4699" s="80"/>
      <c r="M4699" s="80"/>
      <c r="N4699" s="80"/>
      <c r="O4699" s="80"/>
      <c r="P4699" s="80"/>
      <c r="Q4699" s="80"/>
      <c r="R4699" s="80"/>
      <c r="S4699" s="80"/>
      <c r="T4699" s="80"/>
      <c r="U4699" s="80"/>
      <c r="V4699" s="80"/>
      <c r="W4699" s="80"/>
      <c r="X4699" s="80"/>
      <c r="Y4699" s="80"/>
      <c r="Z4699" s="80"/>
      <c r="AA4699" s="80"/>
      <c r="AB4699" s="80"/>
      <c r="AC4699" s="80"/>
      <c r="AD4699" s="80"/>
      <c r="AE4699" s="80"/>
      <c r="AF4699" s="80"/>
      <c r="AG4699" s="80"/>
      <c r="AH4699" s="80"/>
      <c r="AI4699" s="80"/>
      <c r="AJ4699" s="80"/>
      <c r="AK4699" s="80"/>
      <c r="AL4699" s="80"/>
      <c r="AM4699" s="80"/>
      <c r="AN4699" s="80"/>
      <c r="AO4699" s="80"/>
      <c r="AP4699" s="80"/>
      <c r="AQ4699" s="80"/>
      <c r="AR4699" s="80"/>
      <c r="AS4699" s="80"/>
      <c r="AT4699" s="80"/>
      <c r="AU4699" s="80"/>
      <c r="AV4699" s="80"/>
      <c r="AW4699" s="80"/>
      <c r="AX4699" s="80"/>
      <c r="AY4699" s="80"/>
      <c r="AZ4699" s="80"/>
      <c r="BA4699" s="80"/>
      <c r="BB4699" s="80"/>
      <c r="BC4699" s="80"/>
      <c r="BD4699" s="80"/>
      <c r="BE4699" s="80"/>
      <c r="BF4699" s="80"/>
      <c r="BG4699" s="80"/>
      <c r="BH4699" s="80"/>
      <c r="BI4699" s="80"/>
      <c r="BJ4699" s="80"/>
      <c r="BK4699" s="80"/>
      <c r="BL4699" s="80"/>
      <c r="BM4699" s="80"/>
      <c r="BN4699" s="80"/>
      <c r="BO4699" s="80"/>
      <c r="BP4699" s="80"/>
      <c r="BQ4699" s="80"/>
      <c r="BR4699" s="80"/>
      <c r="BS4699" s="80"/>
      <c r="BT4699" s="80"/>
    </row>
    <row r="4700" spans="1:72" ht="19.5">
      <c r="E4700" s="120">
        <f>SUM(E4679:E4699)</f>
        <v>21787284</v>
      </c>
      <c r="G4700" s="2"/>
      <c r="H4700" s="2"/>
      <c r="I4700" s="2"/>
      <c r="J4700" s="2"/>
    </row>
    <row r="4702" spans="1:72">
      <c r="A4702" s="1">
        <v>44319</v>
      </c>
      <c r="B4702" s="2">
        <v>99966</v>
      </c>
      <c r="C4702" s="2">
        <v>9511</v>
      </c>
      <c r="D4702" s="2">
        <v>4</v>
      </c>
      <c r="E4702" s="3">
        <v>556600</v>
      </c>
      <c r="F4702" s="2" t="s">
        <v>1396</v>
      </c>
      <c r="G4702" s="2"/>
      <c r="H4702" s="2"/>
      <c r="I4702" s="2"/>
    </row>
    <row r="4703" spans="1:72">
      <c r="A4703" s="1">
        <v>44319</v>
      </c>
      <c r="B4703" s="2">
        <v>99966</v>
      </c>
      <c r="C4703" s="2">
        <v>9512</v>
      </c>
      <c r="D4703" s="2">
        <v>4</v>
      </c>
      <c r="E4703" s="3">
        <v>556600</v>
      </c>
      <c r="F4703" s="2" t="s">
        <v>1396</v>
      </c>
      <c r="G4703" s="2"/>
      <c r="H4703" s="2"/>
      <c r="I4703" s="2"/>
    </row>
    <row r="4704" spans="1:72">
      <c r="A4704" s="1">
        <v>44319</v>
      </c>
      <c r="B4704" s="2">
        <v>99966</v>
      </c>
      <c r="C4704" s="2">
        <v>9513</v>
      </c>
      <c r="D4704" s="2">
        <v>4</v>
      </c>
      <c r="E4704" s="3">
        <v>556600</v>
      </c>
      <c r="F4704" s="2" t="s">
        <v>1396</v>
      </c>
      <c r="G4704" s="2"/>
      <c r="H4704" s="2"/>
      <c r="I4704" s="2"/>
    </row>
    <row r="4705" spans="1:9">
      <c r="A4705" s="1">
        <v>44319</v>
      </c>
      <c r="B4705" s="2">
        <v>99966</v>
      </c>
      <c r="C4705" s="2">
        <v>9514</v>
      </c>
      <c r="D4705" s="2">
        <v>4</v>
      </c>
      <c r="E4705" s="3">
        <v>556600</v>
      </c>
      <c r="F4705" s="2" t="s">
        <v>1396</v>
      </c>
      <c r="G4705" s="2"/>
      <c r="H4705" s="2"/>
      <c r="I4705" s="2"/>
    </row>
    <row r="4706" spans="1:9">
      <c r="A4706" s="1">
        <v>44319</v>
      </c>
      <c r="B4706" s="2">
        <v>99966</v>
      </c>
      <c r="C4706" s="2">
        <v>9515</v>
      </c>
      <c r="D4706" s="2">
        <v>4</v>
      </c>
      <c r="E4706" s="3">
        <v>556600</v>
      </c>
      <c r="F4706" s="2" t="s">
        <v>1396</v>
      </c>
      <c r="G4706" s="2"/>
      <c r="H4706" s="2"/>
      <c r="I4706" s="2"/>
    </row>
    <row r="4707" spans="1:9">
      <c r="A4707" s="1">
        <v>44319</v>
      </c>
      <c r="B4707" s="2">
        <v>99966</v>
      </c>
      <c r="C4707" s="2">
        <v>9516</v>
      </c>
      <c r="D4707" s="2">
        <v>4</v>
      </c>
      <c r="E4707" s="3">
        <v>556600</v>
      </c>
      <c r="F4707" s="2" t="s">
        <v>1396</v>
      </c>
      <c r="G4707" s="2"/>
      <c r="H4707" s="2"/>
      <c r="I4707" s="2"/>
    </row>
    <row r="4708" spans="1:9">
      <c r="A4708" s="1">
        <v>44319</v>
      </c>
      <c r="B4708" s="2">
        <v>99966</v>
      </c>
      <c r="C4708" s="2">
        <v>9517</v>
      </c>
      <c r="D4708" s="2">
        <v>4</v>
      </c>
      <c r="E4708" s="3">
        <v>556600</v>
      </c>
      <c r="F4708" s="2" t="s">
        <v>1396</v>
      </c>
      <c r="G4708" s="2"/>
      <c r="H4708" s="2"/>
      <c r="I4708" s="2"/>
    </row>
    <row r="4709" spans="1:9">
      <c r="A4709" s="1">
        <v>44319</v>
      </c>
      <c r="B4709" s="2">
        <v>99966</v>
      </c>
      <c r="C4709" s="2">
        <v>9518</v>
      </c>
      <c r="D4709" s="2">
        <v>4</v>
      </c>
      <c r="E4709" s="3">
        <v>556600</v>
      </c>
      <c r="F4709" s="2" t="s">
        <v>1396</v>
      </c>
      <c r="G4709" s="2"/>
      <c r="H4709" s="2"/>
      <c r="I4709" s="2"/>
    </row>
    <row r="4710" spans="1:9">
      <c r="A4710" s="1">
        <v>44319</v>
      </c>
      <c r="B4710" s="2">
        <v>99966</v>
      </c>
      <c r="C4710" s="2">
        <v>9519</v>
      </c>
      <c r="D4710" s="2">
        <v>4</v>
      </c>
      <c r="E4710" s="3">
        <v>556600</v>
      </c>
      <c r="F4710" s="2" t="s">
        <v>1396</v>
      </c>
      <c r="G4710" s="2"/>
      <c r="H4710" s="2"/>
      <c r="I4710" s="2"/>
    </row>
    <row r="4711" spans="1:9">
      <c r="A4711" s="1">
        <v>44319</v>
      </c>
      <c r="B4711" s="2">
        <v>99966</v>
      </c>
      <c r="C4711" s="2">
        <v>9520</v>
      </c>
      <c r="D4711" s="2">
        <v>4</v>
      </c>
      <c r="E4711" s="3">
        <v>556600</v>
      </c>
      <c r="F4711" s="2" t="s">
        <v>1396</v>
      </c>
      <c r="G4711" s="2"/>
      <c r="H4711" s="2"/>
      <c r="I4711" s="2"/>
    </row>
    <row r="4712" spans="1:9">
      <c r="A4712" s="1">
        <v>44319</v>
      </c>
      <c r="B4712" s="2">
        <v>99966</v>
      </c>
      <c r="C4712" s="2">
        <v>9521</v>
      </c>
      <c r="D4712" s="2">
        <v>4</v>
      </c>
      <c r="E4712" s="3">
        <v>556600</v>
      </c>
      <c r="F4712" s="2" t="s">
        <v>1396</v>
      </c>
      <c r="G4712" s="2"/>
      <c r="H4712" s="2"/>
      <c r="I4712" s="2"/>
    </row>
    <row r="4713" spans="1:9">
      <c r="A4713" s="1">
        <v>44319</v>
      </c>
      <c r="B4713" s="2">
        <v>99966</v>
      </c>
      <c r="C4713" s="2">
        <v>9522</v>
      </c>
      <c r="D4713" s="2">
        <v>4</v>
      </c>
      <c r="E4713" s="3">
        <v>556600</v>
      </c>
      <c r="F4713" s="2" t="s">
        <v>1396</v>
      </c>
      <c r="G4713" s="2"/>
      <c r="H4713" s="2"/>
      <c r="I4713" s="2"/>
    </row>
    <row r="4714" spans="1:9">
      <c r="A4714" s="1">
        <v>44319</v>
      </c>
      <c r="B4714" s="2">
        <v>99966</v>
      </c>
      <c r="C4714" s="2">
        <v>9523</v>
      </c>
      <c r="D4714" s="2">
        <v>4</v>
      </c>
      <c r="E4714" s="3">
        <v>556600</v>
      </c>
      <c r="F4714" s="2" t="s">
        <v>1396</v>
      </c>
      <c r="G4714" s="2"/>
      <c r="H4714" s="2"/>
      <c r="I4714" s="2"/>
    </row>
    <row r="4715" spans="1:9">
      <c r="A4715" s="1">
        <v>44319</v>
      </c>
      <c r="B4715" s="2">
        <v>99966</v>
      </c>
      <c r="C4715" s="2">
        <v>9524</v>
      </c>
      <c r="D4715" s="2">
        <v>4</v>
      </c>
      <c r="E4715" s="3">
        <v>556600</v>
      </c>
      <c r="F4715" s="2" t="s">
        <v>1396</v>
      </c>
      <c r="G4715" s="2"/>
      <c r="H4715" s="2"/>
      <c r="I4715" s="2"/>
    </row>
    <row r="4716" spans="1:9">
      <c r="A4716" s="1">
        <v>44319</v>
      </c>
      <c r="B4716" s="2">
        <v>99966</v>
      </c>
      <c r="C4716" s="2">
        <v>9525</v>
      </c>
      <c r="D4716" s="2">
        <v>4</v>
      </c>
      <c r="E4716" s="3">
        <v>556600</v>
      </c>
      <c r="F4716" s="2" t="s">
        <v>1396</v>
      </c>
      <c r="G4716" s="2"/>
      <c r="H4716" s="2"/>
      <c r="I4716" s="2"/>
    </row>
    <row r="4717" spans="1:9">
      <c r="A4717" s="1">
        <v>44319</v>
      </c>
      <c r="B4717" s="2">
        <v>99966</v>
      </c>
      <c r="C4717" s="2">
        <v>9526</v>
      </c>
      <c r="D4717" s="2">
        <v>4</v>
      </c>
      <c r="E4717" s="3">
        <v>556600</v>
      </c>
      <c r="F4717" s="2" t="s">
        <v>1396</v>
      </c>
      <c r="G4717" s="2"/>
      <c r="H4717" s="2"/>
      <c r="I4717" s="2"/>
    </row>
    <row r="4718" spans="1:9">
      <c r="A4718" s="1">
        <v>44319</v>
      </c>
      <c r="B4718" s="2">
        <v>99966</v>
      </c>
      <c r="C4718" s="2">
        <v>9527</v>
      </c>
      <c r="D4718" s="2">
        <v>4</v>
      </c>
      <c r="E4718" s="3">
        <v>556600</v>
      </c>
      <c r="F4718" s="2" t="s">
        <v>1396</v>
      </c>
      <c r="G4718" s="2"/>
      <c r="H4718" s="2"/>
      <c r="I4718" s="2"/>
    </row>
    <row r="4719" spans="1:9">
      <c r="A4719" s="1">
        <v>44319</v>
      </c>
      <c r="B4719" s="2">
        <v>99966</v>
      </c>
      <c r="C4719" s="2">
        <v>9528</v>
      </c>
      <c r="D4719" s="2">
        <v>4</v>
      </c>
      <c r="E4719" s="3">
        <v>556600</v>
      </c>
      <c r="F4719" s="2" t="s">
        <v>1396</v>
      </c>
      <c r="G4719" s="2"/>
      <c r="H4719" s="2"/>
      <c r="I4719" s="2"/>
    </row>
    <row r="4720" spans="1:9">
      <c r="A4720" s="1">
        <v>44319</v>
      </c>
      <c r="B4720" s="2">
        <v>99966</v>
      </c>
      <c r="C4720" s="2">
        <v>9529</v>
      </c>
      <c r="D4720" s="2">
        <v>4</v>
      </c>
      <c r="E4720" s="3">
        <v>556600</v>
      </c>
      <c r="F4720" s="2" t="s">
        <v>1396</v>
      </c>
      <c r="G4720" s="2"/>
      <c r="H4720" s="2"/>
      <c r="I4720" s="2"/>
    </row>
    <row r="4721" spans="1:9">
      <c r="A4721" s="1">
        <v>44319</v>
      </c>
      <c r="B4721" s="2">
        <v>99966</v>
      </c>
      <c r="C4721" s="2">
        <v>9530</v>
      </c>
      <c r="D4721" s="2">
        <v>4</v>
      </c>
      <c r="E4721" s="3">
        <v>556600</v>
      </c>
      <c r="F4721" s="2" t="s">
        <v>1396</v>
      </c>
      <c r="G4721" s="2"/>
      <c r="H4721" s="2"/>
      <c r="I4721" s="2"/>
    </row>
    <row r="4722" spans="1:9">
      <c r="A4722" s="1">
        <v>44319</v>
      </c>
      <c r="B4722" s="2">
        <v>99966</v>
      </c>
      <c r="C4722" s="2">
        <v>9531</v>
      </c>
      <c r="D4722" s="2">
        <v>4</v>
      </c>
      <c r="E4722" s="3">
        <v>556600</v>
      </c>
      <c r="F4722" s="2" t="s">
        <v>1396</v>
      </c>
      <c r="G4722" s="2"/>
      <c r="H4722" s="2"/>
      <c r="I4722" s="2"/>
    </row>
    <row r="4723" spans="1:9">
      <c r="A4723" s="1">
        <v>44319</v>
      </c>
      <c r="B4723" s="2">
        <v>99966</v>
      </c>
      <c r="C4723" s="2">
        <v>9532</v>
      </c>
      <c r="D4723" s="2">
        <v>4</v>
      </c>
      <c r="E4723" s="3">
        <v>556600</v>
      </c>
      <c r="F4723" s="2" t="s">
        <v>1396</v>
      </c>
      <c r="G4723" s="2"/>
      <c r="H4723" s="2"/>
      <c r="I4723" s="2"/>
    </row>
    <row r="4724" spans="1:9">
      <c r="A4724" s="1">
        <v>44319</v>
      </c>
      <c r="B4724" s="2">
        <v>99966</v>
      </c>
      <c r="C4724" s="2">
        <v>9533</v>
      </c>
      <c r="D4724" s="2">
        <v>4</v>
      </c>
      <c r="E4724" s="3">
        <v>556600</v>
      </c>
      <c r="F4724" s="2" t="s">
        <v>1396</v>
      </c>
      <c r="G4724" s="2"/>
      <c r="H4724" s="2"/>
      <c r="I4724" s="2"/>
    </row>
    <row r="4725" spans="1:9">
      <c r="A4725" s="1">
        <v>44319</v>
      </c>
      <c r="B4725" s="2">
        <v>99966</v>
      </c>
      <c r="C4725" s="2">
        <v>9534</v>
      </c>
      <c r="D4725" s="2">
        <v>4</v>
      </c>
      <c r="E4725" s="3">
        <v>556600</v>
      </c>
      <c r="F4725" s="2" t="s">
        <v>1396</v>
      </c>
      <c r="G4725" s="2"/>
      <c r="H4725" s="2"/>
      <c r="I4725" s="2"/>
    </row>
    <row r="4726" spans="1:9">
      <c r="A4726" s="1">
        <v>44319</v>
      </c>
      <c r="B4726" s="2">
        <v>99966</v>
      </c>
      <c r="C4726" s="2">
        <v>9535</v>
      </c>
      <c r="D4726" s="2">
        <v>4</v>
      </c>
      <c r="E4726" s="3">
        <v>556600</v>
      </c>
      <c r="F4726" s="2" t="s">
        <v>1396</v>
      </c>
      <c r="G4726" s="2"/>
      <c r="H4726" s="2"/>
      <c r="I4726" s="2"/>
    </row>
    <row r="4727" spans="1:9">
      <c r="A4727" s="1">
        <v>44319</v>
      </c>
      <c r="B4727" s="2">
        <v>99966</v>
      </c>
      <c r="C4727" s="2">
        <v>9536</v>
      </c>
      <c r="D4727" s="2">
        <v>4</v>
      </c>
      <c r="E4727" s="3">
        <v>556600</v>
      </c>
      <c r="F4727" s="2" t="s">
        <v>1396</v>
      </c>
      <c r="G4727" s="2"/>
      <c r="H4727" s="2"/>
      <c r="I4727" s="2"/>
    </row>
    <row r="4728" spans="1:9">
      <c r="A4728" s="1">
        <v>44319</v>
      </c>
      <c r="B4728" s="2">
        <v>99966</v>
      </c>
      <c r="C4728" s="2">
        <v>9537</v>
      </c>
      <c r="D4728" s="2">
        <v>4</v>
      </c>
      <c r="E4728" s="3">
        <v>72600</v>
      </c>
      <c r="F4728" s="2" t="s">
        <v>1396</v>
      </c>
      <c r="G4728" s="2"/>
      <c r="H4728" s="2"/>
      <c r="I4728" s="2"/>
    </row>
    <row r="4729" spans="1:9">
      <c r="A4729" s="1">
        <v>44319</v>
      </c>
      <c r="B4729" s="2">
        <v>99975</v>
      </c>
      <c r="C4729" s="22">
        <v>1705</v>
      </c>
      <c r="D4729" s="2">
        <v>8</v>
      </c>
      <c r="E4729" s="204">
        <v>158814</v>
      </c>
      <c r="F4729" s="2" t="s">
        <v>2052</v>
      </c>
      <c r="G4729" s="2"/>
      <c r="H4729" s="2"/>
      <c r="I4729" s="2"/>
    </row>
    <row r="4730" spans="1:9">
      <c r="A4730" s="1">
        <v>44319</v>
      </c>
      <c r="B4730" s="2">
        <v>99975</v>
      </c>
      <c r="C4730" s="22">
        <v>1773</v>
      </c>
      <c r="D4730" s="2">
        <v>8</v>
      </c>
      <c r="E4730" s="204">
        <v>1030713</v>
      </c>
      <c r="F4730" s="2" t="s">
        <v>2065</v>
      </c>
      <c r="G4730" s="2"/>
      <c r="H4730" s="2"/>
      <c r="I4730" s="2"/>
    </row>
    <row r="4731" spans="1:9">
      <c r="A4731" s="1">
        <v>44319</v>
      </c>
      <c r="B4731" s="2">
        <v>25758</v>
      </c>
      <c r="C4731" s="22">
        <v>1872</v>
      </c>
      <c r="D4731" s="2">
        <v>8</v>
      </c>
      <c r="E4731" s="204">
        <v>4553900</v>
      </c>
      <c r="F4731" s="2" t="s">
        <v>2053</v>
      </c>
      <c r="G4731" s="2"/>
      <c r="H4731" s="2"/>
      <c r="I4731" s="2"/>
    </row>
    <row r="4732" spans="1:9">
      <c r="A4732" s="1">
        <v>44319</v>
      </c>
      <c r="B4732" s="2">
        <v>25758</v>
      </c>
      <c r="C4732" s="22">
        <v>1888</v>
      </c>
      <c r="D4732" s="2">
        <v>8</v>
      </c>
      <c r="E4732" s="204">
        <v>786000</v>
      </c>
      <c r="F4732" s="2" t="s">
        <v>2054</v>
      </c>
      <c r="G4732" s="2"/>
      <c r="H4732" s="2"/>
      <c r="I4732" s="2"/>
    </row>
    <row r="4733" spans="1:9">
      <c r="A4733" s="1">
        <v>44319</v>
      </c>
      <c r="B4733" s="2">
        <v>34527</v>
      </c>
      <c r="C4733" s="22">
        <v>1935</v>
      </c>
      <c r="D4733" s="2">
        <v>7</v>
      </c>
      <c r="E4733" s="204">
        <v>542849</v>
      </c>
      <c r="F4733" s="2" t="s">
        <v>2055</v>
      </c>
      <c r="G4733" s="2"/>
      <c r="H4733" s="2"/>
      <c r="I4733" s="2"/>
    </row>
    <row r="4734" spans="1:9">
      <c r="A4734" s="1">
        <v>44319</v>
      </c>
      <c r="B4734" s="2">
        <v>99961</v>
      </c>
      <c r="C4734" s="22">
        <v>2815</v>
      </c>
      <c r="D4734" s="2">
        <v>29</v>
      </c>
      <c r="E4734" s="204">
        <v>8090600</v>
      </c>
      <c r="F4734" s="2" t="s">
        <v>2064</v>
      </c>
      <c r="G4734" s="2"/>
      <c r="H4734" s="2"/>
      <c r="I4734" s="2"/>
    </row>
    <row r="4735" spans="1:9">
      <c r="A4735" s="1">
        <v>44319</v>
      </c>
      <c r="B4735" s="2">
        <v>99961</v>
      </c>
      <c r="C4735" s="22">
        <v>2817</v>
      </c>
      <c r="D4735" s="2">
        <v>29</v>
      </c>
      <c r="E4735" s="204">
        <v>551800</v>
      </c>
      <c r="F4735" s="2" t="s">
        <v>2056</v>
      </c>
      <c r="G4735" s="2"/>
      <c r="H4735" s="2"/>
      <c r="I4735" s="2"/>
    </row>
    <row r="4736" spans="1:9">
      <c r="A4736" s="1">
        <v>44319</v>
      </c>
      <c r="B4736" s="2">
        <v>19440</v>
      </c>
      <c r="C4736" s="22">
        <v>6980</v>
      </c>
      <c r="D4736" s="2">
        <v>6</v>
      </c>
      <c r="E4736" s="204">
        <v>1444802</v>
      </c>
      <c r="F4736" s="2" t="s">
        <v>2057</v>
      </c>
      <c r="G4736" s="2"/>
      <c r="H4736" s="2"/>
      <c r="I4736" s="2"/>
    </row>
    <row r="4737" spans="1:10">
      <c r="A4737" s="1">
        <v>44319</v>
      </c>
      <c r="B4737" s="2">
        <v>99903</v>
      </c>
      <c r="C4737" s="22">
        <v>7855</v>
      </c>
      <c r="D4737" s="2">
        <v>9</v>
      </c>
      <c r="E4737" s="204">
        <v>397000</v>
      </c>
      <c r="F4737" s="2" t="s">
        <v>2058</v>
      </c>
      <c r="G4737" s="2"/>
      <c r="H4737" s="2"/>
      <c r="I4737" s="2"/>
    </row>
    <row r="4738" spans="1:10">
      <c r="A4738" s="1">
        <v>44319</v>
      </c>
      <c r="B4738" s="2">
        <v>12508</v>
      </c>
      <c r="C4738" s="22">
        <v>9396</v>
      </c>
      <c r="D4738" s="2">
        <v>4</v>
      </c>
      <c r="E4738" s="204">
        <v>328928</v>
      </c>
      <c r="F4738" s="2" t="s">
        <v>2059</v>
      </c>
      <c r="G4738" s="2"/>
      <c r="H4738" s="2"/>
      <c r="I4738" s="2"/>
    </row>
    <row r="4739" spans="1:10">
      <c r="A4739" s="1">
        <v>44319</v>
      </c>
      <c r="B4739" s="2">
        <v>12508</v>
      </c>
      <c r="C4739" s="22">
        <v>9397</v>
      </c>
      <c r="D4739" s="2">
        <v>4</v>
      </c>
      <c r="E4739" s="204">
        <v>39200</v>
      </c>
      <c r="F4739" s="2" t="s">
        <v>2060</v>
      </c>
      <c r="G4739" s="2"/>
      <c r="H4739" s="2"/>
      <c r="I4739" s="2"/>
    </row>
    <row r="4740" spans="1:10">
      <c r="A4740" s="1">
        <v>44319</v>
      </c>
      <c r="B4740" s="2">
        <v>12508</v>
      </c>
      <c r="C4740" s="22">
        <v>9504</v>
      </c>
      <c r="D4740" s="2">
        <v>4</v>
      </c>
      <c r="E4740" s="204">
        <v>276500</v>
      </c>
      <c r="F4740" s="2" t="s">
        <v>2061</v>
      </c>
      <c r="G4740" s="2"/>
      <c r="H4740" s="2"/>
      <c r="I4740" s="2"/>
    </row>
    <row r="4741" spans="1:10">
      <c r="A4741" s="1">
        <v>44319</v>
      </c>
      <c r="B4741" s="2">
        <v>99966</v>
      </c>
      <c r="C4741" s="22">
        <v>9683</v>
      </c>
      <c r="D4741" s="2">
        <v>4</v>
      </c>
      <c r="E4741" s="204">
        <v>2305000</v>
      </c>
      <c r="F4741" s="2" t="s">
        <v>2062</v>
      </c>
      <c r="G4741" s="2"/>
      <c r="H4741" s="2"/>
      <c r="I4741" s="2"/>
    </row>
    <row r="4742" spans="1:10">
      <c r="A4742" s="1">
        <v>44319</v>
      </c>
      <c r="B4742" s="2">
        <v>99966</v>
      </c>
      <c r="C4742" s="22">
        <v>9708</v>
      </c>
      <c r="D4742" s="2">
        <v>4</v>
      </c>
      <c r="E4742" s="204">
        <v>676400</v>
      </c>
      <c r="F4742" s="2" t="s">
        <v>2063</v>
      </c>
      <c r="G4742" s="2"/>
      <c r="H4742" s="2"/>
      <c r="I4742" s="2"/>
    </row>
    <row r="4743" spans="1:10" ht="19.5">
      <c r="E4743" s="240">
        <f>SUM(E4702:E4742)</f>
        <v>35726706</v>
      </c>
      <c r="G4743" s="2"/>
      <c r="H4743" s="2"/>
      <c r="I4743" s="2"/>
    </row>
    <row r="4745" spans="1:10">
      <c r="A4745" s="1">
        <v>44320</v>
      </c>
      <c r="B4745" s="2">
        <v>99966</v>
      </c>
      <c r="C4745" s="22">
        <v>2066</v>
      </c>
      <c r="D4745" s="2">
        <v>7</v>
      </c>
      <c r="E4745" s="204">
        <v>200226</v>
      </c>
      <c r="F4745" s="2" t="s">
        <v>2068</v>
      </c>
      <c r="G4745" s="2"/>
      <c r="H4745" s="2"/>
      <c r="I4745" s="2"/>
      <c r="J4745" s="2"/>
    </row>
    <row r="4746" spans="1:10">
      <c r="A4746" s="1">
        <v>44320</v>
      </c>
      <c r="B4746" s="2">
        <v>99975</v>
      </c>
      <c r="C4746" s="22">
        <v>2110</v>
      </c>
      <c r="D4746" s="2">
        <v>8</v>
      </c>
      <c r="E4746" s="3">
        <v>585000</v>
      </c>
      <c r="F4746" s="2" t="s">
        <v>2069</v>
      </c>
      <c r="G4746" s="2"/>
      <c r="H4746" s="2"/>
      <c r="I4746" s="2"/>
      <c r="J4746" s="2"/>
    </row>
    <row r="4747" spans="1:10">
      <c r="A4747" s="1">
        <v>44320</v>
      </c>
      <c r="B4747" s="2">
        <v>34527</v>
      </c>
      <c r="C4747" s="22">
        <v>7293</v>
      </c>
      <c r="D4747" s="2">
        <v>6</v>
      </c>
      <c r="E4747" s="3">
        <v>15480000</v>
      </c>
      <c r="F4747" s="2" t="s">
        <v>701</v>
      </c>
      <c r="G4747" s="2"/>
      <c r="H4747" s="2"/>
      <c r="I4747" s="2"/>
      <c r="J4747" s="2"/>
    </row>
    <row r="4748" spans="1:10">
      <c r="A4748" s="1">
        <v>44320</v>
      </c>
      <c r="B4748" s="2">
        <v>34527</v>
      </c>
      <c r="C4748" s="22">
        <v>7384</v>
      </c>
      <c r="D4748" s="2">
        <v>6</v>
      </c>
      <c r="E4748" s="3">
        <v>1341500</v>
      </c>
      <c r="F4748" s="2" t="s">
        <v>2070</v>
      </c>
      <c r="G4748" s="2"/>
      <c r="H4748" s="2"/>
      <c r="I4748" s="2"/>
      <c r="J4748" s="2"/>
    </row>
    <row r="4749" spans="1:10">
      <c r="A4749" s="1">
        <v>44320</v>
      </c>
      <c r="B4749" s="2">
        <v>25758</v>
      </c>
      <c r="C4749" s="22">
        <v>7579</v>
      </c>
      <c r="D4749" s="2">
        <v>6</v>
      </c>
      <c r="E4749" s="3">
        <v>458000</v>
      </c>
      <c r="F4749" s="2" t="s">
        <v>1565</v>
      </c>
      <c r="G4749" s="2"/>
      <c r="H4749" s="2"/>
      <c r="I4749" s="2"/>
      <c r="J4749" s="2"/>
    </row>
    <row r="4750" spans="1:10">
      <c r="A4750" s="1">
        <v>44320</v>
      </c>
      <c r="B4750" s="2">
        <v>25758</v>
      </c>
      <c r="C4750" s="22">
        <v>7627</v>
      </c>
      <c r="D4750" s="2">
        <v>6</v>
      </c>
      <c r="E4750" s="3">
        <v>300000</v>
      </c>
      <c r="F4750" s="2" t="s">
        <v>2071</v>
      </c>
      <c r="G4750" s="2"/>
      <c r="H4750" s="2"/>
      <c r="I4750" s="2"/>
      <c r="J4750" s="2"/>
    </row>
    <row r="4751" spans="1:10">
      <c r="A4751" s="1">
        <v>44320</v>
      </c>
      <c r="B4751" s="2">
        <v>99910</v>
      </c>
      <c r="C4751" s="22">
        <v>7893</v>
      </c>
      <c r="D4751" s="2">
        <v>9</v>
      </c>
      <c r="E4751" s="3">
        <v>669600</v>
      </c>
      <c r="F4751" s="2" t="s">
        <v>1762</v>
      </c>
      <c r="G4751" s="2"/>
      <c r="H4751" s="2"/>
      <c r="I4751" s="2"/>
      <c r="J4751" s="2"/>
    </row>
    <row r="4752" spans="1:10">
      <c r="A4752" s="1">
        <v>44320</v>
      </c>
      <c r="B4752" s="2">
        <v>99910</v>
      </c>
      <c r="C4752" s="22">
        <v>7894</v>
      </c>
      <c r="D4752" s="2">
        <v>9</v>
      </c>
      <c r="E4752" s="3">
        <v>132500</v>
      </c>
      <c r="F4752" s="2" t="s">
        <v>1762</v>
      </c>
      <c r="G4752" s="2"/>
      <c r="H4752" s="2"/>
      <c r="I4752" s="2"/>
      <c r="J4752" s="2"/>
    </row>
    <row r="4753" spans="1:10">
      <c r="A4753" s="1">
        <v>44320</v>
      </c>
      <c r="B4753" s="2">
        <v>99910</v>
      </c>
      <c r="C4753" s="22">
        <v>7895</v>
      </c>
      <c r="D4753" s="2">
        <v>9</v>
      </c>
      <c r="E4753" s="3">
        <v>302400</v>
      </c>
      <c r="F4753" s="2" t="s">
        <v>701</v>
      </c>
      <c r="G4753" s="2"/>
      <c r="H4753" s="2"/>
      <c r="I4753" s="2"/>
      <c r="J4753" s="2"/>
    </row>
    <row r="4754" spans="1:10">
      <c r="A4754" s="1">
        <v>44320</v>
      </c>
      <c r="B4754" s="2">
        <v>99910</v>
      </c>
      <c r="C4754" s="22">
        <v>7906</v>
      </c>
      <c r="D4754" s="2">
        <v>9</v>
      </c>
      <c r="E4754" s="3">
        <v>504000</v>
      </c>
      <c r="F4754" s="2" t="s">
        <v>2074</v>
      </c>
      <c r="G4754" s="2"/>
      <c r="H4754" s="2"/>
      <c r="I4754" s="2"/>
      <c r="J4754" s="2"/>
    </row>
    <row r="4755" spans="1:10">
      <c r="A4755" s="1">
        <v>44320</v>
      </c>
      <c r="B4755" s="2">
        <v>99910</v>
      </c>
      <c r="C4755" s="22">
        <v>7907</v>
      </c>
      <c r="D4755" s="2">
        <v>9</v>
      </c>
      <c r="E4755" s="3">
        <v>1159900</v>
      </c>
      <c r="F4755" s="2" t="s">
        <v>2075</v>
      </c>
      <c r="G4755" s="2"/>
      <c r="H4755" s="2"/>
      <c r="I4755" s="2"/>
      <c r="J4755" s="2"/>
    </row>
    <row r="4756" spans="1:10">
      <c r="A4756" s="1">
        <v>44320</v>
      </c>
      <c r="B4756" s="2">
        <v>99910</v>
      </c>
      <c r="C4756" s="22">
        <v>7908</v>
      </c>
      <c r="D4756" s="2">
        <v>9</v>
      </c>
      <c r="E4756" s="3">
        <v>1876800</v>
      </c>
      <c r="F4756" s="2" t="s">
        <v>93</v>
      </c>
      <c r="G4756" s="2"/>
      <c r="H4756" s="2"/>
      <c r="I4756" s="2"/>
      <c r="J4756" s="2"/>
    </row>
    <row r="4757" spans="1:10">
      <c r="A4757" s="1">
        <v>44320</v>
      </c>
      <c r="B4757" s="2">
        <v>99903</v>
      </c>
      <c r="C4757" s="22">
        <v>7930</v>
      </c>
      <c r="D4757" s="2">
        <v>9</v>
      </c>
      <c r="E4757" s="3">
        <v>1156600</v>
      </c>
      <c r="F4757" s="2" t="s">
        <v>269</v>
      </c>
      <c r="G4757" s="2"/>
      <c r="H4757" s="2"/>
      <c r="I4757" s="2"/>
      <c r="J4757" s="2"/>
    </row>
    <row r="4758" spans="1:10">
      <c r="A4758" s="1">
        <v>44320</v>
      </c>
      <c r="B4758" s="2">
        <v>99903</v>
      </c>
      <c r="C4758" s="22">
        <v>7931</v>
      </c>
      <c r="D4758" s="2">
        <v>9</v>
      </c>
      <c r="E4758" s="3">
        <v>1005000</v>
      </c>
      <c r="F4758" s="2" t="s">
        <v>2072</v>
      </c>
      <c r="G4758" s="2"/>
      <c r="H4758" s="2"/>
      <c r="I4758" s="2"/>
      <c r="J4758" s="2"/>
    </row>
    <row r="4759" spans="1:10">
      <c r="A4759" s="1">
        <v>44320</v>
      </c>
      <c r="B4759" s="2">
        <v>99903</v>
      </c>
      <c r="C4759" s="22">
        <v>7965</v>
      </c>
      <c r="D4759" s="2">
        <v>9</v>
      </c>
      <c r="E4759" s="3">
        <v>648800</v>
      </c>
      <c r="F4759" s="2" t="s">
        <v>2073</v>
      </c>
      <c r="G4759" s="2"/>
      <c r="H4759" s="2"/>
      <c r="I4759" s="2"/>
      <c r="J4759" s="2"/>
    </row>
    <row r="4760" spans="1:10" ht="19.5">
      <c r="E4760" s="120">
        <f>SUM(E4745:E4759)</f>
        <v>25820326</v>
      </c>
      <c r="G4760" s="2"/>
      <c r="H4760" s="2"/>
      <c r="I4760" s="2"/>
      <c r="J4760" s="2"/>
    </row>
    <row r="4762" spans="1:10" ht="19.5">
      <c r="A4762" s="1">
        <v>44321</v>
      </c>
      <c r="B4762" s="2">
        <v>14202</v>
      </c>
      <c r="C4762" s="22">
        <v>59</v>
      </c>
      <c r="D4762" s="2">
        <v>4</v>
      </c>
      <c r="E4762" s="3">
        <v>179900</v>
      </c>
      <c r="F4762" s="130" t="s">
        <v>2095</v>
      </c>
      <c r="G4762" s="483" t="s">
        <v>574</v>
      </c>
      <c r="H4762" s="211"/>
      <c r="I4762" s="2"/>
      <c r="J4762" s="2"/>
    </row>
    <row r="4763" spans="1:10" ht="19.5">
      <c r="A4763" s="1">
        <v>44321</v>
      </c>
      <c r="B4763" s="2">
        <v>14202</v>
      </c>
      <c r="C4763" s="22">
        <v>58</v>
      </c>
      <c r="D4763" s="2">
        <v>4</v>
      </c>
      <c r="E4763" s="3">
        <v>8068100</v>
      </c>
      <c r="F4763" s="2" t="s">
        <v>2096</v>
      </c>
      <c r="G4763" s="483"/>
      <c r="H4763" s="49"/>
      <c r="I4763" s="2"/>
      <c r="J4763" s="2"/>
    </row>
    <row r="4764" spans="1:10" ht="19.5">
      <c r="A4764" s="1">
        <v>44321</v>
      </c>
      <c r="B4764" s="2">
        <v>99966</v>
      </c>
      <c r="C4764" s="22">
        <v>7809</v>
      </c>
      <c r="D4764" s="2">
        <v>6</v>
      </c>
      <c r="E4764" s="3">
        <v>1755000</v>
      </c>
      <c r="F4764" s="2" t="s">
        <v>2097</v>
      </c>
      <c r="G4764" s="483"/>
      <c r="H4764" s="2"/>
      <c r="I4764" s="2"/>
      <c r="J4764" s="2"/>
    </row>
    <row r="4765" spans="1:10">
      <c r="A4765" s="1">
        <v>44321</v>
      </c>
      <c r="B4765" s="2">
        <v>14202</v>
      </c>
      <c r="C4765" s="22">
        <v>37</v>
      </c>
      <c r="D4765" s="2">
        <v>4</v>
      </c>
      <c r="E4765" s="3">
        <v>405600</v>
      </c>
      <c r="F4765" s="2" t="s">
        <v>2076</v>
      </c>
      <c r="G4765" s="2"/>
      <c r="H4765" s="2"/>
      <c r="I4765" s="2"/>
      <c r="J4765" s="2"/>
    </row>
    <row r="4766" spans="1:10">
      <c r="A4766" s="1">
        <v>44321</v>
      </c>
      <c r="B4766" s="2">
        <v>14202</v>
      </c>
      <c r="C4766" s="22">
        <v>45</v>
      </c>
      <c r="D4766" s="2">
        <v>4</v>
      </c>
      <c r="E4766" s="3">
        <v>527653</v>
      </c>
      <c r="F4766" s="2" t="s">
        <v>2077</v>
      </c>
      <c r="G4766" s="2"/>
      <c r="H4766" s="2"/>
      <c r="I4766" s="2"/>
      <c r="J4766" s="2"/>
    </row>
    <row r="4767" spans="1:10">
      <c r="A4767" s="1">
        <v>44321</v>
      </c>
      <c r="B4767" s="2">
        <v>14202</v>
      </c>
      <c r="C4767" s="22">
        <v>67</v>
      </c>
      <c r="D4767" s="2">
        <v>4</v>
      </c>
      <c r="E4767" s="3">
        <v>310500</v>
      </c>
      <c r="F4767" s="2" t="s">
        <v>124</v>
      </c>
      <c r="G4767" s="2"/>
      <c r="H4767" s="2"/>
      <c r="I4767" s="2"/>
      <c r="J4767" s="2"/>
    </row>
    <row r="4768" spans="1:10">
      <c r="A4768" s="1">
        <v>44321</v>
      </c>
      <c r="B4768" s="2">
        <v>14202</v>
      </c>
      <c r="C4768" s="22">
        <v>68</v>
      </c>
      <c r="D4768" s="2">
        <v>4</v>
      </c>
      <c r="E4768" s="3">
        <v>1005000</v>
      </c>
      <c r="F4768" s="2" t="s">
        <v>889</v>
      </c>
      <c r="G4768" s="2"/>
      <c r="H4768" s="2"/>
      <c r="I4768" s="2"/>
      <c r="J4768" s="2"/>
    </row>
    <row r="4769" spans="1:10">
      <c r="A4769" s="1">
        <v>44321</v>
      </c>
      <c r="B4769" s="2">
        <v>14202</v>
      </c>
      <c r="C4769" s="22">
        <v>76</v>
      </c>
      <c r="D4769" s="2">
        <v>4</v>
      </c>
      <c r="E4769" s="3">
        <v>484000</v>
      </c>
      <c r="F4769" s="2" t="s">
        <v>2078</v>
      </c>
      <c r="G4769" s="2"/>
      <c r="H4769" s="2"/>
      <c r="I4769" s="2"/>
      <c r="J4769" s="2"/>
    </row>
    <row r="4770" spans="1:10">
      <c r="A4770" s="1">
        <v>44321</v>
      </c>
      <c r="B4770" s="2">
        <v>14202</v>
      </c>
      <c r="C4770" s="22">
        <v>79</v>
      </c>
      <c r="D4770" s="2">
        <v>4</v>
      </c>
      <c r="E4770" s="3">
        <v>669600</v>
      </c>
      <c r="F4770" s="2" t="s">
        <v>2079</v>
      </c>
      <c r="G4770" s="2"/>
      <c r="H4770" s="2"/>
      <c r="I4770" s="2"/>
      <c r="J4770" s="2"/>
    </row>
    <row r="4771" spans="1:10">
      <c r="A4771" s="1">
        <v>44321</v>
      </c>
      <c r="B4771" s="2">
        <v>14202</v>
      </c>
      <c r="C4771" s="22">
        <v>84</v>
      </c>
      <c r="D4771" s="2">
        <v>4</v>
      </c>
      <c r="E4771" s="3">
        <v>7094400</v>
      </c>
      <c r="F4771" s="2" t="s">
        <v>2080</v>
      </c>
      <c r="G4771" s="2"/>
      <c r="H4771" s="2"/>
      <c r="I4771" s="2"/>
      <c r="J4771" s="2"/>
    </row>
    <row r="4772" spans="1:10">
      <c r="A4772" s="1">
        <v>44321</v>
      </c>
      <c r="B4772" s="2">
        <v>14202</v>
      </c>
      <c r="C4772" s="22">
        <v>89</v>
      </c>
      <c r="D4772" s="2">
        <v>4</v>
      </c>
      <c r="E4772" s="3">
        <v>1497400</v>
      </c>
      <c r="F4772" s="2" t="s">
        <v>2076</v>
      </c>
      <c r="G4772" s="2"/>
      <c r="H4772" s="2"/>
      <c r="I4772" s="2"/>
      <c r="J4772" s="2"/>
    </row>
    <row r="4773" spans="1:10">
      <c r="A4773" s="1">
        <v>44321</v>
      </c>
      <c r="B4773" s="2">
        <v>14202</v>
      </c>
      <c r="C4773" s="22">
        <v>98</v>
      </c>
      <c r="D4773" s="2">
        <v>4</v>
      </c>
      <c r="E4773" s="3">
        <v>755300</v>
      </c>
      <c r="F4773" s="2" t="s">
        <v>2081</v>
      </c>
      <c r="G4773" s="2"/>
      <c r="H4773" s="2"/>
      <c r="I4773" s="2"/>
      <c r="J4773" s="2"/>
    </row>
    <row r="4774" spans="1:10">
      <c r="A4774" s="1">
        <v>44321</v>
      </c>
      <c r="B4774" s="2">
        <v>14202</v>
      </c>
      <c r="C4774" s="22">
        <v>117</v>
      </c>
      <c r="D4774" s="2">
        <v>4</v>
      </c>
      <c r="E4774" s="3">
        <v>2872500</v>
      </c>
      <c r="F4774" s="2" t="s">
        <v>2094</v>
      </c>
      <c r="G4774" s="2"/>
      <c r="H4774" s="2"/>
      <c r="I4774" s="2"/>
      <c r="J4774" s="2"/>
    </row>
    <row r="4775" spans="1:10">
      <c r="A4775" s="1">
        <v>44321</v>
      </c>
      <c r="B4775" s="2">
        <v>34527</v>
      </c>
      <c r="C4775" s="22">
        <v>155</v>
      </c>
      <c r="D4775" s="2">
        <v>4</v>
      </c>
      <c r="E4775" s="3">
        <v>738300</v>
      </c>
      <c r="F4775" s="2" t="s">
        <v>888</v>
      </c>
      <c r="G4775" s="2"/>
      <c r="H4775" s="2"/>
      <c r="I4775" s="2"/>
      <c r="J4775" s="2"/>
    </row>
    <row r="4776" spans="1:10">
      <c r="A4776" s="1">
        <v>44321</v>
      </c>
      <c r="B4776" s="2">
        <v>34527</v>
      </c>
      <c r="C4776" s="22">
        <v>183</v>
      </c>
      <c r="D4776" s="2">
        <v>4</v>
      </c>
      <c r="E4776" s="3">
        <v>217837</v>
      </c>
      <c r="F4776" s="2" t="s">
        <v>2082</v>
      </c>
      <c r="G4776" s="2"/>
      <c r="H4776" s="2"/>
      <c r="I4776" s="2"/>
      <c r="J4776" s="2"/>
    </row>
    <row r="4777" spans="1:10">
      <c r="A4777" s="1">
        <v>44321</v>
      </c>
      <c r="B4777" s="2">
        <v>34527</v>
      </c>
      <c r="C4777" s="22">
        <v>228</v>
      </c>
      <c r="D4777" s="2">
        <v>4</v>
      </c>
      <c r="E4777" s="3">
        <v>215000</v>
      </c>
      <c r="F4777" s="2" t="s">
        <v>2083</v>
      </c>
      <c r="G4777" s="2"/>
      <c r="H4777" s="2"/>
      <c r="I4777" s="2"/>
      <c r="J4777" s="2"/>
    </row>
    <row r="4778" spans="1:10">
      <c r="A4778" s="1">
        <v>44321</v>
      </c>
      <c r="B4778" s="2">
        <v>13276</v>
      </c>
      <c r="C4778" s="22">
        <v>2265</v>
      </c>
      <c r="D4778" s="2">
        <v>8</v>
      </c>
      <c r="E4778" s="3">
        <v>400000</v>
      </c>
      <c r="F4778" s="2" t="s">
        <v>2093</v>
      </c>
      <c r="G4778" s="2"/>
      <c r="H4778" s="2"/>
      <c r="I4778" s="2"/>
      <c r="J4778" s="2"/>
    </row>
    <row r="4779" spans="1:10" ht="19.5">
      <c r="A4779" s="1">
        <v>44321</v>
      </c>
      <c r="B4779" s="2">
        <v>13276</v>
      </c>
      <c r="C4779" s="38">
        <v>2324</v>
      </c>
      <c r="D4779" s="2">
        <v>8</v>
      </c>
      <c r="E4779" s="3">
        <v>270000</v>
      </c>
      <c r="F4779" s="2" t="s">
        <v>2084</v>
      </c>
      <c r="G4779" s="2"/>
      <c r="H4779" s="2"/>
      <c r="I4779" s="2"/>
      <c r="J4779" s="2"/>
    </row>
    <row r="4780" spans="1:10">
      <c r="A4780" s="1">
        <v>44321</v>
      </c>
      <c r="B4780" s="2">
        <v>99967</v>
      </c>
      <c r="C4780" s="22">
        <v>2638</v>
      </c>
      <c r="D4780" s="2">
        <v>7</v>
      </c>
      <c r="E4780" s="3">
        <v>500000</v>
      </c>
      <c r="F4780" s="2" t="s">
        <v>2085</v>
      </c>
      <c r="G4780" s="2"/>
      <c r="H4780" s="2"/>
      <c r="I4780" s="2"/>
      <c r="J4780" s="2"/>
    </row>
    <row r="4781" spans="1:10">
      <c r="A4781" s="1">
        <v>44321</v>
      </c>
      <c r="B4781" s="2">
        <v>99971</v>
      </c>
      <c r="C4781" s="22">
        <v>7781</v>
      </c>
      <c r="D4781" s="2">
        <v>6</v>
      </c>
      <c r="E4781" s="3">
        <v>125000</v>
      </c>
      <c r="F4781" s="2" t="s">
        <v>2086</v>
      </c>
      <c r="G4781" s="2"/>
      <c r="H4781" s="2"/>
      <c r="I4781" s="2"/>
      <c r="J4781" s="2"/>
    </row>
    <row r="4782" spans="1:10">
      <c r="A4782" s="1">
        <v>44321</v>
      </c>
      <c r="B4782" s="2">
        <v>99966</v>
      </c>
      <c r="C4782" s="22">
        <v>7817</v>
      </c>
      <c r="D4782" s="2">
        <v>6</v>
      </c>
      <c r="E4782" s="3">
        <v>592200</v>
      </c>
      <c r="F4782" s="2" t="s">
        <v>2087</v>
      </c>
      <c r="G4782" s="2"/>
      <c r="H4782" s="2"/>
      <c r="I4782" s="2"/>
      <c r="J4782" s="2"/>
    </row>
    <row r="4783" spans="1:10">
      <c r="A4783" s="1">
        <v>44321</v>
      </c>
      <c r="B4783" s="2">
        <v>99966</v>
      </c>
      <c r="C4783" s="22">
        <v>7960</v>
      </c>
      <c r="D4783" s="2">
        <v>6</v>
      </c>
      <c r="E4783" s="3">
        <v>228000</v>
      </c>
      <c r="F4783" s="2" t="s">
        <v>2088</v>
      </c>
      <c r="G4783" s="2"/>
      <c r="H4783" s="2"/>
      <c r="I4783" s="2"/>
      <c r="J4783" s="2"/>
    </row>
    <row r="4784" spans="1:10">
      <c r="A4784" s="1">
        <v>44321</v>
      </c>
      <c r="B4784" s="2">
        <v>99966</v>
      </c>
      <c r="C4784" s="22">
        <v>7961</v>
      </c>
      <c r="D4784" s="2">
        <v>6</v>
      </c>
      <c r="E4784" s="3">
        <v>570000</v>
      </c>
      <c r="F4784" s="2" t="s">
        <v>2089</v>
      </c>
      <c r="G4784" s="2"/>
      <c r="H4784" s="2"/>
      <c r="I4784" s="2"/>
      <c r="J4784" s="2"/>
    </row>
    <row r="4785" spans="1:18">
      <c r="A4785" s="1">
        <v>44321</v>
      </c>
      <c r="B4785" s="2">
        <v>99903</v>
      </c>
      <c r="C4785" s="22">
        <v>8054</v>
      </c>
      <c r="D4785" s="2">
        <v>9</v>
      </c>
      <c r="E4785" s="3">
        <v>1033800</v>
      </c>
      <c r="F4785" s="2" t="s">
        <v>2090</v>
      </c>
      <c r="G4785" s="2"/>
      <c r="H4785" s="2"/>
      <c r="I4785" s="2"/>
      <c r="J4785" s="2"/>
    </row>
    <row r="4786" spans="1:18">
      <c r="A4786" s="1">
        <v>44321</v>
      </c>
      <c r="B4786" s="2">
        <v>99903</v>
      </c>
      <c r="C4786" s="22">
        <v>8075</v>
      </c>
      <c r="D4786" s="2">
        <v>9</v>
      </c>
      <c r="E4786" s="3">
        <v>14573400</v>
      </c>
      <c r="F4786" s="2" t="s">
        <v>2091</v>
      </c>
      <c r="G4786" s="2"/>
      <c r="H4786" s="2"/>
      <c r="I4786" s="2"/>
      <c r="J4786" s="2"/>
    </row>
    <row r="4787" spans="1:18" s="261" customFormat="1" ht="19.5">
      <c r="A4787" s="262">
        <v>44321</v>
      </c>
      <c r="B4787" s="261">
        <v>14202</v>
      </c>
      <c r="C4787" s="261">
        <v>63</v>
      </c>
      <c r="D4787" s="261">
        <v>4</v>
      </c>
      <c r="E4787" s="62">
        <v>0</v>
      </c>
      <c r="F4787" s="261" t="s">
        <v>2220</v>
      </c>
      <c r="G4787" s="153"/>
    </row>
    <row r="4788" spans="1:18" s="261" customFormat="1" ht="19.5">
      <c r="A4788" s="262">
        <v>44321</v>
      </c>
      <c r="B4788" s="261">
        <v>14202</v>
      </c>
      <c r="C4788" s="261">
        <v>73</v>
      </c>
      <c r="D4788" s="261">
        <v>4</v>
      </c>
      <c r="E4788" s="62">
        <v>0</v>
      </c>
      <c r="F4788" s="261" t="s">
        <v>2221</v>
      </c>
      <c r="G4788" s="153"/>
    </row>
    <row r="4789" spans="1:18" ht="19.5">
      <c r="E4789" s="120">
        <f>SUM(E4765:E4788)</f>
        <v>35085490</v>
      </c>
      <c r="G4789" s="2"/>
      <c r="H4789" s="2"/>
      <c r="I4789" s="2"/>
      <c r="J4789" s="2"/>
    </row>
    <row r="4792" spans="1:18" ht="19.5">
      <c r="A4792" s="1">
        <v>44322</v>
      </c>
      <c r="B4792" s="2">
        <v>28262</v>
      </c>
      <c r="C4792" s="22">
        <v>391</v>
      </c>
      <c r="D4792" s="2">
        <v>4</v>
      </c>
      <c r="E4792" s="72">
        <v>4425000</v>
      </c>
      <c r="F4792" s="2" t="s">
        <v>2105</v>
      </c>
      <c r="G4792" s="38" t="s">
        <v>574</v>
      </c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</row>
    <row r="4793" spans="1:18">
      <c r="A4793" s="1">
        <v>44322</v>
      </c>
      <c r="B4793" s="2">
        <v>99967</v>
      </c>
      <c r="C4793" s="22">
        <v>157</v>
      </c>
      <c r="D4793" s="2">
        <v>18</v>
      </c>
      <c r="E4793" s="3">
        <v>1599000</v>
      </c>
      <c r="F4793" s="2" t="s">
        <v>2102</v>
      </c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</row>
    <row r="4794" spans="1:18">
      <c r="A4794" s="1">
        <v>44322</v>
      </c>
      <c r="B4794" s="2">
        <v>28262</v>
      </c>
      <c r="C4794" s="22">
        <v>353</v>
      </c>
      <c r="D4794" s="2">
        <v>4</v>
      </c>
      <c r="E4794" s="3">
        <v>450500</v>
      </c>
      <c r="F4794" s="2" t="s">
        <v>2103</v>
      </c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</row>
    <row r="4795" spans="1:18">
      <c r="A4795" s="1">
        <v>44322</v>
      </c>
      <c r="B4795" s="2">
        <v>28262</v>
      </c>
      <c r="C4795" s="22">
        <v>388</v>
      </c>
      <c r="D4795" s="2">
        <v>4</v>
      </c>
      <c r="E4795" s="3">
        <v>3132800</v>
      </c>
      <c r="F4795" s="2" t="s">
        <v>2104</v>
      </c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</row>
    <row r="4796" spans="1:18">
      <c r="A4796" s="1">
        <v>44322</v>
      </c>
      <c r="B4796" s="2">
        <v>99974</v>
      </c>
      <c r="C4796" s="22">
        <v>516</v>
      </c>
      <c r="D4796" s="2">
        <v>4</v>
      </c>
      <c r="E4796" s="3">
        <v>446021</v>
      </c>
      <c r="F4796" s="2" t="s">
        <v>2101</v>
      </c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</row>
    <row r="4797" spans="1:18">
      <c r="A4797" s="1">
        <v>44322</v>
      </c>
      <c r="B4797" s="2">
        <v>99974</v>
      </c>
      <c r="C4797" s="22">
        <v>582</v>
      </c>
      <c r="D4797" s="2">
        <v>4</v>
      </c>
      <c r="E4797" s="3">
        <v>1000000</v>
      </c>
      <c r="F4797" s="2" t="s">
        <v>94</v>
      </c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</row>
    <row r="4798" spans="1:18">
      <c r="A4798" s="1">
        <v>44322</v>
      </c>
      <c r="B4798" s="2">
        <v>99974</v>
      </c>
      <c r="C4798" s="22">
        <v>584</v>
      </c>
      <c r="D4798" s="2">
        <v>4</v>
      </c>
      <c r="E4798" s="3">
        <v>100000</v>
      </c>
      <c r="F4798" s="2" t="s">
        <v>2100</v>
      </c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</row>
    <row r="4799" spans="1:18">
      <c r="A4799" s="1">
        <v>44322</v>
      </c>
      <c r="B4799" s="2">
        <v>25758</v>
      </c>
      <c r="C4799" s="22">
        <v>2822</v>
      </c>
      <c r="D4799" s="2">
        <v>7</v>
      </c>
      <c r="E4799" s="3">
        <v>357000</v>
      </c>
      <c r="F4799" s="2" t="s">
        <v>2106</v>
      </c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</row>
    <row r="4800" spans="1:18">
      <c r="A4800" s="1">
        <v>44322</v>
      </c>
      <c r="B4800" s="2">
        <v>25758</v>
      </c>
      <c r="C4800" s="22">
        <v>2861</v>
      </c>
      <c r="D4800" s="2">
        <v>7</v>
      </c>
      <c r="E4800" s="3">
        <v>1680000</v>
      </c>
      <c r="F4800" s="2" t="s">
        <v>2107</v>
      </c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</row>
    <row r="4801" spans="1:18">
      <c r="A4801" s="1">
        <v>44322</v>
      </c>
      <c r="B4801" s="2">
        <v>25758</v>
      </c>
      <c r="C4801" s="22">
        <v>2866</v>
      </c>
      <c r="D4801" s="2">
        <v>7</v>
      </c>
      <c r="E4801" s="3">
        <v>356000</v>
      </c>
      <c r="F4801" s="2" t="s">
        <v>2108</v>
      </c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</row>
    <row r="4802" spans="1:18">
      <c r="A4802" s="1">
        <v>44322</v>
      </c>
      <c r="B4802" s="2">
        <v>25758</v>
      </c>
      <c r="C4802" s="22">
        <v>2867</v>
      </c>
      <c r="D4802" s="2">
        <v>7</v>
      </c>
      <c r="E4802" s="3">
        <v>388104</v>
      </c>
      <c r="F4802" s="2" t="s">
        <v>2109</v>
      </c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</row>
    <row r="4803" spans="1:18">
      <c r="A4803" s="1">
        <v>44322</v>
      </c>
      <c r="B4803" s="2">
        <v>25758</v>
      </c>
      <c r="C4803" s="22">
        <v>2910</v>
      </c>
      <c r="D4803" s="2">
        <v>7</v>
      </c>
      <c r="E4803" s="3">
        <v>571200</v>
      </c>
      <c r="F4803" s="2" t="s">
        <v>2110</v>
      </c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</row>
    <row r="4804" spans="1:18">
      <c r="A4804" s="1">
        <v>44322</v>
      </c>
      <c r="B4804" s="2">
        <v>25758</v>
      </c>
      <c r="C4804" s="22">
        <v>2911</v>
      </c>
      <c r="D4804" s="2">
        <v>7</v>
      </c>
      <c r="E4804" s="3">
        <v>672000</v>
      </c>
      <c r="F4804" s="2" t="s">
        <v>2111</v>
      </c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</row>
    <row r="4805" spans="1:18">
      <c r="A4805" s="1">
        <v>44322</v>
      </c>
      <c r="B4805" s="2">
        <v>25758</v>
      </c>
      <c r="C4805" s="22">
        <v>2912</v>
      </c>
      <c r="D4805" s="2">
        <v>7</v>
      </c>
      <c r="E4805" s="3">
        <v>150000</v>
      </c>
      <c r="F4805" s="2" t="s">
        <v>2112</v>
      </c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</row>
    <row r="4806" spans="1:18">
      <c r="A4806" s="1">
        <v>44322</v>
      </c>
      <c r="B4806" s="2">
        <v>14202</v>
      </c>
      <c r="C4806" s="22">
        <v>8082</v>
      </c>
      <c r="D4806" s="2">
        <v>6</v>
      </c>
      <c r="E4806" s="3">
        <v>244777</v>
      </c>
      <c r="F4806" s="2" t="s">
        <v>2113</v>
      </c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</row>
    <row r="4807" spans="1:18">
      <c r="A4807" s="1">
        <v>44322</v>
      </c>
      <c r="B4807" s="2">
        <v>14202</v>
      </c>
      <c r="C4807" s="22">
        <v>8128</v>
      </c>
      <c r="D4807" s="2">
        <v>6</v>
      </c>
      <c r="E4807" s="3">
        <v>4418400</v>
      </c>
      <c r="F4807" s="2" t="s">
        <v>2114</v>
      </c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</row>
    <row r="4808" spans="1:18">
      <c r="A4808" s="1">
        <v>44322</v>
      </c>
      <c r="B4808" s="2">
        <v>99975</v>
      </c>
      <c r="C4808" s="22">
        <v>8197</v>
      </c>
      <c r="D4808" s="2">
        <v>6</v>
      </c>
      <c r="E4808" s="3">
        <v>47000</v>
      </c>
      <c r="F4808" s="2" t="s">
        <v>94</v>
      </c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</row>
    <row r="4809" spans="1:18">
      <c r="A4809" s="1">
        <v>44322</v>
      </c>
      <c r="B4809" s="2">
        <v>99975</v>
      </c>
      <c r="C4809" s="22">
        <v>8202</v>
      </c>
      <c r="D4809" s="2">
        <v>6</v>
      </c>
      <c r="E4809" s="3">
        <v>709400</v>
      </c>
      <c r="F4809" s="2" t="s">
        <v>2115</v>
      </c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</row>
    <row r="4810" spans="1:18">
      <c r="A4810" s="1">
        <v>44322</v>
      </c>
      <c r="B4810" s="2">
        <v>99975</v>
      </c>
      <c r="C4810" s="22">
        <v>8310</v>
      </c>
      <c r="D4810" s="2">
        <v>6</v>
      </c>
      <c r="E4810" s="3">
        <v>500000</v>
      </c>
      <c r="F4810" s="2" t="s">
        <v>94</v>
      </c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</row>
    <row r="4811" spans="1:18" ht="19.5">
      <c r="E4811" s="267">
        <f>SUM(E4793:E4810)</f>
        <v>16822202</v>
      </c>
    </row>
    <row r="4813" spans="1:18">
      <c r="A4813" s="1">
        <v>44323</v>
      </c>
      <c r="B4813" s="2">
        <v>34527</v>
      </c>
      <c r="C4813" s="22">
        <v>326</v>
      </c>
      <c r="D4813" s="2">
        <v>18</v>
      </c>
      <c r="E4813" s="3">
        <v>300000</v>
      </c>
      <c r="F4813" s="2" t="s">
        <v>2116</v>
      </c>
    </row>
    <row r="4814" spans="1:18">
      <c r="A4814" s="1">
        <v>44323</v>
      </c>
      <c r="B4814" s="2">
        <v>99967</v>
      </c>
      <c r="C4814" s="22">
        <v>650</v>
      </c>
      <c r="D4814" s="2">
        <v>4</v>
      </c>
      <c r="E4814" s="3">
        <v>936000</v>
      </c>
      <c r="F4814" s="2" t="s">
        <v>2117</v>
      </c>
    </row>
    <row r="4815" spans="1:18">
      <c r="A4815" s="1">
        <v>44323</v>
      </c>
      <c r="B4815" s="2">
        <v>25758</v>
      </c>
      <c r="C4815" s="22">
        <v>759</v>
      </c>
      <c r="D4815" s="2">
        <v>4</v>
      </c>
      <c r="E4815" s="3">
        <v>637000</v>
      </c>
      <c r="F4815" s="2" t="s">
        <v>2118</v>
      </c>
    </row>
    <row r="4816" spans="1:18">
      <c r="A4816" s="1">
        <v>44323</v>
      </c>
      <c r="B4816" s="2">
        <v>25758</v>
      </c>
      <c r="C4816" s="22">
        <v>774</v>
      </c>
      <c r="D4816" s="2">
        <v>4</v>
      </c>
      <c r="E4816" s="3">
        <v>463200</v>
      </c>
      <c r="F4816" s="2" t="s">
        <v>2121</v>
      </c>
    </row>
    <row r="4817" spans="1:7">
      <c r="A4817" s="1">
        <v>44323</v>
      </c>
      <c r="B4817" s="2">
        <v>25758</v>
      </c>
      <c r="C4817" s="22">
        <v>805</v>
      </c>
      <c r="D4817" s="2">
        <v>4</v>
      </c>
      <c r="E4817" s="3">
        <v>2000000</v>
      </c>
      <c r="F4817" s="2" t="s">
        <v>2122</v>
      </c>
    </row>
    <row r="4818" spans="1:7">
      <c r="A4818" s="1">
        <v>44323</v>
      </c>
      <c r="B4818" s="2">
        <v>25758</v>
      </c>
      <c r="C4818" s="22">
        <v>849</v>
      </c>
      <c r="D4818" s="2">
        <v>4</v>
      </c>
      <c r="E4818" s="3">
        <v>573700</v>
      </c>
      <c r="F4818" s="2" t="s">
        <v>2119</v>
      </c>
    </row>
    <row r="4819" spans="1:7">
      <c r="A4819" s="1">
        <v>44323</v>
      </c>
      <c r="B4819" s="2">
        <v>14202</v>
      </c>
      <c r="C4819" s="22">
        <v>2673</v>
      </c>
      <c r="D4819" s="2">
        <v>8</v>
      </c>
      <c r="E4819" s="3">
        <v>396600</v>
      </c>
      <c r="F4819" s="2" t="s">
        <v>2120</v>
      </c>
    </row>
    <row r="4820" spans="1:7">
      <c r="A4820" s="1">
        <v>44323</v>
      </c>
      <c r="B4820" s="2">
        <v>14202</v>
      </c>
      <c r="C4820" s="22">
        <v>2704</v>
      </c>
      <c r="D4820" s="2">
        <v>8</v>
      </c>
      <c r="E4820" s="3">
        <v>617500</v>
      </c>
      <c r="F4820" s="2" t="s">
        <v>2123</v>
      </c>
    </row>
    <row r="4821" spans="1:7" ht="20.25" customHeight="1">
      <c r="A4821" s="1">
        <v>44323</v>
      </c>
      <c r="B4821" s="2">
        <v>99903</v>
      </c>
      <c r="C4821" s="22">
        <v>2865</v>
      </c>
      <c r="D4821" s="2">
        <v>29</v>
      </c>
      <c r="E4821" s="3">
        <v>677000</v>
      </c>
      <c r="F4821" s="2" t="s">
        <v>2124</v>
      </c>
    </row>
    <row r="4822" spans="1:7" s="53" customFormat="1" ht="19.5" customHeight="1">
      <c r="A4822" s="122">
        <v>44323</v>
      </c>
      <c r="B4822" s="53">
        <v>99910</v>
      </c>
      <c r="C4822" s="59">
        <v>2899</v>
      </c>
      <c r="D4822" s="53">
        <v>29</v>
      </c>
      <c r="E4822" s="204">
        <v>1999000</v>
      </c>
      <c r="F4822" s="53" t="s">
        <v>2140</v>
      </c>
      <c r="G4822" s="484"/>
    </row>
    <row r="4823" spans="1:7" s="53" customFormat="1">
      <c r="A4823" s="122">
        <v>44323</v>
      </c>
      <c r="B4823" s="53">
        <v>99910</v>
      </c>
      <c r="C4823" s="59">
        <v>2904</v>
      </c>
      <c r="D4823" s="53">
        <v>29</v>
      </c>
      <c r="E4823" s="204">
        <v>1680000</v>
      </c>
      <c r="F4823" s="53" t="s">
        <v>2139</v>
      </c>
      <c r="G4823" s="484"/>
    </row>
    <row r="4824" spans="1:7" s="53" customFormat="1">
      <c r="A4824" s="122">
        <v>44323</v>
      </c>
      <c r="B4824" s="53">
        <v>99910</v>
      </c>
      <c r="C4824" s="59">
        <v>2962</v>
      </c>
      <c r="D4824" s="53">
        <v>29</v>
      </c>
      <c r="E4824" s="204">
        <v>1999000</v>
      </c>
      <c r="F4824" s="53" t="s">
        <v>2125</v>
      </c>
      <c r="G4824" s="484"/>
    </row>
    <row r="4825" spans="1:7" s="53" customFormat="1">
      <c r="A4825" s="122">
        <v>44323</v>
      </c>
      <c r="B4825" s="53">
        <v>99910</v>
      </c>
      <c r="C4825" s="59">
        <v>2966</v>
      </c>
      <c r="D4825" s="53">
        <v>29</v>
      </c>
      <c r="E4825" s="204">
        <v>299000</v>
      </c>
      <c r="F4825" s="53" t="s">
        <v>2138</v>
      </c>
      <c r="G4825" s="484"/>
    </row>
    <row r="4826" spans="1:7">
      <c r="A4826" s="1">
        <v>44323</v>
      </c>
      <c r="B4826" s="2">
        <v>28262</v>
      </c>
      <c r="C4826" s="22">
        <v>3043</v>
      </c>
      <c r="D4826" s="2">
        <v>7</v>
      </c>
      <c r="E4826" s="3">
        <v>704000</v>
      </c>
      <c r="F4826" s="2" t="s">
        <v>2126</v>
      </c>
    </row>
    <row r="4827" spans="1:7">
      <c r="A4827" s="1">
        <v>44323</v>
      </c>
      <c r="B4827" s="2">
        <v>28262</v>
      </c>
      <c r="C4827" s="22">
        <v>3055</v>
      </c>
      <c r="D4827" s="2">
        <v>7</v>
      </c>
      <c r="E4827" s="3">
        <v>992000</v>
      </c>
      <c r="F4827" s="2" t="s">
        <v>2127</v>
      </c>
    </row>
    <row r="4828" spans="1:7">
      <c r="A4828" s="1">
        <v>44323</v>
      </c>
      <c r="B4828" s="2">
        <v>28262</v>
      </c>
      <c r="C4828" s="22">
        <v>3078</v>
      </c>
      <c r="D4828" s="2">
        <v>7</v>
      </c>
      <c r="E4828" s="3">
        <v>583000</v>
      </c>
      <c r="F4828" s="2" t="s">
        <v>2128</v>
      </c>
    </row>
    <row r="4829" spans="1:7">
      <c r="A4829" s="1">
        <v>44323</v>
      </c>
      <c r="B4829" s="2">
        <v>28262</v>
      </c>
      <c r="C4829" s="22">
        <v>3079</v>
      </c>
      <c r="D4829" s="2">
        <v>7</v>
      </c>
      <c r="E4829" s="3">
        <v>74000</v>
      </c>
      <c r="F4829" s="2" t="s">
        <v>2129</v>
      </c>
    </row>
    <row r="4830" spans="1:7">
      <c r="A4830" s="1">
        <v>44323</v>
      </c>
      <c r="B4830" s="2">
        <v>28262</v>
      </c>
      <c r="C4830" s="22">
        <v>3080</v>
      </c>
      <c r="D4830" s="2">
        <v>7</v>
      </c>
      <c r="E4830" s="3">
        <v>368400</v>
      </c>
      <c r="F4830" s="2" t="s">
        <v>2130</v>
      </c>
    </row>
    <row r="4831" spans="1:7">
      <c r="A4831" s="1">
        <v>44323</v>
      </c>
      <c r="B4831" s="2">
        <v>28262</v>
      </c>
      <c r="C4831" s="22">
        <v>3095</v>
      </c>
      <c r="D4831" s="2">
        <v>7</v>
      </c>
      <c r="E4831" s="3">
        <v>748400</v>
      </c>
      <c r="F4831" s="2" t="s">
        <v>2131</v>
      </c>
    </row>
    <row r="4832" spans="1:7">
      <c r="A4832" s="1">
        <v>44323</v>
      </c>
      <c r="B4832" s="2">
        <v>99966</v>
      </c>
      <c r="C4832" s="22">
        <v>8227</v>
      </c>
      <c r="D4832" s="2">
        <v>9</v>
      </c>
      <c r="E4832" s="3">
        <v>298000</v>
      </c>
      <c r="F4832" s="2" t="s">
        <v>2132</v>
      </c>
    </row>
    <row r="4833" spans="1:10">
      <c r="A4833" s="1">
        <v>44323</v>
      </c>
      <c r="B4833" s="2">
        <v>99966</v>
      </c>
      <c r="C4833" s="22">
        <v>8284</v>
      </c>
      <c r="D4833" s="2">
        <v>9</v>
      </c>
      <c r="E4833" s="3">
        <v>443300</v>
      </c>
      <c r="F4833" s="2" t="s">
        <v>2133</v>
      </c>
    </row>
    <row r="4834" spans="1:10">
      <c r="A4834" s="1">
        <v>44323</v>
      </c>
      <c r="B4834" s="2">
        <v>19440</v>
      </c>
      <c r="C4834" s="22">
        <v>8324</v>
      </c>
      <c r="D4834" s="2">
        <v>6</v>
      </c>
      <c r="E4834" s="3">
        <v>739200</v>
      </c>
      <c r="F4834" s="2" t="s">
        <v>2134</v>
      </c>
    </row>
    <row r="4835" spans="1:10">
      <c r="A4835" s="1">
        <v>44323</v>
      </c>
      <c r="B4835" s="2">
        <v>19440</v>
      </c>
      <c r="C4835" s="22">
        <v>8330</v>
      </c>
      <c r="D4835" s="2">
        <v>6</v>
      </c>
      <c r="E4835" s="3">
        <v>672200</v>
      </c>
      <c r="F4835" s="2" t="s">
        <v>2135</v>
      </c>
    </row>
    <row r="4836" spans="1:10" s="261" customFormat="1" ht="19.5">
      <c r="A4836" s="262">
        <v>44323</v>
      </c>
      <c r="B4836" s="261">
        <v>99910</v>
      </c>
      <c r="C4836" s="261">
        <v>2897</v>
      </c>
      <c r="D4836" s="261">
        <v>29</v>
      </c>
      <c r="E4836" s="62">
        <v>0</v>
      </c>
      <c r="F4836" s="261" t="s">
        <v>2219</v>
      </c>
      <c r="G4836" s="281"/>
    </row>
    <row r="4837" spans="1:10" ht="19.5">
      <c r="E4837" s="267">
        <f>SUM(E4813:E4835)</f>
        <v>18200500</v>
      </c>
    </row>
    <row r="4839" spans="1:10">
      <c r="A4839" s="1">
        <v>44324</v>
      </c>
      <c r="B4839" s="2">
        <v>13276</v>
      </c>
      <c r="C4839" s="22">
        <v>637</v>
      </c>
      <c r="D4839" s="2">
        <v>18</v>
      </c>
      <c r="E4839" s="204">
        <v>53000</v>
      </c>
      <c r="F4839" s="2" t="s">
        <v>2141</v>
      </c>
      <c r="G4839" s="2"/>
      <c r="H4839" s="2"/>
      <c r="I4839" s="2"/>
      <c r="J4839" s="2"/>
    </row>
    <row r="4840" spans="1:10">
      <c r="A4840" s="1">
        <v>44324</v>
      </c>
      <c r="B4840" s="2">
        <v>99975</v>
      </c>
      <c r="C4840" s="22">
        <v>777</v>
      </c>
      <c r="D4840" s="2">
        <v>18</v>
      </c>
      <c r="E4840" s="204">
        <v>2761600</v>
      </c>
      <c r="F4840" s="2" t="s">
        <v>2175</v>
      </c>
      <c r="G4840" s="2"/>
      <c r="H4840" s="2"/>
      <c r="I4840" s="2"/>
      <c r="J4840" s="2"/>
    </row>
    <row r="4841" spans="1:10" s="53" customFormat="1">
      <c r="A4841" s="122">
        <v>44324</v>
      </c>
      <c r="B4841" s="53">
        <v>99966</v>
      </c>
      <c r="C4841" s="59">
        <v>976</v>
      </c>
      <c r="D4841" s="53">
        <v>4</v>
      </c>
      <c r="E4841" s="204">
        <v>1421232</v>
      </c>
      <c r="F4841" s="53" t="s">
        <v>2174</v>
      </c>
    </row>
    <row r="4842" spans="1:10">
      <c r="A4842" s="1">
        <v>44324</v>
      </c>
      <c r="B4842" s="2">
        <v>99974</v>
      </c>
      <c r="C4842" s="22">
        <v>1028</v>
      </c>
      <c r="D4842" s="2">
        <v>4</v>
      </c>
      <c r="E4842" s="204">
        <v>200179</v>
      </c>
      <c r="G4842" s="2"/>
      <c r="H4842" s="2"/>
      <c r="I4842" s="2"/>
      <c r="J4842" s="2"/>
    </row>
    <row r="4843" spans="1:10">
      <c r="A4843" s="1">
        <v>44324</v>
      </c>
      <c r="B4843" s="2">
        <v>32221</v>
      </c>
      <c r="C4843" s="22">
        <v>2767</v>
      </c>
      <c r="D4843" s="2">
        <v>11</v>
      </c>
      <c r="E4843" s="204">
        <v>700000</v>
      </c>
      <c r="F4843" s="2" t="s">
        <v>2142</v>
      </c>
      <c r="G4843" s="2"/>
      <c r="H4843" s="2"/>
      <c r="I4843" s="2"/>
      <c r="J4843" s="2"/>
    </row>
    <row r="4844" spans="1:10">
      <c r="A4844" s="1">
        <v>44324</v>
      </c>
      <c r="B4844" s="2">
        <v>99971</v>
      </c>
      <c r="C4844" s="22">
        <v>2793</v>
      </c>
      <c r="D4844" s="2">
        <v>8</v>
      </c>
      <c r="E4844" s="204">
        <v>500202</v>
      </c>
      <c r="F4844" s="2" t="s">
        <v>2143</v>
      </c>
      <c r="G4844" s="2"/>
      <c r="H4844" s="2"/>
      <c r="I4844" s="2"/>
      <c r="J4844" s="2"/>
    </row>
    <row r="4845" spans="1:10" s="53" customFormat="1">
      <c r="A4845" s="122">
        <v>44324</v>
      </c>
      <c r="B4845" s="53">
        <v>99971</v>
      </c>
      <c r="C4845" s="59">
        <v>2831</v>
      </c>
      <c r="D4845" s="53">
        <v>8</v>
      </c>
      <c r="E4845" s="204">
        <v>565006</v>
      </c>
      <c r="F4845" s="53" t="s">
        <v>2144</v>
      </c>
    </row>
    <row r="4846" spans="1:10">
      <c r="A4846" s="1">
        <v>44324</v>
      </c>
      <c r="B4846" s="2">
        <v>99971</v>
      </c>
      <c r="C4846" s="22">
        <v>2868</v>
      </c>
      <c r="D4846" s="2">
        <v>8</v>
      </c>
      <c r="E4846" s="204">
        <v>223500</v>
      </c>
      <c r="F4846" s="2" t="s">
        <v>2145</v>
      </c>
      <c r="G4846" s="2"/>
      <c r="H4846" s="2"/>
      <c r="I4846" s="2"/>
      <c r="J4846" s="2"/>
    </row>
    <row r="4847" spans="1:10">
      <c r="A4847" s="1">
        <v>44324</v>
      </c>
      <c r="B4847" s="2">
        <v>99910</v>
      </c>
      <c r="C4847" s="22">
        <v>2999</v>
      </c>
      <c r="D4847" s="2">
        <v>29</v>
      </c>
      <c r="E4847" s="204">
        <v>218000</v>
      </c>
      <c r="F4847" s="2" t="s">
        <v>2178</v>
      </c>
      <c r="G4847" s="2"/>
      <c r="H4847" s="2"/>
      <c r="I4847" s="2"/>
      <c r="J4847" s="2"/>
    </row>
    <row r="4848" spans="1:10" s="53" customFormat="1">
      <c r="A4848" s="122">
        <v>44324</v>
      </c>
      <c r="B4848" s="53">
        <v>99910</v>
      </c>
      <c r="C4848" s="59">
        <v>3009</v>
      </c>
      <c r="D4848" s="53">
        <v>29</v>
      </c>
      <c r="E4848" s="204">
        <v>367000</v>
      </c>
      <c r="F4848" s="53" t="s">
        <v>2179</v>
      </c>
    </row>
    <row r="4849" spans="1:10">
      <c r="A4849" s="1">
        <v>44324</v>
      </c>
      <c r="B4849" s="2">
        <v>99910</v>
      </c>
      <c r="C4849" s="22">
        <v>3049</v>
      </c>
      <c r="D4849" s="2">
        <v>29</v>
      </c>
      <c r="E4849" s="204">
        <v>877500</v>
      </c>
      <c r="F4849" s="2" t="s">
        <v>2177</v>
      </c>
      <c r="G4849" s="2"/>
      <c r="H4849" s="2"/>
      <c r="I4849" s="2"/>
      <c r="J4849" s="2"/>
    </row>
    <row r="4850" spans="1:10">
      <c r="A4850" s="1">
        <v>44324</v>
      </c>
      <c r="B4850" s="2">
        <v>99910</v>
      </c>
      <c r="C4850" s="22">
        <v>3052</v>
      </c>
      <c r="D4850" s="2">
        <v>29</v>
      </c>
      <c r="E4850" s="204">
        <v>100000</v>
      </c>
      <c r="F4850" s="2" t="s">
        <v>2146</v>
      </c>
      <c r="G4850" s="2"/>
      <c r="H4850" s="2"/>
      <c r="I4850" s="2"/>
      <c r="J4850" s="2"/>
    </row>
    <row r="4851" spans="1:10">
      <c r="A4851" s="1">
        <v>44324</v>
      </c>
      <c r="B4851" s="2">
        <v>99910</v>
      </c>
      <c r="C4851" s="22">
        <v>3083</v>
      </c>
      <c r="D4851" s="2">
        <v>29</v>
      </c>
      <c r="E4851" s="204">
        <v>453200</v>
      </c>
      <c r="F4851" s="2" t="s">
        <v>2176</v>
      </c>
      <c r="G4851" s="2"/>
      <c r="H4851" s="2"/>
      <c r="I4851" s="2"/>
      <c r="J4851" s="2"/>
    </row>
    <row r="4852" spans="1:10" s="53" customFormat="1">
      <c r="A4852" s="122">
        <v>44324</v>
      </c>
      <c r="B4852" s="53">
        <v>99910</v>
      </c>
      <c r="C4852" s="59">
        <v>3089</v>
      </c>
      <c r="D4852" s="53">
        <v>29</v>
      </c>
      <c r="E4852" s="204">
        <v>40269</v>
      </c>
      <c r="F4852" s="53" t="s">
        <v>1030</v>
      </c>
    </row>
    <row r="4853" spans="1:10">
      <c r="A4853" s="1">
        <v>44324</v>
      </c>
      <c r="B4853" s="2">
        <v>99916</v>
      </c>
      <c r="C4853" s="22">
        <v>3133</v>
      </c>
      <c r="D4853" s="2">
        <v>29</v>
      </c>
      <c r="E4853" s="204">
        <v>1920000</v>
      </c>
      <c r="F4853" s="2" t="s">
        <v>2182</v>
      </c>
      <c r="G4853" s="2"/>
      <c r="H4853" s="2"/>
      <c r="I4853" s="2"/>
      <c r="J4853" s="2"/>
    </row>
    <row r="4854" spans="1:10">
      <c r="A4854" s="1">
        <v>44324</v>
      </c>
      <c r="B4854" s="2">
        <v>99916</v>
      </c>
      <c r="C4854" s="22">
        <v>3198</v>
      </c>
      <c r="D4854" s="2">
        <v>29</v>
      </c>
      <c r="E4854" s="204">
        <v>645600</v>
      </c>
      <c r="F4854" s="2" t="s">
        <v>2147</v>
      </c>
      <c r="G4854" s="2"/>
      <c r="H4854" s="2"/>
      <c r="I4854" s="2"/>
      <c r="J4854" s="2"/>
    </row>
    <row r="4855" spans="1:10">
      <c r="A4855" s="1">
        <v>44324</v>
      </c>
      <c r="B4855" s="2">
        <v>99916</v>
      </c>
      <c r="C4855" s="22">
        <v>3211</v>
      </c>
      <c r="D4855" s="2">
        <v>29</v>
      </c>
      <c r="E4855" s="204">
        <v>279600</v>
      </c>
      <c r="F4855" s="2" t="s">
        <v>2148</v>
      </c>
      <c r="G4855" s="2"/>
      <c r="H4855" s="2"/>
      <c r="I4855" s="2"/>
      <c r="J4855" s="2"/>
    </row>
    <row r="4856" spans="1:10">
      <c r="A4856" s="1">
        <v>44324</v>
      </c>
      <c r="B4856" s="2">
        <v>99916</v>
      </c>
      <c r="C4856" s="22">
        <v>3240</v>
      </c>
      <c r="D4856" s="2">
        <v>29</v>
      </c>
      <c r="E4856" s="204">
        <v>708000</v>
      </c>
      <c r="F4856" s="2" t="s">
        <v>2181</v>
      </c>
      <c r="G4856" s="2"/>
      <c r="H4856" s="2"/>
      <c r="I4856" s="2"/>
      <c r="J4856" s="2"/>
    </row>
    <row r="4857" spans="1:10">
      <c r="A4857" s="1">
        <v>44324</v>
      </c>
      <c r="B4857" s="2">
        <v>99916</v>
      </c>
      <c r="C4857" s="22">
        <v>3257</v>
      </c>
      <c r="D4857" s="2">
        <v>29</v>
      </c>
      <c r="E4857" s="204">
        <v>155000</v>
      </c>
      <c r="F4857" s="2" t="s">
        <v>2180</v>
      </c>
      <c r="G4857" s="2"/>
      <c r="H4857" s="2"/>
      <c r="I4857" s="2"/>
      <c r="J4857" s="2"/>
    </row>
    <row r="4858" spans="1:10">
      <c r="A4858" s="1">
        <v>44324</v>
      </c>
      <c r="B4858" s="2">
        <v>99916</v>
      </c>
      <c r="C4858" s="22">
        <v>3260</v>
      </c>
      <c r="D4858" s="2">
        <v>29</v>
      </c>
      <c r="E4858" s="204">
        <v>155000</v>
      </c>
      <c r="F4858" s="2" t="s">
        <v>2151</v>
      </c>
      <c r="G4858" s="2"/>
      <c r="H4858" s="2"/>
      <c r="I4858" s="2"/>
      <c r="J4858" s="2"/>
    </row>
    <row r="4859" spans="1:10">
      <c r="A4859" s="1">
        <v>44324</v>
      </c>
      <c r="B4859" s="2">
        <v>99967</v>
      </c>
      <c r="C4859" s="22">
        <v>3375</v>
      </c>
      <c r="D4859" s="2">
        <v>7</v>
      </c>
      <c r="E4859" s="204">
        <v>920500</v>
      </c>
      <c r="F4859" s="2" t="s">
        <v>2149</v>
      </c>
      <c r="G4859" s="2"/>
      <c r="H4859" s="2"/>
      <c r="I4859" s="2"/>
      <c r="J4859" s="2"/>
    </row>
    <row r="4860" spans="1:10">
      <c r="A4860" s="1">
        <v>44324</v>
      </c>
      <c r="B4860" s="2">
        <v>19440</v>
      </c>
      <c r="C4860" s="22">
        <v>3518</v>
      </c>
      <c r="D4860" s="2">
        <v>7</v>
      </c>
      <c r="E4860" s="204">
        <v>616000</v>
      </c>
      <c r="F4860" s="2" t="s">
        <v>1348</v>
      </c>
      <c r="G4860" s="2"/>
      <c r="H4860" s="2"/>
      <c r="I4860" s="2"/>
      <c r="J4860" s="2"/>
    </row>
    <row r="4861" spans="1:10">
      <c r="A4861" s="1">
        <v>44324</v>
      </c>
      <c r="B4861" s="2">
        <v>12508</v>
      </c>
      <c r="C4861" s="22">
        <v>8316</v>
      </c>
      <c r="D4861" s="2">
        <v>9</v>
      </c>
      <c r="E4861" s="204">
        <v>1948761</v>
      </c>
      <c r="F4861" s="2" t="s">
        <v>2150</v>
      </c>
      <c r="G4861" s="2"/>
      <c r="H4861" s="2"/>
      <c r="I4861" s="2"/>
      <c r="J4861" s="2"/>
    </row>
    <row r="4862" spans="1:10">
      <c r="A4862" s="1">
        <v>44324</v>
      </c>
      <c r="B4862" s="2">
        <v>12508</v>
      </c>
      <c r="C4862" s="22">
        <v>8448</v>
      </c>
      <c r="D4862" s="2">
        <v>9</v>
      </c>
      <c r="E4862" s="204">
        <v>1342000</v>
      </c>
      <c r="F4862" s="2" t="s">
        <v>2151</v>
      </c>
      <c r="G4862" s="2"/>
      <c r="H4862" s="2"/>
      <c r="I4862" s="2"/>
      <c r="J4862" s="2"/>
    </row>
    <row r="4863" spans="1:10">
      <c r="A4863" s="1">
        <v>44324</v>
      </c>
      <c r="B4863" s="2">
        <v>28262</v>
      </c>
      <c r="C4863" s="22">
        <v>8635</v>
      </c>
      <c r="D4863" s="2">
        <v>6</v>
      </c>
      <c r="E4863" s="204">
        <v>1033500</v>
      </c>
      <c r="F4863" s="2" t="s">
        <v>2152</v>
      </c>
      <c r="G4863" s="2"/>
      <c r="H4863" s="2"/>
      <c r="I4863" s="2"/>
      <c r="J4863" s="2"/>
    </row>
    <row r="4864" spans="1:10">
      <c r="A4864" s="1">
        <v>44324</v>
      </c>
      <c r="B4864" s="2">
        <v>28262</v>
      </c>
      <c r="C4864" s="22">
        <v>8666</v>
      </c>
      <c r="D4864" s="2">
        <v>6</v>
      </c>
      <c r="E4864" s="204">
        <v>258811</v>
      </c>
      <c r="F4864" s="2" t="s">
        <v>1030</v>
      </c>
      <c r="G4864" s="2"/>
      <c r="H4864" s="2"/>
      <c r="I4864" s="2"/>
      <c r="J4864" s="2"/>
    </row>
    <row r="4865" spans="1:72">
      <c r="A4865" s="1">
        <v>44324</v>
      </c>
      <c r="B4865" s="2">
        <v>28262</v>
      </c>
      <c r="C4865" s="22">
        <v>8722</v>
      </c>
      <c r="D4865" s="2">
        <v>6</v>
      </c>
      <c r="E4865" s="204">
        <v>506546</v>
      </c>
      <c r="F4865" s="2" t="s">
        <v>2153</v>
      </c>
      <c r="G4865" s="2"/>
      <c r="H4865" s="2"/>
      <c r="I4865" s="2"/>
      <c r="J4865" s="2"/>
    </row>
    <row r="4866" spans="1:72" s="53" customFormat="1">
      <c r="A4866" s="122">
        <v>44324</v>
      </c>
      <c r="B4866" s="53">
        <v>28262</v>
      </c>
      <c r="C4866" s="59">
        <v>8727</v>
      </c>
      <c r="D4866" s="53">
        <v>6</v>
      </c>
      <c r="E4866" s="204">
        <v>693300</v>
      </c>
      <c r="F4866" s="53" t="s">
        <v>2154</v>
      </c>
    </row>
    <row r="4867" spans="1:72" s="53" customFormat="1">
      <c r="A4867" s="122">
        <v>44324</v>
      </c>
      <c r="B4867" s="53">
        <v>28262</v>
      </c>
      <c r="C4867" s="59">
        <v>8728</v>
      </c>
      <c r="D4867" s="53">
        <v>6</v>
      </c>
      <c r="E4867" s="204">
        <v>1332100</v>
      </c>
      <c r="F4867" s="53" t="s">
        <v>2154</v>
      </c>
    </row>
    <row r="4868" spans="1:72">
      <c r="A4868" s="1">
        <v>44324</v>
      </c>
      <c r="B4868" s="2">
        <v>34527</v>
      </c>
      <c r="C4868" s="22">
        <v>8762</v>
      </c>
      <c r="D4868" s="2">
        <v>6</v>
      </c>
      <c r="E4868" s="204">
        <v>431200</v>
      </c>
      <c r="F4868" s="2" t="s">
        <v>2155</v>
      </c>
      <c r="G4868" s="2"/>
      <c r="H4868" s="2"/>
      <c r="I4868" s="2"/>
      <c r="J4868" s="2"/>
    </row>
    <row r="4869" spans="1:72">
      <c r="A4869" s="1">
        <v>44324</v>
      </c>
      <c r="B4869" s="2">
        <v>34527</v>
      </c>
      <c r="C4869" s="22">
        <v>8801</v>
      </c>
      <c r="D4869" s="2">
        <v>6</v>
      </c>
      <c r="E4869" s="204">
        <v>1394900</v>
      </c>
      <c r="F4869" s="2" t="s">
        <v>2156</v>
      </c>
      <c r="G4869" s="2"/>
      <c r="H4869" s="2"/>
      <c r="I4869" s="2"/>
      <c r="J4869" s="2"/>
    </row>
    <row r="4870" spans="1:72">
      <c r="A4870" s="1">
        <v>44324</v>
      </c>
      <c r="B4870" s="2">
        <v>34527</v>
      </c>
      <c r="C4870" s="22">
        <v>8905</v>
      </c>
      <c r="D4870" s="2">
        <v>6</v>
      </c>
      <c r="E4870" s="204">
        <v>178000</v>
      </c>
      <c r="F4870" s="2" t="s">
        <v>1240</v>
      </c>
      <c r="G4870" s="2"/>
      <c r="H4870" s="2"/>
      <c r="I4870" s="2"/>
      <c r="J4870" s="2"/>
    </row>
    <row r="4871" spans="1:72" s="37" customFormat="1">
      <c r="A4871" s="36">
        <v>44324</v>
      </c>
      <c r="B4871" s="37">
        <v>99910</v>
      </c>
      <c r="C4871" s="37">
        <v>3063</v>
      </c>
      <c r="D4871" s="37">
        <v>29</v>
      </c>
      <c r="E4871" s="135">
        <v>0</v>
      </c>
      <c r="F4871" s="37" t="s">
        <v>2169</v>
      </c>
      <c r="K4871" s="80"/>
      <c r="L4871" s="80"/>
      <c r="M4871" s="80"/>
      <c r="N4871" s="80"/>
      <c r="O4871" s="80"/>
      <c r="P4871" s="80"/>
      <c r="Q4871" s="80"/>
      <c r="R4871" s="80"/>
      <c r="S4871" s="80"/>
      <c r="T4871" s="80"/>
      <c r="U4871" s="80"/>
      <c r="V4871" s="80"/>
      <c r="W4871" s="80"/>
      <c r="X4871" s="80"/>
      <c r="Y4871" s="80"/>
      <c r="Z4871" s="80"/>
      <c r="AA4871" s="80"/>
      <c r="AB4871" s="80"/>
      <c r="AC4871" s="80"/>
      <c r="AD4871" s="80"/>
      <c r="AE4871" s="80"/>
      <c r="AF4871" s="80"/>
      <c r="AG4871" s="80"/>
      <c r="AH4871" s="80"/>
      <c r="AI4871" s="80"/>
      <c r="AJ4871" s="80"/>
      <c r="AK4871" s="80"/>
      <c r="AL4871" s="80"/>
      <c r="AM4871" s="80"/>
      <c r="AN4871" s="80"/>
      <c r="AO4871" s="80"/>
      <c r="AP4871" s="80"/>
      <c r="AQ4871" s="80"/>
      <c r="AR4871" s="80"/>
      <c r="AS4871" s="80"/>
      <c r="AT4871" s="80"/>
      <c r="AU4871" s="80"/>
      <c r="AV4871" s="80"/>
      <c r="AW4871" s="80"/>
      <c r="AX4871" s="80"/>
      <c r="AY4871" s="80"/>
      <c r="AZ4871" s="80"/>
      <c r="BA4871" s="80"/>
      <c r="BB4871" s="80"/>
      <c r="BC4871" s="80"/>
      <c r="BD4871" s="80"/>
      <c r="BE4871" s="80"/>
      <c r="BF4871" s="80"/>
      <c r="BG4871" s="80"/>
      <c r="BH4871" s="80"/>
      <c r="BI4871" s="80"/>
      <c r="BJ4871" s="80"/>
      <c r="BK4871" s="80"/>
      <c r="BL4871" s="80"/>
      <c r="BM4871" s="80"/>
      <c r="BN4871" s="80"/>
      <c r="BO4871" s="80"/>
      <c r="BP4871" s="80"/>
      <c r="BQ4871" s="80"/>
      <c r="BR4871" s="80"/>
      <c r="BS4871" s="80"/>
      <c r="BT4871" s="80"/>
    </row>
    <row r="4872" spans="1:72" s="37" customFormat="1">
      <c r="A4872" s="36">
        <v>44324</v>
      </c>
      <c r="B4872" s="37">
        <v>99910</v>
      </c>
      <c r="C4872" s="37">
        <v>3040</v>
      </c>
      <c r="D4872" s="37">
        <v>29</v>
      </c>
      <c r="E4872" s="135">
        <v>0</v>
      </c>
      <c r="F4872" s="37" t="s">
        <v>2168</v>
      </c>
      <c r="K4872" s="80"/>
      <c r="L4872" s="80"/>
      <c r="M4872" s="80"/>
      <c r="N4872" s="80"/>
      <c r="O4872" s="80"/>
      <c r="P4872" s="80"/>
      <c r="Q4872" s="80"/>
      <c r="R4872" s="80"/>
      <c r="S4872" s="80"/>
      <c r="T4872" s="80"/>
      <c r="U4872" s="80"/>
      <c r="V4872" s="80"/>
      <c r="W4872" s="80"/>
      <c r="X4872" s="80"/>
      <c r="Y4872" s="80"/>
      <c r="Z4872" s="80"/>
      <c r="AA4872" s="80"/>
      <c r="AB4872" s="80"/>
      <c r="AC4872" s="80"/>
      <c r="AD4872" s="80"/>
      <c r="AE4872" s="80"/>
      <c r="AF4872" s="80"/>
      <c r="AG4872" s="80"/>
      <c r="AH4872" s="80"/>
      <c r="AI4872" s="80"/>
      <c r="AJ4872" s="80"/>
      <c r="AK4872" s="80"/>
      <c r="AL4872" s="80"/>
      <c r="AM4872" s="80"/>
      <c r="AN4872" s="80"/>
      <c r="AO4872" s="80"/>
      <c r="AP4872" s="80"/>
      <c r="AQ4872" s="80"/>
      <c r="AR4872" s="80"/>
      <c r="AS4872" s="80"/>
      <c r="AT4872" s="80"/>
      <c r="AU4872" s="80"/>
      <c r="AV4872" s="80"/>
      <c r="AW4872" s="80"/>
      <c r="AX4872" s="80"/>
      <c r="AY4872" s="80"/>
      <c r="AZ4872" s="80"/>
      <c r="BA4872" s="80"/>
      <c r="BB4872" s="80"/>
      <c r="BC4872" s="80"/>
      <c r="BD4872" s="80"/>
      <c r="BE4872" s="80"/>
      <c r="BF4872" s="80"/>
      <c r="BG4872" s="80"/>
      <c r="BH4872" s="80"/>
      <c r="BI4872" s="80"/>
      <c r="BJ4872" s="80"/>
      <c r="BK4872" s="80"/>
      <c r="BL4872" s="80"/>
      <c r="BM4872" s="80"/>
      <c r="BN4872" s="80"/>
      <c r="BO4872" s="80"/>
      <c r="BP4872" s="80"/>
      <c r="BQ4872" s="80"/>
      <c r="BR4872" s="80"/>
      <c r="BS4872" s="80"/>
      <c r="BT4872" s="80"/>
    </row>
    <row r="4873" spans="1:72" s="37" customFormat="1">
      <c r="A4873" s="36">
        <v>44324</v>
      </c>
      <c r="B4873" s="37">
        <v>99966</v>
      </c>
      <c r="C4873" s="37">
        <v>912</v>
      </c>
      <c r="D4873" s="37">
        <v>4</v>
      </c>
      <c r="E4873" s="135">
        <v>0</v>
      </c>
      <c r="F4873" s="37" t="s">
        <v>2167</v>
      </c>
      <c r="K4873" s="80"/>
      <c r="L4873" s="80"/>
      <c r="M4873" s="80"/>
      <c r="N4873" s="80"/>
      <c r="O4873" s="80"/>
      <c r="P4873" s="80"/>
      <c r="Q4873" s="80"/>
      <c r="R4873" s="80"/>
      <c r="S4873" s="80"/>
      <c r="T4873" s="80"/>
      <c r="U4873" s="80"/>
      <c r="V4873" s="80"/>
      <c r="W4873" s="80"/>
      <c r="X4873" s="80"/>
      <c r="Y4873" s="80"/>
      <c r="Z4873" s="80"/>
      <c r="AA4873" s="80"/>
      <c r="AB4873" s="80"/>
      <c r="AC4873" s="80"/>
      <c r="AD4873" s="80"/>
      <c r="AE4873" s="80"/>
      <c r="AF4873" s="80"/>
      <c r="AG4873" s="80"/>
      <c r="AH4873" s="80"/>
      <c r="AI4873" s="80"/>
      <c r="AJ4873" s="80"/>
      <c r="AK4873" s="80"/>
      <c r="AL4873" s="80"/>
      <c r="AM4873" s="80"/>
      <c r="AN4873" s="80"/>
      <c r="AO4873" s="80"/>
      <c r="AP4873" s="80"/>
      <c r="AQ4873" s="80"/>
      <c r="AR4873" s="80"/>
      <c r="AS4873" s="80"/>
      <c r="AT4873" s="80"/>
      <c r="AU4873" s="80"/>
      <c r="AV4873" s="80"/>
      <c r="AW4873" s="80"/>
      <c r="AX4873" s="80"/>
      <c r="AY4873" s="80"/>
      <c r="AZ4873" s="80"/>
      <c r="BA4873" s="80"/>
      <c r="BB4873" s="80"/>
      <c r="BC4873" s="80"/>
      <c r="BD4873" s="80"/>
      <c r="BE4873" s="80"/>
      <c r="BF4873" s="80"/>
      <c r="BG4873" s="80"/>
      <c r="BH4873" s="80"/>
      <c r="BI4873" s="80"/>
      <c r="BJ4873" s="80"/>
      <c r="BK4873" s="80"/>
      <c r="BL4873" s="80"/>
      <c r="BM4873" s="80"/>
      <c r="BN4873" s="80"/>
      <c r="BO4873" s="80"/>
      <c r="BP4873" s="80"/>
      <c r="BQ4873" s="80"/>
      <c r="BR4873" s="80"/>
      <c r="BS4873" s="80"/>
      <c r="BT4873" s="80"/>
    </row>
    <row r="4874" spans="1:72" ht="19.5">
      <c r="E4874" s="120">
        <f>SUM(E4839:E4870)</f>
        <v>22999506</v>
      </c>
      <c r="G4874" s="2"/>
      <c r="H4874" s="2"/>
      <c r="I4874" s="2"/>
      <c r="J4874" s="2"/>
    </row>
    <row r="4876" spans="1:72">
      <c r="A4876" s="1">
        <v>44325</v>
      </c>
      <c r="B4876" s="2">
        <v>99916</v>
      </c>
      <c r="C4876" s="22">
        <v>3449</v>
      </c>
      <c r="D4876" s="2">
        <v>29</v>
      </c>
      <c r="E4876" s="72">
        <v>52080000</v>
      </c>
      <c r="F4876" s="2" t="s">
        <v>2185</v>
      </c>
      <c r="G4876" s="2"/>
      <c r="H4876" s="2"/>
      <c r="I4876" s="2"/>
      <c r="J4876" s="2"/>
    </row>
    <row r="4877" spans="1:72">
      <c r="A4877" s="1">
        <v>44325</v>
      </c>
      <c r="B4877" s="2">
        <v>99975</v>
      </c>
      <c r="C4877" s="22">
        <v>1161</v>
      </c>
      <c r="D4877" s="2">
        <v>4</v>
      </c>
      <c r="E4877" s="204">
        <v>628200</v>
      </c>
      <c r="F4877" s="2" t="s">
        <v>2157</v>
      </c>
      <c r="G4877" s="2"/>
      <c r="H4877" s="2"/>
      <c r="I4877" s="2"/>
      <c r="J4877" s="2"/>
    </row>
    <row r="4878" spans="1:72">
      <c r="A4878" s="1">
        <v>44325</v>
      </c>
      <c r="B4878" s="2">
        <v>99975</v>
      </c>
      <c r="C4878" s="22">
        <v>1162</v>
      </c>
      <c r="D4878" s="2">
        <v>4</v>
      </c>
      <c r="E4878" s="204">
        <v>933100</v>
      </c>
      <c r="F4878" s="2" t="s">
        <v>2158</v>
      </c>
      <c r="G4878" s="2"/>
      <c r="H4878" s="2"/>
      <c r="I4878" s="2"/>
      <c r="J4878" s="2"/>
    </row>
    <row r="4879" spans="1:72">
      <c r="A4879" s="1">
        <v>44325</v>
      </c>
      <c r="B4879" s="2">
        <v>99975</v>
      </c>
      <c r="C4879" s="22">
        <v>1163</v>
      </c>
      <c r="D4879" s="2">
        <v>4</v>
      </c>
      <c r="E4879" s="204">
        <v>462000</v>
      </c>
      <c r="F4879" s="2" t="s">
        <v>2159</v>
      </c>
      <c r="G4879" s="2"/>
      <c r="H4879" s="2"/>
      <c r="I4879" s="2"/>
      <c r="J4879" s="2"/>
    </row>
    <row r="4880" spans="1:72">
      <c r="A4880" s="1">
        <v>44325</v>
      </c>
      <c r="B4880" s="2">
        <v>99975</v>
      </c>
      <c r="C4880" s="22">
        <v>1238</v>
      </c>
      <c r="D4880" s="2">
        <v>4</v>
      </c>
      <c r="E4880" s="204">
        <v>529381</v>
      </c>
      <c r="F4880" s="2" t="s">
        <v>2160</v>
      </c>
      <c r="G4880" s="2"/>
      <c r="H4880" s="2"/>
      <c r="I4880" s="2"/>
      <c r="J4880" s="2"/>
    </row>
    <row r="4881" spans="1:11">
      <c r="A4881" s="1">
        <v>44325</v>
      </c>
      <c r="B4881" s="2">
        <v>99903</v>
      </c>
      <c r="C4881" s="22">
        <v>3339</v>
      </c>
      <c r="D4881" s="2">
        <v>29</v>
      </c>
      <c r="E4881" s="204">
        <v>147604</v>
      </c>
      <c r="F4881" s="2" t="s">
        <v>2161</v>
      </c>
      <c r="G4881" s="2"/>
      <c r="H4881" s="2"/>
      <c r="I4881" s="2"/>
      <c r="J4881" s="2"/>
    </row>
    <row r="4882" spans="1:11">
      <c r="A4882" s="1">
        <v>44325</v>
      </c>
      <c r="B4882" s="2">
        <v>99903</v>
      </c>
      <c r="C4882" s="22">
        <v>3342</v>
      </c>
      <c r="D4882" s="2">
        <v>29</v>
      </c>
      <c r="E4882" s="204">
        <v>312000</v>
      </c>
      <c r="F4882" s="2" t="s">
        <v>2162</v>
      </c>
      <c r="G4882" s="2"/>
      <c r="H4882" s="2"/>
      <c r="I4882" s="2"/>
      <c r="J4882" s="2"/>
    </row>
    <row r="4883" spans="1:11" s="53" customFormat="1">
      <c r="A4883" s="122">
        <v>44325</v>
      </c>
      <c r="B4883" s="53">
        <v>99903</v>
      </c>
      <c r="C4883" s="59">
        <v>3355</v>
      </c>
      <c r="D4883" s="53">
        <v>29</v>
      </c>
      <c r="E4883" s="204">
        <v>231000</v>
      </c>
      <c r="F4883" s="53" t="s">
        <v>2163</v>
      </c>
    </row>
    <row r="4884" spans="1:11">
      <c r="A4884" s="1">
        <v>44325</v>
      </c>
      <c r="B4884" s="2">
        <v>25758</v>
      </c>
      <c r="C4884" s="22">
        <v>3773</v>
      </c>
      <c r="D4884" s="2">
        <v>7</v>
      </c>
      <c r="E4884" s="204">
        <v>2420000</v>
      </c>
      <c r="F4884" s="2" t="s">
        <v>2184</v>
      </c>
      <c r="G4884" s="2"/>
      <c r="H4884" s="2"/>
      <c r="I4884" s="2"/>
      <c r="J4884" s="2"/>
    </row>
    <row r="4885" spans="1:11">
      <c r="A4885" s="1">
        <v>44325</v>
      </c>
      <c r="B4885" s="2">
        <v>25758</v>
      </c>
      <c r="C4885" s="22">
        <v>3797</v>
      </c>
      <c r="D4885" s="2">
        <v>7</v>
      </c>
      <c r="E4885" s="204">
        <v>322800</v>
      </c>
      <c r="F4885" s="2" t="s">
        <v>2164</v>
      </c>
      <c r="G4885" s="2"/>
      <c r="H4885" s="2"/>
      <c r="I4885" s="2"/>
      <c r="J4885" s="2"/>
    </row>
    <row r="4886" spans="1:11">
      <c r="A4886" s="1">
        <v>44325</v>
      </c>
      <c r="B4886" s="2">
        <v>19440</v>
      </c>
      <c r="C4886" s="22">
        <v>8945</v>
      </c>
      <c r="D4886" s="2">
        <v>6</v>
      </c>
      <c r="E4886" s="204">
        <v>407515</v>
      </c>
      <c r="F4886" s="2" t="s">
        <v>2165</v>
      </c>
      <c r="G4886" s="2"/>
      <c r="H4886" s="2"/>
      <c r="I4886" s="2"/>
      <c r="J4886" s="2"/>
    </row>
    <row r="4887" spans="1:11">
      <c r="A4887" s="1">
        <v>44325</v>
      </c>
      <c r="B4887" s="2">
        <v>19440</v>
      </c>
      <c r="C4887" s="22">
        <v>9047</v>
      </c>
      <c r="D4887" s="2">
        <v>6</v>
      </c>
      <c r="E4887" s="204">
        <v>220805</v>
      </c>
      <c r="F4887" s="2" t="s">
        <v>2166</v>
      </c>
      <c r="G4887" s="2"/>
      <c r="H4887" s="2"/>
      <c r="I4887" s="2"/>
      <c r="J4887" s="2"/>
    </row>
    <row r="4888" spans="1:11" ht="19.5">
      <c r="E4888" s="120">
        <f>SUM(E4876:E4887)</f>
        <v>58694405</v>
      </c>
      <c r="G4888" s="2"/>
      <c r="H4888" s="2"/>
      <c r="I4888" s="2"/>
      <c r="J4888" s="2"/>
    </row>
    <row r="4890" spans="1:11">
      <c r="A4890" s="1">
        <v>44326</v>
      </c>
      <c r="B4890" s="2">
        <v>12508</v>
      </c>
      <c r="C4890" s="22">
        <v>1444</v>
      </c>
      <c r="D4890" s="2">
        <v>4</v>
      </c>
      <c r="E4890" s="204">
        <v>954400</v>
      </c>
      <c r="F4890" s="2" t="s">
        <v>2188</v>
      </c>
      <c r="G4890" s="2"/>
      <c r="H4890" s="2"/>
      <c r="I4890" s="2"/>
      <c r="J4890" s="2"/>
      <c r="K4890" s="2"/>
    </row>
    <row r="4891" spans="1:11">
      <c r="A4891" s="1">
        <v>44326</v>
      </c>
      <c r="B4891" s="2">
        <v>12508</v>
      </c>
      <c r="C4891" s="22">
        <v>1446</v>
      </c>
      <c r="D4891" s="2">
        <v>4</v>
      </c>
      <c r="E4891" s="204">
        <v>1132629</v>
      </c>
      <c r="F4891" s="2" t="s">
        <v>1770</v>
      </c>
      <c r="G4891" s="2"/>
      <c r="H4891" s="2"/>
      <c r="I4891" s="2"/>
      <c r="J4891" s="2"/>
      <c r="K4891" s="2"/>
    </row>
    <row r="4892" spans="1:11">
      <c r="A4892" s="1">
        <v>44326</v>
      </c>
      <c r="B4892" s="2">
        <v>12508</v>
      </c>
      <c r="C4892" s="22">
        <v>1485</v>
      </c>
      <c r="D4892" s="2">
        <v>4</v>
      </c>
      <c r="E4892" s="204">
        <v>780500</v>
      </c>
      <c r="F4892" s="2" t="s">
        <v>2189</v>
      </c>
      <c r="G4892" s="2"/>
      <c r="H4892" s="2"/>
      <c r="I4892" s="2"/>
      <c r="J4892" s="2"/>
      <c r="K4892" s="2"/>
    </row>
    <row r="4893" spans="1:11">
      <c r="A4893" s="1">
        <v>44326</v>
      </c>
      <c r="B4893" s="2">
        <v>12508</v>
      </c>
      <c r="C4893" s="22">
        <v>1536</v>
      </c>
      <c r="D4893" s="2">
        <v>4</v>
      </c>
      <c r="E4893" s="204">
        <v>4497400</v>
      </c>
      <c r="F4893" s="2" t="s">
        <v>2190</v>
      </c>
      <c r="G4893" s="2"/>
      <c r="H4893" s="2"/>
      <c r="I4893" s="2"/>
      <c r="J4893" s="2"/>
      <c r="K4893" s="2"/>
    </row>
    <row r="4894" spans="1:11" s="53" customFormat="1">
      <c r="A4894" s="122">
        <v>44326</v>
      </c>
      <c r="B4894" s="53">
        <v>99966</v>
      </c>
      <c r="C4894" s="59">
        <v>3191</v>
      </c>
      <c r="D4894" s="53">
        <v>8</v>
      </c>
      <c r="E4894" s="204">
        <v>2380000</v>
      </c>
    </row>
    <row r="4895" spans="1:11">
      <c r="A4895" s="1">
        <v>44326</v>
      </c>
      <c r="B4895" s="2">
        <v>99975</v>
      </c>
      <c r="C4895" s="22">
        <v>4012</v>
      </c>
      <c r="D4895" s="2">
        <v>7</v>
      </c>
      <c r="E4895" s="204">
        <v>850000</v>
      </c>
      <c r="F4895" s="2" t="s">
        <v>2191</v>
      </c>
      <c r="G4895" s="2"/>
      <c r="H4895" s="2"/>
      <c r="I4895" s="2"/>
      <c r="J4895" s="2"/>
      <c r="K4895" s="2"/>
    </row>
    <row r="4896" spans="1:11">
      <c r="A4896" s="1">
        <v>44326</v>
      </c>
      <c r="B4896" s="2">
        <v>25758</v>
      </c>
      <c r="C4896" s="22">
        <v>4211</v>
      </c>
      <c r="D4896" s="2">
        <v>7</v>
      </c>
      <c r="E4896" s="204">
        <v>659200</v>
      </c>
      <c r="F4896" s="2" t="s">
        <v>1015</v>
      </c>
      <c r="G4896" s="2"/>
      <c r="H4896" s="2"/>
      <c r="I4896" s="2"/>
      <c r="J4896" s="2"/>
      <c r="K4896" s="2"/>
    </row>
    <row r="4897" spans="1:72">
      <c r="A4897" s="1">
        <v>44326</v>
      </c>
      <c r="B4897" s="2">
        <v>99916</v>
      </c>
      <c r="C4897" s="22">
        <v>8640</v>
      </c>
      <c r="D4897" s="2">
        <v>9</v>
      </c>
      <c r="E4897" s="204">
        <v>318400</v>
      </c>
      <c r="F4897" s="2" t="s">
        <v>2199</v>
      </c>
      <c r="G4897" s="2"/>
      <c r="H4897" s="2"/>
      <c r="I4897" s="2"/>
      <c r="J4897" s="2"/>
      <c r="K4897" s="2"/>
    </row>
    <row r="4898" spans="1:72" s="53" customFormat="1">
      <c r="A4898" s="122">
        <v>44326</v>
      </c>
      <c r="B4898" s="53">
        <v>99916</v>
      </c>
      <c r="C4898" s="59">
        <v>8657</v>
      </c>
      <c r="D4898" s="53">
        <v>9</v>
      </c>
      <c r="E4898" s="204">
        <v>1507400</v>
      </c>
      <c r="F4898" s="53" t="s">
        <v>1097</v>
      </c>
    </row>
    <row r="4899" spans="1:72">
      <c r="A4899" s="1">
        <v>44326</v>
      </c>
      <c r="B4899" s="2">
        <v>99916</v>
      </c>
      <c r="C4899" s="22">
        <v>8666</v>
      </c>
      <c r="D4899" s="2">
        <v>9</v>
      </c>
      <c r="E4899" s="204">
        <v>313000</v>
      </c>
      <c r="F4899" s="2" t="s">
        <v>533</v>
      </c>
      <c r="G4899" s="2"/>
      <c r="H4899" s="2"/>
      <c r="I4899" s="2"/>
      <c r="J4899" s="2"/>
      <c r="K4899" s="2"/>
    </row>
    <row r="4900" spans="1:72">
      <c r="A4900" s="1">
        <v>44326</v>
      </c>
      <c r="B4900" s="2">
        <v>19440</v>
      </c>
      <c r="C4900" s="22">
        <v>9237</v>
      </c>
      <c r="D4900" s="2">
        <v>6</v>
      </c>
      <c r="E4900" s="204">
        <v>331840</v>
      </c>
      <c r="F4900" s="2" t="s">
        <v>2192</v>
      </c>
      <c r="G4900" s="2"/>
      <c r="H4900" s="2"/>
      <c r="I4900" s="2"/>
      <c r="J4900" s="2"/>
      <c r="K4900" s="2"/>
    </row>
    <row r="4901" spans="1:72">
      <c r="A4901" s="1">
        <v>44326</v>
      </c>
      <c r="B4901" s="2">
        <v>19440</v>
      </c>
      <c r="C4901" s="22">
        <v>9252</v>
      </c>
      <c r="D4901" s="2">
        <v>6</v>
      </c>
      <c r="E4901" s="204">
        <v>306687</v>
      </c>
      <c r="F4901" s="2" t="s">
        <v>2193</v>
      </c>
      <c r="G4901" s="2"/>
      <c r="H4901" s="2"/>
      <c r="I4901" s="2"/>
      <c r="J4901" s="2"/>
      <c r="K4901" s="2"/>
    </row>
    <row r="4902" spans="1:72">
      <c r="A4902" s="1">
        <v>44326</v>
      </c>
      <c r="B4902" s="2">
        <v>19440</v>
      </c>
      <c r="C4902" s="22">
        <v>9254</v>
      </c>
      <c r="D4902" s="2">
        <v>6</v>
      </c>
      <c r="E4902" s="204">
        <v>350440</v>
      </c>
      <c r="F4902" s="2" t="s">
        <v>2194</v>
      </c>
      <c r="G4902" s="2"/>
      <c r="H4902" s="2"/>
      <c r="I4902" s="2"/>
      <c r="J4902" s="2"/>
      <c r="K4902" s="2"/>
    </row>
    <row r="4903" spans="1:72">
      <c r="A4903" s="1">
        <v>44326</v>
      </c>
      <c r="B4903" s="2">
        <v>19440</v>
      </c>
      <c r="C4903" s="22">
        <v>9282</v>
      </c>
      <c r="D4903" s="2">
        <v>6</v>
      </c>
      <c r="E4903" s="204">
        <v>48761</v>
      </c>
      <c r="F4903" s="2" t="s">
        <v>2195</v>
      </c>
      <c r="G4903" s="2"/>
      <c r="H4903" s="2"/>
      <c r="I4903" s="2"/>
      <c r="J4903" s="2"/>
      <c r="K4903" s="2"/>
    </row>
    <row r="4904" spans="1:72">
      <c r="A4904" s="1">
        <v>44326</v>
      </c>
      <c r="B4904" s="2">
        <v>19440</v>
      </c>
      <c r="C4904" s="22">
        <v>9283</v>
      </c>
      <c r="D4904" s="2">
        <v>6</v>
      </c>
      <c r="E4904" s="204">
        <v>712029</v>
      </c>
      <c r="F4904" s="2" t="s">
        <v>2196</v>
      </c>
      <c r="G4904" s="2"/>
      <c r="H4904" s="2"/>
      <c r="I4904" s="2"/>
      <c r="J4904" s="2"/>
      <c r="K4904" s="2"/>
    </row>
    <row r="4905" spans="1:72">
      <c r="A4905" s="1">
        <v>44326</v>
      </c>
      <c r="B4905" s="2">
        <v>19440</v>
      </c>
      <c r="C4905" s="22">
        <v>9293</v>
      </c>
      <c r="D4905" s="2">
        <v>6</v>
      </c>
      <c r="E4905" s="204">
        <v>600000</v>
      </c>
      <c r="F4905" s="2" t="s">
        <v>2197</v>
      </c>
      <c r="G4905" s="2"/>
      <c r="H4905" s="2"/>
      <c r="I4905" s="2"/>
      <c r="J4905" s="2"/>
      <c r="K4905" s="2"/>
    </row>
    <row r="4906" spans="1:72">
      <c r="A4906" s="1">
        <v>44326</v>
      </c>
      <c r="B4906" s="2">
        <v>28262</v>
      </c>
      <c r="C4906" s="22">
        <v>9357</v>
      </c>
      <c r="D4906" s="2">
        <v>6</v>
      </c>
      <c r="E4906" s="204">
        <v>4813400</v>
      </c>
      <c r="F4906" s="2" t="s">
        <v>2198</v>
      </c>
      <c r="G4906" s="2"/>
      <c r="H4906" s="2"/>
      <c r="I4906" s="2"/>
      <c r="J4906" s="2"/>
      <c r="K4906" s="2"/>
    </row>
    <row r="4907" spans="1:72" ht="19.5">
      <c r="E4907" s="120">
        <f>SUM(E4890:E4906)</f>
        <v>20556086</v>
      </c>
      <c r="G4907" s="2"/>
      <c r="H4907" s="2"/>
      <c r="I4907" s="2"/>
      <c r="J4907" s="2"/>
      <c r="K4907" s="2"/>
    </row>
    <row r="4908" spans="1:72">
      <c r="E4908" s="3"/>
      <c r="G4908" s="2"/>
      <c r="H4908" s="2"/>
      <c r="I4908" s="2"/>
      <c r="J4908" s="2"/>
      <c r="K4908" s="2"/>
    </row>
    <row r="4909" spans="1:72">
      <c r="A4909" s="1">
        <v>44327</v>
      </c>
      <c r="B4909" s="2">
        <v>13276</v>
      </c>
      <c r="C4909" s="22">
        <v>1508</v>
      </c>
      <c r="D4909" s="2">
        <v>18</v>
      </c>
      <c r="E4909" s="204">
        <v>132000</v>
      </c>
      <c r="F4909" s="2" t="s">
        <v>2215</v>
      </c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</row>
    <row r="4910" spans="1:72">
      <c r="A4910" s="1">
        <v>44327</v>
      </c>
      <c r="B4910" s="2">
        <v>99966</v>
      </c>
      <c r="C4910" s="22">
        <v>1732</v>
      </c>
      <c r="D4910" s="2">
        <v>4</v>
      </c>
      <c r="E4910" s="204">
        <v>1086000</v>
      </c>
      <c r="F4910" s="2" t="s">
        <v>2217</v>
      </c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</row>
    <row r="4911" spans="1:72">
      <c r="A4911" s="1">
        <v>44327</v>
      </c>
      <c r="B4911" s="2">
        <v>99966</v>
      </c>
      <c r="C4911" s="22">
        <v>1748</v>
      </c>
      <c r="D4911" s="2">
        <v>4</v>
      </c>
      <c r="E4911" s="204">
        <v>1137193</v>
      </c>
      <c r="F4911" s="2" t="s">
        <v>2201</v>
      </c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</row>
    <row r="4912" spans="1:72">
      <c r="A4912" s="1">
        <v>44327</v>
      </c>
      <c r="B4912" s="2">
        <v>99966</v>
      </c>
      <c r="C4912" s="22">
        <v>1762</v>
      </c>
      <c r="D4912" s="2">
        <v>4</v>
      </c>
      <c r="E4912" s="204">
        <v>700041</v>
      </c>
      <c r="F4912" s="2" t="s">
        <v>2202</v>
      </c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</row>
    <row r="4913" spans="1:72">
      <c r="A4913" s="1">
        <v>44327</v>
      </c>
      <c r="B4913" s="2">
        <v>99966</v>
      </c>
      <c r="C4913" s="22">
        <v>1794</v>
      </c>
      <c r="D4913" s="2">
        <v>4</v>
      </c>
      <c r="E4913" s="204">
        <v>424000</v>
      </c>
      <c r="F4913" s="2" t="s">
        <v>94</v>
      </c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</row>
    <row r="4914" spans="1:72">
      <c r="A4914" s="1">
        <v>44327</v>
      </c>
      <c r="B4914" s="2">
        <v>99966</v>
      </c>
      <c r="C4914" s="22">
        <v>1798</v>
      </c>
      <c r="D4914" s="2">
        <v>4</v>
      </c>
      <c r="E4914" s="204">
        <v>622500</v>
      </c>
      <c r="F4914" s="2" t="s">
        <v>2203</v>
      </c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</row>
    <row r="4915" spans="1:72">
      <c r="A4915" s="1">
        <v>44327</v>
      </c>
      <c r="B4915" s="2">
        <v>99966</v>
      </c>
      <c r="C4915" s="22">
        <v>1799</v>
      </c>
      <c r="D4915" s="2">
        <v>4</v>
      </c>
      <c r="E4915" s="204">
        <v>1007900</v>
      </c>
      <c r="F4915" s="2" t="s">
        <v>2204</v>
      </c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</row>
    <row r="4916" spans="1:72" s="53" customFormat="1">
      <c r="A4916" s="122">
        <v>44327</v>
      </c>
      <c r="B4916" s="53">
        <v>99967</v>
      </c>
      <c r="C4916" s="59">
        <v>1905</v>
      </c>
      <c r="D4916" s="53">
        <v>4</v>
      </c>
      <c r="E4916" s="204">
        <v>905600</v>
      </c>
      <c r="F4916" s="53" t="s">
        <v>2205</v>
      </c>
    </row>
    <row r="4917" spans="1:72">
      <c r="A4917" s="1">
        <v>44327</v>
      </c>
      <c r="B4917" s="2">
        <v>99967</v>
      </c>
      <c r="C4917" s="22">
        <v>1947</v>
      </c>
      <c r="D4917" s="2">
        <v>4</v>
      </c>
      <c r="E4917" s="204">
        <v>224983</v>
      </c>
      <c r="F4917" s="2" t="s">
        <v>2206</v>
      </c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</row>
    <row r="4918" spans="1:72">
      <c r="A4918" s="1">
        <v>44327</v>
      </c>
      <c r="B4918" s="2">
        <v>34527</v>
      </c>
      <c r="C4918" s="22">
        <v>3337</v>
      </c>
      <c r="D4918" s="2">
        <v>8</v>
      </c>
      <c r="E4918" s="204">
        <v>200000</v>
      </c>
      <c r="F4918" s="2" t="s">
        <v>2216</v>
      </c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</row>
    <row r="4919" spans="1:72">
      <c r="A4919" s="1">
        <v>44327</v>
      </c>
      <c r="B4919" s="2">
        <v>34527</v>
      </c>
      <c r="C4919" s="22">
        <v>3375</v>
      </c>
      <c r="D4919" s="2">
        <v>8</v>
      </c>
      <c r="E4919" s="204">
        <v>100000</v>
      </c>
      <c r="F4919" s="2" t="s">
        <v>2207</v>
      </c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</row>
    <row r="4920" spans="1:72">
      <c r="A4920" s="1">
        <v>44327</v>
      </c>
      <c r="B4920" s="2">
        <v>99975</v>
      </c>
      <c r="C4920" s="22">
        <v>4378</v>
      </c>
      <c r="D4920" s="2">
        <v>7</v>
      </c>
      <c r="E4920" s="204">
        <v>497900</v>
      </c>
      <c r="F4920" s="2" t="s">
        <v>2218</v>
      </c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</row>
    <row r="4921" spans="1:72">
      <c r="A4921" s="1">
        <v>44327</v>
      </c>
      <c r="B4921" s="2">
        <v>99916</v>
      </c>
      <c r="C4921" s="22">
        <v>8734</v>
      </c>
      <c r="D4921" s="2">
        <v>9</v>
      </c>
      <c r="E4921" s="204">
        <v>500000</v>
      </c>
      <c r="F4921" s="2" t="s">
        <v>2208</v>
      </c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</row>
    <row r="4922" spans="1:72">
      <c r="A4922" s="1">
        <v>44327</v>
      </c>
      <c r="B4922" s="2">
        <v>99916</v>
      </c>
      <c r="C4922" s="22">
        <v>8778</v>
      </c>
      <c r="D4922" s="2">
        <v>9</v>
      </c>
      <c r="E4922" s="204">
        <v>200000</v>
      </c>
      <c r="F4922" s="2" t="s">
        <v>2209</v>
      </c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</row>
    <row r="4923" spans="1:72">
      <c r="A4923" s="1">
        <v>44327</v>
      </c>
      <c r="B4923" s="2">
        <v>99916</v>
      </c>
      <c r="C4923" s="22">
        <v>8788</v>
      </c>
      <c r="D4923" s="2">
        <v>9</v>
      </c>
      <c r="E4923" s="204">
        <v>491000</v>
      </c>
      <c r="F4923" s="2" t="s">
        <v>2214</v>
      </c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</row>
    <row r="4924" spans="1:72">
      <c r="A4924" s="1">
        <v>44327</v>
      </c>
      <c r="B4924" s="2">
        <v>99916</v>
      </c>
      <c r="C4924" s="22">
        <v>8789</v>
      </c>
      <c r="D4924" s="2">
        <v>9</v>
      </c>
      <c r="E4924" s="204">
        <v>613500</v>
      </c>
      <c r="F4924" s="2" t="s">
        <v>2213</v>
      </c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</row>
    <row r="4925" spans="1:72">
      <c r="A4925" s="1">
        <v>44327</v>
      </c>
      <c r="B4925" s="2">
        <v>99971</v>
      </c>
      <c r="C4925" s="22">
        <v>9549</v>
      </c>
      <c r="D4925" s="2">
        <v>6</v>
      </c>
      <c r="E4925" s="204">
        <v>839900</v>
      </c>
      <c r="F4925" s="2" t="s">
        <v>2210</v>
      </c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</row>
    <row r="4926" spans="1:72">
      <c r="A4926" s="1">
        <v>44327</v>
      </c>
      <c r="B4926" s="2">
        <v>99971</v>
      </c>
      <c r="C4926" s="22">
        <v>9559</v>
      </c>
      <c r="D4926" s="2">
        <v>6</v>
      </c>
      <c r="E4926" s="204">
        <v>567986</v>
      </c>
      <c r="F4926" s="2" t="s">
        <v>2211</v>
      </c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</row>
    <row r="4927" spans="1:72">
      <c r="A4927" s="1">
        <v>44327</v>
      </c>
      <c r="B4927" s="2">
        <v>25758</v>
      </c>
      <c r="C4927" s="22">
        <v>9703</v>
      </c>
      <c r="D4927" s="2">
        <v>6</v>
      </c>
      <c r="E4927" s="204">
        <v>2480000</v>
      </c>
      <c r="F4927" s="2" t="s">
        <v>2182</v>
      </c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</row>
    <row r="4928" spans="1:72">
      <c r="A4928" s="1">
        <v>44327</v>
      </c>
      <c r="B4928" s="2">
        <v>25758</v>
      </c>
      <c r="C4928" s="22">
        <v>9785</v>
      </c>
      <c r="D4928" s="2">
        <v>6</v>
      </c>
      <c r="E4928" s="204">
        <v>471200</v>
      </c>
      <c r="F4928" s="2" t="s">
        <v>2212</v>
      </c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</row>
    <row r="4929" spans="1:72" ht="19.5">
      <c r="E4929" s="120">
        <f>SUM(E4909:E4928)</f>
        <v>13201703</v>
      </c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</row>
    <row r="4931" spans="1:72">
      <c r="A4931" s="1">
        <v>44328</v>
      </c>
      <c r="B4931" s="2">
        <v>99971</v>
      </c>
      <c r="C4931" s="22">
        <v>1687</v>
      </c>
      <c r="D4931" s="2">
        <v>18</v>
      </c>
      <c r="E4931" s="3">
        <v>536439</v>
      </c>
      <c r="F4931" s="2" t="s">
        <v>2228</v>
      </c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</row>
    <row r="4932" spans="1:72">
      <c r="A4932" s="1">
        <v>44328</v>
      </c>
      <c r="B4932" s="2">
        <v>99975</v>
      </c>
      <c r="C4932" s="22">
        <v>2019</v>
      </c>
      <c r="D4932" s="2">
        <v>4</v>
      </c>
      <c r="E4932" s="3">
        <v>258860</v>
      </c>
      <c r="F4932" s="2" t="s">
        <v>2226</v>
      </c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</row>
    <row r="4933" spans="1:72">
      <c r="A4933" s="1">
        <v>44328</v>
      </c>
      <c r="B4933" s="2">
        <v>99975</v>
      </c>
      <c r="C4933" s="22">
        <v>2156</v>
      </c>
      <c r="D4933" s="2">
        <v>4</v>
      </c>
      <c r="E4933" s="3">
        <v>164200</v>
      </c>
      <c r="F4933" s="2" t="s">
        <v>2227</v>
      </c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</row>
    <row r="4934" spans="1:72">
      <c r="A4934" s="1">
        <v>44328</v>
      </c>
      <c r="B4934" s="2">
        <v>25758</v>
      </c>
      <c r="C4934" s="22">
        <v>2300</v>
      </c>
      <c r="D4934" s="2">
        <v>4</v>
      </c>
      <c r="E4934" s="3">
        <v>2020000</v>
      </c>
      <c r="F4934" s="2" t="s">
        <v>2229</v>
      </c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</row>
    <row r="4935" spans="1:72">
      <c r="A4935" s="1">
        <v>44328</v>
      </c>
      <c r="B4935" s="2">
        <v>99966</v>
      </c>
      <c r="C4935" s="22">
        <v>3592</v>
      </c>
      <c r="D4935" s="2">
        <v>8</v>
      </c>
      <c r="E4935" s="3">
        <v>926682</v>
      </c>
      <c r="F4935" s="2" t="s">
        <v>2235</v>
      </c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</row>
    <row r="4936" spans="1:72">
      <c r="A4936" s="1">
        <v>44328</v>
      </c>
      <c r="B4936" s="2">
        <v>99966</v>
      </c>
      <c r="C4936" s="22">
        <v>3593</v>
      </c>
      <c r="D4936" s="2">
        <v>8</v>
      </c>
      <c r="E4936" s="3">
        <v>61900</v>
      </c>
      <c r="F4936" s="2" t="s">
        <v>2235</v>
      </c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</row>
    <row r="4937" spans="1:72">
      <c r="A4937" s="1">
        <v>44328</v>
      </c>
      <c r="B4937" s="2">
        <v>99966</v>
      </c>
      <c r="C4937" s="22">
        <v>3598</v>
      </c>
      <c r="D4937" s="2">
        <v>8</v>
      </c>
      <c r="E4937" s="3">
        <v>419900</v>
      </c>
      <c r="F4937" s="2" t="s">
        <v>2230</v>
      </c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</row>
    <row r="4938" spans="1:72" s="53" customFormat="1">
      <c r="A4938" s="122">
        <v>44328</v>
      </c>
      <c r="B4938" s="53">
        <v>99966</v>
      </c>
      <c r="C4938" s="59">
        <v>3629</v>
      </c>
      <c r="D4938" s="53">
        <v>8</v>
      </c>
      <c r="E4938" s="204">
        <v>647000</v>
      </c>
      <c r="F4938" s="53" t="s">
        <v>2231</v>
      </c>
    </row>
    <row r="4939" spans="1:72">
      <c r="A4939" s="1">
        <v>44328</v>
      </c>
      <c r="B4939" s="2">
        <v>19426</v>
      </c>
      <c r="C4939" s="22">
        <v>3661</v>
      </c>
      <c r="D4939" s="2">
        <v>29</v>
      </c>
      <c r="E4939" s="3">
        <v>262400</v>
      </c>
      <c r="F4939" s="2" t="s">
        <v>2223</v>
      </c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</row>
    <row r="4940" spans="1:72">
      <c r="A4940" s="1">
        <v>44328</v>
      </c>
      <c r="B4940" s="2">
        <v>19426</v>
      </c>
      <c r="C4940" s="22">
        <v>3670</v>
      </c>
      <c r="D4940" s="2">
        <v>29</v>
      </c>
      <c r="E4940" s="3">
        <v>486528</v>
      </c>
      <c r="F4940" s="2" t="s">
        <v>2224</v>
      </c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</row>
    <row r="4941" spans="1:72">
      <c r="A4941" s="1">
        <v>44328</v>
      </c>
      <c r="B4941" s="2">
        <v>19426</v>
      </c>
      <c r="C4941" s="22">
        <v>3733</v>
      </c>
      <c r="D4941" s="2">
        <v>29</v>
      </c>
      <c r="E4941" s="3">
        <v>325400</v>
      </c>
      <c r="F4941" s="2" t="s">
        <v>2225</v>
      </c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</row>
    <row r="4942" spans="1:72">
      <c r="A4942" s="1">
        <v>44328</v>
      </c>
      <c r="B4942" s="2">
        <v>19726</v>
      </c>
      <c r="C4942" s="22">
        <v>3794</v>
      </c>
      <c r="D4942" s="2">
        <v>29</v>
      </c>
      <c r="E4942" s="3">
        <v>2400000</v>
      </c>
      <c r="F4942" s="2" t="s">
        <v>2232</v>
      </c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</row>
    <row r="4943" spans="1:72">
      <c r="A4943" s="1">
        <v>44328</v>
      </c>
      <c r="B4943" s="2">
        <v>13276</v>
      </c>
      <c r="C4943" s="22">
        <v>4543</v>
      </c>
      <c r="D4943" s="2">
        <v>7</v>
      </c>
      <c r="E4943" s="3">
        <v>850000</v>
      </c>
      <c r="F4943" s="2" t="s">
        <v>2244</v>
      </c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</row>
    <row r="4944" spans="1:72">
      <c r="A4944" s="1">
        <v>44328</v>
      </c>
      <c r="B4944" s="2">
        <v>12508</v>
      </c>
      <c r="C4944" s="22">
        <v>9936</v>
      </c>
      <c r="D4944" s="2">
        <v>6</v>
      </c>
      <c r="E4944" s="3">
        <v>897277</v>
      </c>
      <c r="F4944" s="2" t="s">
        <v>2234</v>
      </c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</row>
    <row r="4945" spans="1:72" ht="19.5">
      <c r="E4945" s="120">
        <f>SUM(E4931:E4944)</f>
        <v>10256586</v>
      </c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</row>
    <row r="4947" spans="1:72" s="53" customFormat="1">
      <c r="A4947" s="122">
        <v>44329</v>
      </c>
      <c r="B4947" s="53">
        <v>19426</v>
      </c>
      <c r="C4947" s="59">
        <v>3847</v>
      </c>
      <c r="D4947" s="53">
        <v>29</v>
      </c>
      <c r="E4947" s="72">
        <v>34560000</v>
      </c>
      <c r="F4947" s="53" t="s">
        <v>1151</v>
      </c>
    </row>
    <row r="4948" spans="1:72">
      <c r="A4948" s="1">
        <v>44329</v>
      </c>
      <c r="B4948" s="2">
        <v>99974</v>
      </c>
      <c r="C4948" s="22">
        <v>443</v>
      </c>
      <c r="D4948" s="2">
        <v>6</v>
      </c>
      <c r="E4948" s="204">
        <v>326000</v>
      </c>
      <c r="F4948" s="2" t="s">
        <v>2247</v>
      </c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</row>
    <row r="4949" spans="1:72">
      <c r="A4949" s="1">
        <v>44329</v>
      </c>
      <c r="B4949" s="2">
        <v>14202</v>
      </c>
      <c r="C4949" s="22">
        <v>2323</v>
      </c>
      <c r="D4949" s="2">
        <v>4</v>
      </c>
      <c r="E4949" s="204">
        <v>208430</v>
      </c>
      <c r="F4949" s="2" t="s">
        <v>2237</v>
      </c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</row>
    <row r="4950" spans="1:72">
      <c r="A4950" s="1">
        <v>44329</v>
      </c>
      <c r="B4950" s="2">
        <v>14202</v>
      </c>
      <c r="C4950" s="22">
        <v>2328</v>
      </c>
      <c r="D4950" s="2">
        <v>4</v>
      </c>
      <c r="E4950" s="204">
        <v>1424800</v>
      </c>
      <c r="F4950" s="2" t="s">
        <v>2238</v>
      </c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</row>
    <row r="4951" spans="1:72">
      <c r="A4951" s="1">
        <v>44329</v>
      </c>
      <c r="B4951" s="2">
        <v>14202</v>
      </c>
      <c r="C4951" s="22">
        <v>2329</v>
      </c>
      <c r="D4951" s="2">
        <v>4</v>
      </c>
      <c r="E4951" s="204">
        <v>932000</v>
      </c>
      <c r="F4951" s="2" t="s">
        <v>2239</v>
      </c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</row>
    <row r="4952" spans="1:72">
      <c r="A4952" s="1">
        <v>44329</v>
      </c>
      <c r="B4952" s="2">
        <v>14202</v>
      </c>
      <c r="C4952" s="22">
        <v>2358</v>
      </c>
      <c r="D4952" s="2">
        <v>4</v>
      </c>
      <c r="E4952" s="204">
        <v>5926400</v>
      </c>
      <c r="F4952" s="2" t="s">
        <v>2240</v>
      </c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</row>
    <row r="4953" spans="1:72">
      <c r="A4953" s="1">
        <v>44329</v>
      </c>
      <c r="B4953" s="2">
        <v>14202</v>
      </c>
      <c r="C4953" s="22">
        <v>2362</v>
      </c>
      <c r="D4953" s="2">
        <v>4</v>
      </c>
      <c r="E4953" s="204">
        <v>3549800</v>
      </c>
      <c r="F4953" s="2" t="s">
        <v>2241</v>
      </c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</row>
    <row r="4954" spans="1:72">
      <c r="A4954" s="1">
        <v>44329</v>
      </c>
      <c r="B4954" s="2">
        <v>14202</v>
      </c>
      <c r="C4954" s="22">
        <v>2389</v>
      </c>
      <c r="D4954" s="2">
        <v>4</v>
      </c>
      <c r="E4954" s="204">
        <v>402300</v>
      </c>
      <c r="F4954" s="2" t="s">
        <v>2249</v>
      </c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</row>
    <row r="4955" spans="1:72">
      <c r="A4955" s="1">
        <v>44329</v>
      </c>
      <c r="B4955" s="2">
        <v>14202</v>
      </c>
      <c r="C4955" s="22">
        <v>2398</v>
      </c>
      <c r="D4955" s="2">
        <v>4</v>
      </c>
      <c r="E4955" s="204">
        <v>988013</v>
      </c>
      <c r="F4955" s="2" t="s">
        <v>2248</v>
      </c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</row>
    <row r="4956" spans="1:72">
      <c r="A4956" s="1">
        <v>44329</v>
      </c>
      <c r="B4956" s="2">
        <v>28262</v>
      </c>
      <c r="C4956" s="22">
        <v>2502</v>
      </c>
      <c r="D4956" s="2">
        <v>4</v>
      </c>
      <c r="E4956" s="204">
        <v>2320000</v>
      </c>
      <c r="F4956" s="2" t="s">
        <v>2242</v>
      </c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</row>
    <row r="4957" spans="1:72">
      <c r="A4957" s="1">
        <v>44329</v>
      </c>
      <c r="B4957" s="2">
        <v>19426</v>
      </c>
      <c r="C4957" s="22">
        <v>3841</v>
      </c>
      <c r="D4957" s="2">
        <v>29</v>
      </c>
      <c r="E4957" s="204">
        <v>686000</v>
      </c>
      <c r="F4957" s="2" t="s">
        <v>2246</v>
      </c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</row>
    <row r="4958" spans="1:72">
      <c r="A4958" s="1">
        <v>44329</v>
      </c>
      <c r="B4958" s="2">
        <v>19426</v>
      </c>
      <c r="C4958" s="22">
        <v>3857</v>
      </c>
      <c r="D4958" s="2">
        <v>29</v>
      </c>
      <c r="E4958" s="204">
        <v>579000</v>
      </c>
      <c r="F4958" s="2" t="s">
        <v>2243</v>
      </c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</row>
    <row r="4959" spans="1:72">
      <c r="A4959" s="1">
        <v>44329</v>
      </c>
      <c r="B4959" s="2">
        <v>19426</v>
      </c>
      <c r="C4959" s="22">
        <v>3867</v>
      </c>
      <c r="D4959" s="2">
        <v>29</v>
      </c>
      <c r="E4959" s="204">
        <v>279000</v>
      </c>
      <c r="F4959" s="2" t="s">
        <v>2245</v>
      </c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</row>
    <row r="4960" spans="1:72" ht="19.5">
      <c r="E4960" s="120">
        <f>SUM(E4947:E4959)</f>
        <v>52181743</v>
      </c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</row>
    <row r="4962" spans="1:8">
      <c r="A4962" s="1">
        <v>44330</v>
      </c>
      <c r="B4962" s="2">
        <v>99916</v>
      </c>
      <c r="C4962" s="53">
        <v>3635</v>
      </c>
      <c r="D4962" s="2">
        <v>10</v>
      </c>
      <c r="E4962" s="204">
        <v>570400</v>
      </c>
      <c r="F4962" s="2" t="s">
        <v>1538</v>
      </c>
      <c r="G4962" s="2"/>
      <c r="H4962" s="2"/>
    </row>
    <row r="4963" spans="1:8">
      <c r="A4963" s="1">
        <v>44330</v>
      </c>
      <c r="B4963" s="2">
        <v>99916</v>
      </c>
      <c r="C4963" s="53">
        <v>3636</v>
      </c>
      <c r="D4963" s="2">
        <v>10</v>
      </c>
      <c r="E4963" s="204">
        <v>570400</v>
      </c>
      <c r="F4963" s="2" t="s">
        <v>1538</v>
      </c>
      <c r="G4963" s="2"/>
      <c r="H4963" s="2"/>
    </row>
    <row r="4964" spans="1:8">
      <c r="A4964" s="1">
        <v>44330</v>
      </c>
      <c r="B4964" s="2">
        <v>99916</v>
      </c>
      <c r="C4964" s="53">
        <v>3637</v>
      </c>
      <c r="D4964" s="2">
        <v>10</v>
      </c>
      <c r="E4964" s="204">
        <v>570400</v>
      </c>
      <c r="F4964" s="2" t="s">
        <v>1538</v>
      </c>
      <c r="G4964" s="2"/>
      <c r="H4964" s="2"/>
    </row>
    <row r="4965" spans="1:8">
      <c r="A4965" s="1">
        <v>44330</v>
      </c>
      <c r="B4965" s="2">
        <v>99916</v>
      </c>
      <c r="C4965" s="53">
        <v>3638</v>
      </c>
      <c r="D4965" s="2">
        <v>10</v>
      </c>
      <c r="E4965" s="204">
        <v>570400</v>
      </c>
      <c r="F4965" s="2" t="s">
        <v>1538</v>
      </c>
      <c r="G4965" s="2"/>
      <c r="H4965" s="2"/>
    </row>
    <row r="4966" spans="1:8">
      <c r="A4966" s="1">
        <v>44330</v>
      </c>
      <c r="B4966" s="2">
        <v>99916</v>
      </c>
      <c r="C4966" s="53">
        <v>3639</v>
      </c>
      <c r="D4966" s="2">
        <v>10</v>
      </c>
      <c r="E4966" s="204">
        <v>570400</v>
      </c>
      <c r="F4966" s="2" t="s">
        <v>1538</v>
      </c>
      <c r="G4966" s="2"/>
      <c r="H4966" s="2"/>
    </row>
    <row r="4967" spans="1:8">
      <c r="A4967" s="1">
        <v>44330</v>
      </c>
      <c r="B4967" s="2">
        <v>99916</v>
      </c>
      <c r="C4967" s="53">
        <v>3640</v>
      </c>
      <c r="D4967" s="2">
        <v>10</v>
      </c>
      <c r="E4967" s="204">
        <v>570400</v>
      </c>
      <c r="F4967" s="2" t="s">
        <v>1538</v>
      </c>
      <c r="G4967" s="2"/>
      <c r="H4967" s="2"/>
    </row>
    <row r="4968" spans="1:8">
      <c r="A4968" s="1">
        <v>44330</v>
      </c>
      <c r="B4968" s="2">
        <v>99916</v>
      </c>
      <c r="C4968" s="53">
        <v>3641</v>
      </c>
      <c r="D4968" s="2">
        <v>10</v>
      </c>
      <c r="E4968" s="204">
        <v>570400</v>
      </c>
      <c r="F4968" s="2" t="s">
        <v>1538</v>
      </c>
      <c r="G4968" s="2"/>
      <c r="H4968" s="2"/>
    </row>
    <row r="4969" spans="1:8">
      <c r="A4969" s="1">
        <v>44330</v>
      </c>
      <c r="B4969" s="2">
        <v>99916</v>
      </c>
      <c r="C4969" s="53">
        <v>3642</v>
      </c>
      <c r="D4969" s="2">
        <v>10</v>
      </c>
      <c r="E4969" s="204">
        <v>570400</v>
      </c>
      <c r="F4969" s="2" t="s">
        <v>1538</v>
      </c>
      <c r="G4969" s="2"/>
      <c r="H4969" s="2"/>
    </row>
    <row r="4970" spans="1:8">
      <c r="A4970" s="1">
        <v>44330</v>
      </c>
      <c r="B4970" s="2">
        <v>99916</v>
      </c>
      <c r="C4970" s="53">
        <v>3643</v>
      </c>
      <c r="D4970" s="2">
        <v>10</v>
      </c>
      <c r="E4970" s="204">
        <v>570400</v>
      </c>
      <c r="F4970" s="2" t="s">
        <v>1538</v>
      </c>
      <c r="G4970" s="2"/>
      <c r="H4970" s="2"/>
    </row>
    <row r="4971" spans="1:8">
      <c r="A4971" s="1">
        <v>44330</v>
      </c>
      <c r="B4971" s="2">
        <v>99916</v>
      </c>
      <c r="C4971" s="53">
        <v>3644</v>
      </c>
      <c r="D4971" s="2">
        <v>10</v>
      </c>
      <c r="E4971" s="204">
        <v>570400</v>
      </c>
      <c r="F4971" s="2" t="s">
        <v>1538</v>
      </c>
      <c r="G4971" s="2"/>
      <c r="H4971" s="2"/>
    </row>
    <row r="4972" spans="1:8">
      <c r="A4972" s="1">
        <v>44330</v>
      </c>
      <c r="B4972" s="2">
        <v>99916</v>
      </c>
      <c r="C4972" s="53">
        <v>3645</v>
      </c>
      <c r="D4972" s="2">
        <v>10</v>
      </c>
      <c r="E4972" s="204">
        <v>570400</v>
      </c>
      <c r="F4972" s="2" t="s">
        <v>1538</v>
      </c>
      <c r="G4972" s="2"/>
      <c r="H4972" s="2"/>
    </row>
    <row r="4973" spans="1:8">
      <c r="A4973" s="1">
        <v>44330</v>
      </c>
      <c r="B4973" s="2">
        <v>99916</v>
      </c>
      <c r="C4973" s="53">
        <v>3646</v>
      </c>
      <c r="D4973" s="2">
        <v>10</v>
      </c>
      <c r="E4973" s="204">
        <v>570400</v>
      </c>
      <c r="F4973" s="2" t="s">
        <v>1538</v>
      </c>
      <c r="G4973" s="2"/>
      <c r="H4973" s="2"/>
    </row>
    <row r="4974" spans="1:8">
      <c r="A4974" s="1">
        <v>44330</v>
      </c>
      <c r="B4974" s="2">
        <v>99916</v>
      </c>
      <c r="C4974" s="53">
        <v>3647</v>
      </c>
      <c r="D4974" s="2">
        <v>10</v>
      </c>
      <c r="E4974" s="204">
        <v>570400</v>
      </c>
      <c r="F4974" s="2" t="s">
        <v>1538</v>
      </c>
      <c r="G4974" s="2"/>
      <c r="H4974" s="2"/>
    </row>
    <row r="4975" spans="1:8">
      <c r="A4975" s="1">
        <v>44330</v>
      </c>
      <c r="B4975" s="2">
        <v>99916</v>
      </c>
      <c r="C4975" s="53">
        <v>3648</v>
      </c>
      <c r="D4975" s="2">
        <v>10</v>
      </c>
      <c r="E4975" s="204">
        <v>570400</v>
      </c>
      <c r="F4975" s="2" t="s">
        <v>1538</v>
      </c>
      <c r="G4975" s="2"/>
      <c r="H4975" s="2"/>
    </row>
    <row r="4976" spans="1:8">
      <c r="A4976" s="1">
        <v>44330</v>
      </c>
      <c r="B4976" s="2">
        <v>99916</v>
      </c>
      <c r="C4976" s="53">
        <v>3649</v>
      </c>
      <c r="D4976" s="2">
        <v>10</v>
      </c>
      <c r="E4976" s="204">
        <v>570400</v>
      </c>
      <c r="F4976" s="2" t="s">
        <v>1538</v>
      </c>
      <c r="G4976" s="2"/>
      <c r="H4976" s="2"/>
    </row>
    <row r="4977" spans="1:8">
      <c r="A4977" s="1">
        <v>44330</v>
      </c>
      <c r="B4977" s="2">
        <v>99916</v>
      </c>
      <c r="C4977" s="53">
        <v>3650</v>
      </c>
      <c r="D4977" s="2">
        <v>10</v>
      </c>
      <c r="E4977" s="204">
        <v>570400</v>
      </c>
      <c r="F4977" s="2" t="s">
        <v>1538</v>
      </c>
      <c r="G4977" s="2"/>
      <c r="H4977" s="2"/>
    </row>
    <row r="4978" spans="1:8">
      <c r="A4978" s="1">
        <v>44330</v>
      </c>
      <c r="B4978" s="2">
        <v>99916</v>
      </c>
      <c r="C4978" s="53">
        <v>3651</v>
      </c>
      <c r="D4978" s="2">
        <v>10</v>
      </c>
      <c r="E4978" s="204">
        <v>570400</v>
      </c>
      <c r="F4978" s="2" t="s">
        <v>1538</v>
      </c>
      <c r="G4978" s="2"/>
      <c r="H4978" s="2"/>
    </row>
    <row r="4979" spans="1:8">
      <c r="A4979" s="1">
        <v>44330</v>
      </c>
      <c r="B4979" s="2">
        <v>99916</v>
      </c>
      <c r="C4979" s="53">
        <v>3652</v>
      </c>
      <c r="D4979" s="2">
        <v>10</v>
      </c>
      <c r="E4979" s="204">
        <v>570400</v>
      </c>
      <c r="F4979" s="2" t="s">
        <v>1538</v>
      </c>
      <c r="G4979" s="2"/>
      <c r="H4979" s="2"/>
    </row>
    <row r="4980" spans="1:8">
      <c r="A4980" s="1">
        <v>44330</v>
      </c>
      <c r="B4980" s="2">
        <v>99916</v>
      </c>
      <c r="C4980" s="53">
        <v>3653</v>
      </c>
      <c r="D4980" s="2">
        <v>10</v>
      </c>
      <c r="E4980" s="204">
        <v>570400</v>
      </c>
      <c r="F4980" s="2" t="s">
        <v>1538</v>
      </c>
      <c r="G4980" s="2"/>
      <c r="H4980" s="2"/>
    </row>
    <row r="4981" spans="1:8">
      <c r="A4981" s="1">
        <v>44330</v>
      </c>
      <c r="B4981" s="2">
        <v>99916</v>
      </c>
      <c r="C4981" s="53">
        <v>3654</v>
      </c>
      <c r="D4981" s="2">
        <v>10</v>
      </c>
      <c r="E4981" s="204">
        <v>570400</v>
      </c>
      <c r="F4981" s="2" t="s">
        <v>1538</v>
      </c>
      <c r="G4981" s="2"/>
      <c r="H4981" s="2"/>
    </row>
    <row r="4982" spans="1:8">
      <c r="A4982" s="1">
        <v>44330</v>
      </c>
      <c r="B4982" s="2">
        <v>99916</v>
      </c>
      <c r="C4982" s="53">
        <v>3655</v>
      </c>
      <c r="D4982" s="2">
        <v>10</v>
      </c>
      <c r="E4982" s="204">
        <v>570400</v>
      </c>
      <c r="F4982" s="2" t="s">
        <v>1538</v>
      </c>
      <c r="G4982" s="2"/>
      <c r="H4982" s="2"/>
    </row>
    <row r="4983" spans="1:8">
      <c r="A4983" s="1">
        <v>44330</v>
      </c>
      <c r="B4983" s="2">
        <v>99916</v>
      </c>
      <c r="C4983" s="53">
        <v>3656</v>
      </c>
      <c r="D4983" s="2">
        <v>10</v>
      </c>
      <c r="E4983" s="204">
        <v>570400</v>
      </c>
      <c r="F4983" s="2" t="s">
        <v>1538</v>
      </c>
      <c r="G4983" s="2"/>
      <c r="H4983" s="2"/>
    </row>
    <row r="4984" spans="1:8">
      <c r="A4984" s="1">
        <v>44330</v>
      </c>
      <c r="B4984" s="2">
        <v>99916</v>
      </c>
      <c r="C4984" s="53">
        <v>3657</v>
      </c>
      <c r="D4984" s="2">
        <v>10</v>
      </c>
      <c r="E4984" s="204">
        <v>570400</v>
      </c>
      <c r="F4984" s="2" t="s">
        <v>1538</v>
      </c>
      <c r="G4984" s="2"/>
      <c r="H4984" s="2"/>
    </row>
    <row r="4985" spans="1:8">
      <c r="A4985" s="1">
        <v>44330</v>
      </c>
      <c r="B4985" s="2">
        <v>99916</v>
      </c>
      <c r="C4985" s="53">
        <v>3658</v>
      </c>
      <c r="D4985" s="2">
        <v>10</v>
      </c>
      <c r="E4985" s="204">
        <v>570400</v>
      </c>
      <c r="F4985" s="2" t="s">
        <v>1538</v>
      </c>
      <c r="G4985" s="2"/>
      <c r="H4985" s="2"/>
    </row>
    <row r="4986" spans="1:8">
      <c r="A4986" s="1">
        <v>44330</v>
      </c>
      <c r="B4986" s="2">
        <v>99916</v>
      </c>
      <c r="C4986" s="53">
        <v>3659</v>
      </c>
      <c r="D4986" s="2">
        <v>10</v>
      </c>
      <c r="E4986" s="204">
        <v>570400</v>
      </c>
      <c r="F4986" s="2" t="s">
        <v>1538</v>
      </c>
      <c r="G4986" s="2"/>
      <c r="H4986" s="2"/>
    </row>
    <row r="4987" spans="1:8">
      <c r="A4987" s="1">
        <v>44330</v>
      </c>
      <c r="B4987" s="2">
        <v>99916</v>
      </c>
      <c r="C4987" s="53">
        <v>3660</v>
      </c>
      <c r="D4987" s="2">
        <v>10</v>
      </c>
      <c r="E4987" s="204">
        <v>570400</v>
      </c>
      <c r="F4987" s="2" t="s">
        <v>1538</v>
      </c>
      <c r="G4987" s="2"/>
      <c r="H4987" s="2"/>
    </row>
    <row r="4988" spans="1:8">
      <c r="A4988" s="1">
        <v>44330</v>
      </c>
      <c r="B4988" s="2">
        <v>99916</v>
      </c>
      <c r="C4988" s="53">
        <v>3661</v>
      </c>
      <c r="D4988" s="2">
        <v>10</v>
      </c>
      <c r="E4988" s="204">
        <v>570400</v>
      </c>
      <c r="F4988" s="2" t="s">
        <v>1538</v>
      </c>
      <c r="G4988" s="2"/>
      <c r="H4988" s="2"/>
    </row>
    <row r="4989" spans="1:8">
      <c r="A4989" s="1">
        <v>44330</v>
      </c>
      <c r="B4989" s="2">
        <v>99916</v>
      </c>
      <c r="C4989" s="53">
        <v>3662</v>
      </c>
      <c r="D4989" s="2">
        <v>10</v>
      </c>
      <c r="E4989" s="204">
        <v>570400</v>
      </c>
      <c r="F4989" s="2" t="s">
        <v>1538</v>
      </c>
      <c r="G4989" s="2"/>
      <c r="H4989" s="2"/>
    </row>
    <row r="4990" spans="1:8">
      <c r="A4990" s="1">
        <v>44330</v>
      </c>
      <c r="B4990" s="2">
        <v>99916</v>
      </c>
      <c r="C4990" s="53">
        <v>3663</v>
      </c>
      <c r="D4990" s="2">
        <v>10</v>
      </c>
      <c r="E4990" s="204">
        <v>570400</v>
      </c>
      <c r="F4990" s="2" t="s">
        <v>1538</v>
      </c>
      <c r="G4990" s="2"/>
      <c r="H4990" s="2"/>
    </row>
    <row r="4991" spans="1:8">
      <c r="A4991" s="1">
        <v>44330</v>
      </c>
      <c r="B4991" s="2">
        <v>99916</v>
      </c>
      <c r="C4991" s="53">
        <v>3664</v>
      </c>
      <c r="D4991" s="2">
        <v>10</v>
      </c>
      <c r="E4991" s="204">
        <v>570400</v>
      </c>
      <c r="F4991" s="2" t="s">
        <v>1538</v>
      </c>
      <c r="G4991" s="2"/>
      <c r="H4991" s="2"/>
    </row>
    <row r="4992" spans="1:8">
      <c r="A4992" s="1">
        <v>44330</v>
      </c>
      <c r="B4992" s="2">
        <v>99916</v>
      </c>
      <c r="C4992" s="53">
        <v>3665</v>
      </c>
      <c r="D4992" s="2">
        <v>10</v>
      </c>
      <c r="E4992" s="204">
        <v>570400</v>
      </c>
      <c r="F4992" s="2" t="s">
        <v>1538</v>
      </c>
      <c r="G4992" s="2"/>
      <c r="H4992" s="2"/>
    </row>
    <row r="4993" spans="1:8">
      <c r="A4993" s="1">
        <v>44330</v>
      </c>
      <c r="B4993" s="2">
        <v>99916</v>
      </c>
      <c r="C4993" s="53">
        <v>3666</v>
      </c>
      <c r="D4993" s="2">
        <v>10</v>
      </c>
      <c r="E4993" s="204">
        <v>570400</v>
      </c>
      <c r="F4993" s="2" t="s">
        <v>1538</v>
      </c>
      <c r="G4993" s="2"/>
      <c r="H4993" s="2"/>
    </row>
    <row r="4994" spans="1:8">
      <c r="A4994" s="1">
        <v>44330</v>
      </c>
      <c r="B4994" s="2">
        <v>99916</v>
      </c>
      <c r="C4994" s="53">
        <v>3667</v>
      </c>
      <c r="D4994" s="2">
        <v>10</v>
      </c>
      <c r="E4994" s="204">
        <v>570400</v>
      </c>
      <c r="F4994" s="2" t="s">
        <v>1538</v>
      </c>
      <c r="G4994" s="2"/>
      <c r="H4994" s="2"/>
    </row>
    <row r="4995" spans="1:8">
      <c r="A4995" s="1">
        <v>44330</v>
      </c>
      <c r="B4995" s="2">
        <v>99916</v>
      </c>
      <c r="C4995" s="53">
        <v>3668</v>
      </c>
      <c r="D4995" s="2">
        <v>10</v>
      </c>
      <c r="E4995" s="204">
        <v>570400</v>
      </c>
      <c r="F4995" s="2" t="s">
        <v>1538</v>
      </c>
      <c r="G4995" s="2"/>
      <c r="H4995" s="2"/>
    </row>
    <row r="4996" spans="1:8">
      <c r="A4996" s="1">
        <v>44330</v>
      </c>
      <c r="B4996" s="2">
        <v>99916</v>
      </c>
      <c r="C4996" s="53">
        <v>3669</v>
      </c>
      <c r="D4996" s="2">
        <v>10</v>
      </c>
      <c r="E4996" s="204">
        <v>570400</v>
      </c>
      <c r="F4996" s="2" t="s">
        <v>1538</v>
      </c>
      <c r="G4996" s="2"/>
      <c r="H4996" s="2"/>
    </row>
    <row r="4997" spans="1:8">
      <c r="A4997" s="1">
        <v>44330</v>
      </c>
      <c r="B4997" s="2">
        <v>99916</v>
      </c>
      <c r="C4997" s="53">
        <v>3670</v>
      </c>
      <c r="D4997" s="2">
        <v>10</v>
      </c>
      <c r="E4997" s="204">
        <v>570400</v>
      </c>
      <c r="F4997" s="2" t="s">
        <v>1538</v>
      </c>
      <c r="G4997" s="2"/>
      <c r="H4997" s="2"/>
    </row>
    <row r="4998" spans="1:8">
      <c r="A4998" s="1">
        <v>44330</v>
      </c>
      <c r="B4998" s="2">
        <v>99916</v>
      </c>
      <c r="C4998" s="53">
        <v>3671</v>
      </c>
      <c r="D4998" s="2">
        <v>10</v>
      </c>
      <c r="E4998" s="204">
        <v>570400</v>
      </c>
      <c r="F4998" s="2" t="s">
        <v>1538</v>
      </c>
      <c r="G4998" s="2"/>
      <c r="H4998" s="2"/>
    </row>
    <row r="4999" spans="1:8">
      <c r="A4999" s="1">
        <v>44330</v>
      </c>
      <c r="B4999" s="2">
        <v>99916</v>
      </c>
      <c r="C4999" s="53">
        <v>3672</v>
      </c>
      <c r="D4999" s="2">
        <v>10</v>
      </c>
      <c r="E4999" s="204">
        <v>570400</v>
      </c>
      <c r="F4999" s="2" t="s">
        <v>1538</v>
      </c>
      <c r="G4999" s="2"/>
      <c r="H4999" s="2"/>
    </row>
    <row r="5000" spans="1:8">
      <c r="A5000" s="1">
        <v>44330</v>
      </c>
      <c r="B5000" s="2">
        <v>99916</v>
      </c>
      <c r="C5000" s="53">
        <v>3673</v>
      </c>
      <c r="D5000" s="2">
        <v>10</v>
      </c>
      <c r="E5000" s="204">
        <v>570400</v>
      </c>
      <c r="F5000" s="2" t="s">
        <v>1538</v>
      </c>
      <c r="G5000" s="2"/>
      <c r="H5000" s="2"/>
    </row>
    <row r="5001" spans="1:8">
      <c r="A5001" s="1">
        <v>44330</v>
      </c>
      <c r="B5001" s="2">
        <v>99916</v>
      </c>
      <c r="C5001" s="53">
        <v>3674</v>
      </c>
      <c r="D5001" s="2">
        <v>10</v>
      </c>
      <c r="E5001" s="204">
        <v>570400</v>
      </c>
      <c r="F5001" s="2" t="s">
        <v>1538</v>
      </c>
      <c r="G5001" s="2"/>
      <c r="H5001" s="2"/>
    </row>
    <row r="5002" spans="1:8">
      <c r="A5002" s="1">
        <v>44330</v>
      </c>
      <c r="B5002" s="2">
        <v>99916</v>
      </c>
      <c r="C5002" s="53">
        <v>3675</v>
      </c>
      <c r="D5002" s="2">
        <v>10</v>
      </c>
      <c r="E5002" s="204">
        <v>570400</v>
      </c>
      <c r="F5002" s="2" t="s">
        <v>1538</v>
      </c>
      <c r="G5002" s="2"/>
      <c r="H5002" s="2"/>
    </row>
    <row r="5003" spans="1:8">
      <c r="A5003" s="1">
        <v>44330</v>
      </c>
      <c r="B5003" s="2">
        <v>99916</v>
      </c>
      <c r="C5003" s="53">
        <v>3676</v>
      </c>
      <c r="D5003" s="2">
        <v>10</v>
      </c>
      <c r="E5003" s="204">
        <v>570400</v>
      </c>
      <c r="F5003" s="2" t="s">
        <v>1538</v>
      </c>
      <c r="G5003" s="2"/>
      <c r="H5003" s="2"/>
    </row>
    <row r="5004" spans="1:8">
      <c r="A5004" s="1">
        <v>44330</v>
      </c>
      <c r="B5004" s="2">
        <v>99916</v>
      </c>
      <c r="C5004" s="53">
        <v>3677</v>
      </c>
      <c r="D5004" s="2">
        <v>10</v>
      </c>
      <c r="E5004" s="204">
        <v>570400</v>
      </c>
      <c r="F5004" s="2" t="s">
        <v>1538</v>
      </c>
      <c r="G5004" s="2"/>
      <c r="H5004" s="2"/>
    </row>
    <row r="5005" spans="1:8">
      <c r="A5005" s="1">
        <v>44330</v>
      </c>
      <c r="B5005" s="2">
        <v>99916</v>
      </c>
      <c r="C5005" s="53">
        <v>3678</v>
      </c>
      <c r="D5005" s="2">
        <v>10</v>
      </c>
      <c r="E5005" s="204">
        <v>570400</v>
      </c>
      <c r="F5005" s="2" t="s">
        <v>1538</v>
      </c>
      <c r="G5005" s="2"/>
      <c r="H5005" s="2"/>
    </row>
    <row r="5006" spans="1:8">
      <c r="A5006" s="1">
        <v>44330</v>
      </c>
      <c r="B5006" s="2">
        <v>99916</v>
      </c>
      <c r="C5006" s="53">
        <v>3679</v>
      </c>
      <c r="D5006" s="2">
        <v>10</v>
      </c>
      <c r="E5006" s="204">
        <v>570400</v>
      </c>
      <c r="F5006" s="2" t="s">
        <v>1538</v>
      </c>
      <c r="G5006" s="2"/>
      <c r="H5006" s="2"/>
    </row>
    <row r="5007" spans="1:8">
      <c r="A5007" s="1">
        <v>44330</v>
      </c>
      <c r="B5007" s="2">
        <v>99916</v>
      </c>
      <c r="C5007" s="53">
        <v>3680</v>
      </c>
      <c r="D5007" s="2">
        <v>10</v>
      </c>
      <c r="E5007" s="204">
        <v>570400</v>
      </c>
      <c r="F5007" s="2" t="s">
        <v>1538</v>
      </c>
      <c r="G5007" s="2"/>
      <c r="H5007" s="2"/>
    </row>
    <row r="5008" spans="1:8">
      <c r="A5008" s="1">
        <v>44330</v>
      </c>
      <c r="B5008" s="2">
        <v>99916</v>
      </c>
      <c r="C5008" s="53">
        <v>3681</v>
      </c>
      <c r="D5008" s="2">
        <v>10</v>
      </c>
      <c r="E5008" s="204">
        <v>570400</v>
      </c>
      <c r="F5008" s="2" t="s">
        <v>1538</v>
      </c>
      <c r="G5008" s="2"/>
      <c r="H5008" s="2"/>
    </row>
    <row r="5009" spans="1:8">
      <c r="A5009" s="1">
        <v>44330</v>
      </c>
      <c r="B5009" s="2">
        <v>99916</v>
      </c>
      <c r="C5009" s="53">
        <v>3682</v>
      </c>
      <c r="D5009" s="2">
        <v>10</v>
      </c>
      <c r="E5009" s="204">
        <v>570400</v>
      </c>
      <c r="F5009" s="2" t="s">
        <v>1538</v>
      </c>
      <c r="G5009" s="2"/>
      <c r="H5009" s="2"/>
    </row>
    <row r="5010" spans="1:8">
      <c r="A5010" s="1">
        <v>44330</v>
      </c>
      <c r="B5010" s="2">
        <v>99916</v>
      </c>
      <c r="C5010" s="53">
        <v>3683</v>
      </c>
      <c r="D5010" s="2">
        <v>10</v>
      </c>
      <c r="E5010" s="204">
        <v>570400</v>
      </c>
      <c r="F5010" s="2" t="s">
        <v>1538</v>
      </c>
      <c r="G5010" s="2"/>
      <c r="H5010" s="2"/>
    </row>
    <row r="5011" spans="1:8">
      <c r="A5011" s="1">
        <v>44330</v>
      </c>
      <c r="B5011" s="2">
        <v>99916</v>
      </c>
      <c r="C5011" s="53">
        <v>3684</v>
      </c>
      <c r="D5011" s="2">
        <v>10</v>
      </c>
      <c r="E5011" s="204">
        <v>570400</v>
      </c>
      <c r="F5011" s="2" t="s">
        <v>1538</v>
      </c>
      <c r="G5011" s="2"/>
      <c r="H5011" s="2"/>
    </row>
    <row r="5012" spans="1:8">
      <c r="A5012" s="1">
        <v>44330</v>
      </c>
      <c r="B5012" s="2">
        <v>99916</v>
      </c>
      <c r="C5012" s="53">
        <v>3685</v>
      </c>
      <c r="D5012" s="2">
        <v>10</v>
      </c>
      <c r="E5012" s="204">
        <v>570400</v>
      </c>
      <c r="F5012" s="2" t="s">
        <v>1538</v>
      </c>
      <c r="G5012" s="2"/>
      <c r="H5012" s="2"/>
    </row>
    <row r="5013" spans="1:8">
      <c r="A5013" s="1">
        <v>44330</v>
      </c>
      <c r="B5013" s="2">
        <v>99916</v>
      </c>
      <c r="C5013" s="53">
        <v>3686</v>
      </c>
      <c r="D5013" s="2">
        <v>10</v>
      </c>
      <c r="E5013" s="204">
        <v>570400</v>
      </c>
      <c r="F5013" s="2" t="s">
        <v>1538</v>
      </c>
      <c r="G5013" s="2"/>
      <c r="H5013" s="2"/>
    </row>
    <row r="5014" spans="1:8">
      <c r="A5014" s="1">
        <v>44330</v>
      </c>
      <c r="B5014" s="2">
        <v>99916</v>
      </c>
      <c r="C5014" s="53">
        <v>3687</v>
      </c>
      <c r="D5014" s="2">
        <v>10</v>
      </c>
      <c r="E5014" s="204">
        <v>570400</v>
      </c>
      <c r="F5014" s="2" t="s">
        <v>1538</v>
      </c>
      <c r="G5014" s="2"/>
      <c r="H5014" s="2"/>
    </row>
    <row r="5015" spans="1:8">
      <c r="A5015" s="1">
        <v>44330</v>
      </c>
      <c r="B5015" s="2">
        <v>99916</v>
      </c>
      <c r="C5015" s="53">
        <v>3688</v>
      </c>
      <c r="D5015" s="2">
        <v>10</v>
      </c>
      <c r="E5015" s="204">
        <v>570400</v>
      </c>
      <c r="F5015" s="2" t="s">
        <v>1538</v>
      </c>
      <c r="G5015" s="2"/>
      <c r="H5015" s="2"/>
    </row>
    <row r="5016" spans="1:8">
      <c r="A5016" s="1">
        <v>44330</v>
      </c>
      <c r="B5016" s="2">
        <v>99916</v>
      </c>
      <c r="C5016" s="53">
        <v>3689</v>
      </c>
      <c r="D5016" s="2">
        <v>10</v>
      </c>
      <c r="E5016" s="204">
        <v>570400</v>
      </c>
      <c r="F5016" s="2" t="s">
        <v>1538</v>
      </c>
      <c r="G5016" s="2"/>
      <c r="H5016" s="2"/>
    </row>
    <row r="5017" spans="1:8">
      <c r="A5017" s="1">
        <v>44330</v>
      </c>
      <c r="B5017" s="2">
        <v>99916</v>
      </c>
      <c r="C5017" s="53">
        <v>3690</v>
      </c>
      <c r="D5017" s="2">
        <v>10</v>
      </c>
      <c r="E5017" s="204">
        <v>570400</v>
      </c>
      <c r="F5017" s="2" t="s">
        <v>1538</v>
      </c>
      <c r="G5017" s="2"/>
      <c r="H5017" s="2"/>
    </row>
    <row r="5018" spans="1:8">
      <c r="A5018" s="1">
        <v>44330</v>
      </c>
      <c r="B5018" s="2">
        <v>99916</v>
      </c>
      <c r="C5018" s="53">
        <v>3691</v>
      </c>
      <c r="D5018" s="2">
        <v>10</v>
      </c>
      <c r="E5018" s="204">
        <v>570400</v>
      </c>
      <c r="F5018" s="2" t="s">
        <v>1538</v>
      </c>
      <c r="G5018" s="2"/>
      <c r="H5018" s="2"/>
    </row>
    <row r="5019" spans="1:8">
      <c r="A5019" s="1">
        <v>44330</v>
      </c>
      <c r="B5019" s="2">
        <v>99916</v>
      </c>
      <c r="C5019" s="53">
        <v>3692</v>
      </c>
      <c r="D5019" s="2">
        <v>10</v>
      </c>
      <c r="E5019" s="204">
        <v>570400</v>
      </c>
      <c r="F5019" s="2" t="s">
        <v>1538</v>
      </c>
      <c r="G5019" s="2"/>
      <c r="H5019" s="2"/>
    </row>
    <row r="5020" spans="1:8">
      <c r="A5020" s="1">
        <v>44330</v>
      </c>
      <c r="B5020" s="2">
        <v>99916</v>
      </c>
      <c r="C5020" s="53">
        <v>3693</v>
      </c>
      <c r="D5020" s="2">
        <v>10</v>
      </c>
      <c r="E5020" s="204">
        <v>570400</v>
      </c>
      <c r="F5020" s="2" t="s">
        <v>1538</v>
      </c>
      <c r="G5020" s="2"/>
      <c r="H5020" s="2"/>
    </row>
    <row r="5021" spans="1:8">
      <c r="A5021" s="1">
        <v>44330</v>
      </c>
      <c r="B5021" s="2">
        <v>99916</v>
      </c>
      <c r="C5021" s="53">
        <v>3694</v>
      </c>
      <c r="D5021" s="2">
        <v>10</v>
      </c>
      <c r="E5021" s="204">
        <v>570400</v>
      </c>
      <c r="F5021" s="2" t="s">
        <v>1538</v>
      </c>
      <c r="G5021" s="2"/>
      <c r="H5021" s="2"/>
    </row>
    <row r="5022" spans="1:8">
      <c r="A5022" s="1">
        <v>44330</v>
      </c>
      <c r="B5022" s="2">
        <v>99916</v>
      </c>
      <c r="C5022" s="53">
        <v>3695</v>
      </c>
      <c r="D5022" s="2">
        <v>10</v>
      </c>
      <c r="E5022" s="204">
        <v>570400</v>
      </c>
      <c r="F5022" s="2" t="s">
        <v>1538</v>
      </c>
      <c r="G5022" s="2"/>
      <c r="H5022" s="2"/>
    </row>
    <row r="5023" spans="1:8">
      <c r="A5023" s="1">
        <v>44330</v>
      </c>
      <c r="B5023" s="2">
        <v>99916</v>
      </c>
      <c r="C5023" s="53">
        <v>3696</v>
      </c>
      <c r="D5023" s="2">
        <v>10</v>
      </c>
      <c r="E5023" s="204">
        <v>570400</v>
      </c>
      <c r="F5023" s="2" t="s">
        <v>1538</v>
      </c>
      <c r="G5023" s="2"/>
      <c r="H5023" s="2"/>
    </row>
    <row r="5024" spans="1:8">
      <c r="A5024" s="1">
        <v>44330</v>
      </c>
      <c r="B5024" s="2">
        <v>99916</v>
      </c>
      <c r="C5024" s="53">
        <v>3697</v>
      </c>
      <c r="D5024" s="2">
        <v>10</v>
      </c>
      <c r="E5024" s="204">
        <v>570400</v>
      </c>
      <c r="F5024" s="2" t="s">
        <v>1538</v>
      </c>
      <c r="G5024" s="2"/>
      <c r="H5024" s="2"/>
    </row>
    <row r="5025" spans="1:8">
      <c r="A5025" s="1">
        <v>44330</v>
      </c>
      <c r="B5025" s="2">
        <v>99916</v>
      </c>
      <c r="C5025" s="53">
        <v>3698</v>
      </c>
      <c r="D5025" s="2">
        <v>10</v>
      </c>
      <c r="E5025" s="204">
        <v>570400</v>
      </c>
      <c r="F5025" s="2" t="s">
        <v>1538</v>
      </c>
      <c r="G5025" s="2"/>
      <c r="H5025" s="2"/>
    </row>
    <row r="5026" spans="1:8">
      <c r="A5026" s="1">
        <v>44330</v>
      </c>
      <c r="B5026" s="2">
        <v>99916</v>
      </c>
      <c r="C5026" s="53">
        <v>3699</v>
      </c>
      <c r="D5026" s="2">
        <v>10</v>
      </c>
      <c r="E5026" s="204">
        <v>570400</v>
      </c>
      <c r="F5026" s="2" t="s">
        <v>1538</v>
      </c>
      <c r="G5026" s="2"/>
      <c r="H5026" s="2"/>
    </row>
    <row r="5027" spans="1:8">
      <c r="A5027" s="1">
        <v>44330</v>
      </c>
      <c r="B5027" s="2">
        <v>99916</v>
      </c>
      <c r="C5027" s="53">
        <v>3700</v>
      </c>
      <c r="D5027" s="2">
        <v>10</v>
      </c>
      <c r="E5027" s="204">
        <v>570400</v>
      </c>
      <c r="F5027" s="2" t="s">
        <v>1538</v>
      </c>
      <c r="G5027" s="2"/>
      <c r="H5027" s="2"/>
    </row>
    <row r="5028" spans="1:8">
      <c r="A5028" s="1">
        <v>44330</v>
      </c>
      <c r="B5028" s="2">
        <v>99916</v>
      </c>
      <c r="C5028" s="53">
        <v>3701</v>
      </c>
      <c r="D5028" s="2">
        <v>10</v>
      </c>
      <c r="E5028" s="204">
        <v>570400</v>
      </c>
      <c r="F5028" s="2" t="s">
        <v>1538</v>
      </c>
      <c r="G5028" s="2"/>
      <c r="H5028" s="2"/>
    </row>
    <row r="5029" spans="1:8">
      <c r="A5029" s="1">
        <v>44330</v>
      </c>
      <c r="B5029" s="2">
        <v>99916</v>
      </c>
      <c r="C5029" s="53">
        <v>3702</v>
      </c>
      <c r="D5029" s="2">
        <v>10</v>
      </c>
      <c r="E5029" s="204">
        <v>570400</v>
      </c>
      <c r="F5029" s="2" t="s">
        <v>1538</v>
      </c>
      <c r="G5029" s="2"/>
      <c r="H5029" s="2"/>
    </row>
    <row r="5030" spans="1:8">
      <c r="A5030" s="1">
        <v>44330</v>
      </c>
      <c r="B5030" s="2">
        <v>99916</v>
      </c>
      <c r="C5030" s="53">
        <v>3703</v>
      </c>
      <c r="D5030" s="2">
        <v>10</v>
      </c>
      <c r="E5030" s="204">
        <v>570400</v>
      </c>
      <c r="F5030" s="2" t="s">
        <v>1538</v>
      </c>
      <c r="G5030" s="2"/>
      <c r="H5030" s="2"/>
    </row>
    <row r="5031" spans="1:8">
      <c r="A5031" s="1">
        <v>44330</v>
      </c>
      <c r="B5031" s="2">
        <v>99916</v>
      </c>
      <c r="C5031" s="53">
        <v>3704</v>
      </c>
      <c r="D5031" s="2">
        <v>10</v>
      </c>
      <c r="E5031" s="204">
        <v>570400</v>
      </c>
      <c r="F5031" s="2" t="s">
        <v>1538</v>
      </c>
      <c r="G5031" s="2"/>
      <c r="H5031" s="2"/>
    </row>
    <row r="5032" spans="1:8">
      <c r="A5032" s="1">
        <v>44330</v>
      </c>
      <c r="B5032" s="2">
        <v>99916</v>
      </c>
      <c r="C5032" s="53">
        <v>3705</v>
      </c>
      <c r="D5032" s="2">
        <v>10</v>
      </c>
      <c r="E5032" s="204">
        <v>570400</v>
      </c>
      <c r="F5032" s="2" t="s">
        <v>1538</v>
      </c>
      <c r="G5032" s="2"/>
      <c r="H5032" s="2"/>
    </row>
    <row r="5033" spans="1:8">
      <c r="A5033" s="1">
        <v>44330</v>
      </c>
      <c r="B5033" s="2">
        <v>99916</v>
      </c>
      <c r="C5033" s="53">
        <v>3706</v>
      </c>
      <c r="D5033" s="2">
        <v>10</v>
      </c>
      <c r="E5033" s="204">
        <v>570400</v>
      </c>
      <c r="F5033" s="2" t="s">
        <v>1538</v>
      </c>
      <c r="G5033" s="2"/>
      <c r="H5033" s="2"/>
    </row>
    <row r="5034" spans="1:8">
      <c r="A5034" s="1">
        <v>44330</v>
      </c>
      <c r="B5034" s="2">
        <v>99916</v>
      </c>
      <c r="C5034" s="53">
        <v>3707</v>
      </c>
      <c r="D5034" s="2">
        <v>10</v>
      </c>
      <c r="E5034" s="204">
        <v>570400</v>
      </c>
      <c r="F5034" s="2" t="s">
        <v>1538</v>
      </c>
      <c r="G5034" s="2"/>
      <c r="H5034" s="2"/>
    </row>
    <row r="5035" spans="1:8">
      <c r="A5035" s="1">
        <v>44330</v>
      </c>
      <c r="B5035" s="2">
        <v>99916</v>
      </c>
      <c r="C5035" s="53">
        <v>4819</v>
      </c>
      <c r="D5035" s="2">
        <v>99</v>
      </c>
      <c r="E5035" s="204">
        <v>570400</v>
      </c>
      <c r="F5035" s="2" t="s">
        <v>1538</v>
      </c>
      <c r="G5035" s="2"/>
      <c r="H5035" s="2"/>
    </row>
    <row r="5036" spans="1:8">
      <c r="A5036" s="1">
        <v>44330</v>
      </c>
      <c r="B5036" s="2">
        <v>99916</v>
      </c>
      <c r="C5036" s="53">
        <v>4820</v>
      </c>
      <c r="D5036" s="2">
        <v>99</v>
      </c>
      <c r="E5036" s="204">
        <v>570400</v>
      </c>
      <c r="F5036" s="2" t="s">
        <v>1538</v>
      </c>
      <c r="G5036" s="2"/>
      <c r="H5036" s="2"/>
    </row>
    <row r="5037" spans="1:8">
      <c r="A5037" s="1">
        <v>44330</v>
      </c>
      <c r="B5037" s="2">
        <v>99916</v>
      </c>
      <c r="C5037" s="53">
        <v>4821</v>
      </c>
      <c r="D5037" s="2">
        <v>99</v>
      </c>
      <c r="E5037" s="204">
        <v>570400</v>
      </c>
      <c r="F5037" s="2" t="s">
        <v>1538</v>
      </c>
      <c r="G5037" s="2"/>
      <c r="H5037" s="2"/>
    </row>
    <row r="5038" spans="1:8">
      <c r="A5038" s="1">
        <v>44330</v>
      </c>
      <c r="B5038" s="2">
        <v>99916</v>
      </c>
      <c r="C5038" s="53">
        <v>4822</v>
      </c>
      <c r="D5038" s="2">
        <v>99</v>
      </c>
      <c r="E5038" s="204">
        <v>570400</v>
      </c>
      <c r="F5038" s="2" t="s">
        <v>1538</v>
      </c>
      <c r="G5038" s="2"/>
      <c r="H5038" s="2"/>
    </row>
    <row r="5039" spans="1:8">
      <c r="A5039" s="1">
        <v>44330</v>
      </c>
      <c r="B5039" s="2">
        <v>99916</v>
      </c>
      <c r="C5039" s="53">
        <v>4823</v>
      </c>
      <c r="D5039" s="2">
        <v>99</v>
      </c>
      <c r="E5039" s="204">
        <v>570400</v>
      </c>
      <c r="F5039" s="2" t="s">
        <v>1538</v>
      </c>
      <c r="G5039" s="2"/>
      <c r="H5039" s="2"/>
    </row>
    <row r="5040" spans="1:8">
      <c r="A5040" s="1">
        <v>44330</v>
      </c>
      <c r="B5040" s="2">
        <v>99916</v>
      </c>
      <c r="C5040" s="53">
        <v>3708</v>
      </c>
      <c r="D5040" s="2">
        <v>10</v>
      </c>
      <c r="E5040" s="204">
        <v>148800</v>
      </c>
      <c r="F5040" s="2" t="s">
        <v>1538</v>
      </c>
      <c r="G5040" s="2"/>
      <c r="H5040" s="2"/>
    </row>
    <row r="5041" spans="1:8">
      <c r="A5041" s="1">
        <v>44330</v>
      </c>
      <c r="B5041" s="2">
        <v>19440</v>
      </c>
      <c r="C5041" s="22">
        <v>651</v>
      </c>
      <c r="D5041" s="2">
        <v>6</v>
      </c>
      <c r="E5041" s="204">
        <v>596000</v>
      </c>
      <c r="F5041" s="2" t="s">
        <v>2258</v>
      </c>
      <c r="G5041" s="2"/>
      <c r="H5041" s="2"/>
    </row>
    <row r="5042" spans="1:8">
      <c r="A5042" s="1">
        <v>44330</v>
      </c>
      <c r="B5042" s="2">
        <v>19440</v>
      </c>
      <c r="C5042" s="22">
        <v>754</v>
      </c>
      <c r="D5042" s="2">
        <v>6</v>
      </c>
      <c r="E5042" s="204">
        <v>902200</v>
      </c>
      <c r="F5042" s="2" t="s">
        <v>2259</v>
      </c>
      <c r="G5042" s="2"/>
      <c r="H5042" s="2"/>
    </row>
    <row r="5043" spans="1:8">
      <c r="A5043" s="1">
        <v>44330</v>
      </c>
      <c r="B5043" s="2">
        <v>19440</v>
      </c>
      <c r="C5043" s="22">
        <v>759</v>
      </c>
      <c r="D5043" s="2">
        <v>6</v>
      </c>
      <c r="E5043" s="204">
        <v>819700</v>
      </c>
      <c r="F5043" s="2" t="s">
        <v>2260</v>
      </c>
      <c r="G5043" s="2"/>
      <c r="H5043" s="2"/>
    </row>
    <row r="5044" spans="1:8">
      <c r="A5044" s="1">
        <v>44330</v>
      </c>
      <c r="B5044" s="2">
        <v>34824</v>
      </c>
      <c r="C5044" s="22">
        <v>779</v>
      </c>
      <c r="D5044" s="2">
        <v>6</v>
      </c>
      <c r="E5044" s="204">
        <v>1583000</v>
      </c>
      <c r="F5044" s="2" t="s">
        <v>2261</v>
      </c>
      <c r="G5044" s="2"/>
      <c r="H5044" s="2"/>
    </row>
    <row r="5045" spans="1:8">
      <c r="A5045" s="1">
        <v>44330</v>
      </c>
      <c r="B5045" s="2">
        <v>34824</v>
      </c>
      <c r="C5045" s="22">
        <v>781</v>
      </c>
      <c r="D5045" s="2">
        <v>6</v>
      </c>
      <c r="E5045" s="204">
        <v>1930800</v>
      </c>
      <c r="F5045" s="2" t="s">
        <v>2262</v>
      </c>
      <c r="G5045" s="2"/>
      <c r="H5045" s="2"/>
    </row>
    <row r="5046" spans="1:8">
      <c r="A5046" s="1">
        <v>44330</v>
      </c>
      <c r="B5046" s="2">
        <v>34824</v>
      </c>
      <c r="C5046" s="22">
        <v>782</v>
      </c>
      <c r="D5046" s="2">
        <v>6</v>
      </c>
      <c r="E5046" s="204">
        <v>1632000</v>
      </c>
      <c r="F5046" s="2" t="s">
        <v>94</v>
      </c>
      <c r="G5046" s="2"/>
      <c r="H5046" s="2"/>
    </row>
    <row r="5047" spans="1:8" s="53" customFormat="1">
      <c r="A5047" s="122">
        <v>44330</v>
      </c>
      <c r="B5047" s="53">
        <v>34824</v>
      </c>
      <c r="C5047" s="59">
        <v>785</v>
      </c>
      <c r="D5047" s="53">
        <v>6</v>
      </c>
      <c r="E5047" s="204">
        <v>959000</v>
      </c>
      <c r="F5047" s="53" t="s">
        <v>1100</v>
      </c>
    </row>
    <row r="5048" spans="1:8" s="53" customFormat="1">
      <c r="A5048" s="122">
        <v>44330</v>
      </c>
      <c r="B5048" s="53">
        <v>34824</v>
      </c>
      <c r="C5048" s="59">
        <v>803</v>
      </c>
      <c r="D5048" s="53">
        <v>6</v>
      </c>
      <c r="E5048" s="204">
        <v>219200</v>
      </c>
      <c r="F5048" s="53" t="s">
        <v>388</v>
      </c>
    </row>
    <row r="5049" spans="1:8" s="53" customFormat="1">
      <c r="A5049" s="122">
        <v>44330</v>
      </c>
      <c r="B5049" s="53">
        <v>34824</v>
      </c>
      <c r="C5049" s="59">
        <v>806</v>
      </c>
      <c r="D5049" s="53">
        <v>6</v>
      </c>
      <c r="E5049" s="204">
        <v>620000</v>
      </c>
      <c r="F5049" s="53" t="s">
        <v>1165</v>
      </c>
    </row>
    <row r="5050" spans="1:8" s="53" customFormat="1">
      <c r="A5050" s="122">
        <v>44330</v>
      </c>
      <c r="B5050" s="53">
        <v>34824</v>
      </c>
      <c r="C5050" s="59">
        <v>839</v>
      </c>
      <c r="D5050" s="53">
        <v>6</v>
      </c>
      <c r="E5050" s="204">
        <v>499857</v>
      </c>
      <c r="F5050" s="53" t="s">
        <v>187</v>
      </c>
    </row>
    <row r="5051" spans="1:8">
      <c r="A5051" s="1">
        <v>44330</v>
      </c>
      <c r="B5051" s="2">
        <v>99975</v>
      </c>
      <c r="C5051" s="22">
        <v>2328</v>
      </c>
      <c r="D5051" s="2">
        <v>18</v>
      </c>
      <c r="E5051" s="204">
        <v>756117</v>
      </c>
      <c r="F5051" s="2" t="s">
        <v>2276</v>
      </c>
      <c r="G5051" s="2"/>
      <c r="H5051" s="2"/>
    </row>
    <row r="5052" spans="1:8">
      <c r="A5052" s="1">
        <v>44330</v>
      </c>
      <c r="B5052" s="2">
        <v>14202</v>
      </c>
      <c r="C5052" s="22">
        <v>2651</v>
      </c>
      <c r="D5052" s="2">
        <v>4</v>
      </c>
      <c r="E5052" s="204">
        <v>406800</v>
      </c>
      <c r="F5052" s="2" t="s">
        <v>2263</v>
      </c>
      <c r="G5052" s="2"/>
      <c r="H5052" s="2"/>
    </row>
    <row r="5053" spans="1:8">
      <c r="A5053" s="1">
        <v>44330</v>
      </c>
      <c r="B5053" s="2">
        <v>14202</v>
      </c>
      <c r="C5053" s="22">
        <v>2710</v>
      </c>
      <c r="D5053" s="2">
        <v>4</v>
      </c>
      <c r="E5053" s="204">
        <v>600000</v>
      </c>
      <c r="F5053" s="2" t="s">
        <v>2264</v>
      </c>
      <c r="G5053" s="2"/>
      <c r="H5053" s="2"/>
    </row>
    <row r="5054" spans="1:8">
      <c r="A5054" s="1">
        <v>44330</v>
      </c>
      <c r="B5054" s="2">
        <v>14202</v>
      </c>
      <c r="C5054" s="22">
        <v>2724</v>
      </c>
      <c r="D5054" s="2">
        <v>4</v>
      </c>
      <c r="E5054" s="204">
        <v>1866000</v>
      </c>
      <c r="F5054" s="2" t="s">
        <v>2265</v>
      </c>
      <c r="G5054" s="2"/>
      <c r="H5054" s="2"/>
    </row>
    <row r="5055" spans="1:8">
      <c r="A5055" s="1">
        <v>44330</v>
      </c>
      <c r="B5055" s="2">
        <v>14202</v>
      </c>
      <c r="C5055" s="22">
        <v>2725</v>
      </c>
      <c r="D5055" s="2">
        <v>4</v>
      </c>
      <c r="E5055" s="204">
        <v>1200000</v>
      </c>
      <c r="F5055" s="2" t="s">
        <v>2266</v>
      </c>
      <c r="G5055" s="2"/>
      <c r="H5055" s="2"/>
    </row>
    <row r="5056" spans="1:8" s="53" customFormat="1">
      <c r="A5056" s="122">
        <v>44330</v>
      </c>
      <c r="B5056" s="53">
        <v>99971</v>
      </c>
      <c r="C5056" s="59">
        <v>2797</v>
      </c>
      <c r="D5056" s="53">
        <v>4</v>
      </c>
      <c r="E5056" s="204">
        <v>2160000</v>
      </c>
      <c r="F5056" s="53" t="s">
        <v>2273</v>
      </c>
    </row>
    <row r="5057" spans="1:8" s="53" customFormat="1">
      <c r="A5057" s="122">
        <v>44330</v>
      </c>
      <c r="B5057" s="53">
        <v>99971</v>
      </c>
      <c r="C5057" s="59">
        <v>2800</v>
      </c>
      <c r="D5057" s="53">
        <v>4</v>
      </c>
      <c r="E5057" s="204">
        <v>546627</v>
      </c>
      <c r="F5057" s="53" t="s">
        <v>2267</v>
      </c>
    </row>
    <row r="5058" spans="1:8">
      <c r="A5058" s="1">
        <v>44330</v>
      </c>
      <c r="B5058" s="2">
        <v>28262</v>
      </c>
      <c r="C5058" s="22">
        <v>3784</v>
      </c>
      <c r="D5058" s="2">
        <v>8</v>
      </c>
      <c r="E5058" s="204">
        <v>1233925</v>
      </c>
      <c r="F5058" s="2" t="s">
        <v>1884</v>
      </c>
      <c r="G5058" s="2"/>
      <c r="H5058" s="2"/>
    </row>
    <row r="5059" spans="1:8">
      <c r="A5059" s="1">
        <v>44330</v>
      </c>
      <c r="B5059" s="2">
        <v>28262</v>
      </c>
      <c r="C5059" s="22">
        <v>3812</v>
      </c>
      <c r="D5059" s="2">
        <v>8</v>
      </c>
      <c r="E5059" s="204">
        <v>490000</v>
      </c>
      <c r="F5059" s="2" t="s">
        <v>2268</v>
      </c>
      <c r="G5059" s="2"/>
      <c r="H5059" s="2"/>
    </row>
    <row r="5060" spans="1:8">
      <c r="A5060" s="1">
        <v>44330</v>
      </c>
      <c r="B5060" s="2">
        <v>99916</v>
      </c>
      <c r="C5060" s="22">
        <v>3887</v>
      </c>
      <c r="D5060" s="2">
        <v>29</v>
      </c>
      <c r="E5060" s="204">
        <v>147000</v>
      </c>
      <c r="F5060" s="2" t="s">
        <v>2269</v>
      </c>
      <c r="G5060" s="2"/>
      <c r="H5060" s="2"/>
    </row>
    <row r="5061" spans="1:8">
      <c r="A5061" s="1">
        <v>44330</v>
      </c>
      <c r="B5061" s="2">
        <v>99916</v>
      </c>
      <c r="C5061" s="22">
        <v>3932</v>
      </c>
      <c r="D5061" s="2">
        <v>29</v>
      </c>
      <c r="E5061" s="204">
        <v>448000</v>
      </c>
      <c r="F5061" s="2" t="s">
        <v>2279</v>
      </c>
      <c r="G5061" s="2"/>
      <c r="H5061" s="2"/>
    </row>
    <row r="5062" spans="1:8">
      <c r="A5062" s="1">
        <v>44330</v>
      </c>
      <c r="B5062" s="2">
        <v>99916</v>
      </c>
      <c r="C5062" s="22">
        <v>3951</v>
      </c>
      <c r="D5062" s="2">
        <v>29</v>
      </c>
      <c r="E5062" s="204">
        <v>405954</v>
      </c>
      <c r="F5062" s="2" t="s">
        <v>2278</v>
      </c>
      <c r="G5062" s="2"/>
      <c r="H5062" s="2"/>
    </row>
    <row r="5063" spans="1:8">
      <c r="A5063" s="1">
        <v>44330</v>
      </c>
      <c r="B5063" s="2">
        <v>99916</v>
      </c>
      <c r="C5063" s="22">
        <v>3981</v>
      </c>
      <c r="D5063" s="2">
        <v>29</v>
      </c>
      <c r="E5063" s="204">
        <v>244000</v>
      </c>
      <c r="F5063" s="2" t="s">
        <v>2265</v>
      </c>
      <c r="G5063" s="2"/>
      <c r="H5063" s="2"/>
    </row>
    <row r="5064" spans="1:8">
      <c r="A5064" s="1">
        <v>44330</v>
      </c>
      <c r="B5064" s="2">
        <v>99916</v>
      </c>
      <c r="C5064" s="22">
        <v>3982</v>
      </c>
      <c r="D5064" s="2">
        <v>29</v>
      </c>
      <c r="E5064" s="204">
        <v>366000</v>
      </c>
      <c r="F5064" s="2" t="s">
        <v>2266</v>
      </c>
      <c r="G5064" s="2"/>
      <c r="H5064" s="2"/>
    </row>
    <row r="5065" spans="1:8" ht="19.5" customHeight="1">
      <c r="A5065" s="1">
        <v>44330</v>
      </c>
      <c r="B5065" s="2">
        <v>99916</v>
      </c>
      <c r="C5065" s="22">
        <v>3991</v>
      </c>
      <c r="D5065" s="2">
        <v>29</v>
      </c>
      <c r="E5065" s="204">
        <v>259500</v>
      </c>
      <c r="F5065" s="2" t="s">
        <v>755</v>
      </c>
      <c r="G5065" s="2"/>
      <c r="H5065" s="2"/>
    </row>
    <row r="5066" spans="1:8">
      <c r="A5066" s="1">
        <v>44330</v>
      </c>
      <c r="B5066" s="2">
        <v>99916</v>
      </c>
      <c r="C5066" s="2">
        <v>4008</v>
      </c>
      <c r="D5066" s="2">
        <v>29</v>
      </c>
      <c r="E5066" s="204">
        <v>82000</v>
      </c>
      <c r="G5066" s="2"/>
      <c r="H5066" s="2"/>
    </row>
    <row r="5067" spans="1:8">
      <c r="A5067" s="1">
        <v>44330</v>
      </c>
      <c r="B5067" s="2">
        <v>99916</v>
      </c>
      <c r="C5067" s="22">
        <v>4011</v>
      </c>
      <c r="D5067" s="2">
        <v>29</v>
      </c>
      <c r="E5067" s="204">
        <v>399600</v>
      </c>
      <c r="F5067" s="2" t="s">
        <v>2277</v>
      </c>
      <c r="G5067" s="2"/>
      <c r="H5067" s="2"/>
    </row>
    <row r="5068" spans="1:8">
      <c r="A5068" s="1">
        <v>44330</v>
      </c>
      <c r="B5068" s="2">
        <v>99910</v>
      </c>
      <c r="C5068" s="22">
        <v>4021</v>
      </c>
      <c r="D5068" s="2">
        <v>29</v>
      </c>
      <c r="E5068" s="204">
        <v>294000</v>
      </c>
      <c r="F5068" s="2" t="s">
        <v>2259</v>
      </c>
      <c r="G5068" s="2"/>
      <c r="H5068" s="2"/>
    </row>
    <row r="5069" spans="1:8">
      <c r="A5069" s="1">
        <v>44330</v>
      </c>
      <c r="B5069" s="2">
        <v>99910</v>
      </c>
      <c r="C5069" s="22">
        <v>4025</v>
      </c>
      <c r="D5069" s="2">
        <v>29</v>
      </c>
      <c r="E5069" s="204">
        <v>165000</v>
      </c>
      <c r="F5069" s="2" t="s">
        <v>2271</v>
      </c>
      <c r="G5069" s="2"/>
      <c r="H5069" s="2"/>
    </row>
    <row r="5070" spans="1:8" s="53" customFormat="1">
      <c r="A5070" s="122">
        <v>44330</v>
      </c>
      <c r="B5070" s="53">
        <v>99910</v>
      </c>
      <c r="C5070" s="59">
        <v>4053</v>
      </c>
      <c r="D5070" s="53">
        <v>29</v>
      </c>
      <c r="E5070" s="204">
        <v>244000</v>
      </c>
      <c r="F5070" s="53" t="s">
        <v>2272</v>
      </c>
    </row>
    <row r="5071" spans="1:8" s="53" customFormat="1" ht="19.5">
      <c r="A5071" s="122">
        <v>44330</v>
      </c>
      <c r="B5071" s="53">
        <v>34527</v>
      </c>
      <c r="C5071" s="59">
        <v>8905</v>
      </c>
      <c r="D5071" s="53">
        <v>9</v>
      </c>
      <c r="E5071" s="204">
        <v>1240000</v>
      </c>
      <c r="F5071" s="53" t="s">
        <v>2274</v>
      </c>
      <c r="G5071" s="153" t="s">
        <v>2275</v>
      </c>
    </row>
    <row r="5072" spans="1:8">
      <c r="A5072" s="1">
        <v>44330</v>
      </c>
      <c r="B5072" s="2">
        <v>34527</v>
      </c>
      <c r="C5072" s="22">
        <v>8912</v>
      </c>
      <c r="D5072" s="2">
        <v>9</v>
      </c>
      <c r="E5072" s="204">
        <v>302500</v>
      </c>
      <c r="F5072" s="2" t="s">
        <v>2270</v>
      </c>
      <c r="G5072" s="2"/>
      <c r="H5072" s="2"/>
    </row>
    <row r="5073" spans="1:72">
      <c r="A5073" s="1">
        <v>44330</v>
      </c>
      <c r="B5073" s="2">
        <v>99916</v>
      </c>
      <c r="C5073" s="22">
        <v>4007</v>
      </c>
      <c r="D5073" s="2">
        <v>29</v>
      </c>
      <c r="E5073" s="204">
        <v>0</v>
      </c>
      <c r="F5073" s="2" t="s">
        <v>2281</v>
      </c>
      <c r="G5073" s="2"/>
      <c r="H5073" s="2"/>
    </row>
    <row r="5074" spans="1:72" ht="19.5">
      <c r="E5074" s="240">
        <f>SUM(E4962:E5072)</f>
        <v>68258780</v>
      </c>
      <c r="G5074" s="2"/>
      <c r="H5074" s="2"/>
    </row>
    <row r="5076" spans="1:72" s="91" customFormat="1">
      <c r="A5076" s="90">
        <v>44331</v>
      </c>
      <c r="B5076" s="91">
        <v>28262</v>
      </c>
      <c r="C5076" s="22">
        <v>938</v>
      </c>
      <c r="D5076" s="91">
        <v>6</v>
      </c>
      <c r="E5076" s="345">
        <v>864000</v>
      </c>
      <c r="F5076" s="91" t="s">
        <v>2282</v>
      </c>
      <c r="I5076" s="357"/>
      <c r="J5076" s="357"/>
      <c r="K5076" s="357"/>
      <c r="L5076" s="357"/>
      <c r="M5076" s="357"/>
      <c r="N5076" s="357"/>
      <c r="O5076" s="357"/>
      <c r="P5076" s="357"/>
      <c r="Q5076" s="357"/>
      <c r="R5076" s="357"/>
      <c r="S5076" s="357"/>
      <c r="T5076" s="357"/>
      <c r="U5076" s="357"/>
      <c r="V5076" s="357"/>
      <c r="W5076" s="357"/>
      <c r="X5076" s="357"/>
      <c r="Y5076" s="357"/>
      <c r="Z5076" s="357"/>
      <c r="AA5076" s="357"/>
      <c r="AB5076" s="357"/>
      <c r="AC5076" s="357"/>
      <c r="AD5076" s="357"/>
      <c r="AE5076" s="357"/>
      <c r="AF5076" s="357"/>
      <c r="AG5076" s="357"/>
      <c r="AH5076" s="357"/>
      <c r="AI5076" s="357"/>
      <c r="AJ5076" s="357"/>
      <c r="AK5076" s="357"/>
      <c r="AL5076" s="357"/>
      <c r="AM5076" s="357"/>
      <c r="AN5076" s="357"/>
      <c r="AO5076" s="357"/>
      <c r="AP5076" s="357"/>
      <c r="AQ5076" s="357"/>
      <c r="AR5076" s="357"/>
      <c r="AS5076" s="357"/>
      <c r="AT5076" s="357"/>
      <c r="AU5076" s="357"/>
      <c r="AV5076" s="357"/>
      <c r="AW5076" s="357"/>
      <c r="AX5076" s="357"/>
      <c r="AY5076" s="357"/>
      <c r="AZ5076" s="357"/>
      <c r="BA5076" s="357"/>
      <c r="BB5076" s="357"/>
      <c r="BC5076" s="357"/>
      <c r="BD5076" s="357"/>
      <c r="BE5076" s="357"/>
      <c r="BF5076" s="357"/>
      <c r="BG5076" s="357"/>
      <c r="BH5076" s="357"/>
      <c r="BI5076" s="357"/>
      <c r="BJ5076" s="357"/>
      <c r="BK5076" s="357"/>
      <c r="BL5076" s="357"/>
      <c r="BM5076" s="357"/>
      <c r="BN5076" s="357"/>
      <c r="BO5076" s="357"/>
      <c r="BP5076" s="357"/>
      <c r="BQ5076" s="357"/>
      <c r="BR5076" s="357"/>
      <c r="BS5076" s="357"/>
      <c r="BT5076" s="357"/>
    </row>
    <row r="5077" spans="1:72">
      <c r="A5077" s="1">
        <v>44331</v>
      </c>
      <c r="B5077" s="2">
        <v>28262</v>
      </c>
      <c r="C5077" s="22">
        <v>1043</v>
      </c>
      <c r="D5077" s="2">
        <v>6</v>
      </c>
      <c r="E5077" s="204">
        <v>295500</v>
      </c>
      <c r="F5077" s="2" t="s">
        <v>2283</v>
      </c>
      <c r="G5077" s="2"/>
      <c r="H5077" s="2"/>
    </row>
    <row r="5078" spans="1:72">
      <c r="A5078" s="1">
        <v>44331</v>
      </c>
      <c r="B5078" s="2">
        <v>19440</v>
      </c>
      <c r="C5078" s="22">
        <v>1200</v>
      </c>
      <c r="D5078" s="2">
        <v>6</v>
      </c>
      <c r="E5078" s="204">
        <v>35141</v>
      </c>
      <c r="F5078" s="2" t="s">
        <v>2298</v>
      </c>
      <c r="G5078" s="2"/>
      <c r="H5078" s="2"/>
    </row>
    <row r="5079" spans="1:72">
      <c r="A5079" s="1">
        <v>44331</v>
      </c>
      <c r="B5079" s="2">
        <v>99967</v>
      </c>
      <c r="C5079" s="22">
        <v>2916</v>
      </c>
      <c r="D5079" s="2">
        <v>4</v>
      </c>
      <c r="E5079" s="204">
        <v>1160400</v>
      </c>
      <c r="F5079" s="2" t="s">
        <v>2284</v>
      </c>
      <c r="G5079" s="2"/>
      <c r="H5079" s="2"/>
    </row>
    <row r="5080" spans="1:72">
      <c r="A5080" s="1">
        <v>44331</v>
      </c>
      <c r="B5080" s="2">
        <v>34527</v>
      </c>
      <c r="C5080" s="22">
        <v>3039</v>
      </c>
      <c r="D5080" s="2">
        <v>4</v>
      </c>
      <c r="E5080" s="204">
        <v>2160000</v>
      </c>
      <c r="F5080" s="2" t="s">
        <v>2299</v>
      </c>
      <c r="G5080" s="2"/>
      <c r="H5080" s="2"/>
    </row>
    <row r="5081" spans="1:72">
      <c r="A5081" s="1">
        <v>44331</v>
      </c>
      <c r="B5081" s="2">
        <v>34824</v>
      </c>
      <c r="C5081" s="22">
        <v>3966</v>
      </c>
      <c r="D5081" s="2">
        <v>8</v>
      </c>
      <c r="E5081" s="60">
        <v>1037400</v>
      </c>
      <c r="F5081" s="2" t="s">
        <v>2285</v>
      </c>
      <c r="G5081" s="2"/>
      <c r="H5081" s="2"/>
    </row>
    <row r="5082" spans="1:72">
      <c r="A5082" s="1">
        <v>44331</v>
      </c>
      <c r="B5082" s="2">
        <v>99910</v>
      </c>
      <c r="C5082" s="22">
        <v>4163</v>
      </c>
      <c r="D5082" s="2">
        <v>29</v>
      </c>
      <c r="E5082" s="204">
        <v>1214800</v>
      </c>
      <c r="F5082" s="2" t="s">
        <v>2297</v>
      </c>
      <c r="G5082" s="2"/>
      <c r="H5082" s="2"/>
    </row>
    <row r="5083" spans="1:72">
      <c r="A5083" s="1">
        <v>44331</v>
      </c>
      <c r="B5083" s="2">
        <v>99916</v>
      </c>
      <c r="C5083" s="22">
        <v>4254</v>
      </c>
      <c r="D5083" s="2">
        <v>29</v>
      </c>
      <c r="E5083" s="60">
        <v>198400000</v>
      </c>
      <c r="G5083" s="2"/>
      <c r="H5083" s="2"/>
    </row>
    <row r="5084" spans="1:72">
      <c r="A5084" s="1">
        <v>44331</v>
      </c>
      <c r="B5084" s="2">
        <v>99916</v>
      </c>
      <c r="C5084" s="22">
        <v>4331</v>
      </c>
      <c r="D5084" s="2">
        <v>29</v>
      </c>
      <c r="E5084" s="60">
        <v>358400</v>
      </c>
      <c r="F5084" s="2" t="s">
        <v>2301</v>
      </c>
      <c r="G5084" s="2"/>
      <c r="H5084" s="2"/>
    </row>
    <row r="5085" spans="1:72">
      <c r="A5085" s="1">
        <v>44331</v>
      </c>
      <c r="B5085" s="2">
        <v>25758</v>
      </c>
      <c r="C5085" s="22">
        <v>9035</v>
      </c>
      <c r="D5085" s="2">
        <v>9</v>
      </c>
      <c r="E5085" s="204">
        <v>580000</v>
      </c>
      <c r="F5085" s="2" t="s">
        <v>2286</v>
      </c>
      <c r="G5085" s="2"/>
      <c r="H5085" s="2"/>
    </row>
    <row r="5086" spans="1:72">
      <c r="A5086" s="1">
        <v>44331</v>
      </c>
      <c r="B5086" s="2">
        <v>25758</v>
      </c>
      <c r="C5086" s="22">
        <v>9088</v>
      </c>
      <c r="D5086" s="2">
        <v>9</v>
      </c>
      <c r="E5086" s="204">
        <v>700000</v>
      </c>
      <c r="F5086" s="2" t="s">
        <v>2287</v>
      </c>
      <c r="G5086" s="2"/>
      <c r="H5086" s="2"/>
    </row>
    <row r="5087" spans="1:72">
      <c r="A5087" s="1"/>
      <c r="C5087" s="22"/>
      <c r="E5087" s="35">
        <f>SUM(E5076:E5086)</f>
        <v>206805641</v>
      </c>
      <c r="G5087" s="2"/>
      <c r="H5087" s="2"/>
    </row>
    <row r="5089" spans="1:72">
      <c r="A5089" s="1">
        <v>44332</v>
      </c>
      <c r="B5089" s="2">
        <v>34824</v>
      </c>
      <c r="C5089" s="22">
        <v>1367</v>
      </c>
      <c r="D5089" s="2">
        <v>6</v>
      </c>
      <c r="E5089" s="3">
        <v>450000</v>
      </c>
      <c r="F5089" s="2" t="s">
        <v>2288</v>
      </c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</row>
    <row r="5090" spans="1:72">
      <c r="A5090" s="1">
        <v>44332</v>
      </c>
      <c r="B5090" s="2">
        <v>19440</v>
      </c>
      <c r="C5090" s="22">
        <v>2840</v>
      </c>
      <c r="D5090" s="2">
        <v>18</v>
      </c>
      <c r="E5090" s="3">
        <v>2305458</v>
      </c>
      <c r="F5090" s="2" t="s">
        <v>2289</v>
      </c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</row>
    <row r="5091" spans="1:72">
      <c r="A5091" s="1">
        <v>44332</v>
      </c>
      <c r="B5091" s="2">
        <v>19440</v>
      </c>
      <c r="C5091" s="22">
        <v>2910</v>
      </c>
      <c r="D5091" s="2">
        <v>18</v>
      </c>
      <c r="E5091" s="3">
        <v>1459000</v>
      </c>
      <c r="F5091" s="2" t="s">
        <v>2290</v>
      </c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</row>
    <row r="5092" spans="1:72">
      <c r="A5092" s="1">
        <v>44332</v>
      </c>
      <c r="B5092" s="2">
        <v>28262</v>
      </c>
      <c r="C5092" s="22">
        <v>3194</v>
      </c>
      <c r="D5092" s="2">
        <v>4</v>
      </c>
      <c r="E5092" s="3">
        <v>372986</v>
      </c>
      <c r="F5092" s="2" t="s">
        <v>2291</v>
      </c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</row>
    <row r="5093" spans="1:72">
      <c r="A5093" s="1">
        <v>44332</v>
      </c>
      <c r="B5093" s="2">
        <v>25758</v>
      </c>
      <c r="C5093" s="22">
        <v>3314</v>
      </c>
      <c r="D5093" s="2">
        <v>4</v>
      </c>
      <c r="E5093" s="3">
        <v>280764</v>
      </c>
      <c r="F5093" s="2" t="s">
        <v>2292</v>
      </c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2"/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</row>
    <row r="5094" spans="1:72">
      <c r="A5094" s="1">
        <v>44332</v>
      </c>
      <c r="B5094" s="2">
        <v>99916</v>
      </c>
      <c r="C5094" s="22">
        <v>4409</v>
      </c>
      <c r="D5094" s="2">
        <v>29</v>
      </c>
      <c r="E5094" s="3">
        <v>358000</v>
      </c>
      <c r="F5094" s="2" t="s">
        <v>2305</v>
      </c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</row>
    <row r="5095" spans="1:72">
      <c r="A5095" s="1">
        <v>44332</v>
      </c>
      <c r="B5095" s="2">
        <v>99916</v>
      </c>
      <c r="C5095" s="22">
        <v>4463</v>
      </c>
      <c r="D5095" s="2">
        <v>29</v>
      </c>
      <c r="E5095" s="3">
        <v>714200</v>
      </c>
      <c r="F5095" s="2" t="s">
        <v>2304</v>
      </c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</row>
    <row r="5096" spans="1:72">
      <c r="A5096" s="1">
        <v>44332</v>
      </c>
      <c r="B5096" s="2">
        <v>99916</v>
      </c>
      <c r="C5096" s="22">
        <v>4497</v>
      </c>
      <c r="D5096" s="2">
        <v>29</v>
      </c>
      <c r="E5096" s="3">
        <v>965500</v>
      </c>
      <c r="F5096" s="2" t="s">
        <v>2303</v>
      </c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</row>
    <row r="5097" spans="1:72" s="76" customFormat="1">
      <c r="A5097" s="102">
        <v>44332</v>
      </c>
      <c r="B5097" s="76">
        <v>99916</v>
      </c>
      <c r="C5097" s="76">
        <v>4506</v>
      </c>
      <c r="D5097" s="76">
        <v>29</v>
      </c>
      <c r="E5097" s="35">
        <v>0</v>
      </c>
      <c r="F5097" s="76" t="s">
        <v>2296</v>
      </c>
    </row>
    <row r="5098" spans="1:72">
      <c r="A5098" s="1">
        <v>44332</v>
      </c>
      <c r="B5098" s="2">
        <v>99916</v>
      </c>
      <c r="C5098" s="22">
        <v>4507</v>
      </c>
      <c r="D5098" s="2">
        <v>29</v>
      </c>
      <c r="E5098" s="3">
        <v>1107116</v>
      </c>
      <c r="F5098" s="2" t="s">
        <v>2302</v>
      </c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</row>
    <row r="5099" spans="1:72">
      <c r="A5099" s="1">
        <v>44332</v>
      </c>
      <c r="B5099" s="2">
        <v>99910</v>
      </c>
      <c r="C5099" s="22">
        <v>4629</v>
      </c>
      <c r="D5099" s="2">
        <v>29</v>
      </c>
      <c r="E5099" s="3">
        <v>2240000</v>
      </c>
      <c r="F5099" s="2" t="s">
        <v>2308</v>
      </c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2"/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</row>
    <row r="5100" spans="1:72">
      <c r="A5100" s="1">
        <v>44332</v>
      </c>
      <c r="B5100" s="2">
        <v>99910</v>
      </c>
      <c r="C5100" s="22">
        <v>4661</v>
      </c>
      <c r="D5100" s="2">
        <v>29</v>
      </c>
      <c r="E5100" s="3">
        <v>147000</v>
      </c>
      <c r="F5100" s="2" t="s">
        <v>2307</v>
      </c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</row>
    <row r="5101" spans="1:72">
      <c r="A5101" s="1">
        <v>44332</v>
      </c>
      <c r="B5101" s="2">
        <v>99910</v>
      </c>
      <c r="C5101" s="22">
        <v>4721</v>
      </c>
      <c r="D5101" s="2">
        <v>29</v>
      </c>
      <c r="E5101" s="3">
        <v>615900</v>
      </c>
      <c r="F5101" s="2" t="s">
        <v>2306</v>
      </c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</row>
    <row r="5102" spans="1:72">
      <c r="A5102" s="1">
        <v>44332</v>
      </c>
      <c r="B5102" s="2">
        <v>99967</v>
      </c>
      <c r="C5102" s="22">
        <v>5598</v>
      </c>
      <c r="D5102" s="2">
        <v>7</v>
      </c>
      <c r="E5102" s="3">
        <v>652800</v>
      </c>
      <c r="F5102" s="2" t="s">
        <v>2293</v>
      </c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</row>
    <row r="5103" spans="1:72">
      <c r="A5103" s="1">
        <v>44332</v>
      </c>
      <c r="B5103" s="2">
        <v>12508</v>
      </c>
      <c r="C5103" s="22">
        <v>9201</v>
      </c>
      <c r="D5103" s="2">
        <v>9</v>
      </c>
      <c r="E5103" s="3">
        <v>672000</v>
      </c>
      <c r="F5103" s="2" t="s">
        <v>2294</v>
      </c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2"/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</row>
    <row r="5104" spans="1:72">
      <c r="A5104" s="1">
        <v>44332</v>
      </c>
      <c r="B5104" s="2">
        <v>12508</v>
      </c>
      <c r="C5104" s="22">
        <v>9202</v>
      </c>
      <c r="D5104" s="2">
        <v>9</v>
      </c>
      <c r="E5104" s="3">
        <v>315186</v>
      </c>
      <c r="F5104" s="2" t="s">
        <v>2295</v>
      </c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</row>
    <row r="5105" spans="1:72">
      <c r="E5105" s="35">
        <f>SUM(E5089:E5104)</f>
        <v>12655910</v>
      </c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</row>
    <row r="5107" spans="1:72">
      <c r="A5107" s="1">
        <v>44333</v>
      </c>
      <c r="B5107" s="2">
        <v>99975</v>
      </c>
      <c r="C5107" s="2">
        <v>1512</v>
      </c>
      <c r="D5107" s="2">
        <v>6</v>
      </c>
      <c r="E5107" s="81">
        <v>1361000</v>
      </c>
      <c r="F5107" s="2" t="s">
        <v>2319</v>
      </c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2"/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</row>
    <row r="5108" spans="1:72" s="91" customFormat="1">
      <c r="A5108" s="90">
        <v>44333</v>
      </c>
      <c r="B5108" s="91">
        <v>99975</v>
      </c>
      <c r="C5108" s="91">
        <v>1603</v>
      </c>
      <c r="D5108" s="91">
        <v>6</v>
      </c>
      <c r="E5108" s="81">
        <v>858000</v>
      </c>
      <c r="F5108" s="91" t="s">
        <v>2316</v>
      </c>
    </row>
    <row r="5109" spans="1:72" s="91" customFormat="1">
      <c r="A5109" s="90">
        <v>44333</v>
      </c>
      <c r="B5109" s="91">
        <v>99975</v>
      </c>
      <c r="C5109" s="91">
        <v>1611</v>
      </c>
      <c r="D5109" s="91">
        <v>6</v>
      </c>
      <c r="E5109" s="81">
        <v>788400</v>
      </c>
      <c r="F5109" s="91" t="s">
        <v>2317</v>
      </c>
    </row>
    <row r="5110" spans="1:72" s="91" customFormat="1">
      <c r="A5110" s="90">
        <v>44333</v>
      </c>
      <c r="B5110" s="91">
        <v>12508</v>
      </c>
      <c r="C5110" s="91">
        <v>3123</v>
      </c>
      <c r="D5110" s="91">
        <v>18</v>
      </c>
      <c r="E5110" s="81">
        <v>626000</v>
      </c>
      <c r="F5110" s="91" t="s">
        <v>2318</v>
      </c>
    </row>
    <row r="5111" spans="1:72" s="91" customFormat="1">
      <c r="A5111" s="90">
        <v>44333</v>
      </c>
      <c r="B5111" s="91">
        <v>14202</v>
      </c>
      <c r="C5111" s="91">
        <v>3473</v>
      </c>
      <c r="D5111" s="91">
        <v>4</v>
      </c>
      <c r="E5111" s="81">
        <v>221330</v>
      </c>
      <c r="F5111" s="91" t="s">
        <v>2309</v>
      </c>
    </row>
    <row r="5112" spans="1:72" s="91" customFormat="1">
      <c r="A5112" s="90">
        <v>44333</v>
      </c>
      <c r="B5112" s="91">
        <v>14202</v>
      </c>
      <c r="C5112" s="91">
        <v>3563</v>
      </c>
      <c r="D5112" s="91">
        <v>4</v>
      </c>
      <c r="E5112" s="81">
        <v>800000</v>
      </c>
      <c r="F5112" s="91" t="s">
        <v>2318</v>
      </c>
    </row>
    <row r="5113" spans="1:72" s="91" customFormat="1">
      <c r="A5113" s="90">
        <v>44333</v>
      </c>
      <c r="B5113" s="91">
        <v>99967</v>
      </c>
      <c r="C5113" s="91">
        <v>3672</v>
      </c>
      <c r="D5113" s="91">
        <v>4</v>
      </c>
      <c r="E5113" s="81">
        <v>2180000</v>
      </c>
      <c r="F5113" s="91" t="s">
        <v>2182</v>
      </c>
    </row>
    <row r="5114" spans="1:72" s="91" customFormat="1">
      <c r="A5114" s="90">
        <v>44333</v>
      </c>
      <c r="B5114" s="91">
        <v>99967</v>
      </c>
      <c r="C5114" s="91">
        <v>3678</v>
      </c>
      <c r="D5114" s="91">
        <v>4</v>
      </c>
      <c r="E5114" s="81">
        <v>1047100</v>
      </c>
      <c r="F5114" s="91" t="s">
        <v>2310</v>
      </c>
    </row>
    <row r="5115" spans="1:72" s="91" customFormat="1">
      <c r="A5115" s="90">
        <v>44333</v>
      </c>
      <c r="B5115" s="91">
        <v>19726</v>
      </c>
      <c r="C5115" s="91">
        <v>4816</v>
      </c>
      <c r="D5115" s="91">
        <v>29</v>
      </c>
      <c r="E5115" s="81">
        <v>425000</v>
      </c>
      <c r="F5115" s="91" t="s">
        <v>2311</v>
      </c>
    </row>
    <row r="5116" spans="1:72" s="91" customFormat="1">
      <c r="A5116" s="90">
        <v>44333</v>
      </c>
      <c r="B5116" s="91">
        <v>19440</v>
      </c>
      <c r="C5116" s="91">
        <v>5819</v>
      </c>
      <c r="D5116" s="91">
        <v>7</v>
      </c>
      <c r="E5116" s="81">
        <v>533944</v>
      </c>
      <c r="F5116" s="91" t="s">
        <v>2312</v>
      </c>
    </row>
    <row r="5117" spans="1:72" s="91" customFormat="1">
      <c r="A5117" s="90">
        <v>44333</v>
      </c>
      <c r="B5117" s="91">
        <v>19440</v>
      </c>
      <c r="C5117" s="91">
        <v>5870</v>
      </c>
      <c r="D5117" s="91">
        <v>7</v>
      </c>
      <c r="E5117" s="81">
        <v>796700</v>
      </c>
      <c r="F5117" s="91" t="s">
        <v>2313</v>
      </c>
    </row>
    <row r="5118" spans="1:72" s="91" customFormat="1">
      <c r="A5118" s="90">
        <v>44333</v>
      </c>
      <c r="B5118" s="91">
        <v>25758</v>
      </c>
      <c r="C5118" s="91">
        <v>5921</v>
      </c>
      <c r="D5118" s="91">
        <v>7</v>
      </c>
      <c r="E5118" s="81">
        <v>429000</v>
      </c>
      <c r="F5118" s="91" t="s">
        <v>2314</v>
      </c>
    </row>
    <row r="5119" spans="1:72">
      <c r="E5119" s="35">
        <f>SUM(E5107:E5118)</f>
        <v>10066474</v>
      </c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</row>
    <row r="5121" spans="1:6" s="91" customFormat="1">
      <c r="A5121" s="90">
        <v>44334</v>
      </c>
      <c r="B5121" s="91">
        <v>99971</v>
      </c>
      <c r="C5121" s="91">
        <v>1891</v>
      </c>
      <c r="D5121" s="91">
        <v>6</v>
      </c>
      <c r="E5121" s="81">
        <v>362876</v>
      </c>
      <c r="F5121" s="91" t="s">
        <v>2320</v>
      </c>
    </row>
    <row r="5122" spans="1:6" s="91" customFormat="1">
      <c r="A5122" s="90">
        <v>44334</v>
      </c>
      <c r="B5122" s="91">
        <v>13276</v>
      </c>
      <c r="C5122" s="91">
        <v>3335</v>
      </c>
      <c r="D5122" s="91">
        <v>18</v>
      </c>
      <c r="E5122" s="81">
        <v>1000000</v>
      </c>
      <c r="F5122" s="91" t="s">
        <v>2331</v>
      </c>
    </row>
    <row r="5123" spans="1:6" s="91" customFormat="1">
      <c r="A5123" s="90">
        <v>44334</v>
      </c>
      <c r="B5123" s="91">
        <v>99967</v>
      </c>
      <c r="C5123" s="91">
        <v>3484</v>
      </c>
      <c r="D5123" s="91">
        <v>18</v>
      </c>
      <c r="E5123" s="81">
        <v>651000</v>
      </c>
      <c r="F5123" s="91" t="s">
        <v>2327</v>
      </c>
    </row>
    <row r="5124" spans="1:6" s="91" customFormat="1">
      <c r="A5124" s="90">
        <v>44334</v>
      </c>
      <c r="B5124" s="91">
        <v>34527</v>
      </c>
      <c r="C5124" s="91">
        <v>3798</v>
      </c>
      <c r="D5124" s="91">
        <v>4</v>
      </c>
      <c r="E5124" s="81">
        <v>293317</v>
      </c>
      <c r="F5124" s="91" t="s">
        <v>2226</v>
      </c>
    </row>
    <row r="5125" spans="1:6" s="91" customFormat="1">
      <c r="A5125" s="90">
        <v>44334</v>
      </c>
      <c r="B5125" s="91">
        <v>34527</v>
      </c>
      <c r="C5125" s="91">
        <v>3843</v>
      </c>
      <c r="D5125" s="91">
        <v>4</v>
      </c>
      <c r="E5125" s="81">
        <v>2420718</v>
      </c>
      <c r="F5125" s="91" t="s">
        <v>1218</v>
      </c>
    </row>
    <row r="5126" spans="1:6" s="91" customFormat="1">
      <c r="A5126" s="90">
        <v>44334</v>
      </c>
      <c r="B5126" s="91">
        <v>34527</v>
      </c>
      <c r="C5126" s="91">
        <v>3861</v>
      </c>
      <c r="D5126" s="91">
        <v>4</v>
      </c>
      <c r="E5126" s="81">
        <v>1885200</v>
      </c>
      <c r="F5126" s="91" t="s">
        <v>2321</v>
      </c>
    </row>
    <row r="5127" spans="1:6" s="91" customFormat="1">
      <c r="A5127" s="90">
        <v>44334</v>
      </c>
      <c r="B5127" s="91">
        <v>34527</v>
      </c>
      <c r="C5127" s="91">
        <v>3862</v>
      </c>
      <c r="D5127" s="91">
        <v>4</v>
      </c>
      <c r="E5127" s="81">
        <v>1271700</v>
      </c>
      <c r="F5127" s="91" t="s">
        <v>2326</v>
      </c>
    </row>
    <row r="5128" spans="1:6" s="91" customFormat="1">
      <c r="A5128" s="90">
        <v>44334</v>
      </c>
      <c r="B5128" s="91">
        <v>25758</v>
      </c>
      <c r="C5128" s="91">
        <v>3941</v>
      </c>
      <c r="D5128" s="91">
        <v>4</v>
      </c>
      <c r="E5128" s="81">
        <v>602000</v>
      </c>
      <c r="F5128" s="91" t="s">
        <v>2322</v>
      </c>
    </row>
    <row r="5129" spans="1:6" s="91" customFormat="1">
      <c r="A5129" s="90">
        <v>44334</v>
      </c>
      <c r="B5129" s="91">
        <v>3949</v>
      </c>
      <c r="C5129" s="91">
        <v>4834</v>
      </c>
      <c r="D5129" s="91">
        <v>29</v>
      </c>
      <c r="E5129" s="81">
        <v>205500</v>
      </c>
      <c r="F5129" s="91" t="s">
        <v>2323</v>
      </c>
    </row>
    <row r="5130" spans="1:6" s="91" customFormat="1">
      <c r="A5130" s="90">
        <v>44334</v>
      </c>
      <c r="B5130" s="91">
        <v>3949</v>
      </c>
      <c r="C5130" s="91">
        <v>4841</v>
      </c>
      <c r="D5130" s="91">
        <v>29</v>
      </c>
      <c r="E5130" s="81">
        <v>792000</v>
      </c>
      <c r="F5130" s="91" t="s">
        <v>2324</v>
      </c>
    </row>
    <row r="5131" spans="1:6" s="91" customFormat="1">
      <c r="A5131" s="90">
        <v>44334</v>
      </c>
      <c r="B5131" s="91">
        <v>99961</v>
      </c>
      <c r="C5131" s="91">
        <v>4875</v>
      </c>
      <c r="D5131" s="91">
        <v>29</v>
      </c>
      <c r="E5131" s="81">
        <v>2110000</v>
      </c>
      <c r="F5131" s="91" t="s">
        <v>2325</v>
      </c>
    </row>
    <row r="5132" spans="1:6" s="91" customFormat="1">
      <c r="A5132" s="90">
        <v>44334</v>
      </c>
      <c r="B5132" s="91">
        <v>99903</v>
      </c>
      <c r="C5132" s="91">
        <v>4985</v>
      </c>
      <c r="D5132" s="91">
        <v>99</v>
      </c>
      <c r="E5132" s="81">
        <v>223000000</v>
      </c>
      <c r="F5132" s="91" t="s">
        <v>1650</v>
      </c>
    </row>
    <row r="5133" spans="1:6" s="91" customFormat="1">
      <c r="A5133" s="90">
        <v>44334</v>
      </c>
      <c r="B5133" s="91">
        <v>99974</v>
      </c>
      <c r="C5133" s="91">
        <v>6263</v>
      </c>
      <c r="D5133" s="91">
        <v>7</v>
      </c>
      <c r="E5133" s="81">
        <v>500000</v>
      </c>
      <c r="F5133" s="91" t="s">
        <v>2330</v>
      </c>
    </row>
    <row r="5134" spans="1:6" s="91" customFormat="1">
      <c r="A5134" s="90">
        <v>44334</v>
      </c>
      <c r="B5134" s="91">
        <v>99974</v>
      </c>
      <c r="C5134" s="91">
        <v>6315</v>
      </c>
      <c r="D5134" s="91">
        <v>7</v>
      </c>
      <c r="E5134" s="81">
        <v>218100</v>
      </c>
      <c r="F5134" s="91" t="s">
        <v>2329</v>
      </c>
    </row>
    <row r="5135" spans="1:6" s="91" customFormat="1">
      <c r="A5135" s="90">
        <v>44334</v>
      </c>
      <c r="B5135" s="91">
        <v>99910</v>
      </c>
      <c r="C5135" s="91">
        <v>9310</v>
      </c>
      <c r="D5135" s="91">
        <v>9</v>
      </c>
      <c r="E5135" s="81">
        <v>1106800</v>
      </c>
      <c r="F5135" s="91" t="s">
        <v>2328</v>
      </c>
    </row>
    <row r="5136" spans="1:6" s="91" customFormat="1">
      <c r="A5136" s="90"/>
      <c r="E5136" s="373">
        <f>SUM(E5121:E5135)</f>
        <v>236419211</v>
      </c>
    </row>
    <row r="5138" spans="1:72">
      <c r="A5138" s="1">
        <v>44335</v>
      </c>
      <c r="B5138" s="2">
        <v>99903</v>
      </c>
      <c r="C5138" s="2">
        <v>9348</v>
      </c>
      <c r="D5138" s="2">
        <v>9</v>
      </c>
      <c r="E5138" s="60">
        <v>298611000</v>
      </c>
      <c r="F5138" s="2" t="s">
        <v>208</v>
      </c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2"/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</row>
    <row r="5139" spans="1:72">
      <c r="A5139" s="1">
        <v>44335</v>
      </c>
      <c r="B5139" s="2">
        <v>14202</v>
      </c>
      <c r="C5139" s="2">
        <v>2111</v>
      </c>
      <c r="D5139" s="2">
        <v>6</v>
      </c>
      <c r="E5139" s="60">
        <v>2061244</v>
      </c>
      <c r="F5139" s="2" t="s">
        <v>2343</v>
      </c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2"/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</row>
    <row r="5140" spans="1:72">
      <c r="A5140" s="1">
        <v>44335</v>
      </c>
      <c r="B5140" s="2">
        <v>14202</v>
      </c>
      <c r="C5140" s="2">
        <v>2124</v>
      </c>
      <c r="D5140" s="2">
        <v>6</v>
      </c>
      <c r="E5140" s="60">
        <v>2305000</v>
      </c>
      <c r="F5140" s="2" t="s">
        <v>2344</v>
      </c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2"/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</row>
    <row r="5141" spans="1:72">
      <c r="A5141" s="1">
        <v>44335</v>
      </c>
      <c r="B5141" s="2">
        <v>14202</v>
      </c>
      <c r="C5141" s="2">
        <v>2194</v>
      </c>
      <c r="D5141" s="2">
        <v>6</v>
      </c>
      <c r="E5141" s="60">
        <v>575996</v>
      </c>
      <c r="F5141" s="2" t="s">
        <v>2345</v>
      </c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</row>
    <row r="5142" spans="1:72">
      <c r="A5142" s="1">
        <v>44335</v>
      </c>
      <c r="B5142" s="2">
        <v>34527</v>
      </c>
      <c r="C5142" s="2">
        <v>2319</v>
      </c>
      <c r="D5142" s="2">
        <v>6</v>
      </c>
      <c r="E5142" s="60">
        <v>206000</v>
      </c>
      <c r="F5142" s="2" t="s">
        <v>2342</v>
      </c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</row>
    <row r="5143" spans="1:72">
      <c r="A5143" s="1">
        <v>44335</v>
      </c>
      <c r="B5143" s="2">
        <v>99975</v>
      </c>
      <c r="C5143" s="2">
        <v>4272</v>
      </c>
      <c r="D5143" s="2">
        <v>4</v>
      </c>
      <c r="E5143" s="60">
        <v>11492800</v>
      </c>
      <c r="F5143" s="2" t="s">
        <v>2346</v>
      </c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</row>
    <row r="5144" spans="1:72">
      <c r="A5144" s="1">
        <v>44335</v>
      </c>
      <c r="B5144" s="2">
        <v>34824</v>
      </c>
      <c r="C5144" s="2">
        <v>4279</v>
      </c>
      <c r="D5144" s="2">
        <v>4</v>
      </c>
      <c r="E5144" s="60">
        <v>14891200</v>
      </c>
      <c r="F5144" s="2" t="s">
        <v>2341</v>
      </c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</row>
    <row r="5145" spans="1:72">
      <c r="A5145" s="1">
        <v>44335</v>
      </c>
      <c r="B5145" s="2">
        <v>34824</v>
      </c>
      <c r="C5145" s="2">
        <v>4281</v>
      </c>
      <c r="D5145" s="2">
        <v>4</v>
      </c>
      <c r="E5145" s="60">
        <v>280500</v>
      </c>
      <c r="F5145" s="2" t="s">
        <v>2340</v>
      </c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</row>
    <row r="5146" spans="1:72">
      <c r="A5146" s="1">
        <v>44335</v>
      </c>
      <c r="B5146" s="2">
        <v>34824</v>
      </c>
      <c r="C5146" s="2">
        <v>4289</v>
      </c>
      <c r="D5146" s="2">
        <v>4</v>
      </c>
      <c r="E5146" s="60">
        <v>221500</v>
      </c>
      <c r="F5146" s="2" t="s">
        <v>2339</v>
      </c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</row>
    <row r="5147" spans="1:72">
      <c r="A5147" s="1">
        <v>44335</v>
      </c>
      <c r="B5147" s="2">
        <v>99971</v>
      </c>
      <c r="C5147" s="2">
        <v>6380</v>
      </c>
      <c r="D5147" s="2">
        <v>7</v>
      </c>
      <c r="E5147" s="60">
        <v>942276</v>
      </c>
      <c r="F5147" s="2" t="s">
        <v>2338</v>
      </c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2"/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</row>
    <row r="5148" spans="1:72">
      <c r="A5148" s="1">
        <v>44335</v>
      </c>
      <c r="B5148" s="2">
        <v>99971</v>
      </c>
      <c r="C5148" s="2">
        <v>6456</v>
      </c>
      <c r="D5148" s="2">
        <v>7</v>
      </c>
      <c r="E5148" s="60">
        <v>1300000</v>
      </c>
      <c r="F5148" s="2" t="s">
        <v>2337</v>
      </c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</row>
    <row r="5149" spans="1:72">
      <c r="A5149" s="1">
        <v>44335</v>
      </c>
      <c r="B5149" s="2">
        <v>99967</v>
      </c>
      <c r="C5149" s="2">
        <v>6641</v>
      </c>
      <c r="D5149" s="2">
        <v>7</v>
      </c>
      <c r="E5149" s="60">
        <v>400000</v>
      </c>
      <c r="F5149" s="2" t="s">
        <v>2336</v>
      </c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</row>
    <row r="5150" spans="1:72">
      <c r="A5150" s="1">
        <v>44335</v>
      </c>
      <c r="B5150" s="2">
        <v>99903</v>
      </c>
      <c r="C5150" s="2">
        <v>9342</v>
      </c>
      <c r="D5150" s="2">
        <v>9</v>
      </c>
      <c r="E5150" s="60">
        <v>348000</v>
      </c>
      <c r="F5150" s="2" t="s">
        <v>2335</v>
      </c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</row>
    <row r="5151" spans="1:72">
      <c r="A5151" s="1">
        <v>44335</v>
      </c>
      <c r="B5151" s="2">
        <v>99903</v>
      </c>
      <c r="C5151" s="2">
        <v>9343</v>
      </c>
      <c r="D5151" s="2">
        <v>9</v>
      </c>
      <c r="E5151" s="60">
        <v>1870000</v>
      </c>
      <c r="F5151" s="2" t="s">
        <v>2334</v>
      </c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</row>
    <row r="5152" spans="1:72" s="53" customFormat="1">
      <c r="A5152" s="122">
        <v>44335</v>
      </c>
      <c r="B5152" s="53">
        <v>99903</v>
      </c>
      <c r="C5152" s="53">
        <v>9359</v>
      </c>
      <c r="D5152" s="53">
        <v>9</v>
      </c>
      <c r="E5152" s="60">
        <v>6082400</v>
      </c>
      <c r="F5152" s="53" t="s">
        <v>2333</v>
      </c>
    </row>
    <row r="5153" spans="1:72" ht="19.5">
      <c r="E5153" s="120">
        <f>SUM(E5138:E5152)</f>
        <v>341587916</v>
      </c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</row>
    <row r="5155" spans="1:72" customFormat="1">
      <c r="A5155" s="1">
        <v>44336</v>
      </c>
      <c r="B5155" s="2">
        <v>99916</v>
      </c>
      <c r="C5155" s="2">
        <v>5042</v>
      </c>
      <c r="D5155" s="2">
        <v>99</v>
      </c>
      <c r="E5155" s="81">
        <v>9348000</v>
      </c>
      <c r="F5155" s="2" t="s">
        <v>1171</v>
      </c>
    </row>
    <row r="5156" spans="1:72" customFormat="1">
      <c r="A5156" s="1">
        <v>44336</v>
      </c>
      <c r="B5156" s="2">
        <v>99916</v>
      </c>
      <c r="C5156" s="2">
        <v>5043</v>
      </c>
      <c r="D5156" s="2">
        <v>99</v>
      </c>
      <c r="E5156" s="81">
        <v>9348000</v>
      </c>
      <c r="F5156" s="2" t="s">
        <v>1171</v>
      </c>
      <c r="G5156" s="149"/>
    </row>
    <row r="5157" spans="1:72" customFormat="1">
      <c r="A5157" s="1">
        <v>44336</v>
      </c>
      <c r="B5157" s="2">
        <v>99916</v>
      </c>
      <c r="C5157" s="2">
        <v>5044</v>
      </c>
      <c r="D5157" s="2">
        <v>99</v>
      </c>
      <c r="E5157" s="81">
        <v>9348000</v>
      </c>
      <c r="F5157" s="2" t="s">
        <v>1171</v>
      </c>
    </row>
    <row r="5158" spans="1:72" customFormat="1">
      <c r="A5158" s="1">
        <v>44336</v>
      </c>
      <c r="B5158" s="2">
        <v>99916</v>
      </c>
      <c r="C5158" s="2">
        <v>5045</v>
      </c>
      <c r="D5158" s="2">
        <v>99</v>
      </c>
      <c r="E5158" s="81">
        <v>9348000</v>
      </c>
      <c r="F5158" s="2" t="s">
        <v>1171</v>
      </c>
    </row>
    <row r="5159" spans="1:72" customFormat="1">
      <c r="A5159" s="1">
        <v>44336</v>
      </c>
      <c r="B5159" s="2">
        <v>99916</v>
      </c>
      <c r="C5159" s="2">
        <v>5046</v>
      </c>
      <c r="D5159" s="2">
        <v>99</v>
      </c>
      <c r="E5159" s="81">
        <v>9348000</v>
      </c>
      <c r="F5159" s="2" t="s">
        <v>1171</v>
      </c>
    </row>
    <row r="5160" spans="1:72" customFormat="1">
      <c r="A5160" s="1">
        <v>44336</v>
      </c>
      <c r="B5160" s="2">
        <v>99916</v>
      </c>
      <c r="C5160" s="2">
        <v>5047</v>
      </c>
      <c r="D5160" s="2">
        <v>99</v>
      </c>
      <c r="E5160" s="81">
        <v>6000</v>
      </c>
      <c r="F5160" s="2" t="s">
        <v>1171</v>
      </c>
    </row>
    <row r="5161" spans="1:72" customFormat="1">
      <c r="A5161" s="1">
        <v>44336</v>
      </c>
      <c r="B5161" s="2">
        <v>99916</v>
      </c>
      <c r="C5161" s="2">
        <v>5048</v>
      </c>
      <c r="D5161" s="2">
        <v>99</v>
      </c>
      <c r="E5161" s="81">
        <v>6000</v>
      </c>
      <c r="F5161" s="2" t="s">
        <v>1171</v>
      </c>
    </row>
    <row r="5162" spans="1:72" customFormat="1">
      <c r="A5162" s="1">
        <v>44336</v>
      </c>
      <c r="B5162" s="2">
        <v>99916</v>
      </c>
      <c r="C5162" s="2">
        <v>5049</v>
      </c>
      <c r="D5162" s="2">
        <v>99</v>
      </c>
      <c r="E5162" s="81">
        <v>6000</v>
      </c>
      <c r="F5162" s="2" t="s">
        <v>1171</v>
      </c>
    </row>
    <row r="5163" spans="1:72" customFormat="1">
      <c r="A5163" s="1">
        <v>44336</v>
      </c>
      <c r="B5163" s="2">
        <v>99916</v>
      </c>
      <c r="C5163" s="2">
        <v>5050</v>
      </c>
      <c r="D5163" s="2">
        <v>99</v>
      </c>
      <c r="E5163" s="81">
        <v>6000</v>
      </c>
      <c r="F5163" s="2" t="s">
        <v>1171</v>
      </c>
    </row>
    <row r="5164" spans="1:72" customFormat="1">
      <c r="A5164" s="1">
        <v>44336</v>
      </c>
      <c r="B5164" s="2">
        <v>99916</v>
      </c>
      <c r="C5164" s="2">
        <v>5051</v>
      </c>
      <c r="D5164" s="2">
        <v>99</v>
      </c>
      <c r="E5164" s="81">
        <v>6000</v>
      </c>
      <c r="F5164" s="2" t="s">
        <v>1171</v>
      </c>
    </row>
    <row r="5165" spans="1:72" customFormat="1">
      <c r="A5165" s="1">
        <v>44336</v>
      </c>
      <c r="B5165" s="2">
        <v>99916</v>
      </c>
      <c r="C5165" s="2">
        <v>5052</v>
      </c>
      <c r="D5165" s="2">
        <v>99</v>
      </c>
      <c r="E5165" s="81">
        <v>6000</v>
      </c>
      <c r="F5165" s="2" t="s">
        <v>1171</v>
      </c>
    </row>
    <row r="5166" spans="1:72" customFormat="1">
      <c r="A5166" s="1">
        <v>44336</v>
      </c>
      <c r="B5166" s="2">
        <v>99916</v>
      </c>
      <c r="C5166" s="2">
        <v>5053</v>
      </c>
      <c r="D5166" s="2">
        <v>99</v>
      </c>
      <c r="E5166" s="81">
        <v>6000</v>
      </c>
      <c r="F5166" s="2" t="s">
        <v>1171</v>
      </c>
    </row>
    <row r="5167" spans="1:72" customFormat="1">
      <c r="A5167" s="1">
        <v>44336</v>
      </c>
      <c r="B5167" s="2">
        <v>99916</v>
      </c>
      <c r="C5167" s="2">
        <v>5054</v>
      </c>
      <c r="D5167" s="2">
        <v>99</v>
      </c>
      <c r="E5167" s="81">
        <v>6000</v>
      </c>
      <c r="F5167" s="2" t="s">
        <v>1171</v>
      </c>
    </row>
    <row r="5168" spans="1:72" customFormat="1">
      <c r="A5168" s="1">
        <v>44336</v>
      </c>
      <c r="B5168" s="2">
        <v>99916</v>
      </c>
      <c r="C5168" s="2">
        <v>5055</v>
      </c>
      <c r="D5168" s="2">
        <v>99</v>
      </c>
      <c r="E5168" s="81">
        <v>6000</v>
      </c>
      <c r="F5168" s="2" t="s">
        <v>1171</v>
      </c>
    </row>
    <row r="5169" spans="1:6" customFormat="1">
      <c r="A5169" s="1">
        <v>44336</v>
      </c>
      <c r="B5169" s="2">
        <v>99916</v>
      </c>
      <c r="C5169" s="2">
        <v>5056</v>
      </c>
      <c r="D5169" s="2">
        <v>99</v>
      </c>
      <c r="E5169" s="81">
        <v>6000</v>
      </c>
      <c r="F5169" s="2" t="s">
        <v>1171</v>
      </c>
    </row>
    <row r="5170" spans="1:6" customFormat="1">
      <c r="A5170" s="1">
        <v>44336</v>
      </c>
      <c r="B5170" s="2">
        <v>19440</v>
      </c>
      <c r="C5170" s="2">
        <v>2386</v>
      </c>
      <c r="D5170" s="2">
        <v>6</v>
      </c>
      <c r="E5170" s="60">
        <v>51000</v>
      </c>
      <c r="F5170" s="53" t="s">
        <v>2348</v>
      </c>
    </row>
    <row r="5171" spans="1:6" customFormat="1">
      <c r="A5171" s="1">
        <v>44336</v>
      </c>
      <c r="B5171" s="2">
        <v>19440</v>
      </c>
      <c r="C5171" s="2">
        <v>2400</v>
      </c>
      <c r="D5171" s="2">
        <v>6</v>
      </c>
      <c r="E5171" s="60">
        <v>105600</v>
      </c>
      <c r="F5171" s="2" t="s">
        <v>2349</v>
      </c>
    </row>
    <row r="5172" spans="1:6" customFormat="1">
      <c r="A5172" s="1">
        <v>44336</v>
      </c>
      <c r="B5172" s="2">
        <v>99967</v>
      </c>
      <c r="C5172" s="2">
        <v>2578</v>
      </c>
      <c r="D5172" s="2">
        <v>6</v>
      </c>
      <c r="E5172" s="60">
        <v>1760000</v>
      </c>
      <c r="F5172" s="130" t="s">
        <v>2182</v>
      </c>
    </row>
    <row r="5173" spans="1:6" customFormat="1">
      <c r="A5173" s="1">
        <v>44336</v>
      </c>
      <c r="B5173" s="2">
        <v>99967</v>
      </c>
      <c r="C5173" s="2">
        <v>2622</v>
      </c>
      <c r="D5173" s="2">
        <v>6</v>
      </c>
      <c r="E5173" s="60">
        <v>100000</v>
      </c>
      <c r="F5173" s="2" t="s">
        <v>2350</v>
      </c>
    </row>
    <row r="5174" spans="1:6" customFormat="1">
      <c r="A5174" s="1">
        <v>44336</v>
      </c>
      <c r="B5174" s="2">
        <v>25758</v>
      </c>
      <c r="C5174" s="2">
        <v>4006</v>
      </c>
      <c r="D5174" s="2">
        <v>18</v>
      </c>
      <c r="E5174" s="60">
        <v>630000</v>
      </c>
      <c r="F5174" s="2" t="s">
        <v>2351</v>
      </c>
    </row>
    <row r="5175" spans="1:6" customFormat="1">
      <c r="A5175" s="1">
        <v>44336</v>
      </c>
      <c r="B5175" s="2">
        <v>99971</v>
      </c>
      <c r="C5175" s="2">
        <v>4581</v>
      </c>
      <c r="D5175" s="2">
        <v>4</v>
      </c>
      <c r="E5175" s="60">
        <v>728200</v>
      </c>
      <c r="F5175" s="2" t="s">
        <v>2352</v>
      </c>
    </row>
    <row r="5176" spans="1:6" customFormat="1">
      <c r="A5176" s="1">
        <v>44336</v>
      </c>
      <c r="B5176" s="2">
        <v>28262</v>
      </c>
      <c r="C5176" s="2">
        <v>4913</v>
      </c>
      <c r="D5176" s="2">
        <v>8</v>
      </c>
      <c r="E5176" s="60">
        <v>448000</v>
      </c>
      <c r="F5176" s="2" t="s">
        <v>2357</v>
      </c>
    </row>
    <row r="5177" spans="1:6" customFormat="1">
      <c r="A5177" s="1">
        <v>44336</v>
      </c>
      <c r="B5177" s="2">
        <v>28262</v>
      </c>
      <c r="C5177" s="2">
        <v>4961</v>
      </c>
      <c r="D5177" s="2">
        <v>8</v>
      </c>
      <c r="E5177" s="60">
        <v>370000</v>
      </c>
      <c r="F5177" s="2" t="s">
        <v>2356</v>
      </c>
    </row>
    <row r="5178" spans="1:6" customFormat="1">
      <c r="A5178" s="1">
        <v>44336</v>
      </c>
      <c r="B5178" s="2">
        <v>28262</v>
      </c>
      <c r="C5178" s="2">
        <v>5044</v>
      </c>
      <c r="D5178" s="2">
        <v>8</v>
      </c>
      <c r="E5178" s="60">
        <v>652300</v>
      </c>
      <c r="F5178" s="2" t="s">
        <v>2354</v>
      </c>
    </row>
    <row r="5179" spans="1:6" customFormat="1">
      <c r="A5179" s="1">
        <v>44336</v>
      </c>
      <c r="B5179" s="2">
        <v>19426</v>
      </c>
      <c r="C5179" s="2">
        <v>4968</v>
      </c>
      <c r="D5179" s="2">
        <v>29</v>
      </c>
      <c r="E5179" s="60">
        <v>343000</v>
      </c>
      <c r="F5179" s="2" t="s">
        <v>2353</v>
      </c>
    </row>
    <row r="5180" spans="1:6" customFormat="1">
      <c r="A5180" s="1">
        <v>44336</v>
      </c>
      <c r="B5180" s="2">
        <v>14202</v>
      </c>
      <c r="C5180" s="2">
        <v>6747</v>
      </c>
      <c r="D5180" s="2">
        <v>7</v>
      </c>
      <c r="E5180" s="60">
        <v>1258000</v>
      </c>
      <c r="F5180" s="2" t="s">
        <v>2355</v>
      </c>
    </row>
    <row r="5181" spans="1:6" customFormat="1">
      <c r="A5181" s="1">
        <v>44336</v>
      </c>
      <c r="B5181" s="2">
        <v>99975</v>
      </c>
      <c r="C5181" s="2">
        <v>6848</v>
      </c>
      <c r="D5181" s="2">
        <v>7</v>
      </c>
      <c r="E5181" s="60">
        <v>538600</v>
      </c>
      <c r="F5181" s="2" t="s">
        <v>2358</v>
      </c>
    </row>
    <row r="5182" spans="1:6" customFormat="1">
      <c r="A5182" s="1">
        <v>44336</v>
      </c>
      <c r="B5182" s="2">
        <v>99975</v>
      </c>
      <c r="C5182" s="2">
        <v>6878</v>
      </c>
      <c r="D5182" s="2">
        <v>7</v>
      </c>
      <c r="E5182" s="60">
        <v>1168000</v>
      </c>
      <c r="F5182" s="2" t="s">
        <v>2359</v>
      </c>
    </row>
    <row r="5183" spans="1:6" customFormat="1" ht="19.5">
      <c r="A5183" s="2"/>
      <c r="B5183" s="2"/>
      <c r="C5183" s="2"/>
      <c r="D5183" s="2"/>
      <c r="E5183" s="240">
        <f>SUM(E5155:E5182)</f>
        <v>54952700</v>
      </c>
      <c r="F5183" s="2"/>
    </row>
    <row r="5185" spans="1:9" ht="19.5">
      <c r="A5185" s="1">
        <v>44337</v>
      </c>
      <c r="B5185" s="2">
        <v>99910</v>
      </c>
      <c r="C5185" s="22">
        <v>5156</v>
      </c>
      <c r="D5185" s="2">
        <v>29</v>
      </c>
      <c r="E5185" s="3">
        <v>61700000</v>
      </c>
      <c r="F5185" s="2" t="s">
        <v>2382</v>
      </c>
      <c r="G5185" s="2"/>
      <c r="H5185" s="2"/>
      <c r="I5185" s="2"/>
    </row>
    <row r="5186" spans="1:9" ht="19.5">
      <c r="A5186" s="1">
        <v>44337</v>
      </c>
      <c r="B5186" s="2">
        <v>19440</v>
      </c>
      <c r="C5186" s="22">
        <v>2756</v>
      </c>
      <c r="D5186" s="2">
        <v>6</v>
      </c>
      <c r="E5186" s="204">
        <v>2248</v>
      </c>
      <c r="F5186" s="2" t="s">
        <v>2377</v>
      </c>
      <c r="G5186" s="2"/>
      <c r="H5186" s="2"/>
      <c r="I5186" s="2"/>
    </row>
    <row r="5187" spans="1:9">
      <c r="A5187" s="1">
        <v>44337</v>
      </c>
      <c r="B5187" s="2">
        <v>19440</v>
      </c>
      <c r="C5187" s="22">
        <v>2786</v>
      </c>
      <c r="D5187" s="2">
        <v>6</v>
      </c>
      <c r="E5187" s="204">
        <v>1000000</v>
      </c>
      <c r="F5187" s="2" t="s">
        <v>2362</v>
      </c>
      <c r="G5187" s="2"/>
      <c r="H5187" s="2"/>
      <c r="I5187" s="2"/>
    </row>
    <row r="5188" spans="1:9">
      <c r="A5188" s="1">
        <v>44337</v>
      </c>
      <c r="B5188" s="2">
        <v>19440</v>
      </c>
      <c r="C5188" s="22">
        <v>2834</v>
      </c>
      <c r="D5188" s="2">
        <v>6</v>
      </c>
      <c r="E5188" s="204">
        <v>989600</v>
      </c>
      <c r="F5188" s="2" t="s">
        <v>2363</v>
      </c>
      <c r="G5188" s="2"/>
      <c r="H5188" s="2"/>
      <c r="I5188" s="2"/>
    </row>
    <row r="5189" spans="1:9">
      <c r="A5189" s="1">
        <v>44337</v>
      </c>
      <c r="B5189" s="2">
        <v>14202</v>
      </c>
      <c r="C5189" s="22">
        <v>4034</v>
      </c>
      <c r="D5189" s="2">
        <v>18</v>
      </c>
      <c r="E5189" s="204">
        <v>200000</v>
      </c>
      <c r="F5189" s="2" t="s">
        <v>2379</v>
      </c>
      <c r="G5189" s="2"/>
      <c r="H5189" s="2"/>
      <c r="I5189" s="2"/>
    </row>
    <row r="5190" spans="1:9">
      <c r="A5190" s="1">
        <v>44337</v>
      </c>
      <c r="B5190" s="2">
        <v>12508</v>
      </c>
      <c r="C5190" s="22">
        <v>4775</v>
      </c>
      <c r="D5190" s="2">
        <v>4</v>
      </c>
      <c r="E5190" s="204">
        <v>300000</v>
      </c>
      <c r="F5190" s="2" t="s">
        <v>1006</v>
      </c>
      <c r="G5190" s="2"/>
      <c r="H5190" s="2"/>
      <c r="I5190" s="2"/>
    </row>
    <row r="5191" spans="1:9">
      <c r="A5191" s="1">
        <v>44337</v>
      </c>
      <c r="B5191" s="2">
        <v>12508</v>
      </c>
      <c r="C5191" s="22">
        <v>4811</v>
      </c>
      <c r="D5191" s="2">
        <v>4</v>
      </c>
      <c r="E5191" s="204">
        <v>634500</v>
      </c>
      <c r="F5191" s="2" t="s">
        <v>2364</v>
      </c>
      <c r="G5191" s="2"/>
      <c r="H5191" s="2"/>
      <c r="I5191" s="2"/>
    </row>
    <row r="5192" spans="1:9">
      <c r="A5192" s="1">
        <v>44337</v>
      </c>
      <c r="B5192" s="2">
        <v>12508</v>
      </c>
      <c r="C5192" s="22">
        <v>4820</v>
      </c>
      <c r="D5192" s="2">
        <v>4</v>
      </c>
      <c r="E5192" s="204">
        <v>648000</v>
      </c>
      <c r="F5192" s="2" t="s">
        <v>1821</v>
      </c>
      <c r="G5192" s="2"/>
      <c r="H5192" s="2"/>
      <c r="I5192" s="2"/>
    </row>
    <row r="5193" spans="1:9">
      <c r="A5193" s="1">
        <v>44337</v>
      </c>
      <c r="B5193" s="2">
        <v>99903</v>
      </c>
      <c r="C5193" s="22">
        <v>5058</v>
      </c>
      <c r="D5193" s="2">
        <v>29</v>
      </c>
      <c r="E5193" s="204">
        <v>873105</v>
      </c>
      <c r="F5193" s="2" t="s">
        <v>2365</v>
      </c>
      <c r="G5193" s="2"/>
      <c r="H5193" s="2"/>
      <c r="I5193" s="2"/>
    </row>
    <row r="5194" spans="1:9">
      <c r="A5194" s="1">
        <v>44337</v>
      </c>
      <c r="B5194" s="2">
        <v>99916</v>
      </c>
      <c r="C5194" s="22">
        <v>5078</v>
      </c>
      <c r="D5194" s="2">
        <v>8</v>
      </c>
      <c r="E5194" s="204">
        <v>370000</v>
      </c>
      <c r="F5194" s="2" t="s">
        <v>2380</v>
      </c>
      <c r="G5194" s="2"/>
      <c r="H5194" s="2"/>
      <c r="I5194" s="2"/>
    </row>
    <row r="5195" spans="1:9" s="53" customFormat="1">
      <c r="A5195" s="122">
        <v>44337</v>
      </c>
      <c r="B5195" s="53">
        <v>99903</v>
      </c>
      <c r="C5195" s="59">
        <v>5083</v>
      </c>
      <c r="D5195" s="53">
        <v>29</v>
      </c>
      <c r="E5195" s="204">
        <v>395000</v>
      </c>
      <c r="F5195" s="53" t="s">
        <v>2366</v>
      </c>
    </row>
    <row r="5196" spans="1:9" s="53" customFormat="1">
      <c r="A5196" s="122">
        <v>44337</v>
      </c>
      <c r="B5196" s="53">
        <v>99903</v>
      </c>
      <c r="C5196" s="59">
        <v>5092</v>
      </c>
      <c r="D5196" s="53">
        <v>29</v>
      </c>
      <c r="E5196" s="204">
        <v>381293</v>
      </c>
      <c r="F5196" s="53" t="s">
        <v>2367</v>
      </c>
    </row>
    <row r="5197" spans="1:9" s="53" customFormat="1">
      <c r="A5197" s="122">
        <v>44337</v>
      </c>
      <c r="B5197" s="53">
        <v>99903</v>
      </c>
      <c r="C5197" s="59">
        <v>5097</v>
      </c>
      <c r="D5197" s="53">
        <v>29</v>
      </c>
      <c r="E5197" s="204">
        <v>455000</v>
      </c>
      <c r="F5197" s="53" t="s">
        <v>2368</v>
      </c>
    </row>
    <row r="5198" spans="1:9" s="53" customFormat="1">
      <c r="A5198" s="122">
        <v>44337</v>
      </c>
      <c r="B5198" s="53">
        <v>99903</v>
      </c>
      <c r="C5198" s="59">
        <v>5098</v>
      </c>
      <c r="D5198" s="53">
        <v>29</v>
      </c>
      <c r="E5198" s="204">
        <v>370000</v>
      </c>
      <c r="F5198" s="53" t="s">
        <v>2369</v>
      </c>
    </row>
    <row r="5199" spans="1:9" s="53" customFormat="1">
      <c r="A5199" s="122">
        <v>44337</v>
      </c>
      <c r="B5199" s="53">
        <v>99910</v>
      </c>
      <c r="C5199" s="59">
        <v>5136</v>
      </c>
      <c r="D5199" s="53">
        <v>29</v>
      </c>
      <c r="E5199" s="204">
        <v>713800</v>
      </c>
      <c r="F5199" s="53" t="s">
        <v>2383</v>
      </c>
    </row>
    <row r="5200" spans="1:9" s="53" customFormat="1">
      <c r="A5200" s="122">
        <v>44337</v>
      </c>
      <c r="B5200" s="53">
        <v>99916</v>
      </c>
      <c r="C5200" s="59">
        <v>5140</v>
      </c>
      <c r="D5200" s="53">
        <v>8</v>
      </c>
      <c r="E5200" s="204">
        <v>2091000</v>
      </c>
      <c r="F5200" s="53" t="s">
        <v>2381</v>
      </c>
    </row>
    <row r="5201" spans="1:72" s="53" customFormat="1">
      <c r="A5201" s="122">
        <v>44337</v>
      </c>
      <c r="B5201" s="53">
        <v>34527</v>
      </c>
      <c r="C5201" s="59">
        <v>5219</v>
      </c>
      <c r="D5201" s="53">
        <v>8</v>
      </c>
      <c r="E5201" s="204">
        <v>529464</v>
      </c>
      <c r="F5201" s="53" t="s">
        <v>388</v>
      </c>
    </row>
    <row r="5202" spans="1:72" s="53" customFormat="1">
      <c r="A5202" s="122">
        <v>44337</v>
      </c>
      <c r="B5202" s="53">
        <v>34527</v>
      </c>
      <c r="C5202" s="59">
        <v>5233</v>
      </c>
      <c r="D5202" s="53">
        <v>8</v>
      </c>
      <c r="E5202" s="204">
        <v>367500</v>
      </c>
      <c r="F5202" s="53" t="s">
        <v>2370</v>
      </c>
    </row>
    <row r="5203" spans="1:72" s="53" customFormat="1">
      <c r="A5203" s="122">
        <v>44337</v>
      </c>
      <c r="B5203" s="53">
        <v>34527</v>
      </c>
      <c r="C5203" s="59">
        <v>5247</v>
      </c>
      <c r="D5203" s="53">
        <v>8</v>
      </c>
      <c r="E5203" s="204">
        <v>3210000</v>
      </c>
      <c r="F5203" s="53" t="s">
        <v>2371</v>
      </c>
    </row>
    <row r="5204" spans="1:72" s="53" customFormat="1">
      <c r="A5204" s="122">
        <v>44337</v>
      </c>
      <c r="B5204" s="53">
        <v>25758</v>
      </c>
      <c r="C5204" s="59">
        <v>7024</v>
      </c>
      <c r="D5204" s="53">
        <v>7</v>
      </c>
      <c r="E5204" s="204">
        <v>1134134</v>
      </c>
      <c r="F5204" s="53" t="s">
        <v>2372</v>
      </c>
    </row>
    <row r="5205" spans="1:72" s="53" customFormat="1">
      <c r="A5205" s="122">
        <v>44337</v>
      </c>
      <c r="B5205" s="53">
        <v>25758</v>
      </c>
      <c r="C5205" s="59">
        <v>7045</v>
      </c>
      <c r="D5205" s="53">
        <v>7</v>
      </c>
      <c r="E5205" s="204">
        <v>828000</v>
      </c>
      <c r="F5205" s="53" t="s">
        <v>2373</v>
      </c>
    </row>
    <row r="5206" spans="1:72" s="53" customFormat="1">
      <c r="A5206" s="122">
        <v>44337</v>
      </c>
      <c r="B5206" s="53">
        <v>25758</v>
      </c>
      <c r="C5206" s="59">
        <v>7047</v>
      </c>
      <c r="D5206" s="53">
        <v>7</v>
      </c>
      <c r="E5206" s="204">
        <v>628200</v>
      </c>
      <c r="F5206" s="53" t="s">
        <v>2374</v>
      </c>
    </row>
    <row r="5207" spans="1:72" s="53" customFormat="1">
      <c r="A5207" s="122">
        <v>44337</v>
      </c>
      <c r="B5207" s="53">
        <v>25758</v>
      </c>
      <c r="C5207" s="59">
        <v>7055</v>
      </c>
      <c r="D5207" s="53">
        <v>7</v>
      </c>
      <c r="E5207" s="204">
        <v>540800</v>
      </c>
      <c r="F5207" s="53" t="s">
        <v>2375</v>
      </c>
    </row>
    <row r="5208" spans="1:72">
      <c r="A5208" s="1">
        <v>44337</v>
      </c>
      <c r="B5208" s="2">
        <v>25758</v>
      </c>
      <c r="C5208" s="22">
        <v>7077</v>
      </c>
      <c r="D5208" s="2">
        <v>7</v>
      </c>
      <c r="E5208" s="204">
        <v>355900</v>
      </c>
      <c r="F5208" s="2" t="s">
        <v>2376</v>
      </c>
      <c r="G5208" s="2"/>
      <c r="H5208" s="2"/>
      <c r="I5208" s="2"/>
    </row>
    <row r="5209" spans="1:72" ht="19.5">
      <c r="E5209" s="120">
        <f>SUM(E5186:E5208)</f>
        <v>17017544</v>
      </c>
      <c r="G5209" s="2"/>
      <c r="H5209" s="2"/>
      <c r="I5209" s="2"/>
    </row>
    <row r="5211" spans="1:72">
      <c r="A5211" s="1">
        <v>44338</v>
      </c>
      <c r="B5211" s="2">
        <v>99971</v>
      </c>
      <c r="C5211" s="2">
        <v>3030</v>
      </c>
      <c r="D5211" s="2">
        <v>6</v>
      </c>
      <c r="E5211" s="81">
        <v>779937</v>
      </c>
      <c r="F5211" s="2" t="s">
        <v>2385</v>
      </c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2"/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</row>
    <row r="5212" spans="1:72">
      <c r="A5212" s="1">
        <v>44338</v>
      </c>
      <c r="B5212" s="2">
        <v>99971</v>
      </c>
      <c r="C5212" s="2">
        <v>3031</v>
      </c>
      <c r="D5212" s="2">
        <v>6</v>
      </c>
      <c r="E5212" s="81">
        <v>618807</v>
      </c>
      <c r="F5212" s="2" t="s">
        <v>2386</v>
      </c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2"/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</row>
    <row r="5213" spans="1:72">
      <c r="A5213" s="1">
        <v>44338</v>
      </c>
      <c r="B5213" s="2">
        <v>99971</v>
      </c>
      <c r="C5213" s="2">
        <v>3127</v>
      </c>
      <c r="D5213" s="2">
        <v>6</v>
      </c>
      <c r="E5213" s="81">
        <v>1816989</v>
      </c>
      <c r="F5213" s="2" t="s">
        <v>2387</v>
      </c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2"/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</row>
    <row r="5214" spans="1:72">
      <c r="A5214" s="1">
        <v>44338</v>
      </c>
      <c r="B5214" s="2">
        <v>32221</v>
      </c>
      <c r="C5214" s="2">
        <v>4002</v>
      </c>
      <c r="D5214" s="2">
        <v>10</v>
      </c>
      <c r="E5214" s="81">
        <v>4000</v>
      </c>
      <c r="F5214" s="2" t="s">
        <v>2388</v>
      </c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</row>
    <row r="5215" spans="1:72">
      <c r="A5215" s="1">
        <v>44338</v>
      </c>
      <c r="B5215" s="2">
        <v>99975</v>
      </c>
      <c r="C5215" s="2">
        <v>5127</v>
      </c>
      <c r="D5215" s="2">
        <v>4</v>
      </c>
      <c r="E5215" s="81">
        <v>330500</v>
      </c>
      <c r="F5215" s="2" t="s">
        <v>2389</v>
      </c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</row>
    <row r="5216" spans="1:72">
      <c r="A5216" s="1">
        <v>44338</v>
      </c>
      <c r="B5216" s="2">
        <v>99975</v>
      </c>
      <c r="C5216" s="2">
        <v>5167</v>
      </c>
      <c r="D5216" s="2">
        <v>4</v>
      </c>
      <c r="E5216" s="81">
        <v>2010433</v>
      </c>
      <c r="F5216" s="2" t="s">
        <v>2390</v>
      </c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2"/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</row>
    <row r="5217" spans="1:72">
      <c r="A5217" s="1">
        <v>44338</v>
      </c>
      <c r="B5217" s="2">
        <v>99910</v>
      </c>
      <c r="C5217" s="2">
        <v>5207</v>
      </c>
      <c r="D5217" s="2">
        <v>29</v>
      </c>
      <c r="E5217" s="81">
        <v>1440000</v>
      </c>
      <c r="F5217" s="2" t="s">
        <v>2406</v>
      </c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</row>
    <row r="5218" spans="1:72">
      <c r="A5218" s="1">
        <v>44338</v>
      </c>
      <c r="B5218" s="2">
        <v>99910</v>
      </c>
      <c r="C5218" s="2">
        <v>5214</v>
      </c>
      <c r="D5218" s="2">
        <v>29</v>
      </c>
      <c r="E5218" s="81">
        <v>1223700</v>
      </c>
      <c r="F5218" s="2" t="s">
        <v>2406</v>
      </c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</row>
    <row r="5219" spans="1:72">
      <c r="A5219" s="1">
        <v>44338</v>
      </c>
      <c r="B5219" s="2">
        <v>99910</v>
      </c>
      <c r="C5219" s="2">
        <v>5236</v>
      </c>
      <c r="D5219" s="2">
        <v>29</v>
      </c>
      <c r="E5219" s="81">
        <v>1389000</v>
      </c>
      <c r="F5219" s="2" t="s">
        <v>2391</v>
      </c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</row>
    <row r="5220" spans="1:72">
      <c r="A5220" s="102">
        <v>44338</v>
      </c>
      <c r="B5220" s="76">
        <v>99910</v>
      </c>
      <c r="C5220" s="76">
        <v>5256</v>
      </c>
      <c r="D5220" s="76">
        <v>29</v>
      </c>
      <c r="E5220" s="35">
        <v>0</v>
      </c>
      <c r="F5220" s="76" t="s">
        <v>283</v>
      </c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</row>
    <row r="5221" spans="1:72">
      <c r="A5221" s="1">
        <v>44338</v>
      </c>
      <c r="B5221" s="2">
        <v>99910</v>
      </c>
      <c r="C5221" s="2">
        <v>5269</v>
      </c>
      <c r="D5221" s="2">
        <v>29</v>
      </c>
      <c r="E5221" s="81">
        <v>1618500</v>
      </c>
      <c r="F5221" s="2" t="s">
        <v>2407</v>
      </c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2"/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</row>
    <row r="5222" spans="1:72">
      <c r="A5222" s="1">
        <v>44338</v>
      </c>
      <c r="B5222" s="2">
        <v>99910</v>
      </c>
      <c r="C5222" s="2">
        <v>5298</v>
      </c>
      <c r="D5222" s="2">
        <v>29</v>
      </c>
      <c r="E5222" s="81">
        <v>824821</v>
      </c>
      <c r="F5222" s="2" t="s">
        <v>2409</v>
      </c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2"/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</row>
    <row r="5223" spans="1:72">
      <c r="A5223" s="1">
        <v>44338</v>
      </c>
      <c r="B5223" s="2">
        <v>99910</v>
      </c>
      <c r="C5223" s="2">
        <v>5299</v>
      </c>
      <c r="D5223" s="2">
        <v>29</v>
      </c>
      <c r="E5223" s="81">
        <v>98000</v>
      </c>
      <c r="F5223" s="2" t="s">
        <v>2408</v>
      </c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2"/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</row>
    <row r="5224" spans="1:72">
      <c r="A5224" s="1">
        <v>44338</v>
      </c>
      <c r="B5224" s="2">
        <v>99903</v>
      </c>
      <c r="C5224" s="2">
        <v>5356</v>
      </c>
      <c r="D5224" s="2">
        <v>29</v>
      </c>
      <c r="E5224" s="81">
        <v>544000</v>
      </c>
      <c r="F5224" s="2" t="s">
        <v>2392</v>
      </c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2"/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</row>
    <row r="5225" spans="1:72" ht="19.5">
      <c r="A5225" s="1">
        <v>44338</v>
      </c>
      <c r="B5225" s="2">
        <v>99916</v>
      </c>
      <c r="C5225" s="2">
        <v>5423</v>
      </c>
      <c r="D5225" s="2">
        <v>8</v>
      </c>
      <c r="E5225" s="81">
        <v>3360000</v>
      </c>
      <c r="F5225" s="146" t="s">
        <v>2182</v>
      </c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2"/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</row>
    <row r="5226" spans="1:72">
      <c r="A5226" s="1">
        <v>44338</v>
      </c>
      <c r="B5226" s="2">
        <v>34824</v>
      </c>
      <c r="C5226" s="2">
        <v>7213</v>
      </c>
      <c r="D5226" s="2">
        <v>7</v>
      </c>
      <c r="E5226" s="81">
        <v>3355500</v>
      </c>
      <c r="F5226" s="2" t="s">
        <v>2393</v>
      </c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2"/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</row>
    <row r="5227" spans="1:72">
      <c r="A5227" s="1">
        <v>44338</v>
      </c>
      <c r="B5227" s="2">
        <v>34824</v>
      </c>
      <c r="C5227" s="2">
        <v>7270</v>
      </c>
      <c r="D5227" s="2">
        <v>7</v>
      </c>
      <c r="E5227" s="81">
        <v>1505200</v>
      </c>
      <c r="F5227" s="2" t="s">
        <v>2394</v>
      </c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</row>
    <row r="5228" spans="1:72">
      <c r="A5228" s="1">
        <v>44338</v>
      </c>
      <c r="B5228" s="2">
        <v>25758</v>
      </c>
      <c r="C5228" s="2">
        <v>7289</v>
      </c>
      <c r="D5228" s="2">
        <v>7</v>
      </c>
      <c r="E5228" s="81">
        <v>200000</v>
      </c>
      <c r="F5228" s="2" t="s">
        <v>2395</v>
      </c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2"/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</row>
    <row r="5229" spans="1:72">
      <c r="A5229" s="1">
        <v>44338</v>
      </c>
      <c r="B5229" s="2">
        <v>19440</v>
      </c>
      <c r="C5229" s="2">
        <v>8331</v>
      </c>
      <c r="D5229" s="2">
        <v>19</v>
      </c>
      <c r="E5229" s="81">
        <v>953000</v>
      </c>
      <c r="F5229" s="2" t="s">
        <v>2396</v>
      </c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2"/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</row>
    <row r="5230" spans="1:72" ht="19.5">
      <c r="E5230" s="120">
        <f>SUM(E5211:E5229)</f>
        <v>22072387</v>
      </c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</row>
    <row r="5232" spans="1:72">
      <c r="A5232" s="1">
        <v>44339</v>
      </c>
      <c r="B5232" s="2">
        <v>19440</v>
      </c>
      <c r="C5232" s="2">
        <v>3301</v>
      </c>
      <c r="D5232" s="2">
        <v>6</v>
      </c>
      <c r="E5232" s="81">
        <v>771600</v>
      </c>
      <c r="F5232" s="2" t="s">
        <v>2397</v>
      </c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</row>
    <row r="5233" spans="1:72">
      <c r="A5233" s="1">
        <v>44339</v>
      </c>
      <c r="B5233" s="2">
        <v>19440</v>
      </c>
      <c r="C5233" s="2">
        <v>3339</v>
      </c>
      <c r="D5233" s="2">
        <v>6</v>
      </c>
      <c r="E5233" s="81">
        <v>100000</v>
      </c>
      <c r="F5233" s="2" t="s">
        <v>2398</v>
      </c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2"/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</row>
    <row r="5234" spans="1:72">
      <c r="A5234" s="1">
        <v>44339</v>
      </c>
      <c r="B5234" s="2">
        <v>99975</v>
      </c>
      <c r="C5234" s="2">
        <v>5288</v>
      </c>
      <c r="D5234" s="2">
        <v>4</v>
      </c>
      <c r="E5234" s="81">
        <v>1260000</v>
      </c>
      <c r="F5234" s="2" t="s">
        <v>2411</v>
      </c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2"/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</row>
    <row r="5235" spans="1:72">
      <c r="A5235" s="1">
        <v>44339</v>
      </c>
      <c r="B5235" s="2">
        <v>99975</v>
      </c>
      <c r="C5235" s="2">
        <v>5308</v>
      </c>
      <c r="D5235" s="2">
        <v>4</v>
      </c>
      <c r="E5235" s="81">
        <v>537600</v>
      </c>
      <c r="F5235" s="2" t="s">
        <v>2412</v>
      </c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2"/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</row>
    <row r="5236" spans="1:72">
      <c r="A5236" s="1">
        <v>44339</v>
      </c>
      <c r="B5236" s="2">
        <v>99903</v>
      </c>
      <c r="C5236" s="2">
        <v>5393</v>
      </c>
      <c r="D5236" s="2">
        <v>29</v>
      </c>
      <c r="E5236" s="81">
        <v>1168000</v>
      </c>
      <c r="F5236" s="2" t="s">
        <v>2399</v>
      </c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2"/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</row>
    <row r="5237" spans="1:72">
      <c r="A5237" s="1">
        <v>44339</v>
      </c>
      <c r="B5237" s="2">
        <v>99903</v>
      </c>
      <c r="C5237" s="2">
        <v>5400</v>
      </c>
      <c r="D5237" s="2">
        <v>29</v>
      </c>
      <c r="E5237" s="81">
        <v>313194</v>
      </c>
      <c r="F5237" s="2" t="s">
        <v>2400</v>
      </c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2"/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</row>
    <row r="5238" spans="1:72">
      <c r="A5238" s="1">
        <v>44339</v>
      </c>
      <c r="B5238" s="2">
        <v>34824</v>
      </c>
      <c r="C5238" s="2">
        <v>5415</v>
      </c>
      <c r="D5238" s="2">
        <v>4</v>
      </c>
      <c r="E5238" s="81">
        <v>630000</v>
      </c>
      <c r="F5238" s="2" t="s">
        <v>2401</v>
      </c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2"/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</row>
    <row r="5239" spans="1:72">
      <c r="A5239" s="1">
        <v>44339</v>
      </c>
      <c r="B5239" s="2">
        <v>99903</v>
      </c>
      <c r="C5239" s="2">
        <v>5466</v>
      </c>
      <c r="D5239" s="2">
        <v>29</v>
      </c>
      <c r="E5239" s="81">
        <v>169000</v>
      </c>
      <c r="F5239" s="2" t="s">
        <v>2402</v>
      </c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2"/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</row>
    <row r="5240" spans="1:72" ht="19.5">
      <c r="A5240" s="1">
        <v>44339</v>
      </c>
      <c r="B5240" s="2">
        <v>99910</v>
      </c>
      <c r="C5240" s="2">
        <v>5527</v>
      </c>
      <c r="D5240" s="2">
        <v>29</v>
      </c>
      <c r="E5240" s="81">
        <v>3300000</v>
      </c>
      <c r="F5240" s="146" t="s">
        <v>2414</v>
      </c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2"/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</row>
    <row r="5241" spans="1:72">
      <c r="A5241" s="1">
        <v>44339</v>
      </c>
      <c r="B5241" s="2">
        <v>99910</v>
      </c>
      <c r="C5241" s="2">
        <v>5529</v>
      </c>
      <c r="D5241" s="2">
        <v>29</v>
      </c>
      <c r="E5241" s="81">
        <v>390000</v>
      </c>
      <c r="F5241" s="2" t="s">
        <v>2415</v>
      </c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2"/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</row>
    <row r="5242" spans="1:72">
      <c r="A5242" s="1">
        <v>44339</v>
      </c>
      <c r="B5242" s="2">
        <v>99910</v>
      </c>
      <c r="C5242" s="2">
        <v>5545</v>
      </c>
      <c r="D5242" s="2">
        <v>29</v>
      </c>
      <c r="E5242" s="81">
        <v>1049000</v>
      </c>
      <c r="F5242" s="2" t="s">
        <v>2416</v>
      </c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2"/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</row>
    <row r="5243" spans="1:72">
      <c r="A5243" s="1">
        <v>44339</v>
      </c>
      <c r="B5243" s="2">
        <v>99910</v>
      </c>
      <c r="C5243" s="2">
        <v>5559</v>
      </c>
      <c r="D5243" s="2">
        <v>29</v>
      </c>
      <c r="E5243" s="81">
        <v>3445000</v>
      </c>
      <c r="F5243" s="2" t="s">
        <v>2413</v>
      </c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2"/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</row>
    <row r="5244" spans="1:72">
      <c r="A5244" s="1">
        <v>44339</v>
      </c>
      <c r="B5244" s="2">
        <v>99916</v>
      </c>
      <c r="C5244" s="2">
        <v>5607</v>
      </c>
      <c r="D5244" s="2">
        <v>8</v>
      </c>
      <c r="E5244" s="81">
        <v>1998500</v>
      </c>
      <c r="F5244" s="2" t="s">
        <v>2418</v>
      </c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2"/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</row>
    <row r="5245" spans="1:72">
      <c r="A5245" s="1">
        <v>44339</v>
      </c>
      <c r="B5245" s="2">
        <v>99916</v>
      </c>
      <c r="C5245" s="2">
        <v>5651</v>
      </c>
      <c r="D5245" s="2">
        <v>8</v>
      </c>
      <c r="E5245" s="81">
        <v>100000</v>
      </c>
      <c r="F5245" s="2" t="s">
        <v>2417</v>
      </c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2"/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</row>
    <row r="5246" spans="1:72">
      <c r="A5246" s="1">
        <v>44339</v>
      </c>
      <c r="B5246" s="2">
        <v>99974</v>
      </c>
      <c r="C5246" s="2">
        <v>7470</v>
      </c>
      <c r="D5246" s="2">
        <v>7</v>
      </c>
      <c r="E5246" s="81">
        <v>439105</v>
      </c>
      <c r="F5246" s="2" t="s">
        <v>2410</v>
      </c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2"/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</row>
    <row r="5247" spans="1:72">
      <c r="A5247" s="1">
        <v>44339</v>
      </c>
      <c r="B5247" s="2">
        <v>25758</v>
      </c>
      <c r="C5247" s="2">
        <v>7561</v>
      </c>
      <c r="D5247" s="2">
        <v>7</v>
      </c>
      <c r="E5247" s="81">
        <v>1275000</v>
      </c>
      <c r="F5247" s="2" t="s">
        <v>2403</v>
      </c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2"/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</row>
    <row r="5248" spans="1:72">
      <c r="A5248" s="1">
        <v>44339</v>
      </c>
      <c r="B5248" s="2">
        <v>25758</v>
      </c>
      <c r="C5248" s="2">
        <v>7610</v>
      </c>
      <c r="D5248" s="2">
        <v>7</v>
      </c>
      <c r="E5248" s="81">
        <v>590300</v>
      </c>
      <c r="F5248" s="2" t="s">
        <v>2404</v>
      </c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2"/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</row>
    <row r="5249" spans="1:72">
      <c r="E5249" s="35">
        <f>SUM(E5232:E5248)</f>
        <v>17536299</v>
      </c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2"/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</row>
    <row r="5251" spans="1:72">
      <c r="A5251" s="1">
        <v>44340</v>
      </c>
      <c r="B5251" s="2">
        <v>99967</v>
      </c>
      <c r="C5251" s="2">
        <v>3669</v>
      </c>
      <c r="D5251" s="2">
        <v>6</v>
      </c>
      <c r="E5251" s="60">
        <v>673200</v>
      </c>
      <c r="F5251" s="2" t="s">
        <v>2419</v>
      </c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2"/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</row>
    <row r="5252" spans="1:72">
      <c r="A5252" s="1">
        <v>44340</v>
      </c>
      <c r="B5252" s="2">
        <v>34527</v>
      </c>
      <c r="C5252" s="2">
        <v>5648</v>
      </c>
      <c r="D5252" s="2">
        <v>4</v>
      </c>
      <c r="E5252" s="60">
        <v>639200</v>
      </c>
      <c r="F5252" s="2" t="s">
        <v>2420</v>
      </c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2"/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</row>
    <row r="5253" spans="1:72" ht="19.5">
      <c r="A5253" s="1">
        <v>44340</v>
      </c>
      <c r="B5253" s="2">
        <v>34527</v>
      </c>
      <c r="C5253" s="2">
        <v>5688</v>
      </c>
      <c r="D5253" s="2">
        <v>4</v>
      </c>
      <c r="E5253" s="60">
        <v>3120000</v>
      </c>
      <c r="F5253" s="138" t="s">
        <v>2421</v>
      </c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2"/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</row>
    <row r="5254" spans="1:72">
      <c r="A5254" s="1">
        <v>44340</v>
      </c>
      <c r="B5254" s="2">
        <v>34824</v>
      </c>
      <c r="C5254" s="2">
        <v>5747</v>
      </c>
      <c r="D5254" s="2">
        <v>8</v>
      </c>
      <c r="E5254" s="60">
        <v>200039</v>
      </c>
      <c r="F5254" s="2" t="s">
        <v>2422</v>
      </c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</row>
    <row r="5255" spans="1:72">
      <c r="A5255" s="1">
        <v>44340</v>
      </c>
      <c r="B5255" s="2">
        <v>14202</v>
      </c>
      <c r="C5255" s="2">
        <v>7692</v>
      </c>
      <c r="D5255" s="2">
        <v>7</v>
      </c>
      <c r="E5255" s="60">
        <v>600000</v>
      </c>
      <c r="F5255" s="2" t="s">
        <v>2426</v>
      </c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</row>
    <row r="5256" spans="1:72">
      <c r="A5256" s="1">
        <v>44340</v>
      </c>
      <c r="B5256" s="2">
        <v>14202</v>
      </c>
      <c r="C5256" s="2">
        <v>7804</v>
      </c>
      <c r="D5256" s="2">
        <v>7</v>
      </c>
      <c r="E5256" s="60">
        <v>981146</v>
      </c>
      <c r="F5256" s="2" t="s">
        <v>2423</v>
      </c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2"/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</row>
    <row r="5257" spans="1:72">
      <c r="A5257" s="1">
        <v>44340</v>
      </c>
      <c r="B5257" s="2">
        <v>14202</v>
      </c>
      <c r="C5257" s="2">
        <v>7811</v>
      </c>
      <c r="D5257" s="2">
        <v>7</v>
      </c>
      <c r="E5257" s="60">
        <v>313000</v>
      </c>
      <c r="F5257" s="2" t="s">
        <v>2424</v>
      </c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2"/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</row>
    <row r="5258" spans="1:72">
      <c r="A5258" s="1">
        <v>44340</v>
      </c>
      <c r="B5258" s="2">
        <v>25758</v>
      </c>
      <c r="C5258" s="2">
        <v>7867</v>
      </c>
      <c r="D5258" s="2">
        <v>7</v>
      </c>
      <c r="E5258" s="60">
        <v>891000</v>
      </c>
      <c r="F5258" s="2" t="s">
        <v>2425</v>
      </c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2"/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</row>
    <row r="5259" spans="1:72" ht="19.5">
      <c r="E5259" s="240">
        <f>SUM(E5251:E5258)</f>
        <v>7417585</v>
      </c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2"/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</row>
    <row r="5261" spans="1:72">
      <c r="A5261" s="1">
        <v>44341</v>
      </c>
      <c r="B5261" s="2">
        <v>34527</v>
      </c>
      <c r="C5261" s="2">
        <v>3862</v>
      </c>
      <c r="D5261" s="2">
        <v>6</v>
      </c>
      <c r="E5261" s="3">
        <v>1269207</v>
      </c>
      <c r="F5261" s="2" t="s">
        <v>2447</v>
      </c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2"/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</row>
    <row r="5262" spans="1:72">
      <c r="A5262" s="1">
        <v>44341</v>
      </c>
      <c r="B5262" s="2">
        <v>34527</v>
      </c>
      <c r="C5262" s="2">
        <v>3872</v>
      </c>
      <c r="D5262" s="2">
        <v>6</v>
      </c>
      <c r="E5262" s="3">
        <v>896127</v>
      </c>
      <c r="F5262" s="2" t="s">
        <v>2429</v>
      </c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2"/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</row>
    <row r="5263" spans="1:72">
      <c r="A5263" s="1">
        <v>44341</v>
      </c>
      <c r="B5263" s="2">
        <v>34527</v>
      </c>
      <c r="C5263" s="2">
        <v>3903</v>
      </c>
      <c r="D5263" s="2">
        <v>6</v>
      </c>
      <c r="E5263" s="3">
        <v>667834</v>
      </c>
      <c r="F5263" s="2" t="s">
        <v>2430</v>
      </c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2"/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</row>
    <row r="5264" spans="1:72">
      <c r="A5264" s="1">
        <v>44341</v>
      </c>
      <c r="B5264" s="2">
        <v>34527</v>
      </c>
      <c r="C5264" s="2">
        <v>3920</v>
      </c>
      <c r="D5264" s="2">
        <v>6</v>
      </c>
      <c r="E5264" s="3">
        <v>307385</v>
      </c>
      <c r="F5264" s="2" t="s">
        <v>2448</v>
      </c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2"/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</row>
    <row r="5265" spans="1:72">
      <c r="A5265" s="1">
        <v>44341</v>
      </c>
      <c r="B5265" s="2">
        <v>99974</v>
      </c>
      <c r="C5265" s="2">
        <v>3957</v>
      </c>
      <c r="D5265" s="2">
        <v>6</v>
      </c>
      <c r="E5265" s="3">
        <v>609404</v>
      </c>
      <c r="F5265" s="2" t="s">
        <v>2431</v>
      </c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2"/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</row>
    <row r="5266" spans="1:72">
      <c r="A5266" s="1">
        <v>44341</v>
      </c>
      <c r="B5266" s="2">
        <v>99974</v>
      </c>
      <c r="C5266" s="2">
        <v>3958</v>
      </c>
      <c r="D5266" s="2">
        <v>6</v>
      </c>
      <c r="E5266" s="3">
        <v>18500</v>
      </c>
      <c r="F5266" s="2" t="s">
        <v>2431</v>
      </c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2"/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</row>
    <row r="5267" spans="1:72">
      <c r="A5267" s="1">
        <v>44341</v>
      </c>
      <c r="B5267" s="2">
        <v>99974</v>
      </c>
      <c r="C5267" s="2">
        <v>3963</v>
      </c>
      <c r="D5267" s="2">
        <v>6</v>
      </c>
      <c r="E5267" s="3">
        <v>282166</v>
      </c>
      <c r="F5267" s="2" t="s">
        <v>2432</v>
      </c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2"/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</row>
    <row r="5268" spans="1:72">
      <c r="A5268" s="1">
        <v>44341</v>
      </c>
      <c r="B5268" s="2">
        <v>99974</v>
      </c>
      <c r="C5268" s="2">
        <v>4009</v>
      </c>
      <c r="D5268" s="2">
        <v>6</v>
      </c>
      <c r="E5268" s="3">
        <v>399521</v>
      </c>
      <c r="F5268" s="2" t="s">
        <v>2446</v>
      </c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2"/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</row>
    <row r="5269" spans="1:72">
      <c r="A5269" s="1">
        <v>44341</v>
      </c>
      <c r="B5269" s="2">
        <v>99971</v>
      </c>
      <c r="C5269" s="2">
        <v>5782</v>
      </c>
      <c r="D5269" s="2">
        <v>4</v>
      </c>
      <c r="E5269" s="3">
        <v>706315</v>
      </c>
      <c r="F5269" s="2" t="s">
        <v>2433</v>
      </c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2"/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</row>
    <row r="5270" spans="1:72">
      <c r="A5270" s="1">
        <v>44341</v>
      </c>
      <c r="B5270" s="2">
        <v>99971</v>
      </c>
      <c r="C5270" s="2">
        <v>5783</v>
      </c>
      <c r="D5270" s="2">
        <v>4</v>
      </c>
      <c r="E5270" s="3">
        <v>315000</v>
      </c>
      <c r="F5270" s="2" t="s">
        <v>2434</v>
      </c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2"/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</row>
    <row r="5271" spans="1:72">
      <c r="A5271" s="1">
        <v>44341</v>
      </c>
      <c r="B5271" s="2">
        <v>99975</v>
      </c>
      <c r="C5271" s="2">
        <v>5854</v>
      </c>
      <c r="D5271" s="2">
        <v>8</v>
      </c>
      <c r="E5271" s="3">
        <v>1260000</v>
      </c>
      <c r="F5271" s="2" t="s">
        <v>2451</v>
      </c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2"/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</row>
    <row r="5272" spans="1:72">
      <c r="A5272" s="1">
        <v>44341</v>
      </c>
      <c r="B5272" s="2">
        <v>99975</v>
      </c>
      <c r="C5272" s="2">
        <v>5864</v>
      </c>
      <c r="D5272" s="2">
        <v>8</v>
      </c>
      <c r="E5272" s="3">
        <v>1366200</v>
      </c>
      <c r="F5272" s="2" t="s">
        <v>2445</v>
      </c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2"/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</row>
    <row r="5273" spans="1:72">
      <c r="A5273" s="1">
        <v>44341</v>
      </c>
      <c r="B5273" s="2">
        <v>99971</v>
      </c>
      <c r="C5273" s="2">
        <v>5870</v>
      </c>
      <c r="D5273" s="2">
        <v>4</v>
      </c>
      <c r="E5273" s="3">
        <v>360025</v>
      </c>
      <c r="F5273" s="2" t="s">
        <v>2435</v>
      </c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2"/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</row>
    <row r="5274" spans="1:72">
      <c r="A5274" s="1">
        <v>44341</v>
      </c>
      <c r="B5274" s="2">
        <v>25758</v>
      </c>
      <c r="C5274" s="2">
        <v>5887</v>
      </c>
      <c r="D5274" s="2">
        <v>4</v>
      </c>
      <c r="E5274" s="3">
        <v>5850000</v>
      </c>
      <c r="F5274" s="2" t="s">
        <v>2436</v>
      </c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2"/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</row>
    <row r="5275" spans="1:72">
      <c r="A5275" s="1">
        <v>44341</v>
      </c>
      <c r="B5275" s="2">
        <v>25758</v>
      </c>
      <c r="C5275" s="2">
        <v>5890</v>
      </c>
      <c r="D5275" s="2">
        <v>4</v>
      </c>
      <c r="E5275" s="3">
        <v>3922500</v>
      </c>
      <c r="F5275" s="2" t="s">
        <v>2437</v>
      </c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2"/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</row>
    <row r="5276" spans="1:72">
      <c r="A5276" s="1">
        <v>44341</v>
      </c>
      <c r="B5276" s="2">
        <v>25758</v>
      </c>
      <c r="C5276" s="2">
        <v>6016</v>
      </c>
      <c r="D5276" s="2">
        <v>4</v>
      </c>
      <c r="E5276" s="3">
        <v>633000</v>
      </c>
      <c r="F5276" s="2" t="s">
        <v>2438</v>
      </c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</row>
    <row r="5277" spans="1:72">
      <c r="A5277" s="1">
        <v>44341</v>
      </c>
      <c r="B5277" s="2">
        <v>25758</v>
      </c>
      <c r="C5277" s="2">
        <v>6047</v>
      </c>
      <c r="D5277" s="2">
        <v>4</v>
      </c>
      <c r="E5277" s="3">
        <v>1269000</v>
      </c>
      <c r="F5277" s="2" t="s">
        <v>2439</v>
      </c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2"/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</row>
    <row r="5278" spans="1:72" ht="19.5">
      <c r="A5278" s="1">
        <v>44341</v>
      </c>
      <c r="B5278" s="2">
        <v>32221</v>
      </c>
      <c r="C5278" s="2">
        <v>7957</v>
      </c>
      <c r="D5278" s="2">
        <v>7</v>
      </c>
      <c r="E5278" s="3">
        <v>9108000</v>
      </c>
      <c r="F5278" s="146" t="s">
        <v>2449</v>
      </c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2"/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</row>
    <row r="5279" spans="1:72">
      <c r="A5279" s="1">
        <v>44341</v>
      </c>
      <c r="B5279" s="2">
        <v>32221</v>
      </c>
      <c r="C5279" s="2">
        <v>7968</v>
      </c>
      <c r="D5279" s="2">
        <v>7</v>
      </c>
      <c r="E5279" s="3">
        <v>467852</v>
      </c>
      <c r="F5279" s="2" t="s">
        <v>2440</v>
      </c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2"/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</row>
    <row r="5280" spans="1:72">
      <c r="A5280" s="1">
        <v>44341</v>
      </c>
      <c r="B5280" s="2">
        <v>32221</v>
      </c>
      <c r="C5280" s="2">
        <v>7978</v>
      </c>
      <c r="D5280" s="2">
        <v>7</v>
      </c>
      <c r="E5280" s="3">
        <v>850100</v>
      </c>
      <c r="F5280" s="2" t="s">
        <v>2441</v>
      </c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</row>
    <row r="5281" spans="1:72">
      <c r="A5281" s="1">
        <v>44341</v>
      </c>
      <c r="B5281" s="2">
        <v>32221</v>
      </c>
      <c r="C5281" s="2">
        <v>7991</v>
      </c>
      <c r="D5281" s="2">
        <v>7</v>
      </c>
      <c r="E5281" s="3">
        <v>390000</v>
      </c>
      <c r="F5281" s="2" t="s">
        <v>2442</v>
      </c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</row>
    <row r="5282" spans="1:72" ht="19.5">
      <c r="A5282" s="1">
        <v>44341</v>
      </c>
      <c r="B5282" s="2">
        <v>19440</v>
      </c>
      <c r="C5282" s="2">
        <v>8062</v>
      </c>
      <c r="D5282" s="2">
        <v>7</v>
      </c>
      <c r="E5282" s="3">
        <v>1920000</v>
      </c>
      <c r="F5282" s="146" t="s">
        <v>2443</v>
      </c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2"/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</row>
    <row r="5283" spans="1:72">
      <c r="A5283" s="1">
        <v>44341</v>
      </c>
      <c r="B5283" s="2">
        <v>19440</v>
      </c>
      <c r="C5283" s="2">
        <v>8153</v>
      </c>
      <c r="D5283" s="2">
        <v>7</v>
      </c>
      <c r="E5283" s="3">
        <v>400000</v>
      </c>
      <c r="F5283" s="2" t="s">
        <v>2444</v>
      </c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2"/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</row>
    <row r="5284" spans="1:72" ht="19.5">
      <c r="A5284" s="1">
        <v>44341</v>
      </c>
      <c r="B5284" s="2">
        <v>99961</v>
      </c>
      <c r="C5284" s="2">
        <v>5659</v>
      </c>
      <c r="D5284" s="2">
        <v>29</v>
      </c>
      <c r="E5284" s="3">
        <v>394600</v>
      </c>
      <c r="F5284" s="2" t="s">
        <v>2452</v>
      </c>
      <c r="G5284" s="38" t="s">
        <v>2453</v>
      </c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2"/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</row>
    <row r="5285" spans="1:72">
      <c r="E5285" s="35">
        <f>SUM(E5261:E5284)</f>
        <v>33662736</v>
      </c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2"/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</row>
    <row r="5286" spans="1:72">
      <c r="E5286" s="387"/>
    </row>
    <row r="5287" spans="1:72">
      <c r="A5287" s="1">
        <v>44342</v>
      </c>
      <c r="B5287" s="2">
        <v>14202</v>
      </c>
      <c r="C5287" s="2">
        <v>4163</v>
      </c>
      <c r="D5287" s="2">
        <v>6</v>
      </c>
      <c r="E5287" s="388">
        <v>221010</v>
      </c>
      <c r="F5287" s="2" t="s">
        <v>2454</v>
      </c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2"/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</row>
    <row r="5288" spans="1:72">
      <c r="A5288" s="1">
        <v>44342</v>
      </c>
      <c r="B5288" s="2">
        <v>34824</v>
      </c>
      <c r="C5288" s="2">
        <v>4216</v>
      </c>
      <c r="D5288" s="2">
        <v>6</v>
      </c>
      <c r="E5288" s="388">
        <v>870402</v>
      </c>
      <c r="F5288" s="2" t="s">
        <v>2455</v>
      </c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2"/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</row>
    <row r="5289" spans="1:72">
      <c r="A5289" s="1">
        <v>44342</v>
      </c>
      <c r="B5289" s="2">
        <v>34824</v>
      </c>
      <c r="C5289" s="2">
        <v>4283</v>
      </c>
      <c r="D5289" s="2">
        <v>6</v>
      </c>
      <c r="E5289" s="388">
        <v>4340400</v>
      </c>
      <c r="F5289" s="2" t="s">
        <v>2456</v>
      </c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2"/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</row>
    <row r="5290" spans="1:72">
      <c r="A5290" s="1">
        <v>44342</v>
      </c>
      <c r="B5290" s="2">
        <v>99967</v>
      </c>
      <c r="C5290" s="2">
        <v>6037</v>
      </c>
      <c r="D5290" s="2">
        <v>8</v>
      </c>
      <c r="E5290" s="388">
        <v>580264</v>
      </c>
      <c r="F5290" s="2" t="s">
        <v>2457</v>
      </c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2"/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</row>
    <row r="5291" spans="1:72">
      <c r="A5291" s="1">
        <v>44342</v>
      </c>
      <c r="B5291" s="2">
        <v>34527</v>
      </c>
      <c r="C5291" s="2">
        <v>6236</v>
      </c>
      <c r="D5291" s="2">
        <v>4</v>
      </c>
      <c r="E5291" s="388">
        <v>1134000</v>
      </c>
      <c r="F5291" s="2" t="s">
        <v>2458</v>
      </c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2"/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</row>
    <row r="5292" spans="1:72">
      <c r="A5292" s="1">
        <v>44342</v>
      </c>
      <c r="B5292" s="2">
        <v>34527</v>
      </c>
      <c r="C5292" s="2">
        <v>6284</v>
      </c>
      <c r="D5292" s="2">
        <v>4</v>
      </c>
      <c r="E5292" s="388">
        <v>2441000</v>
      </c>
      <c r="F5292" s="2" t="s">
        <v>2460</v>
      </c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2"/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</row>
    <row r="5293" spans="1:72">
      <c r="A5293" s="1">
        <v>44342</v>
      </c>
      <c r="B5293" s="2">
        <v>34527</v>
      </c>
      <c r="C5293" s="2">
        <v>6285</v>
      </c>
      <c r="D5293" s="2">
        <v>4</v>
      </c>
      <c r="E5293" s="388">
        <v>511200</v>
      </c>
      <c r="F5293" s="2" t="s">
        <v>2460</v>
      </c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2"/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</row>
    <row r="5294" spans="1:72">
      <c r="A5294" s="1">
        <v>44342</v>
      </c>
      <c r="B5294" s="2">
        <v>99975</v>
      </c>
      <c r="C5294" s="2">
        <v>8300</v>
      </c>
      <c r="D5294" s="2">
        <v>7</v>
      </c>
      <c r="E5294" s="388">
        <v>352700</v>
      </c>
      <c r="F5294" s="2" t="s">
        <v>2412</v>
      </c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2"/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</row>
    <row r="5295" spans="1:72" ht="19.5">
      <c r="A5295" s="1">
        <v>44342</v>
      </c>
      <c r="B5295" s="2">
        <v>28262</v>
      </c>
      <c r="C5295" s="2">
        <v>8402</v>
      </c>
      <c r="D5295" s="2">
        <v>7</v>
      </c>
      <c r="E5295" s="388">
        <v>1600000</v>
      </c>
      <c r="F5295" s="146" t="s">
        <v>2459</v>
      </c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2"/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</row>
    <row r="5296" spans="1:72">
      <c r="A5296" s="1">
        <v>44342</v>
      </c>
      <c r="B5296" s="2">
        <v>28262</v>
      </c>
      <c r="C5296" s="2">
        <v>8480</v>
      </c>
      <c r="D5296" s="2">
        <v>7</v>
      </c>
      <c r="E5296" s="388">
        <v>1268000</v>
      </c>
      <c r="F5296" s="2" t="s">
        <v>2460</v>
      </c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2"/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</row>
    <row r="5297" spans="1:72">
      <c r="A5297" s="1">
        <v>44342</v>
      </c>
      <c r="B5297" s="2">
        <v>28262</v>
      </c>
      <c r="C5297" s="2">
        <v>8489</v>
      </c>
      <c r="D5297" s="2">
        <v>7</v>
      </c>
      <c r="E5297" s="388">
        <v>1307200</v>
      </c>
      <c r="F5297" s="2" t="s">
        <v>2460</v>
      </c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2"/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</row>
    <row r="5298" spans="1:72">
      <c r="E5298" s="35">
        <f>SUM(E5287:E5297)</f>
        <v>14626176</v>
      </c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2"/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</row>
    <row r="5301" spans="1:72" s="389" customFormat="1">
      <c r="A5301" s="100">
        <v>44343</v>
      </c>
      <c r="B5301" s="77">
        <v>32221</v>
      </c>
      <c r="C5301" s="77">
        <v>4452</v>
      </c>
      <c r="D5301" s="77">
        <v>6</v>
      </c>
      <c r="E5301" s="79">
        <v>349400</v>
      </c>
      <c r="F5301" s="77" t="s">
        <v>2463</v>
      </c>
    </row>
    <row r="5302" spans="1:72" s="389" customFormat="1">
      <c r="A5302" s="100">
        <v>44343</v>
      </c>
      <c r="B5302" s="77">
        <v>32221</v>
      </c>
      <c r="C5302" s="77">
        <v>4458</v>
      </c>
      <c r="D5302" s="77">
        <v>6</v>
      </c>
      <c r="E5302" s="79">
        <v>3508100</v>
      </c>
      <c r="F5302" s="77" t="s">
        <v>2464</v>
      </c>
    </row>
    <row r="5303" spans="1:72" s="389" customFormat="1">
      <c r="A5303" s="100">
        <v>44343</v>
      </c>
      <c r="B5303" s="77">
        <v>32221</v>
      </c>
      <c r="C5303" s="77">
        <v>4463</v>
      </c>
      <c r="D5303" s="77">
        <v>6</v>
      </c>
      <c r="E5303" s="79">
        <v>519481</v>
      </c>
      <c r="F5303" s="77" t="s">
        <v>2465</v>
      </c>
    </row>
    <row r="5304" spans="1:72" s="389" customFormat="1">
      <c r="A5304" s="100">
        <v>44343</v>
      </c>
      <c r="B5304" s="77">
        <v>32221</v>
      </c>
      <c r="C5304" s="77">
        <v>4465</v>
      </c>
      <c r="D5304" s="77">
        <v>6</v>
      </c>
      <c r="E5304" s="79">
        <v>363816</v>
      </c>
      <c r="F5304" s="77" t="s">
        <v>2466</v>
      </c>
    </row>
    <row r="5305" spans="1:72" s="389" customFormat="1">
      <c r="A5305" s="100">
        <v>44343</v>
      </c>
      <c r="B5305" s="77">
        <v>99974</v>
      </c>
      <c r="C5305" s="77">
        <v>4527</v>
      </c>
      <c r="D5305" s="77">
        <v>6</v>
      </c>
      <c r="E5305" s="79">
        <v>279500</v>
      </c>
      <c r="F5305" s="77" t="s">
        <v>2467</v>
      </c>
    </row>
    <row r="5306" spans="1:72" s="389" customFormat="1">
      <c r="A5306" s="100">
        <v>44343</v>
      </c>
      <c r="B5306" s="77">
        <v>99974</v>
      </c>
      <c r="C5306" s="77">
        <v>4563</v>
      </c>
      <c r="D5306" s="77">
        <v>6</v>
      </c>
      <c r="E5306" s="79">
        <v>212958</v>
      </c>
      <c r="F5306" s="77" t="s">
        <v>2468</v>
      </c>
    </row>
    <row r="5307" spans="1:72" s="389" customFormat="1">
      <c r="A5307" s="100">
        <v>44343</v>
      </c>
      <c r="B5307" s="77">
        <v>25758</v>
      </c>
      <c r="C5307" s="77">
        <v>5555</v>
      </c>
      <c r="D5307" s="77">
        <v>18</v>
      </c>
      <c r="E5307" s="79">
        <v>500000</v>
      </c>
      <c r="F5307" s="77" t="s">
        <v>2469</v>
      </c>
    </row>
    <row r="5308" spans="1:72" s="389" customFormat="1">
      <c r="A5308" s="100">
        <v>44343</v>
      </c>
      <c r="B5308" s="77">
        <v>19426</v>
      </c>
      <c r="C5308" s="77">
        <v>5929</v>
      </c>
      <c r="D5308" s="77">
        <v>29</v>
      </c>
      <c r="E5308" s="79">
        <v>339500</v>
      </c>
      <c r="F5308" s="77" t="s">
        <v>2470</v>
      </c>
    </row>
    <row r="5309" spans="1:72" s="389" customFormat="1">
      <c r="A5309" s="100">
        <v>44343</v>
      </c>
      <c r="B5309" s="77">
        <v>19426</v>
      </c>
      <c r="C5309" s="77">
        <v>5932</v>
      </c>
      <c r="D5309" s="77">
        <v>29</v>
      </c>
      <c r="E5309" s="79">
        <v>3224400</v>
      </c>
      <c r="F5309" s="77" t="s">
        <v>2471</v>
      </c>
    </row>
    <row r="5310" spans="1:72" s="389" customFormat="1">
      <c r="A5310" s="100">
        <v>44343</v>
      </c>
      <c r="B5310" s="77">
        <v>99961</v>
      </c>
      <c r="C5310" s="77">
        <v>5961</v>
      </c>
      <c r="D5310" s="77">
        <v>29</v>
      </c>
      <c r="E5310" s="79">
        <v>1064176</v>
      </c>
      <c r="F5310" s="77" t="s">
        <v>2472</v>
      </c>
    </row>
    <row r="5311" spans="1:72" s="389" customFormat="1">
      <c r="A5311" s="100">
        <v>44343</v>
      </c>
      <c r="B5311" s="77">
        <v>99961</v>
      </c>
      <c r="C5311" s="77">
        <v>5968</v>
      </c>
      <c r="D5311" s="77">
        <v>29</v>
      </c>
      <c r="E5311" s="79">
        <v>1164493</v>
      </c>
      <c r="F5311" s="77" t="s">
        <v>2473</v>
      </c>
    </row>
    <row r="5312" spans="1:72" s="389" customFormat="1">
      <c r="A5312" s="100">
        <v>44343</v>
      </c>
      <c r="B5312" s="77">
        <v>99961</v>
      </c>
      <c r="C5312" s="77">
        <v>5969</v>
      </c>
      <c r="D5312" s="77">
        <v>29</v>
      </c>
      <c r="E5312" s="79">
        <v>519500</v>
      </c>
      <c r="F5312" s="77" t="s">
        <v>2474</v>
      </c>
    </row>
    <row r="5313" spans="1:13" s="389" customFormat="1">
      <c r="A5313" s="100">
        <v>44343</v>
      </c>
      <c r="B5313" s="77">
        <v>28262</v>
      </c>
      <c r="C5313" s="77">
        <v>6166</v>
      </c>
      <c r="D5313" s="77">
        <v>8</v>
      </c>
      <c r="E5313" s="79">
        <v>877615</v>
      </c>
      <c r="F5313" s="77" t="s">
        <v>2475</v>
      </c>
    </row>
    <row r="5314" spans="1:13" s="389" customFormat="1">
      <c r="A5314" s="100">
        <v>44343</v>
      </c>
      <c r="B5314" s="77">
        <v>28262</v>
      </c>
      <c r="C5314" s="77">
        <v>6238</v>
      </c>
      <c r="D5314" s="77">
        <v>8</v>
      </c>
      <c r="E5314" s="79">
        <v>337200</v>
      </c>
      <c r="F5314" s="77" t="s">
        <v>2476</v>
      </c>
    </row>
    <row r="5315" spans="1:13" s="389" customFormat="1">
      <c r="A5315" s="100">
        <v>44343</v>
      </c>
      <c r="B5315" s="77">
        <v>28262</v>
      </c>
      <c r="C5315" s="77">
        <v>6250</v>
      </c>
      <c r="D5315" s="77">
        <v>8</v>
      </c>
      <c r="E5315" s="79">
        <v>2936100</v>
      </c>
      <c r="F5315" s="77" t="s">
        <v>2477</v>
      </c>
    </row>
    <row r="5316" spans="1:13" s="389" customFormat="1">
      <c r="A5316" s="100">
        <v>44343</v>
      </c>
      <c r="B5316" s="77">
        <v>28262</v>
      </c>
      <c r="C5316" s="77">
        <v>6253</v>
      </c>
      <c r="D5316" s="77">
        <v>8</v>
      </c>
      <c r="E5316" s="79">
        <v>784500</v>
      </c>
      <c r="F5316" s="77" t="s">
        <v>2478</v>
      </c>
    </row>
    <row r="5317" spans="1:13" s="389" customFormat="1">
      <c r="A5317" s="391">
        <v>44343</v>
      </c>
      <c r="B5317" s="99">
        <v>28262</v>
      </c>
      <c r="C5317" s="99">
        <v>6279</v>
      </c>
      <c r="D5317" s="99">
        <v>8</v>
      </c>
      <c r="E5317" s="134">
        <v>0</v>
      </c>
      <c r="F5317" s="99" t="s">
        <v>283</v>
      </c>
      <c r="G5317" s="390"/>
      <c r="H5317" s="390"/>
      <c r="I5317" s="390"/>
      <c r="J5317" s="390"/>
      <c r="K5317" s="390"/>
      <c r="L5317" s="390"/>
      <c r="M5317" s="390"/>
    </row>
    <row r="5318" spans="1:13" s="389" customFormat="1">
      <c r="A5318" s="100">
        <v>44343</v>
      </c>
      <c r="B5318" s="77">
        <v>28262</v>
      </c>
      <c r="C5318" s="77">
        <v>6330</v>
      </c>
      <c r="D5318" s="77">
        <v>8</v>
      </c>
      <c r="E5318" s="79">
        <v>1014600</v>
      </c>
      <c r="F5318" s="77" t="s">
        <v>2479</v>
      </c>
    </row>
    <row r="5319" spans="1:13" s="389" customFormat="1">
      <c r="A5319" s="100">
        <v>44343</v>
      </c>
      <c r="B5319" s="77">
        <v>14202</v>
      </c>
      <c r="C5319" s="77">
        <v>6397</v>
      </c>
      <c r="D5319" s="77">
        <v>4</v>
      </c>
      <c r="E5319" s="79">
        <v>203890</v>
      </c>
      <c r="F5319" s="77" t="s">
        <v>2480</v>
      </c>
    </row>
    <row r="5320" spans="1:13" s="389" customFormat="1">
      <c r="A5320" s="100">
        <v>44343</v>
      </c>
      <c r="B5320" s="77">
        <v>14202</v>
      </c>
      <c r="C5320" s="77">
        <v>6400</v>
      </c>
      <c r="D5320" s="77">
        <v>4</v>
      </c>
      <c r="E5320" s="79">
        <v>661000</v>
      </c>
      <c r="F5320" s="77" t="s">
        <v>2481</v>
      </c>
    </row>
    <row r="5321" spans="1:13" s="389" customFormat="1">
      <c r="A5321" s="100">
        <v>44343</v>
      </c>
      <c r="B5321" s="77">
        <v>14202</v>
      </c>
      <c r="C5321" s="77">
        <v>6401</v>
      </c>
      <c r="D5321" s="77">
        <v>4</v>
      </c>
      <c r="E5321" s="79">
        <v>975000</v>
      </c>
      <c r="F5321" s="77" t="s">
        <v>2482</v>
      </c>
    </row>
    <row r="5322" spans="1:13" s="389" customFormat="1">
      <c r="A5322" s="100">
        <v>44343</v>
      </c>
      <c r="B5322" s="77">
        <v>14202</v>
      </c>
      <c r="C5322" s="77">
        <v>6402</v>
      </c>
      <c r="D5322" s="77">
        <v>4</v>
      </c>
      <c r="E5322" s="79">
        <v>536000</v>
      </c>
      <c r="F5322" s="77" t="s">
        <v>2483</v>
      </c>
    </row>
    <row r="5323" spans="1:13" s="389" customFormat="1">
      <c r="A5323" s="100">
        <v>44343</v>
      </c>
      <c r="B5323" s="77">
        <v>14202</v>
      </c>
      <c r="C5323" s="77">
        <v>6408</v>
      </c>
      <c r="D5323" s="77">
        <v>4</v>
      </c>
      <c r="E5323" s="79">
        <v>729937</v>
      </c>
      <c r="F5323" s="77" t="s">
        <v>2484</v>
      </c>
    </row>
    <row r="5324" spans="1:13" s="389" customFormat="1">
      <c r="A5324" s="100">
        <v>44343</v>
      </c>
      <c r="B5324" s="77">
        <v>34824</v>
      </c>
      <c r="C5324" s="77">
        <v>6499</v>
      </c>
      <c r="D5324" s="77">
        <v>4</v>
      </c>
      <c r="E5324" s="79">
        <v>467600</v>
      </c>
      <c r="F5324" s="77" t="s">
        <v>2485</v>
      </c>
    </row>
    <row r="5325" spans="1:13" s="389" customFormat="1">
      <c r="A5325" s="100">
        <v>44343</v>
      </c>
      <c r="B5325" s="77">
        <v>34824</v>
      </c>
      <c r="C5325" s="77">
        <v>6503</v>
      </c>
      <c r="D5325" s="77">
        <v>4</v>
      </c>
      <c r="E5325" s="79">
        <v>537722</v>
      </c>
      <c r="F5325" s="77" t="s">
        <v>2486</v>
      </c>
    </row>
    <row r="5326" spans="1:13" s="389" customFormat="1" ht="19.5">
      <c r="A5326" s="100">
        <v>44343</v>
      </c>
      <c r="B5326" s="77">
        <v>34824</v>
      </c>
      <c r="C5326" s="77">
        <v>6513</v>
      </c>
      <c r="D5326" s="77">
        <v>4</v>
      </c>
      <c r="E5326" s="79">
        <v>2600000</v>
      </c>
      <c r="F5326" s="393" t="s">
        <v>2182</v>
      </c>
    </row>
    <row r="5327" spans="1:13" s="389" customFormat="1">
      <c r="A5327" s="100">
        <v>44343</v>
      </c>
      <c r="B5327" s="77">
        <v>34824</v>
      </c>
      <c r="C5327" s="77">
        <v>6514</v>
      </c>
      <c r="D5327" s="77">
        <v>4</v>
      </c>
      <c r="E5327" s="79">
        <v>439000</v>
      </c>
      <c r="F5327" s="77" t="s">
        <v>2487</v>
      </c>
    </row>
    <row r="5328" spans="1:13" s="389" customFormat="1">
      <c r="A5328" s="100">
        <v>44343</v>
      </c>
      <c r="B5328" s="77">
        <v>34824</v>
      </c>
      <c r="C5328" s="77">
        <v>6530</v>
      </c>
      <c r="D5328" s="77">
        <v>4</v>
      </c>
      <c r="E5328" s="79">
        <v>699754</v>
      </c>
      <c r="F5328" s="77" t="s">
        <v>2488</v>
      </c>
    </row>
    <row r="5329" spans="1:72" s="389" customFormat="1" ht="19.5">
      <c r="A5329" s="100">
        <v>44343</v>
      </c>
      <c r="B5329" s="77">
        <v>34824</v>
      </c>
      <c r="C5329" s="77">
        <v>6611</v>
      </c>
      <c r="D5329" s="77">
        <v>4</v>
      </c>
      <c r="E5329" s="79">
        <v>26040000</v>
      </c>
      <c r="F5329" s="393" t="s">
        <v>2489</v>
      </c>
    </row>
    <row r="5330" spans="1:72" s="389" customFormat="1">
      <c r="A5330" s="100">
        <v>44343</v>
      </c>
      <c r="B5330" s="77">
        <v>99971</v>
      </c>
      <c r="C5330" s="77">
        <v>8591</v>
      </c>
      <c r="D5330" s="77">
        <v>7</v>
      </c>
      <c r="E5330" s="79">
        <v>148500</v>
      </c>
      <c r="F5330" s="77" t="s">
        <v>2490</v>
      </c>
    </row>
    <row r="5331" spans="1:72" s="389" customFormat="1">
      <c r="A5331" s="100">
        <v>44343</v>
      </c>
      <c r="B5331" s="77">
        <v>99971</v>
      </c>
      <c r="C5331" s="77">
        <v>8592</v>
      </c>
      <c r="D5331" s="77">
        <v>7</v>
      </c>
      <c r="E5331" s="79">
        <v>118000</v>
      </c>
      <c r="F5331" s="77" t="s">
        <v>2491</v>
      </c>
    </row>
    <row r="5332" spans="1:72" s="389" customFormat="1">
      <c r="A5332" s="100">
        <v>44343</v>
      </c>
      <c r="B5332" s="77">
        <v>99971</v>
      </c>
      <c r="C5332" s="77">
        <v>8593</v>
      </c>
      <c r="D5332" s="77">
        <v>7</v>
      </c>
      <c r="E5332" s="79">
        <v>170430</v>
      </c>
      <c r="F5332" s="77" t="s">
        <v>94</v>
      </c>
    </row>
    <row r="5333" spans="1:72" s="389" customFormat="1">
      <c r="A5333" s="100">
        <v>44343</v>
      </c>
      <c r="B5333" s="77">
        <v>99971</v>
      </c>
      <c r="C5333" s="77">
        <v>8650</v>
      </c>
      <c r="D5333" s="77">
        <v>7</v>
      </c>
      <c r="E5333" s="79">
        <v>938962</v>
      </c>
      <c r="F5333" s="77" t="s">
        <v>2492</v>
      </c>
    </row>
    <row r="5334" spans="1:72" s="389" customFormat="1">
      <c r="A5334" s="100">
        <v>44343</v>
      </c>
      <c r="B5334" s="77">
        <v>99971</v>
      </c>
      <c r="C5334" s="77">
        <v>8672</v>
      </c>
      <c r="D5334" s="77">
        <v>7</v>
      </c>
      <c r="E5334" s="79">
        <v>27500</v>
      </c>
      <c r="F5334" s="77" t="s">
        <v>2493</v>
      </c>
    </row>
    <row r="5335" spans="1:72" s="389" customFormat="1">
      <c r="A5335" s="100">
        <v>44343</v>
      </c>
      <c r="B5335" s="77">
        <v>99910</v>
      </c>
      <c r="C5335" s="77">
        <v>9770</v>
      </c>
      <c r="D5335" s="77">
        <v>9</v>
      </c>
      <c r="E5335" s="79">
        <v>9676400</v>
      </c>
      <c r="F5335" s="77" t="s">
        <v>2494</v>
      </c>
    </row>
    <row r="5336" spans="1:72" s="389" customFormat="1">
      <c r="A5336" s="100">
        <v>44343</v>
      </c>
      <c r="B5336" s="77">
        <v>99910</v>
      </c>
      <c r="C5336" s="77">
        <v>9771</v>
      </c>
      <c r="D5336" s="77">
        <v>9</v>
      </c>
      <c r="E5336" s="79">
        <v>174908</v>
      </c>
      <c r="F5336" s="77" t="s">
        <v>2493</v>
      </c>
    </row>
    <row r="5337" spans="1:72" ht="19.5">
      <c r="E5337" s="375">
        <f>SUM(E5301:E5336)</f>
        <v>63139942</v>
      </c>
    </row>
    <row r="5339" spans="1:72">
      <c r="A5339" s="1">
        <v>44344</v>
      </c>
      <c r="B5339" s="2">
        <v>12508</v>
      </c>
      <c r="C5339" s="2">
        <v>4667</v>
      </c>
      <c r="D5339" s="2">
        <v>6</v>
      </c>
      <c r="E5339" s="92">
        <v>1000000</v>
      </c>
      <c r="F5339" s="2" t="s">
        <v>2515</v>
      </c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</row>
    <row r="5340" spans="1:72">
      <c r="A5340" s="1">
        <v>44344</v>
      </c>
      <c r="B5340" s="2">
        <v>12508</v>
      </c>
      <c r="C5340" s="2">
        <v>4674</v>
      </c>
      <c r="D5340" s="2">
        <v>6</v>
      </c>
      <c r="E5340" s="92">
        <v>302977</v>
      </c>
      <c r="F5340" s="2" t="s">
        <v>2496</v>
      </c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2"/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</row>
    <row r="5341" spans="1:72">
      <c r="A5341" s="1">
        <v>44344</v>
      </c>
      <c r="B5341" s="2">
        <v>12508</v>
      </c>
      <c r="C5341" s="2">
        <v>4737</v>
      </c>
      <c r="D5341" s="2">
        <v>6</v>
      </c>
      <c r="E5341" s="92">
        <v>560900</v>
      </c>
      <c r="F5341" s="2" t="s">
        <v>2497</v>
      </c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2"/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</row>
    <row r="5342" spans="1:72">
      <c r="A5342" s="1">
        <v>44344</v>
      </c>
      <c r="B5342" s="2">
        <v>28262</v>
      </c>
      <c r="C5342" s="2">
        <v>4754</v>
      </c>
      <c r="D5342" s="2">
        <v>6</v>
      </c>
      <c r="E5342" s="3">
        <v>1628356</v>
      </c>
      <c r="F5342" s="2" t="s">
        <v>2503</v>
      </c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2"/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</row>
    <row r="5343" spans="1:72">
      <c r="A5343" s="1">
        <v>44344</v>
      </c>
      <c r="B5343" s="2">
        <v>28262</v>
      </c>
      <c r="C5343" s="2">
        <v>4765</v>
      </c>
      <c r="D5343" s="2">
        <v>6</v>
      </c>
      <c r="E5343" s="3">
        <v>1911000</v>
      </c>
      <c r="F5343" s="2" t="s">
        <v>2498</v>
      </c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2"/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</row>
    <row r="5344" spans="1:72">
      <c r="A5344" s="1">
        <v>44344</v>
      </c>
      <c r="B5344" s="2">
        <v>28262</v>
      </c>
      <c r="C5344" s="2">
        <v>4779</v>
      </c>
      <c r="D5344" s="2">
        <v>6</v>
      </c>
      <c r="E5344" s="3">
        <v>800000</v>
      </c>
      <c r="F5344" s="2" t="s">
        <v>2499</v>
      </c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2"/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</row>
    <row r="5345" spans="1:72">
      <c r="A5345" s="1">
        <v>44344</v>
      </c>
      <c r="B5345" s="2">
        <v>28262</v>
      </c>
      <c r="C5345" s="2">
        <v>4820</v>
      </c>
      <c r="D5345" s="2">
        <v>6</v>
      </c>
      <c r="E5345" s="3">
        <v>500000</v>
      </c>
      <c r="F5345" s="2" t="s">
        <v>2500</v>
      </c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2"/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</row>
    <row r="5346" spans="1:72">
      <c r="A5346" s="1">
        <v>44344</v>
      </c>
      <c r="B5346" s="2">
        <v>28262</v>
      </c>
      <c r="C5346" s="2">
        <v>4824</v>
      </c>
      <c r="D5346" s="2">
        <v>6</v>
      </c>
      <c r="E5346" s="3">
        <v>200000</v>
      </c>
      <c r="F5346" s="2" t="s">
        <v>2501</v>
      </c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2"/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</row>
    <row r="5347" spans="1:72">
      <c r="A5347" s="1">
        <v>44344</v>
      </c>
      <c r="B5347" s="2">
        <v>28262</v>
      </c>
      <c r="C5347" s="2">
        <v>4839</v>
      </c>
      <c r="D5347" s="2">
        <v>6</v>
      </c>
      <c r="E5347" s="3">
        <v>100000</v>
      </c>
      <c r="F5347" s="2" t="s">
        <v>2522</v>
      </c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2"/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</row>
    <row r="5348" spans="1:72">
      <c r="A5348" s="1">
        <v>44344</v>
      </c>
      <c r="B5348" s="2">
        <v>28262</v>
      </c>
      <c r="C5348" s="2">
        <v>4867</v>
      </c>
      <c r="D5348" s="2">
        <v>6</v>
      </c>
      <c r="E5348" s="3">
        <v>200000</v>
      </c>
      <c r="F5348" s="2" t="s">
        <v>2502</v>
      </c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2"/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</row>
    <row r="5349" spans="1:72">
      <c r="A5349" s="1">
        <v>44344</v>
      </c>
      <c r="B5349" s="2">
        <v>99975</v>
      </c>
      <c r="C5349" s="2">
        <v>5656</v>
      </c>
      <c r="D5349" s="2">
        <v>18</v>
      </c>
      <c r="E5349" s="92">
        <v>100500</v>
      </c>
      <c r="F5349" s="2" t="s">
        <v>2514</v>
      </c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2"/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</row>
    <row r="5350" spans="1:72">
      <c r="A5350" s="1">
        <v>44344</v>
      </c>
      <c r="B5350" s="2">
        <v>3950</v>
      </c>
      <c r="C5350" s="2">
        <v>6038</v>
      </c>
      <c r="D5350" s="2">
        <v>29</v>
      </c>
      <c r="E5350" s="92">
        <v>278631</v>
      </c>
      <c r="F5350" s="2" t="s">
        <v>2518</v>
      </c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2"/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</row>
    <row r="5351" spans="1:72">
      <c r="A5351" s="1">
        <v>44344</v>
      </c>
      <c r="B5351" s="2">
        <v>3950</v>
      </c>
      <c r="C5351" s="2">
        <v>6044</v>
      </c>
      <c r="D5351" s="2">
        <v>29</v>
      </c>
      <c r="E5351" s="92">
        <v>227362</v>
      </c>
      <c r="F5351" s="2" t="s">
        <v>2517</v>
      </c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2"/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</row>
    <row r="5352" spans="1:72">
      <c r="A5352" s="1">
        <v>44344</v>
      </c>
      <c r="B5352" s="2">
        <v>3950</v>
      </c>
      <c r="C5352" s="2">
        <v>6049</v>
      </c>
      <c r="D5352" s="2">
        <v>29</v>
      </c>
      <c r="E5352" s="92">
        <v>667898</v>
      </c>
      <c r="F5352" s="2" t="s">
        <v>2521</v>
      </c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2"/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</row>
    <row r="5353" spans="1:72">
      <c r="A5353" s="1">
        <v>44344</v>
      </c>
      <c r="B5353" s="2">
        <v>3950</v>
      </c>
      <c r="C5353" s="2">
        <v>6052</v>
      </c>
      <c r="D5353" s="2">
        <v>29</v>
      </c>
      <c r="E5353" s="92">
        <v>955162</v>
      </c>
      <c r="F5353" s="2" t="s">
        <v>2520</v>
      </c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2"/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</row>
    <row r="5354" spans="1:72">
      <c r="A5354" s="1">
        <v>44344</v>
      </c>
      <c r="B5354" s="2">
        <v>3950</v>
      </c>
      <c r="C5354" s="2">
        <v>6062</v>
      </c>
      <c r="D5354" s="2">
        <v>29</v>
      </c>
      <c r="E5354" s="92">
        <v>244800</v>
      </c>
      <c r="F5354" s="2" t="s">
        <v>2516</v>
      </c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2"/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</row>
    <row r="5355" spans="1:72">
      <c r="A5355" s="1">
        <v>44344</v>
      </c>
      <c r="B5355" s="2">
        <v>3950</v>
      </c>
      <c r="C5355" s="2">
        <v>6072</v>
      </c>
      <c r="D5355" s="2">
        <v>29</v>
      </c>
      <c r="E5355" s="92">
        <v>408367</v>
      </c>
      <c r="F5355" s="2" t="s">
        <v>2519</v>
      </c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2"/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</row>
    <row r="5356" spans="1:72" ht="19.5">
      <c r="A5356" s="1">
        <v>44344</v>
      </c>
      <c r="B5356" s="2">
        <v>19726</v>
      </c>
      <c r="C5356" s="2">
        <v>6122</v>
      </c>
      <c r="D5356" s="2">
        <v>29</v>
      </c>
      <c r="E5356" s="92">
        <v>4380000</v>
      </c>
      <c r="F5356" s="146" t="s">
        <v>2524</v>
      </c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</row>
    <row r="5357" spans="1:72">
      <c r="A5357" s="1">
        <v>44344</v>
      </c>
      <c r="B5357" s="2">
        <v>25758</v>
      </c>
      <c r="C5357" s="2">
        <v>6396</v>
      </c>
      <c r="D5357" s="2">
        <v>8</v>
      </c>
      <c r="E5357" s="92">
        <v>336000</v>
      </c>
      <c r="F5357" s="2" t="s">
        <v>2504</v>
      </c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</row>
    <row r="5358" spans="1:72">
      <c r="A5358" s="1">
        <v>44344</v>
      </c>
      <c r="B5358" s="2">
        <v>25758</v>
      </c>
      <c r="C5358" s="2">
        <v>6423</v>
      </c>
      <c r="D5358" s="2">
        <v>8</v>
      </c>
      <c r="E5358" s="92">
        <v>853900</v>
      </c>
      <c r="F5358" s="2" t="s">
        <v>2505</v>
      </c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</row>
    <row r="5359" spans="1:72">
      <c r="A5359" s="1">
        <v>44344</v>
      </c>
      <c r="B5359" s="2">
        <v>25758</v>
      </c>
      <c r="C5359" s="2">
        <v>6441</v>
      </c>
      <c r="D5359" s="2">
        <v>8</v>
      </c>
      <c r="E5359" s="92">
        <v>509923</v>
      </c>
      <c r="F5359" s="2" t="s">
        <v>2506</v>
      </c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2"/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</row>
    <row r="5360" spans="1:72">
      <c r="A5360" s="1">
        <v>44344</v>
      </c>
      <c r="B5360" s="2">
        <v>25758</v>
      </c>
      <c r="C5360" s="2">
        <v>6564</v>
      </c>
      <c r="D5360" s="2">
        <v>8</v>
      </c>
      <c r="E5360" s="92">
        <v>1018800</v>
      </c>
      <c r="F5360" s="2" t="s">
        <v>2507</v>
      </c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</row>
    <row r="5361" spans="1:72">
      <c r="A5361" s="1">
        <v>44344</v>
      </c>
      <c r="B5361" s="2">
        <v>19440</v>
      </c>
      <c r="C5361" s="2">
        <v>6727</v>
      </c>
      <c r="D5361" s="2">
        <v>4</v>
      </c>
      <c r="E5361" s="3">
        <v>874600</v>
      </c>
      <c r="F5361" s="2" t="s">
        <v>2508</v>
      </c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2"/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</row>
    <row r="5362" spans="1:72">
      <c r="A5362" s="1">
        <v>44344</v>
      </c>
      <c r="B5362" s="2">
        <v>99971</v>
      </c>
      <c r="C5362" s="2">
        <v>6856</v>
      </c>
      <c r="D5362" s="2">
        <v>4</v>
      </c>
      <c r="E5362" s="81">
        <v>1201100</v>
      </c>
      <c r="F5362" s="2" t="s">
        <v>2509</v>
      </c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2"/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</row>
    <row r="5363" spans="1:72">
      <c r="A5363" s="1">
        <v>44344</v>
      </c>
      <c r="B5363" s="2">
        <v>32221</v>
      </c>
      <c r="C5363" s="2">
        <v>8907</v>
      </c>
      <c r="D5363" s="2">
        <v>7</v>
      </c>
      <c r="E5363" s="92">
        <v>1747600</v>
      </c>
      <c r="F5363" s="2" t="s">
        <v>2510</v>
      </c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2"/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</row>
    <row r="5364" spans="1:72">
      <c r="A5364" s="1">
        <v>44344</v>
      </c>
      <c r="B5364" s="2">
        <v>32221</v>
      </c>
      <c r="C5364" s="2">
        <v>8957</v>
      </c>
      <c r="D5364" s="2">
        <v>7</v>
      </c>
      <c r="E5364" s="92">
        <v>814207</v>
      </c>
      <c r="F5364" s="2" t="s">
        <v>2511</v>
      </c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2"/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</row>
    <row r="5365" spans="1:72">
      <c r="A5365" s="1">
        <v>44344</v>
      </c>
      <c r="B5365" s="2">
        <v>99974</v>
      </c>
      <c r="C5365" s="2">
        <v>9043</v>
      </c>
      <c r="D5365" s="2">
        <v>7</v>
      </c>
      <c r="E5365" s="92">
        <v>1267900</v>
      </c>
      <c r="F5365" s="2" t="s">
        <v>2512</v>
      </c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</row>
    <row r="5366" spans="1:72">
      <c r="A5366" s="1">
        <v>44344</v>
      </c>
      <c r="B5366" s="2">
        <v>99974</v>
      </c>
      <c r="C5366" s="2">
        <v>9053</v>
      </c>
      <c r="D5366" s="2">
        <v>7</v>
      </c>
      <c r="E5366" s="92">
        <v>984300</v>
      </c>
      <c r="F5366" s="2" t="s">
        <v>2513</v>
      </c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</row>
    <row r="5367" spans="1:72">
      <c r="A5367" s="1">
        <v>44344</v>
      </c>
      <c r="B5367" s="2">
        <v>34527</v>
      </c>
      <c r="C5367" s="2">
        <v>9872</v>
      </c>
      <c r="D5367" s="2">
        <v>9</v>
      </c>
      <c r="E5367" s="92">
        <v>967500</v>
      </c>
      <c r="F5367" s="2" t="s">
        <v>2523</v>
      </c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2"/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</row>
    <row r="5368" spans="1:72" ht="19.5">
      <c r="E5368" s="120">
        <f>SUM(E5339:E5367)</f>
        <v>25041783</v>
      </c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2"/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</row>
    <row r="5370" spans="1:72">
      <c r="A5370" s="1">
        <v>44345</v>
      </c>
      <c r="B5370" s="2">
        <v>32221</v>
      </c>
      <c r="C5370" s="2">
        <v>4072</v>
      </c>
      <c r="D5370" s="2">
        <v>10</v>
      </c>
      <c r="E5370" s="92">
        <v>3881500</v>
      </c>
      <c r="F5370" s="2" t="s">
        <v>2531</v>
      </c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2"/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</row>
    <row r="5371" spans="1:72">
      <c r="A5371" s="1">
        <v>44345</v>
      </c>
      <c r="B5371" s="2">
        <v>32221</v>
      </c>
      <c r="C5371" s="2">
        <v>4104</v>
      </c>
      <c r="D5371" s="2">
        <v>10</v>
      </c>
      <c r="E5371" s="92">
        <v>348000</v>
      </c>
      <c r="F5371" s="2" t="s">
        <v>2532</v>
      </c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2"/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</row>
    <row r="5372" spans="1:72">
      <c r="A5372" s="1">
        <v>44345</v>
      </c>
      <c r="B5372" s="2">
        <v>99971</v>
      </c>
      <c r="C5372" s="2">
        <v>5004</v>
      </c>
      <c r="D5372" s="2">
        <v>6</v>
      </c>
      <c r="E5372" s="92">
        <v>741266</v>
      </c>
      <c r="F5372" s="2" t="s">
        <v>2533</v>
      </c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2"/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</row>
    <row r="5373" spans="1:72">
      <c r="A5373" s="1">
        <v>44345</v>
      </c>
      <c r="B5373" s="2">
        <v>25758</v>
      </c>
      <c r="C5373" s="2">
        <v>5051</v>
      </c>
      <c r="D5373" s="2">
        <v>6</v>
      </c>
      <c r="E5373" s="92">
        <v>837300</v>
      </c>
      <c r="F5373" s="2" t="s">
        <v>2534</v>
      </c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2"/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</row>
    <row r="5374" spans="1:72">
      <c r="A5374" s="1">
        <v>44345</v>
      </c>
      <c r="B5374" s="2">
        <v>99910</v>
      </c>
      <c r="C5374" s="2">
        <v>6174</v>
      </c>
      <c r="D5374" s="2">
        <v>29</v>
      </c>
      <c r="E5374" s="3">
        <v>134000</v>
      </c>
      <c r="F5374" s="2" t="s">
        <v>94</v>
      </c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2"/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</row>
    <row r="5375" spans="1:72">
      <c r="A5375" s="1">
        <v>44345</v>
      </c>
      <c r="B5375" s="2">
        <v>99910</v>
      </c>
      <c r="C5375" s="2">
        <v>6177</v>
      </c>
      <c r="D5375" s="2">
        <v>29</v>
      </c>
      <c r="E5375" s="3">
        <v>288000</v>
      </c>
      <c r="F5375" s="2" t="s">
        <v>2535</v>
      </c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2"/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</row>
    <row r="5376" spans="1:72">
      <c r="A5376" s="1">
        <v>44345</v>
      </c>
      <c r="B5376" s="2">
        <v>99910</v>
      </c>
      <c r="C5376" s="2">
        <v>6186</v>
      </c>
      <c r="D5376" s="2">
        <v>29</v>
      </c>
      <c r="E5376" s="3">
        <v>438430</v>
      </c>
      <c r="F5376" s="2" t="s">
        <v>2536</v>
      </c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2"/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</row>
    <row r="5377" spans="1:72">
      <c r="A5377" s="1">
        <v>44345</v>
      </c>
      <c r="B5377" s="2">
        <v>99910</v>
      </c>
      <c r="C5377" s="2">
        <v>6226</v>
      </c>
      <c r="D5377" s="2">
        <v>29</v>
      </c>
      <c r="E5377" s="3">
        <v>896500</v>
      </c>
      <c r="F5377" s="2" t="s">
        <v>2537</v>
      </c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2"/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</row>
    <row r="5378" spans="1:72">
      <c r="A5378" s="1">
        <v>44345</v>
      </c>
      <c r="B5378" s="2">
        <v>99910</v>
      </c>
      <c r="C5378" s="2">
        <v>6294</v>
      </c>
      <c r="D5378" s="2">
        <v>29</v>
      </c>
      <c r="E5378" s="3">
        <v>45000</v>
      </c>
      <c r="F5378" s="2" t="s">
        <v>2538</v>
      </c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2"/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</row>
    <row r="5379" spans="1:72">
      <c r="A5379" s="1">
        <v>44345</v>
      </c>
      <c r="B5379" s="2">
        <v>99910</v>
      </c>
      <c r="C5379" s="2">
        <v>8357</v>
      </c>
      <c r="D5379" s="2">
        <v>3</v>
      </c>
      <c r="E5379" s="3">
        <v>17512383</v>
      </c>
      <c r="F5379" s="2" t="s">
        <v>2608</v>
      </c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2"/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</row>
    <row r="5380" spans="1:72">
      <c r="A5380" s="1">
        <v>44345</v>
      </c>
      <c r="B5380" s="2">
        <v>99910</v>
      </c>
      <c r="C5380" s="2">
        <v>8358</v>
      </c>
      <c r="D5380" s="2">
        <v>3</v>
      </c>
      <c r="E5380" s="3">
        <v>368749</v>
      </c>
      <c r="F5380" s="2" t="s">
        <v>2609</v>
      </c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2"/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</row>
    <row r="5381" spans="1:72">
      <c r="A5381" s="1">
        <v>44345</v>
      </c>
      <c r="B5381" s="2">
        <v>99910</v>
      </c>
      <c r="C5381" s="2">
        <v>8361</v>
      </c>
      <c r="D5381" s="2">
        <v>3</v>
      </c>
      <c r="E5381" s="3">
        <v>1962000</v>
      </c>
      <c r="F5381" s="2" t="s">
        <v>2529</v>
      </c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2"/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</row>
    <row r="5382" spans="1:72">
      <c r="A5382" s="1">
        <v>44345</v>
      </c>
      <c r="B5382" s="2">
        <v>99910</v>
      </c>
      <c r="C5382" s="2">
        <v>8363</v>
      </c>
      <c r="D5382" s="2">
        <v>3</v>
      </c>
      <c r="E5382" s="3">
        <v>756600</v>
      </c>
      <c r="F5382" s="2" t="s">
        <v>2607</v>
      </c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2"/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</row>
    <row r="5383" spans="1:72">
      <c r="A5383" s="1">
        <v>44345</v>
      </c>
      <c r="B5383" s="2">
        <v>99910</v>
      </c>
      <c r="C5383" s="2">
        <v>8372</v>
      </c>
      <c r="D5383" s="2">
        <v>3</v>
      </c>
      <c r="E5383" s="3">
        <v>2617575</v>
      </c>
      <c r="F5383" s="2" t="s">
        <v>94</v>
      </c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2"/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</row>
    <row r="5384" spans="1:72">
      <c r="A5384" s="1">
        <v>44345</v>
      </c>
      <c r="B5384" s="2">
        <v>99903</v>
      </c>
      <c r="C5384" s="2">
        <v>6329</v>
      </c>
      <c r="D5384" s="2">
        <v>29</v>
      </c>
      <c r="E5384" s="92">
        <v>1128300</v>
      </c>
      <c r="F5384" s="2" t="s">
        <v>2604</v>
      </c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</row>
    <row r="5385" spans="1:72">
      <c r="A5385" s="1">
        <v>44345</v>
      </c>
      <c r="B5385" s="2">
        <v>99903</v>
      </c>
      <c r="C5385" s="2">
        <v>6331</v>
      </c>
      <c r="D5385" s="2">
        <v>29</v>
      </c>
      <c r="E5385" s="92">
        <v>88000</v>
      </c>
      <c r="F5385" s="2" t="s">
        <v>2605</v>
      </c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2"/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</row>
    <row r="5386" spans="1:72">
      <c r="A5386" s="1">
        <v>44345</v>
      </c>
      <c r="B5386" s="2">
        <v>99903</v>
      </c>
      <c r="C5386" s="2">
        <v>6355</v>
      </c>
      <c r="D5386" s="2">
        <v>29</v>
      </c>
      <c r="E5386" s="92">
        <v>792739</v>
      </c>
      <c r="F5386" s="2" t="s">
        <v>2539</v>
      </c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2"/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</row>
    <row r="5387" spans="1:72">
      <c r="A5387" s="1">
        <v>44345</v>
      </c>
      <c r="B5387" s="2">
        <v>99903</v>
      </c>
      <c r="C5387" s="2">
        <v>6357</v>
      </c>
      <c r="D5387" s="2">
        <v>29</v>
      </c>
      <c r="E5387" s="92">
        <v>781979</v>
      </c>
      <c r="F5387" s="2" t="s">
        <v>94</v>
      </c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2"/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</row>
    <row r="5388" spans="1:72">
      <c r="A5388" s="1">
        <v>44345</v>
      </c>
      <c r="B5388" s="2">
        <v>99903</v>
      </c>
      <c r="C5388" s="2">
        <v>6411</v>
      </c>
      <c r="D5388" s="2">
        <v>29</v>
      </c>
      <c r="E5388" s="92">
        <v>890000</v>
      </c>
      <c r="F5388" s="2" t="s">
        <v>2603</v>
      </c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2"/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</row>
    <row r="5389" spans="1:72">
      <c r="A5389" s="1">
        <v>44345</v>
      </c>
      <c r="B5389" s="2">
        <v>99903</v>
      </c>
      <c r="C5389" s="2">
        <v>6416</v>
      </c>
      <c r="D5389" s="2">
        <v>29</v>
      </c>
      <c r="E5389" s="92">
        <v>592000</v>
      </c>
      <c r="F5389" s="2" t="s">
        <v>2540</v>
      </c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2"/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</row>
    <row r="5390" spans="1:72">
      <c r="A5390" s="1">
        <v>44345</v>
      </c>
      <c r="B5390" s="2">
        <v>99916</v>
      </c>
      <c r="C5390" s="2">
        <v>6650</v>
      </c>
      <c r="D5390" s="2">
        <v>8</v>
      </c>
      <c r="E5390" s="92">
        <v>5570000</v>
      </c>
      <c r="F5390" s="2" t="s">
        <v>2524</v>
      </c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2"/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</row>
    <row r="5391" spans="1:72">
      <c r="A5391" s="1">
        <v>44345</v>
      </c>
      <c r="B5391" s="2">
        <v>99916</v>
      </c>
      <c r="C5391" s="2">
        <v>6693</v>
      </c>
      <c r="D5391" s="2">
        <v>8</v>
      </c>
      <c r="E5391" s="92">
        <v>1436861</v>
      </c>
      <c r="F5391" s="2" t="s">
        <v>2600</v>
      </c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2"/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</row>
    <row r="5392" spans="1:72">
      <c r="A5392" s="1">
        <v>44345</v>
      </c>
      <c r="B5392" s="2">
        <v>99916</v>
      </c>
      <c r="C5392" s="2">
        <v>6697</v>
      </c>
      <c r="D5392" s="2">
        <v>8</v>
      </c>
      <c r="E5392" s="92">
        <v>899800</v>
      </c>
      <c r="F5392" s="2" t="s">
        <v>2601</v>
      </c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2"/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</row>
    <row r="5393" spans="1:72">
      <c r="A5393" s="1">
        <v>44345</v>
      </c>
      <c r="B5393" s="2">
        <v>28262</v>
      </c>
      <c r="C5393" s="2">
        <v>6936</v>
      </c>
      <c r="D5393" s="2">
        <v>4</v>
      </c>
      <c r="E5393" s="92">
        <v>673800</v>
      </c>
      <c r="F5393" s="2" t="s">
        <v>2541</v>
      </c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2"/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</row>
    <row r="5394" spans="1:72">
      <c r="A5394" s="1">
        <v>44345</v>
      </c>
      <c r="B5394" s="2">
        <v>28262</v>
      </c>
      <c r="C5394" s="2">
        <v>6937</v>
      </c>
      <c r="D5394" s="2">
        <v>4</v>
      </c>
      <c r="E5394" s="92">
        <v>0</v>
      </c>
      <c r="F5394" s="2" t="s">
        <v>283</v>
      </c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2"/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</row>
    <row r="5395" spans="1:72">
      <c r="A5395" s="1">
        <v>44345</v>
      </c>
      <c r="B5395" s="2">
        <v>28262</v>
      </c>
      <c r="C5395" s="2">
        <v>6940</v>
      </c>
      <c r="D5395" s="2">
        <v>4</v>
      </c>
      <c r="E5395" s="92">
        <v>1796300</v>
      </c>
      <c r="F5395" s="2" t="s">
        <v>2543</v>
      </c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2"/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</row>
    <row r="5396" spans="1:72">
      <c r="A5396" s="1">
        <v>44345</v>
      </c>
      <c r="B5396" s="2">
        <v>28262</v>
      </c>
      <c r="C5396" s="2">
        <v>6982</v>
      </c>
      <c r="D5396" s="2">
        <v>4</v>
      </c>
      <c r="E5396" s="92">
        <v>1349728</v>
      </c>
      <c r="F5396" s="2" t="s">
        <v>2542</v>
      </c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2"/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</row>
    <row r="5397" spans="1:72">
      <c r="A5397" s="1">
        <v>44345</v>
      </c>
      <c r="B5397" s="2">
        <v>28262</v>
      </c>
      <c r="C5397" s="2">
        <v>7022</v>
      </c>
      <c r="D5397" s="2">
        <v>4</v>
      </c>
      <c r="E5397" s="92">
        <v>471808</v>
      </c>
      <c r="F5397" s="2" t="s">
        <v>2544</v>
      </c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2"/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</row>
    <row r="5398" spans="1:72">
      <c r="A5398" s="1">
        <v>44345</v>
      </c>
      <c r="B5398" s="2">
        <v>28262</v>
      </c>
      <c r="C5398" s="2">
        <v>7028</v>
      </c>
      <c r="D5398" s="2">
        <v>4</v>
      </c>
      <c r="E5398" s="92">
        <v>100000</v>
      </c>
      <c r="F5398" s="2" t="s">
        <v>2545</v>
      </c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2"/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</row>
    <row r="5399" spans="1:72">
      <c r="A5399" s="1">
        <v>44345</v>
      </c>
      <c r="B5399" s="2">
        <v>28262</v>
      </c>
      <c r="C5399" s="2">
        <v>7040</v>
      </c>
      <c r="D5399" s="2">
        <v>4</v>
      </c>
      <c r="E5399" s="92">
        <v>644200</v>
      </c>
      <c r="F5399" s="2" t="s">
        <v>2546</v>
      </c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2"/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</row>
    <row r="5400" spans="1:72">
      <c r="A5400" s="1">
        <v>44345</v>
      </c>
      <c r="B5400" s="2">
        <v>34527</v>
      </c>
      <c r="C5400" s="2">
        <v>7094</v>
      </c>
      <c r="D5400" s="2">
        <v>4</v>
      </c>
      <c r="E5400" s="92">
        <v>215836</v>
      </c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2"/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</row>
    <row r="5401" spans="1:72">
      <c r="A5401" s="1">
        <v>44345</v>
      </c>
      <c r="B5401" s="2">
        <v>34527</v>
      </c>
      <c r="C5401" s="2">
        <v>7131</v>
      </c>
      <c r="D5401" s="2">
        <v>4</v>
      </c>
      <c r="E5401" s="92">
        <v>873900</v>
      </c>
      <c r="F5401" s="2" t="s">
        <v>2547</v>
      </c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2"/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</row>
    <row r="5402" spans="1:72">
      <c r="A5402" s="1">
        <v>44345</v>
      </c>
      <c r="B5402" s="2">
        <v>34527</v>
      </c>
      <c r="C5402" s="2">
        <v>7133</v>
      </c>
      <c r="D5402" s="2">
        <v>4</v>
      </c>
      <c r="E5402" s="92">
        <v>86900</v>
      </c>
      <c r="F5402" s="2" t="s">
        <v>2602</v>
      </c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2"/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</row>
    <row r="5403" spans="1:72">
      <c r="A5403" s="1">
        <v>44345</v>
      </c>
      <c r="B5403" s="2">
        <v>12508</v>
      </c>
      <c r="C5403" s="2">
        <v>8552</v>
      </c>
      <c r="D5403" s="2">
        <v>19</v>
      </c>
      <c r="E5403" s="92">
        <v>516000</v>
      </c>
      <c r="F5403" s="2" t="s">
        <v>2530</v>
      </c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2"/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</row>
    <row r="5404" spans="1:72">
      <c r="A5404" s="1">
        <v>44345</v>
      </c>
      <c r="B5404" s="2">
        <v>34824</v>
      </c>
      <c r="C5404" s="2">
        <v>9105</v>
      </c>
      <c r="D5404" s="2">
        <v>7</v>
      </c>
      <c r="E5404" s="92">
        <v>889539</v>
      </c>
      <c r="F5404" s="2" t="s">
        <v>2606</v>
      </c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2"/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</row>
    <row r="5405" spans="1:72">
      <c r="A5405" s="1">
        <v>44345</v>
      </c>
      <c r="B5405" s="2">
        <v>34824</v>
      </c>
      <c r="C5405" s="2">
        <v>9106</v>
      </c>
      <c r="D5405" s="2">
        <v>7</v>
      </c>
      <c r="E5405" s="92">
        <v>1700023</v>
      </c>
      <c r="F5405" s="2" t="s">
        <v>2548</v>
      </c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2"/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</row>
    <row r="5406" spans="1:72">
      <c r="A5406" s="1">
        <v>44345</v>
      </c>
      <c r="B5406" s="2">
        <v>34824</v>
      </c>
      <c r="C5406" s="2">
        <v>9107</v>
      </c>
      <c r="D5406" s="2">
        <v>7</v>
      </c>
      <c r="E5406" s="92">
        <v>237500</v>
      </c>
      <c r="F5406" s="2" t="s">
        <v>2549</v>
      </c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2"/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</row>
    <row r="5407" spans="1:72" s="76" customFormat="1">
      <c r="A5407" s="102">
        <v>44345</v>
      </c>
      <c r="B5407" s="76">
        <v>99975</v>
      </c>
      <c r="C5407" s="76">
        <v>9391</v>
      </c>
      <c r="D5407" s="76">
        <v>7</v>
      </c>
      <c r="E5407" s="388">
        <v>430900</v>
      </c>
      <c r="F5407" s="76" t="s">
        <v>2638</v>
      </c>
    </row>
    <row r="5408" spans="1:72">
      <c r="A5408" s="1">
        <v>44345</v>
      </c>
      <c r="B5408" s="2">
        <v>14202</v>
      </c>
      <c r="C5408" s="2">
        <v>9953</v>
      </c>
      <c r="D5408" s="2">
        <v>9</v>
      </c>
      <c r="E5408" s="92">
        <v>700000</v>
      </c>
      <c r="F5408" s="2" t="s">
        <v>2599</v>
      </c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2"/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</row>
    <row r="5409" spans="1:72">
      <c r="A5409" s="1">
        <v>44345</v>
      </c>
      <c r="B5409" s="2">
        <v>14202</v>
      </c>
      <c r="C5409" s="2">
        <v>9959</v>
      </c>
      <c r="D5409" s="2">
        <v>9</v>
      </c>
      <c r="E5409" s="92">
        <v>400000</v>
      </c>
      <c r="F5409" s="2" t="s">
        <v>2598</v>
      </c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2"/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</row>
    <row r="5410" spans="1:72">
      <c r="A5410" s="1">
        <v>44345</v>
      </c>
      <c r="B5410" s="2">
        <v>14202</v>
      </c>
      <c r="C5410" s="2">
        <v>9981</v>
      </c>
      <c r="D5410" s="2">
        <v>9</v>
      </c>
      <c r="E5410" s="92">
        <v>1951900</v>
      </c>
      <c r="F5410" s="2" t="s">
        <v>2550</v>
      </c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2"/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</row>
    <row r="5411" spans="1:72" ht="19.5">
      <c r="E5411" s="120">
        <f>SUM(E5370:E5410)</f>
        <v>56045316</v>
      </c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2"/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</row>
    <row r="5413" spans="1:72">
      <c r="A5413" s="1">
        <v>44346</v>
      </c>
      <c r="B5413" s="2">
        <v>12508</v>
      </c>
      <c r="C5413" s="2">
        <v>26</v>
      </c>
      <c r="D5413" s="2">
        <v>9</v>
      </c>
      <c r="E5413" s="92">
        <v>637000</v>
      </c>
      <c r="F5413" s="2" t="s">
        <v>2553</v>
      </c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2"/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</row>
    <row r="5414" spans="1:72">
      <c r="A5414" s="1">
        <v>44346</v>
      </c>
      <c r="B5414" s="2">
        <v>12508</v>
      </c>
      <c r="C5414" s="91">
        <v>27</v>
      </c>
      <c r="D5414" s="2">
        <v>9</v>
      </c>
      <c r="E5414" s="92">
        <v>852801</v>
      </c>
      <c r="F5414" s="2" t="s">
        <v>2554</v>
      </c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2"/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</row>
    <row r="5415" spans="1:72">
      <c r="A5415" s="1">
        <v>44346</v>
      </c>
      <c r="B5415" s="2">
        <v>12508</v>
      </c>
      <c r="C5415" s="2">
        <v>30</v>
      </c>
      <c r="D5415" s="2">
        <v>9</v>
      </c>
      <c r="E5415" s="92">
        <v>1579100</v>
      </c>
      <c r="F5415" s="2" t="s">
        <v>2555</v>
      </c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2"/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</row>
    <row r="5416" spans="1:72">
      <c r="A5416" s="1">
        <v>44346</v>
      </c>
      <c r="B5416" s="2">
        <v>12508</v>
      </c>
      <c r="C5416" s="2">
        <v>81</v>
      </c>
      <c r="D5416" s="2">
        <v>9</v>
      </c>
      <c r="E5416" s="92">
        <v>800000</v>
      </c>
      <c r="F5416" s="2" t="s">
        <v>2626</v>
      </c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2"/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</row>
    <row r="5417" spans="1:72">
      <c r="A5417" s="1">
        <v>44346</v>
      </c>
      <c r="B5417" s="2">
        <v>14202</v>
      </c>
      <c r="C5417" s="2">
        <v>190</v>
      </c>
      <c r="D5417" s="2">
        <v>9</v>
      </c>
      <c r="E5417" s="92">
        <v>1782000</v>
      </c>
      <c r="F5417" s="2" t="s">
        <v>2631</v>
      </c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2"/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</row>
    <row r="5418" spans="1:72">
      <c r="A5418" s="1">
        <v>44346</v>
      </c>
      <c r="B5418" s="2">
        <v>99908</v>
      </c>
      <c r="C5418" s="2">
        <v>2807</v>
      </c>
      <c r="D5418" s="2">
        <v>11</v>
      </c>
      <c r="E5418" s="92">
        <v>118806</v>
      </c>
      <c r="F5418" s="2" t="s">
        <v>2627</v>
      </c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2"/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</row>
    <row r="5419" spans="1:72">
      <c r="A5419" s="1">
        <v>44346</v>
      </c>
      <c r="B5419" s="2">
        <v>99908</v>
      </c>
      <c r="C5419" s="2">
        <v>2878</v>
      </c>
      <c r="D5419" s="2">
        <v>11</v>
      </c>
      <c r="E5419" s="92">
        <v>800000</v>
      </c>
      <c r="F5419" s="2" t="s">
        <v>2628</v>
      </c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2"/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</row>
    <row r="5420" spans="1:72">
      <c r="A5420" s="1">
        <v>44346</v>
      </c>
      <c r="B5420" s="2">
        <v>99944</v>
      </c>
      <c r="C5420" s="2">
        <v>4184</v>
      </c>
      <c r="D5420" s="2">
        <v>10</v>
      </c>
      <c r="E5420" s="3">
        <v>1552000</v>
      </c>
      <c r="F5420" s="2" t="s">
        <v>2625</v>
      </c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2"/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</row>
    <row r="5421" spans="1:72">
      <c r="A5421" s="1">
        <v>44346</v>
      </c>
      <c r="B5421" s="2">
        <v>99975</v>
      </c>
      <c r="C5421" s="2">
        <v>5152</v>
      </c>
      <c r="D5421" s="2">
        <v>6</v>
      </c>
      <c r="E5421" s="3">
        <v>446094</v>
      </c>
      <c r="F5421" s="2" t="s">
        <v>2617</v>
      </c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2"/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</row>
    <row r="5422" spans="1:72">
      <c r="A5422" s="1">
        <v>44346</v>
      </c>
      <c r="B5422" s="2">
        <v>99975</v>
      </c>
      <c r="C5422" s="2">
        <v>5156</v>
      </c>
      <c r="D5422" s="2">
        <v>6</v>
      </c>
      <c r="E5422" s="3">
        <v>981366</v>
      </c>
      <c r="F5422" s="2" t="s">
        <v>2616</v>
      </c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2"/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</row>
    <row r="5423" spans="1:72">
      <c r="A5423" s="1">
        <v>44346</v>
      </c>
      <c r="B5423" s="2">
        <v>99975</v>
      </c>
      <c r="C5423" s="2">
        <v>5157</v>
      </c>
      <c r="D5423" s="2">
        <v>6</v>
      </c>
      <c r="E5423" s="3">
        <v>333768</v>
      </c>
      <c r="F5423" s="2" t="s">
        <v>2615</v>
      </c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2"/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</row>
    <row r="5424" spans="1:72">
      <c r="A5424" s="1">
        <v>44346</v>
      </c>
      <c r="B5424" s="2">
        <v>99975</v>
      </c>
      <c r="C5424" s="2">
        <v>5167</v>
      </c>
      <c r="D5424" s="2">
        <v>6</v>
      </c>
      <c r="E5424" s="3">
        <v>1178485</v>
      </c>
      <c r="F5424" s="2" t="s">
        <v>2618</v>
      </c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</row>
    <row r="5425" spans="1:72">
      <c r="A5425" s="1">
        <v>44346</v>
      </c>
      <c r="B5425" s="2">
        <v>99975</v>
      </c>
      <c r="C5425" s="2">
        <v>5191</v>
      </c>
      <c r="D5425" s="2">
        <v>6</v>
      </c>
      <c r="E5425" s="3">
        <v>593200</v>
      </c>
      <c r="F5425" s="2" t="s">
        <v>2614</v>
      </c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2"/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</row>
    <row r="5426" spans="1:72">
      <c r="A5426" s="1">
        <v>44346</v>
      </c>
      <c r="B5426" s="2">
        <v>99975</v>
      </c>
      <c r="C5426" s="2">
        <v>5211</v>
      </c>
      <c r="D5426" s="2">
        <v>6</v>
      </c>
      <c r="E5426" s="3">
        <v>718200</v>
      </c>
      <c r="F5426" s="2" t="s">
        <v>2551</v>
      </c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2"/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</row>
    <row r="5427" spans="1:72">
      <c r="A5427" s="1">
        <v>44346</v>
      </c>
      <c r="B5427" s="2">
        <v>99975</v>
      </c>
      <c r="C5427" s="2">
        <v>5250</v>
      </c>
      <c r="D5427" s="2">
        <v>6</v>
      </c>
      <c r="E5427" s="3">
        <v>1109298</v>
      </c>
      <c r="F5427" s="2" t="s">
        <v>2612</v>
      </c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2"/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</row>
    <row r="5428" spans="1:72">
      <c r="A5428" s="1">
        <v>44346</v>
      </c>
      <c r="B5428" s="2">
        <v>99975</v>
      </c>
      <c r="C5428" s="2">
        <v>5252</v>
      </c>
      <c r="D5428" s="2">
        <v>6</v>
      </c>
      <c r="E5428" s="3">
        <v>800534</v>
      </c>
      <c r="F5428" s="2" t="s">
        <v>2613</v>
      </c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2"/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</row>
    <row r="5429" spans="1:72">
      <c r="A5429" s="1">
        <v>44346</v>
      </c>
      <c r="B5429" s="2">
        <v>99975</v>
      </c>
      <c r="C5429" s="2">
        <v>5280</v>
      </c>
      <c r="D5429" s="2">
        <v>6</v>
      </c>
      <c r="E5429" s="3">
        <v>189401</v>
      </c>
      <c r="F5429" s="2" t="s">
        <v>2611</v>
      </c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2"/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</row>
    <row r="5430" spans="1:72">
      <c r="A5430" s="1">
        <v>44346</v>
      </c>
      <c r="B5430" s="2">
        <v>99975</v>
      </c>
      <c r="C5430" s="2">
        <v>5329</v>
      </c>
      <c r="D5430" s="2">
        <v>6</v>
      </c>
      <c r="E5430" s="3">
        <v>226422</v>
      </c>
      <c r="F5430" s="2" t="s">
        <v>2556</v>
      </c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2"/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</row>
    <row r="5431" spans="1:72">
      <c r="A5431" s="1">
        <v>44346</v>
      </c>
      <c r="B5431" s="2">
        <v>34824</v>
      </c>
      <c r="C5431" s="2">
        <v>5371</v>
      </c>
      <c r="D5431" s="2">
        <v>6</v>
      </c>
      <c r="E5431" s="92">
        <v>3610800</v>
      </c>
      <c r="F5431" s="2" t="s">
        <v>2557</v>
      </c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2"/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</row>
    <row r="5432" spans="1:72">
      <c r="A5432" s="1">
        <v>44346</v>
      </c>
      <c r="B5432" s="2">
        <v>34824</v>
      </c>
      <c r="C5432" s="2">
        <v>5393</v>
      </c>
      <c r="D5432" s="2">
        <v>6</v>
      </c>
      <c r="E5432" s="92">
        <v>1331800</v>
      </c>
      <c r="F5432" s="2" t="s">
        <v>2558</v>
      </c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2"/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</row>
    <row r="5433" spans="1:72">
      <c r="A5433" s="1">
        <v>44346</v>
      </c>
      <c r="B5433" s="2">
        <v>99903</v>
      </c>
      <c r="C5433" s="2">
        <v>6481</v>
      </c>
      <c r="D5433" s="2">
        <v>29</v>
      </c>
      <c r="E5433" s="92">
        <v>148000</v>
      </c>
      <c r="F5433" s="2" t="s">
        <v>2559</v>
      </c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2"/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</row>
    <row r="5434" spans="1:72">
      <c r="A5434" s="1">
        <v>44346</v>
      </c>
      <c r="B5434" s="2">
        <v>99903</v>
      </c>
      <c r="C5434" s="2">
        <v>6492</v>
      </c>
      <c r="D5434" s="2">
        <v>29</v>
      </c>
      <c r="E5434" s="92">
        <v>232000</v>
      </c>
      <c r="F5434" s="2" t="s">
        <v>2560</v>
      </c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2"/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</row>
    <row r="5435" spans="1:72">
      <c r="A5435" s="1">
        <v>44346</v>
      </c>
      <c r="B5435" s="2">
        <v>99903</v>
      </c>
      <c r="C5435" s="2">
        <v>6506</v>
      </c>
      <c r="D5435" s="2">
        <v>29</v>
      </c>
      <c r="E5435" s="92">
        <v>1884405</v>
      </c>
      <c r="F5435" s="2" t="s">
        <v>2561</v>
      </c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2"/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</row>
    <row r="5436" spans="1:72">
      <c r="A5436" s="1">
        <v>44346</v>
      </c>
      <c r="B5436" s="2">
        <v>99903</v>
      </c>
      <c r="C5436" s="2">
        <v>6508</v>
      </c>
      <c r="D5436" s="2">
        <v>29</v>
      </c>
      <c r="E5436" s="92">
        <v>530876</v>
      </c>
      <c r="F5436" s="2" t="s">
        <v>2562</v>
      </c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2"/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</row>
    <row r="5437" spans="1:72">
      <c r="A5437" s="1">
        <v>44346</v>
      </c>
      <c r="B5437" s="2">
        <v>99903</v>
      </c>
      <c r="C5437" s="2">
        <v>6516</v>
      </c>
      <c r="D5437" s="2">
        <v>29</v>
      </c>
      <c r="E5437" s="92">
        <v>1622472</v>
      </c>
      <c r="F5437" s="2" t="s">
        <v>2563</v>
      </c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2"/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</row>
    <row r="5438" spans="1:72">
      <c r="A5438" s="1">
        <v>44346</v>
      </c>
      <c r="B5438" s="2">
        <v>99903</v>
      </c>
      <c r="C5438" s="2">
        <v>6524</v>
      </c>
      <c r="D5438" s="2">
        <v>29</v>
      </c>
      <c r="E5438" s="92">
        <v>45000</v>
      </c>
      <c r="F5438" s="2" t="s">
        <v>2564</v>
      </c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2"/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</row>
    <row r="5439" spans="1:72">
      <c r="A5439" s="1">
        <v>44346</v>
      </c>
      <c r="B5439" s="2">
        <v>99903</v>
      </c>
      <c r="C5439" s="2">
        <v>6555</v>
      </c>
      <c r="D5439" s="2">
        <v>29</v>
      </c>
      <c r="E5439" s="92">
        <v>120118</v>
      </c>
      <c r="F5439" s="2" t="s">
        <v>2565</v>
      </c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2"/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</row>
    <row r="5440" spans="1:72">
      <c r="A5440" s="1">
        <v>44346</v>
      </c>
      <c r="B5440" s="2">
        <v>99903</v>
      </c>
      <c r="C5440" s="2">
        <v>6556</v>
      </c>
      <c r="D5440" s="2">
        <v>29</v>
      </c>
      <c r="E5440" s="92">
        <v>293485</v>
      </c>
      <c r="F5440" s="2" t="s">
        <v>2566</v>
      </c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2"/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</row>
    <row r="5441" spans="1:72">
      <c r="A5441" s="1">
        <v>44346</v>
      </c>
      <c r="B5441" s="2">
        <v>99903</v>
      </c>
      <c r="C5441" s="2">
        <v>6558</v>
      </c>
      <c r="D5441" s="2">
        <v>29</v>
      </c>
      <c r="E5441" s="92">
        <v>470280</v>
      </c>
      <c r="F5441" s="2" t="s">
        <v>2567</v>
      </c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2"/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</row>
    <row r="5442" spans="1:72">
      <c r="A5442" s="1">
        <v>44346</v>
      </c>
      <c r="B5442" s="2">
        <v>99903</v>
      </c>
      <c r="C5442" s="2">
        <v>6575</v>
      </c>
      <c r="D5442" s="2">
        <v>29</v>
      </c>
      <c r="E5442" s="92">
        <v>1322000</v>
      </c>
      <c r="F5442" s="2" t="s">
        <v>2568</v>
      </c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2"/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</row>
    <row r="5443" spans="1:72">
      <c r="A5443" s="1">
        <v>44346</v>
      </c>
      <c r="B5443" s="2">
        <v>99903</v>
      </c>
      <c r="C5443" s="2">
        <v>6580</v>
      </c>
      <c r="D5443" s="2">
        <v>29</v>
      </c>
      <c r="E5443" s="92">
        <v>544579</v>
      </c>
      <c r="F5443" s="2" t="s">
        <v>2610</v>
      </c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2"/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</row>
    <row r="5444" spans="1:72">
      <c r="A5444" s="1">
        <v>44346</v>
      </c>
      <c r="B5444" s="2">
        <v>99903</v>
      </c>
      <c r="C5444" s="2">
        <v>6582</v>
      </c>
      <c r="D5444" s="2">
        <v>29</v>
      </c>
      <c r="E5444" s="92">
        <v>408518</v>
      </c>
      <c r="F5444" s="2" t="s">
        <v>2569</v>
      </c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2"/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</row>
    <row r="5445" spans="1:72">
      <c r="A5445" s="1">
        <v>44346</v>
      </c>
      <c r="B5445" s="2">
        <v>99903</v>
      </c>
      <c r="C5445" s="2">
        <v>6596</v>
      </c>
      <c r="D5445" s="2">
        <v>29</v>
      </c>
      <c r="E5445" s="92">
        <v>0</v>
      </c>
      <c r="F5445" s="2" t="s">
        <v>283</v>
      </c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2"/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</row>
    <row r="5446" spans="1:72">
      <c r="A5446" s="1">
        <v>44346</v>
      </c>
      <c r="B5446" s="2">
        <v>99903</v>
      </c>
      <c r="C5446" s="2">
        <v>6605</v>
      </c>
      <c r="D5446" s="2">
        <v>29</v>
      </c>
      <c r="E5446" s="92">
        <v>924500</v>
      </c>
      <c r="F5446" s="2" t="s">
        <v>2570</v>
      </c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2"/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</row>
    <row r="5447" spans="1:72">
      <c r="A5447" s="1">
        <v>44346</v>
      </c>
      <c r="B5447" s="2">
        <v>99903</v>
      </c>
      <c r="C5447" s="2">
        <v>6616</v>
      </c>
      <c r="D5447" s="2">
        <v>29</v>
      </c>
      <c r="E5447" s="92">
        <v>704393</v>
      </c>
      <c r="F5447" s="2" t="s">
        <v>2571</v>
      </c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2"/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</row>
    <row r="5448" spans="1:72">
      <c r="A5448" s="1">
        <v>44346</v>
      </c>
      <c r="B5448" s="2">
        <v>99903</v>
      </c>
      <c r="C5448" s="2">
        <v>6621</v>
      </c>
      <c r="D5448" s="2">
        <v>29</v>
      </c>
      <c r="E5448" s="92">
        <v>493853</v>
      </c>
      <c r="F5448" s="2" t="s">
        <v>2572</v>
      </c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</row>
    <row r="5449" spans="1:72">
      <c r="A5449" s="1">
        <v>44346</v>
      </c>
      <c r="B5449" s="2">
        <v>99903</v>
      </c>
      <c r="C5449" s="2">
        <v>6628</v>
      </c>
      <c r="D5449" s="2">
        <v>29</v>
      </c>
      <c r="E5449" s="92">
        <v>462516</v>
      </c>
      <c r="F5449" s="2" t="s">
        <v>2573</v>
      </c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</row>
    <row r="5450" spans="1:72">
      <c r="A5450" s="1">
        <v>44346</v>
      </c>
      <c r="B5450" s="2">
        <v>99903</v>
      </c>
      <c r="C5450" s="2">
        <v>6646</v>
      </c>
      <c r="D5450" s="2">
        <v>29</v>
      </c>
      <c r="E5450" s="92">
        <v>640421</v>
      </c>
      <c r="F5450" s="2" t="s">
        <v>2574</v>
      </c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2"/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</row>
    <row r="5451" spans="1:72">
      <c r="A5451" s="1">
        <v>44346</v>
      </c>
      <c r="B5451" s="2">
        <v>99910</v>
      </c>
      <c r="C5451" s="2">
        <v>6661</v>
      </c>
      <c r="D5451" s="2">
        <v>29</v>
      </c>
      <c r="E5451" s="92">
        <v>1776000</v>
      </c>
      <c r="F5451" s="2" t="s">
        <v>2575</v>
      </c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2"/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</row>
    <row r="5452" spans="1:72">
      <c r="A5452" s="1">
        <v>44346</v>
      </c>
      <c r="B5452" s="2">
        <v>99910</v>
      </c>
      <c r="C5452" s="2">
        <v>6662</v>
      </c>
      <c r="D5452" s="2">
        <v>29</v>
      </c>
      <c r="E5452" s="92">
        <v>357385</v>
      </c>
      <c r="F5452" s="2" t="s">
        <v>2576</v>
      </c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2"/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</row>
    <row r="5453" spans="1:72">
      <c r="A5453" s="1">
        <v>44346</v>
      </c>
      <c r="B5453" s="2">
        <v>99910</v>
      </c>
      <c r="C5453" s="2">
        <v>6664</v>
      </c>
      <c r="D5453" s="2">
        <v>29</v>
      </c>
      <c r="E5453" s="92">
        <v>425742</v>
      </c>
      <c r="F5453" s="2" t="s">
        <v>2577</v>
      </c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2"/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</row>
    <row r="5454" spans="1:72">
      <c r="A5454" s="1">
        <v>44346</v>
      </c>
      <c r="B5454" s="2">
        <v>99910</v>
      </c>
      <c r="C5454" s="2">
        <v>6671</v>
      </c>
      <c r="D5454" s="2">
        <v>29</v>
      </c>
      <c r="E5454" s="92">
        <v>2620907</v>
      </c>
      <c r="F5454" s="2" t="s">
        <v>2578</v>
      </c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2"/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</row>
    <row r="5455" spans="1:72">
      <c r="A5455" s="1">
        <v>44346</v>
      </c>
      <c r="B5455" s="2">
        <v>99910</v>
      </c>
      <c r="C5455" s="2">
        <v>6678</v>
      </c>
      <c r="D5455" s="2">
        <v>29</v>
      </c>
      <c r="E5455" s="92">
        <v>718686</v>
      </c>
      <c r="F5455" s="2" t="s">
        <v>2623</v>
      </c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2"/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</row>
    <row r="5456" spans="1:72">
      <c r="A5456" s="1">
        <v>44346</v>
      </c>
      <c r="B5456" s="2">
        <v>99910</v>
      </c>
      <c r="C5456" s="2">
        <v>6694</v>
      </c>
      <c r="D5456" s="2">
        <v>29</v>
      </c>
      <c r="E5456" s="92">
        <v>310381</v>
      </c>
      <c r="F5456" s="2" t="s">
        <v>2552</v>
      </c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</row>
    <row r="5457" spans="1:72">
      <c r="A5457" s="1">
        <v>44346</v>
      </c>
      <c r="B5457" s="2">
        <v>99910</v>
      </c>
      <c r="C5457" s="2">
        <v>6699</v>
      </c>
      <c r="D5457" s="2">
        <v>29</v>
      </c>
      <c r="E5457" s="92">
        <v>720532</v>
      </c>
      <c r="F5457" s="2" t="s">
        <v>2619</v>
      </c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2"/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</row>
    <row r="5458" spans="1:72">
      <c r="A5458" s="1">
        <v>44346</v>
      </c>
      <c r="B5458" s="2">
        <v>99910</v>
      </c>
      <c r="C5458" s="2">
        <v>6700</v>
      </c>
      <c r="D5458" s="2">
        <v>29</v>
      </c>
      <c r="E5458" s="92">
        <v>1548323</v>
      </c>
      <c r="F5458" s="2" t="s">
        <v>2620</v>
      </c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</row>
    <row r="5459" spans="1:72">
      <c r="A5459" s="1">
        <v>44346</v>
      </c>
      <c r="B5459" s="2">
        <v>99910</v>
      </c>
      <c r="C5459" s="2">
        <v>6709</v>
      </c>
      <c r="D5459" s="2">
        <v>29</v>
      </c>
      <c r="E5459" s="92">
        <v>785585</v>
      </c>
      <c r="F5459" s="2" t="s">
        <v>2579</v>
      </c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2"/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</row>
    <row r="5460" spans="1:72">
      <c r="A5460" s="1">
        <v>44346</v>
      </c>
      <c r="B5460" s="2">
        <v>99910</v>
      </c>
      <c r="C5460" s="2">
        <v>6713</v>
      </c>
      <c r="D5460" s="2">
        <v>29</v>
      </c>
      <c r="E5460" s="92">
        <v>266629</v>
      </c>
      <c r="F5460" s="2" t="s">
        <v>2580</v>
      </c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2"/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</row>
    <row r="5461" spans="1:72">
      <c r="A5461" s="1">
        <v>44346</v>
      </c>
      <c r="B5461" s="2">
        <v>99910</v>
      </c>
      <c r="C5461" s="2">
        <v>6716</v>
      </c>
      <c r="D5461" s="2">
        <v>29</v>
      </c>
      <c r="E5461" s="92">
        <v>349700</v>
      </c>
      <c r="F5461" s="2" t="s">
        <v>2581</v>
      </c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2"/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</row>
    <row r="5462" spans="1:72">
      <c r="A5462" s="1">
        <v>44346</v>
      </c>
      <c r="B5462" s="2">
        <v>99910</v>
      </c>
      <c r="C5462" s="2">
        <v>6725</v>
      </c>
      <c r="D5462" s="2">
        <v>29</v>
      </c>
      <c r="E5462" s="92">
        <v>887200</v>
      </c>
      <c r="F5462" s="2" t="s">
        <v>2582</v>
      </c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2"/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</row>
    <row r="5463" spans="1:72">
      <c r="A5463" s="1">
        <v>44346</v>
      </c>
      <c r="B5463" s="2">
        <v>99910</v>
      </c>
      <c r="C5463" s="2">
        <v>6738</v>
      </c>
      <c r="D5463" s="2">
        <v>29</v>
      </c>
      <c r="E5463" s="92">
        <v>679600</v>
      </c>
      <c r="F5463" s="2" t="s">
        <v>2583</v>
      </c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2"/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</row>
    <row r="5464" spans="1:72">
      <c r="A5464" s="1">
        <v>44346</v>
      </c>
      <c r="B5464" s="2">
        <v>99910</v>
      </c>
      <c r="C5464" s="2">
        <v>6741</v>
      </c>
      <c r="D5464" s="2">
        <v>29</v>
      </c>
      <c r="E5464" s="92">
        <v>131000</v>
      </c>
      <c r="F5464" s="2" t="s">
        <v>2584</v>
      </c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2"/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</row>
    <row r="5465" spans="1:72">
      <c r="A5465" s="1">
        <v>44346</v>
      </c>
      <c r="B5465" s="2">
        <v>99910</v>
      </c>
      <c r="C5465" s="2">
        <v>6743</v>
      </c>
      <c r="D5465" s="2">
        <v>29</v>
      </c>
      <c r="E5465" s="92">
        <v>396800</v>
      </c>
      <c r="F5465" s="2" t="s">
        <v>2585</v>
      </c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2"/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</row>
    <row r="5466" spans="1:72">
      <c r="A5466" s="1">
        <v>44346</v>
      </c>
      <c r="B5466" s="2">
        <v>99910</v>
      </c>
      <c r="C5466" s="2">
        <v>6745</v>
      </c>
      <c r="D5466" s="2">
        <v>29</v>
      </c>
      <c r="E5466" s="92">
        <v>466800</v>
      </c>
      <c r="F5466" s="2" t="s">
        <v>2586</v>
      </c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2"/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</row>
    <row r="5467" spans="1:72">
      <c r="A5467" s="1">
        <v>44346</v>
      </c>
      <c r="B5467" s="2">
        <v>99910</v>
      </c>
      <c r="C5467" s="2">
        <v>6747</v>
      </c>
      <c r="D5467" s="2">
        <v>29</v>
      </c>
      <c r="E5467" s="92">
        <v>712800</v>
      </c>
      <c r="F5467" s="2" t="s">
        <v>2587</v>
      </c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2"/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</row>
    <row r="5468" spans="1:72">
      <c r="A5468" s="1">
        <v>44346</v>
      </c>
      <c r="B5468" s="2">
        <v>99910</v>
      </c>
      <c r="C5468" s="2">
        <v>6752</v>
      </c>
      <c r="D5468" s="2">
        <v>29</v>
      </c>
      <c r="E5468" s="92">
        <v>326800</v>
      </c>
      <c r="F5468" s="2" t="s">
        <v>2588</v>
      </c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2"/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</row>
    <row r="5469" spans="1:72">
      <c r="A5469" s="1">
        <v>44346</v>
      </c>
      <c r="B5469" s="2">
        <v>99910</v>
      </c>
      <c r="C5469" s="2">
        <v>6753</v>
      </c>
      <c r="D5469" s="2">
        <v>29</v>
      </c>
      <c r="E5469" s="92">
        <v>908108</v>
      </c>
      <c r="F5469" s="2" t="s">
        <v>2589</v>
      </c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2"/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</row>
    <row r="5470" spans="1:72" ht="19.5">
      <c r="A5470" s="1">
        <v>44346</v>
      </c>
      <c r="B5470" s="2">
        <v>99910</v>
      </c>
      <c r="C5470" s="2">
        <v>6766</v>
      </c>
      <c r="D5470" s="2">
        <v>29</v>
      </c>
      <c r="E5470" s="92">
        <v>5800000</v>
      </c>
      <c r="F5470" s="146" t="s">
        <v>2590</v>
      </c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2"/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</row>
    <row r="5471" spans="1:72">
      <c r="A5471" s="1">
        <v>44346</v>
      </c>
      <c r="B5471" s="2">
        <v>99910</v>
      </c>
      <c r="C5471" s="2">
        <v>6818</v>
      </c>
      <c r="D5471" s="2">
        <v>29</v>
      </c>
      <c r="E5471" s="92">
        <v>10600</v>
      </c>
      <c r="F5471" s="2" t="s">
        <v>2591</v>
      </c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</row>
    <row r="5472" spans="1:72">
      <c r="A5472" s="1">
        <v>44346</v>
      </c>
      <c r="B5472" s="2">
        <v>99910</v>
      </c>
      <c r="C5472" s="2">
        <v>6845</v>
      </c>
      <c r="D5472" s="2">
        <v>29</v>
      </c>
      <c r="E5472" s="92">
        <v>501800</v>
      </c>
      <c r="F5472" s="2" t="s">
        <v>2624</v>
      </c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</row>
    <row r="5473" spans="1:72">
      <c r="A5473" s="1">
        <v>44346</v>
      </c>
      <c r="B5473" s="2">
        <v>99910</v>
      </c>
      <c r="C5473" s="2">
        <v>6846</v>
      </c>
      <c r="D5473" s="2">
        <v>29</v>
      </c>
      <c r="E5473" s="92">
        <v>537100</v>
      </c>
      <c r="F5473" s="2" t="s">
        <v>2621</v>
      </c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2"/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</row>
    <row r="5474" spans="1:72">
      <c r="A5474" s="1">
        <v>44346</v>
      </c>
      <c r="B5474" s="2">
        <v>99910</v>
      </c>
      <c r="C5474" s="2">
        <v>6850</v>
      </c>
      <c r="D5474" s="2">
        <v>29</v>
      </c>
      <c r="E5474" s="92">
        <v>613000</v>
      </c>
      <c r="F5474" s="2" t="s">
        <v>2622</v>
      </c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2"/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</row>
    <row r="5475" spans="1:72">
      <c r="A5475" s="1">
        <v>44346</v>
      </c>
      <c r="B5475" s="2">
        <v>99916</v>
      </c>
      <c r="C5475" s="2">
        <v>6771</v>
      </c>
      <c r="D5475" s="2">
        <v>8</v>
      </c>
      <c r="E5475" s="3">
        <v>743600</v>
      </c>
      <c r="F5475" s="2" t="s">
        <v>2634</v>
      </c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2"/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</row>
    <row r="5476" spans="1:72">
      <c r="A5476" s="1">
        <v>44346</v>
      </c>
      <c r="B5476" s="2">
        <v>99916</v>
      </c>
      <c r="C5476" s="2">
        <v>6781</v>
      </c>
      <c r="D5476" s="2">
        <v>8</v>
      </c>
      <c r="E5476" s="3">
        <v>1801300</v>
      </c>
      <c r="F5476" s="2" t="s">
        <v>2633</v>
      </c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2"/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</row>
    <row r="5477" spans="1:72">
      <c r="A5477" s="1">
        <v>44346</v>
      </c>
      <c r="B5477" s="2">
        <v>99916</v>
      </c>
      <c r="C5477" s="2">
        <v>6835</v>
      </c>
      <c r="D5477" s="2">
        <v>8</v>
      </c>
      <c r="E5477" s="3">
        <v>979420</v>
      </c>
      <c r="F5477" s="2" t="s">
        <v>2632</v>
      </c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2"/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</row>
    <row r="5478" spans="1:72">
      <c r="A5478" s="1">
        <v>44346</v>
      </c>
      <c r="B5478" s="2">
        <v>99916</v>
      </c>
      <c r="C5478" s="2">
        <v>6836</v>
      </c>
      <c r="D5478" s="2">
        <v>8</v>
      </c>
      <c r="E5478" s="3">
        <v>456000</v>
      </c>
      <c r="F5478" s="2" t="s">
        <v>2632</v>
      </c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2"/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</row>
    <row r="5479" spans="1:72" s="402" customFormat="1">
      <c r="A5479" s="401">
        <v>44346</v>
      </c>
      <c r="B5479" s="402">
        <v>19413</v>
      </c>
      <c r="C5479" s="402">
        <v>7204</v>
      </c>
      <c r="D5479" s="402">
        <v>2</v>
      </c>
      <c r="E5479" s="345">
        <v>213152</v>
      </c>
      <c r="F5479" s="402" t="s">
        <v>2592</v>
      </c>
      <c r="G5479" s="403"/>
    </row>
    <row r="5480" spans="1:72">
      <c r="A5480" s="1">
        <v>44346</v>
      </c>
      <c r="B5480" s="2">
        <v>99974</v>
      </c>
      <c r="C5480" s="2">
        <v>7267</v>
      </c>
      <c r="D5480" s="2">
        <v>4</v>
      </c>
      <c r="E5480" s="3">
        <v>464200</v>
      </c>
      <c r="F5480" s="2" t="s">
        <v>2630</v>
      </c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2"/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</row>
    <row r="5481" spans="1:72">
      <c r="A5481" s="1">
        <v>44346</v>
      </c>
      <c r="B5481" s="2">
        <v>99974</v>
      </c>
      <c r="C5481" s="2">
        <v>7268</v>
      </c>
      <c r="D5481" s="2">
        <v>4</v>
      </c>
      <c r="E5481" s="3">
        <v>602800</v>
      </c>
      <c r="F5481" s="2" t="s">
        <v>2629</v>
      </c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2"/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</row>
    <row r="5482" spans="1:72">
      <c r="A5482" s="1">
        <v>44346</v>
      </c>
      <c r="B5482" s="2">
        <v>99974</v>
      </c>
      <c r="C5482" s="2">
        <v>7269</v>
      </c>
      <c r="D5482" s="2">
        <v>4</v>
      </c>
      <c r="E5482" s="3">
        <v>0</v>
      </c>
      <c r="F5482" s="2" t="s">
        <v>283</v>
      </c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2"/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</row>
    <row r="5483" spans="1:72">
      <c r="A5483" s="1">
        <v>44346</v>
      </c>
      <c r="B5483" s="2">
        <v>99971</v>
      </c>
      <c r="C5483" s="2">
        <v>9440</v>
      </c>
      <c r="D5483" s="2">
        <v>7</v>
      </c>
      <c r="E5483" s="3">
        <v>1438200</v>
      </c>
      <c r="F5483" s="2" t="s">
        <v>2593</v>
      </c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2"/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</row>
    <row r="5484" spans="1:72">
      <c r="A5484" s="1">
        <v>44346</v>
      </c>
      <c r="B5484" s="2">
        <v>99971</v>
      </c>
      <c r="C5484" s="2">
        <v>9509</v>
      </c>
      <c r="D5484" s="2">
        <v>7</v>
      </c>
      <c r="E5484" s="3">
        <v>1158855</v>
      </c>
      <c r="F5484" s="2" t="s">
        <v>2594</v>
      </c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2"/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</row>
    <row r="5485" spans="1:72">
      <c r="A5485" s="1">
        <v>44346</v>
      </c>
      <c r="B5485" s="2">
        <v>25758</v>
      </c>
      <c r="C5485" s="2">
        <v>9602</v>
      </c>
      <c r="D5485" s="2">
        <v>7</v>
      </c>
      <c r="E5485" s="3">
        <v>1000000</v>
      </c>
      <c r="F5485" s="2" t="s">
        <v>2595</v>
      </c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</row>
    <row r="5486" spans="1:72">
      <c r="A5486" s="1">
        <v>44346</v>
      </c>
      <c r="B5486" s="2">
        <v>25758</v>
      </c>
      <c r="C5486" s="2">
        <v>9653</v>
      </c>
      <c r="D5486" s="2">
        <v>7</v>
      </c>
      <c r="E5486" s="3">
        <v>100000</v>
      </c>
      <c r="F5486" s="2" t="s">
        <v>2596</v>
      </c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2"/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</row>
    <row r="5487" spans="1:72">
      <c r="E5487" s="396">
        <f>SUM(E5413:E5486)</f>
        <v>61297496</v>
      </c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2"/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</row>
    <row r="5489" spans="1:72">
      <c r="A5489" s="1">
        <v>44347</v>
      </c>
      <c r="B5489" s="2">
        <v>99910</v>
      </c>
      <c r="C5489" s="2">
        <v>223</v>
      </c>
      <c r="D5489" s="2">
        <v>9</v>
      </c>
      <c r="E5489" s="92">
        <v>1372379</v>
      </c>
      <c r="F5489" s="2" t="s">
        <v>2649</v>
      </c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2"/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</row>
    <row r="5490" spans="1:72">
      <c r="A5490" s="1">
        <v>44347</v>
      </c>
      <c r="B5490" s="2">
        <v>99910</v>
      </c>
      <c r="C5490" s="2">
        <v>224</v>
      </c>
      <c r="D5490" s="2">
        <v>9</v>
      </c>
      <c r="E5490" s="92">
        <v>478631</v>
      </c>
      <c r="F5490" s="2" t="s">
        <v>2650</v>
      </c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2"/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</row>
    <row r="5491" spans="1:72">
      <c r="A5491" s="1">
        <v>44347</v>
      </c>
      <c r="B5491" s="2">
        <v>99910</v>
      </c>
      <c r="C5491" s="2">
        <v>225</v>
      </c>
      <c r="D5491" s="2">
        <v>9</v>
      </c>
      <c r="E5491" s="92">
        <v>262500</v>
      </c>
      <c r="F5491" s="2" t="s">
        <v>2651</v>
      </c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2"/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</row>
    <row r="5492" spans="1:72">
      <c r="A5492" s="1">
        <v>44347</v>
      </c>
      <c r="B5492" s="2">
        <v>99910</v>
      </c>
      <c r="C5492" s="2">
        <v>226</v>
      </c>
      <c r="D5492" s="2">
        <v>9</v>
      </c>
      <c r="E5492" s="3">
        <v>0</v>
      </c>
      <c r="F5492" s="2" t="s">
        <v>283</v>
      </c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2"/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</row>
    <row r="5493" spans="1:72">
      <c r="A5493" s="1">
        <v>44347</v>
      </c>
      <c r="B5493" s="2">
        <v>99910</v>
      </c>
      <c r="C5493" s="2">
        <v>232</v>
      </c>
      <c r="D5493" s="2">
        <v>9</v>
      </c>
      <c r="E5493" s="92">
        <v>1013300</v>
      </c>
      <c r="F5493" s="2" t="s">
        <v>2652</v>
      </c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2"/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</row>
    <row r="5494" spans="1:72">
      <c r="A5494" s="1">
        <v>44347</v>
      </c>
      <c r="B5494" s="2">
        <v>99910</v>
      </c>
      <c r="C5494" s="2">
        <v>233</v>
      </c>
      <c r="D5494" s="2">
        <v>9</v>
      </c>
      <c r="E5494" s="92">
        <v>901009</v>
      </c>
      <c r="F5494" s="2" t="s">
        <v>2653</v>
      </c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2"/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</row>
    <row r="5495" spans="1:72">
      <c r="A5495" s="1">
        <v>44347</v>
      </c>
      <c r="B5495" s="2">
        <v>99910</v>
      </c>
      <c r="C5495" s="2">
        <v>234</v>
      </c>
      <c r="D5495" s="2">
        <v>9</v>
      </c>
      <c r="E5495" s="92">
        <v>441030</v>
      </c>
      <c r="F5495" s="2" t="s">
        <v>2648</v>
      </c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2"/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</row>
    <row r="5496" spans="1:72">
      <c r="A5496" s="1">
        <v>44347</v>
      </c>
      <c r="B5496" s="2">
        <v>99910</v>
      </c>
      <c r="C5496" s="2">
        <v>240</v>
      </c>
      <c r="D5496" s="2">
        <v>9</v>
      </c>
      <c r="E5496" s="92">
        <v>338319</v>
      </c>
      <c r="F5496" s="2" t="s">
        <v>2691</v>
      </c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</row>
    <row r="5497" spans="1:72">
      <c r="A5497" s="1">
        <v>44347</v>
      </c>
      <c r="B5497" s="2">
        <v>99910</v>
      </c>
      <c r="C5497" s="2">
        <v>243</v>
      </c>
      <c r="D5497" s="2">
        <v>9</v>
      </c>
      <c r="E5497" s="92">
        <v>939046</v>
      </c>
      <c r="F5497" s="2" t="s">
        <v>2692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2"/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</row>
    <row r="5498" spans="1:72">
      <c r="A5498" s="1">
        <v>44347</v>
      </c>
      <c r="B5498" s="2">
        <v>99910</v>
      </c>
      <c r="C5498" s="2">
        <v>4203</v>
      </c>
      <c r="D5498" s="2">
        <v>10</v>
      </c>
      <c r="E5498" s="92">
        <v>1497695</v>
      </c>
      <c r="F5498" s="2" t="s">
        <v>2685</v>
      </c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2"/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</row>
    <row r="5499" spans="1:72">
      <c r="A5499" s="1">
        <v>44347</v>
      </c>
      <c r="B5499" s="2">
        <v>99910</v>
      </c>
      <c r="C5499" s="2">
        <v>4204</v>
      </c>
      <c r="D5499" s="2">
        <v>10</v>
      </c>
      <c r="E5499" s="92">
        <v>660915</v>
      </c>
      <c r="F5499" s="2" t="s">
        <v>2687</v>
      </c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2"/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</row>
    <row r="5500" spans="1:72">
      <c r="A5500" s="1">
        <v>44347</v>
      </c>
      <c r="B5500" s="2">
        <v>99910</v>
      </c>
      <c r="C5500" s="2">
        <v>4205</v>
      </c>
      <c r="D5500" s="2">
        <v>10</v>
      </c>
      <c r="E5500" s="92">
        <v>804028</v>
      </c>
      <c r="F5500" s="2" t="s">
        <v>2686</v>
      </c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2"/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</row>
    <row r="5501" spans="1:72">
      <c r="A5501" s="1">
        <v>44347</v>
      </c>
      <c r="B5501" s="2">
        <v>99910</v>
      </c>
      <c r="C5501" s="2">
        <v>4206</v>
      </c>
      <c r="D5501" s="2">
        <v>10</v>
      </c>
      <c r="E5501" s="92">
        <v>291272</v>
      </c>
      <c r="F5501" s="2" t="s">
        <v>2689</v>
      </c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2"/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</row>
    <row r="5502" spans="1:72">
      <c r="A5502" s="1">
        <v>44347</v>
      </c>
      <c r="B5502" s="2">
        <v>99910</v>
      </c>
      <c r="C5502" s="2">
        <v>4207</v>
      </c>
      <c r="D5502" s="2">
        <v>10</v>
      </c>
      <c r="E5502" s="92">
        <v>323869</v>
      </c>
      <c r="F5502" s="2" t="s">
        <v>2690</v>
      </c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2"/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</row>
    <row r="5503" spans="1:72">
      <c r="A5503" s="1">
        <v>44347</v>
      </c>
      <c r="B5503" s="2">
        <v>99910</v>
      </c>
      <c r="C5503" s="2">
        <v>4209</v>
      </c>
      <c r="D5503" s="2">
        <v>10</v>
      </c>
      <c r="E5503" s="92">
        <v>261637</v>
      </c>
      <c r="F5503" s="2" t="s">
        <v>2688</v>
      </c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</row>
    <row r="5504" spans="1:72">
      <c r="A5504" s="1">
        <v>44347</v>
      </c>
      <c r="B5504" s="2">
        <v>99910</v>
      </c>
      <c r="C5504" s="2">
        <v>4210</v>
      </c>
      <c r="D5504" s="2">
        <v>10</v>
      </c>
      <c r="E5504" s="92">
        <v>832500</v>
      </c>
      <c r="F5504" s="2" t="s">
        <v>2684</v>
      </c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2"/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</row>
    <row r="5505" spans="1:72">
      <c r="A5505" s="1">
        <v>44347</v>
      </c>
      <c r="B5505" s="2">
        <v>99910</v>
      </c>
      <c r="C5505" s="2">
        <v>4216</v>
      </c>
      <c r="D5505" s="2">
        <v>10</v>
      </c>
      <c r="E5505" s="92">
        <v>618500</v>
      </c>
      <c r="F5505" s="2" t="s">
        <v>2681</v>
      </c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2"/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</row>
    <row r="5506" spans="1:72">
      <c r="A5506" s="1">
        <v>44347</v>
      </c>
      <c r="B5506" s="2">
        <v>99910</v>
      </c>
      <c r="C5506" s="2">
        <v>4219</v>
      </c>
      <c r="D5506" s="2">
        <v>10</v>
      </c>
      <c r="E5506" s="92">
        <v>467941</v>
      </c>
      <c r="F5506" s="2" t="s">
        <v>2682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2"/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</row>
    <row r="5507" spans="1:72" s="76" customFormat="1">
      <c r="A5507" s="102">
        <v>44347</v>
      </c>
      <c r="B5507" s="76">
        <v>99910</v>
      </c>
      <c r="C5507" s="76">
        <v>4221</v>
      </c>
      <c r="D5507" s="76">
        <v>10</v>
      </c>
      <c r="E5507" s="373">
        <v>508289</v>
      </c>
      <c r="F5507" s="76" t="s">
        <v>2683</v>
      </c>
    </row>
    <row r="5508" spans="1:72">
      <c r="A5508" s="1">
        <v>44347</v>
      </c>
      <c r="B5508" s="2">
        <v>99910</v>
      </c>
      <c r="C5508" s="2">
        <v>4235</v>
      </c>
      <c r="D5508" s="2">
        <v>10</v>
      </c>
      <c r="E5508" s="92">
        <v>329855</v>
      </c>
      <c r="F5508" s="2" t="s">
        <v>2654</v>
      </c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2"/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</row>
    <row r="5509" spans="1:72">
      <c r="A5509" s="1">
        <v>44347</v>
      </c>
      <c r="B5509" s="2">
        <v>14202</v>
      </c>
      <c r="C5509" s="2">
        <v>5432</v>
      </c>
      <c r="D5509" s="2">
        <v>6</v>
      </c>
      <c r="E5509" s="92">
        <v>300000</v>
      </c>
      <c r="F5509" s="2" t="s">
        <v>2693</v>
      </c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2"/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</row>
    <row r="5510" spans="1:72">
      <c r="A5510" s="1">
        <v>44347</v>
      </c>
      <c r="B5510" s="2">
        <v>14202</v>
      </c>
      <c r="C5510" s="2">
        <v>5544</v>
      </c>
      <c r="D5510" s="2">
        <v>6</v>
      </c>
      <c r="E5510" s="92">
        <v>327679</v>
      </c>
      <c r="F5510" s="2" t="s">
        <v>2655</v>
      </c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2"/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</row>
    <row r="5511" spans="1:72">
      <c r="A5511" s="1">
        <v>44347</v>
      </c>
      <c r="B5511" s="2">
        <v>14202</v>
      </c>
      <c r="C5511" s="2">
        <v>5545</v>
      </c>
      <c r="D5511" s="2">
        <v>6</v>
      </c>
      <c r="E5511" s="92">
        <v>1455179</v>
      </c>
      <c r="F5511" s="2" t="s">
        <v>2656</v>
      </c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2"/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</row>
    <row r="5512" spans="1:72">
      <c r="A5512" s="1">
        <v>44347</v>
      </c>
      <c r="B5512" s="2">
        <v>14202</v>
      </c>
      <c r="C5512" s="2">
        <v>5560</v>
      </c>
      <c r="D5512" s="2">
        <v>6</v>
      </c>
      <c r="E5512" s="92">
        <v>825500</v>
      </c>
      <c r="F5512" s="2" t="s">
        <v>2640</v>
      </c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2"/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</row>
    <row r="5513" spans="1:72">
      <c r="A5513" s="1">
        <v>44347</v>
      </c>
      <c r="B5513" s="2">
        <v>14202</v>
      </c>
      <c r="C5513" s="2">
        <v>5561</v>
      </c>
      <c r="D5513" s="2">
        <v>6</v>
      </c>
      <c r="E5513" s="92">
        <v>387500</v>
      </c>
      <c r="F5513" s="2" t="s">
        <v>2657</v>
      </c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2"/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</row>
    <row r="5514" spans="1:72">
      <c r="A5514" s="1">
        <v>44347</v>
      </c>
      <c r="B5514" s="2">
        <v>19440</v>
      </c>
      <c r="C5514" s="2">
        <v>7075</v>
      </c>
      <c r="D5514" s="2">
        <v>8</v>
      </c>
      <c r="E5514" s="92">
        <v>665870</v>
      </c>
      <c r="F5514" s="2" t="s">
        <v>2641</v>
      </c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2"/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</row>
    <row r="5515" spans="1:72">
      <c r="A5515" s="1">
        <v>44347</v>
      </c>
      <c r="B5515" s="2">
        <v>19440</v>
      </c>
      <c r="C5515" s="2">
        <v>7177</v>
      </c>
      <c r="D5515" s="2">
        <v>8</v>
      </c>
      <c r="E5515" s="92">
        <v>1254187</v>
      </c>
      <c r="F5515" s="2" t="s">
        <v>2642</v>
      </c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2"/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</row>
    <row r="5516" spans="1:72">
      <c r="A5516" s="1">
        <v>44347</v>
      </c>
      <c r="B5516" s="2">
        <v>19440</v>
      </c>
      <c r="C5516" s="2">
        <v>7178</v>
      </c>
      <c r="D5516" s="2">
        <v>8</v>
      </c>
      <c r="E5516" s="92">
        <v>268000</v>
      </c>
      <c r="F5516" s="2" t="s">
        <v>2643</v>
      </c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2"/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</row>
    <row r="5517" spans="1:72">
      <c r="A5517" s="1">
        <v>44347</v>
      </c>
      <c r="B5517" s="2">
        <v>19440</v>
      </c>
      <c r="C5517" s="2">
        <v>7179</v>
      </c>
      <c r="D5517" s="2">
        <v>8</v>
      </c>
      <c r="E5517" s="92">
        <v>268000</v>
      </c>
      <c r="F5517" s="2" t="s">
        <v>2644</v>
      </c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2"/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</row>
    <row r="5518" spans="1:72">
      <c r="A5518" s="1">
        <v>44347</v>
      </c>
      <c r="B5518" s="2">
        <v>19440</v>
      </c>
      <c r="C5518" s="2">
        <v>7182</v>
      </c>
      <c r="D5518" s="2">
        <v>8</v>
      </c>
      <c r="E5518" s="92">
        <v>806797</v>
      </c>
      <c r="F5518" s="2" t="s">
        <v>2645</v>
      </c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2"/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</row>
    <row r="5519" spans="1:72">
      <c r="A5519" s="1">
        <v>44347</v>
      </c>
      <c r="B5519" s="2">
        <v>19440</v>
      </c>
      <c r="C5519" s="2">
        <v>7184</v>
      </c>
      <c r="D5519" s="2">
        <v>8</v>
      </c>
      <c r="E5519" s="92">
        <v>86000</v>
      </c>
      <c r="F5519" s="2" t="s">
        <v>2646</v>
      </c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</row>
    <row r="5520" spans="1:72">
      <c r="A5520" s="1">
        <v>44347</v>
      </c>
      <c r="B5520" s="2">
        <v>19440</v>
      </c>
      <c r="C5520" s="2">
        <v>7204</v>
      </c>
      <c r="D5520" s="2">
        <v>8</v>
      </c>
      <c r="E5520" s="92">
        <v>1061800</v>
      </c>
      <c r="F5520" s="2" t="s">
        <v>2658</v>
      </c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2"/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</row>
    <row r="5521" spans="1:72">
      <c r="A5521" s="1">
        <v>44347</v>
      </c>
      <c r="B5521" s="2">
        <v>19440</v>
      </c>
      <c r="C5521" s="2">
        <v>7207</v>
      </c>
      <c r="D5521" s="2">
        <v>8</v>
      </c>
      <c r="E5521" s="92">
        <v>210839</v>
      </c>
      <c r="F5521" s="2" t="s">
        <v>2659</v>
      </c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2"/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</row>
    <row r="5522" spans="1:72">
      <c r="A5522" s="1">
        <v>44347</v>
      </c>
      <c r="B5522" s="2">
        <v>99916</v>
      </c>
      <c r="C5522" s="2">
        <v>7212</v>
      </c>
      <c r="D5522" s="2">
        <v>8</v>
      </c>
      <c r="E5522" s="92">
        <v>641950</v>
      </c>
      <c r="F5522" s="2" t="s">
        <v>2699</v>
      </c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2"/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</row>
    <row r="5523" spans="1:72">
      <c r="A5523" s="1">
        <v>44347</v>
      </c>
      <c r="B5523" s="2">
        <v>99916</v>
      </c>
      <c r="C5523" s="2">
        <v>7213</v>
      </c>
      <c r="D5523" s="2">
        <v>8</v>
      </c>
      <c r="E5523" s="92">
        <v>1105567</v>
      </c>
      <c r="F5523" s="2" t="s">
        <v>2701</v>
      </c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2"/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</row>
    <row r="5524" spans="1:72">
      <c r="A5524" s="1">
        <v>44347</v>
      </c>
      <c r="B5524" s="2">
        <v>99916</v>
      </c>
      <c r="C5524" s="2">
        <v>7214</v>
      </c>
      <c r="D5524" s="2">
        <v>8</v>
      </c>
      <c r="E5524" s="92">
        <v>1348300</v>
      </c>
      <c r="F5524" s="2" t="s">
        <v>2700</v>
      </c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2"/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</row>
    <row r="5525" spans="1:72">
      <c r="A5525" s="1">
        <v>44347</v>
      </c>
      <c r="B5525" s="2">
        <v>99916</v>
      </c>
      <c r="C5525" s="2">
        <v>7216</v>
      </c>
      <c r="D5525" s="2">
        <v>8</v>
      </c>
      <c r="E5525" s="92">
        <v>53790</v>
      </c>
      <c r="F5525" s="2" t="s">
        <v>2699</v>
      </c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2"/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</row>
    <row r="5526" spans="1:72">
      <c r="A5526" s="1">
        <v>44347</v>
      </c>
      <c r="B5526" s="2">
        <v>99916</v>
      </c>
      <c r="C5526" s="2">
        <v>7235</v>
      </c>
      <c r="D5526" s="2">
        <v>8</v>
      </c>
      <c r="E5526" s="92">
        <v>5030000</v>
      </c>
      <c r="F5526" s="2" t="s">
        <v>2182</v>
      </c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2"/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</row>
    <row r="5527" spans="1:72">
      <c r="A5527" s="1">
        <v>44347</v>
      </c>
      <c r="B5527" s="2">
        <v>99916</v>
      </c>
      <c r="C5527" s="2">
        <v>7236</v>
      </c>
      <c r="D5527" s="2">
        <v>8</v>
      </c>
      <c r="E5527" s="92">
        <v>405900</v>
      </c>
      <c r="F5527" s="2" t="s">
        <v>2697</v>
      </c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2"/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</row>
    <row r="5528" spans="1:72">
      <c r="A5528" s="1">
        <v>44347</v>
      </c>
      <c r="B5528" s="2">
        <v>99916</v>
      </c>
      <c r="C5528" s="2">
        <v>7238</v>
      </c>
      <c r="D5528" s="2">
        <v>8</v>
      </c>
      <c r="E5528" s="92">
        <v>306000</v>
      </c>
      <c r="F5528" s="2" t="s">
        <v>2698</v>
      </c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2"/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</row>
    <row r="5529" spans="1:72">
      <c r="A5529" s="1">
        <v>44347</v>
      </c>
      <c r="B5529" s="2">
        <v>99916</v>
      </c>
      <c r="C5529" s="2">
        <v>7279</v>
      </c>
      <c r="D5529" s="2">
        <v>8</v>
      </c>
      <c r="E5529" s="92">
        <v>300000</v>
      </c>
      <c r="F5529" s="2" t="s">
        <v>2647</v>
      </c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2"/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</row>
    <row r="5530" spans="1:72">
      <c r="A5530" s="1">
        <v>44347</v>
      </c>
      <c r="B5530" s="2">
        <v>12508</v>
      </c>
      <c r="C5530" s="2">
        <v>7468</v>
      </c>
      <c r="D5530" s="2">
        <v>4</v>
      </c>
      <c r="E5530" s="92">
        <v>1054010</v>
      </c>
      <c r="F5530" s="2" t="s">
        <v>2660</v>
      </c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2"/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</row>
    <row r="5531" spans="1:72">
      <c r="A5531" s="1">
        <v>44347</v>
      </c>
      <c r="B5531" s="2">
        <v>12508</v>
      </c>
      <c r="C5531" s="2">
        <v>7469</v>
      </c>
      <c r="D5531" s="2">
        <v>4</v>
      </c>
      <c r="E5531" s="92">
        <v>2491500</v>
      </c>
      <c r="F5531" s="2" t="s">
        <v>2661</v>
      </c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2"/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</row>
    <row r="5532" spans="1:72">
      <c r="A5532" s="1">
        <v>44347</v>
      </c>
      <c r="B5532" s="2">
        <v>12508</v>
      </c>
      <c r="C5532" s="2">
        <v>7547</v>
      </c>
      <c r="D5532" s="2">
        <v>4</v>
      </c>
      <c r="E5532" s="92">
        <v>352380</v>
      </c>
      <c r="F5532" s="2" t="s">
        <v>2680</v>
      </c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2"/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</row>
    <row r="5533" spans="1:72">
      <c r="A5533" s="1">
        <v>44347</v>
      </c>
      <c r="B5533" s="2">
        <v>12508</v>
      </c>
      <c r="C5533" s="2">
        <v>7550</v>
      </c>
      <c r="D5533" s="2">
        <v>4</v>
      </c>
      <c r="E5533" s="92">
        <v>984237</v>
      </c>
      <c r="F5533" s="2" t="s">
        <v>2679</v>
      </c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2"/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</row>
    <row r="5534" spans="1:72">
      <c r="A5534" s="1">
        <v>44347</v>
      </c>
      <c r="B5534" s="2">
        <v>12508</v>
      </c>
      <c r="C5534" s="2">
        <v>7551</v>
      </c>
      <c r="D5534" s="2">
        <v>4</v>
      </c>
      <c r="E5534" s="81">
        <v>886800</v>
      </c>
      <c r="F5534" s="2" t="s">
        <v>2662</v>
      </c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2"/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</row>
    <row r="5535" spans="1:72">
      <c r="A5535" s="1">
        <v>44347</v>
      </c>
      <c r="B5535" s="2">
        <v>12508</v>
      </c>
      <c r="C5535" s="2">
        <v>7560</v>
      </c>
      <c r="D5535" s="2">
        <v>4</v>
      </c>
      <c r="E5535" s="92">
        <v>1172356</v>
      </c>
      <c r="F5535" s="2" t="s">
        <v>2663</v>
      </c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2"/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</row>
    <row r="5536" spans="1:72">
      <c r="A5536" s="1">
        <v>44347</v>
      </c>
      <c r="B5536" s="2">
        <v>12508</v>
      </c>
      <c r="C5536" s="2">
        <v>7561</v>
      </c>
      <c r="D5536" s="2">
        <v>4</v>
      </c>
      <c r="E5536" s="92">
        <v>30000</v>
      </c>
      <c r="F5536" s="2" t="s">
        <v>2678</v>
      </c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2"/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</row>
    <row r="5537" spans="1:72">
      <c r="A5537" s="1">
        <v>44347</v>
      </c>
      <c r="B5537" s="2">
        <v>34824</v>
      </c>
      <c r="C5537" s="2">
        <v>7564</v>
      </c>
      <c r="D5537" s="2">
        <v>4</v>
      </c>
      <c r="E5537" s="92">
        <v>571419</v>
      </c>
      <c r="F5537" s="2" t="s">
        <v>2664</v>
      </c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2"/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</row>
    <row r="5538" spans="1:72">
      <c r="A5538" s="1">
        <v>44347</v>
      </c>
      <c r="B5538" s="2">
        <v>34824</v>
      </c>
      <c r="C5538" s="2">
        <v>7566</v>
      </c>
      <c r="D5538" s="2">
        <v>4</v>
      </c>
      <c r="E5538" s="92">
        <v>620609</v>
      </c>
      <c r="F5538" s="2" t="s">
        <v>2665</v>
      </c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2"/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</row>
    <row r="5539" spans="1:72">
      <c r="A5539" s="1">
        <v>44347</v>
      </c>
      <c r="B5539" s="2">
        <v>34824</v>
      </c>
      <c r="C5539" s="2">
        <v>7582</v>
      </c>
      <c r="D5539" s="2">
        <v>4</v>
      </c>
      <c r="E5539" s="92">
        <v>228000</v>
      </c>
      <c r="F5539" s="2" t="s">
        <v>2666</v>
      </c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2"/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</row>
    <row r="5540" spans="1:72">
      <c r="A5540" s="1">
        <v>44347</v>
      </c>
      <c r="B5540" s="2">
        <v>34824</v>
      </c>
      <c r="C5540" s="2">
        <v>7587</v>
      </c>
      <c r="D5540" s="2">
        <v>4</v>
      </c>
      <c r="E5540" s="92">
        <v>839500</v>
      </c>
      <c r="F5540" s="2" t="s">
        <v>2667</v>
      </c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2"/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</row>
    <row r="5541" spans="1:72">
      <c r="A5541" s="1">
        <v>44347</v>
      </c>
      <c r="B5541" s="2">
        <v>34824</v>
      </c>
      <c r="C5541" s="2">
        <v>7611</v>
      </c>
      <c r="D5541" s="2">
        <v>4</v>
      </c>
      <c r="E5541" s="92">
        <v>739177</v>
      </c>
      <c r="F5541" s="2" t="s">
        <v>2668</v>
      </c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2"/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</row>
    <row r="5542" spans="1:72">
      <c r="A5542" s="1">
        <v>44347</v>
      </c>
      <c r="B5542" s="2">
        <v>28262</v>
      </c>
      <c r="C5542" s="2">
        <v>9682</v>
      </c>
      <c r="D5542" s="2">
        <v>7</v>
      </c>
      <c r="E5542" s="3">
        <v>0</v>
      </c>
      <c r="F5542" s="2" t="s">
        <v>283</v>
      </c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2"/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</row>
    <row r="5543" spans="1:72">
      <c r="A5543" s="1">
        <v>44347</v>
      </c>
      <c r="B5543" s="2">
        <v>28262</v>
      </c>
      <c r="C5543" s="2">
        <v>9686</v>
      </c>
      <c r="D5543" s="2">
        <v>7</v>
      </c>
      <c r="E5543" s="92">
        <v>448568</v>
      </c>
      <c r="F5543" s="2" t="s">
        <v>2669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2"/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</row>
    <row r="5544" spans="1:72">
      <c r="A5544" s="1">
        <v>44347</v>
      </c>
      <c r="B5544" s="2">
        <v>28262</v>
      </c>
      <c r="C5544" s="2">
        <v>9687</v>
      </c>
      <c r="D5544" s="2">
        <v>7</v>
      </c>
      <c r="E5544" s="92">
        <v>2396402</v>
      </c>
      <c r="F5544" s="2" t="s">
        <v>2670</v>
      </c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2"/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</row>
    <row r="5545" spans="1:72">
      <c r="A5545" s="1">
        <v>44347</v>
      </c>
      <c r="B5545" s="2">
        <v>28262</v>
      </c>
      <c r="C5545" s="2">
        <v>9721</v>
      </c>
      <c r="D5545" s="2">
        <v>7</v>
      </c>
      <c r="E5545" s="92">
        <v>300000</v>
      </c>
      <c r="F5545" s="2" t="s">
        <v>2671</v>
      </c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2"/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</row>
    <row r="5546" spans="1:72">
      <c r="A5546" s="1">
        <v>44347</v>
      </c>
      <c r="B5546" s="2">
        <v>28262</v>
      </c>
      <c r="C5546" s="2">
        <v>9756</v>
      </c>
      <c r="D5546" s="2">
        <v>7</v>
      </c>
      <c r="E5546" s="92">
        <v>344000</v>
      </c>
      <c r="F5546" s="2" t="s">
        <v>2672</v>
      </c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2"/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</row>
    <row r="5547" spans="1:72">
      <c r="A5547" s="1">
        <v>44347</v>
      </c>
      <c r="B5547" s="2">
        <v>28262</v>
      </c>
      <c r="C5547" s="2">
        <v>9757</v>
      </c>
      <c r="D5547" s="2">
        <v>7</v>
      </c>
      <c r="E5547" s="92">
        <v>898542</v>
      </c>
      <c r="F5547" s="2" t="s">
        <v>2673</v>
      </c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2"/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</row>
    <row r="5548" spans="1:72">
      <c r="A5548" s="1">
        <v>44347</v>
      </c>
      <c r="B5548" s="2">
        <v>28262</v>
      </c>
      <c r="C5548" s="2">
        <v>9758</v>
      </c>
      <c r="D5548" s="2">
        <v>7</v>
      </c>
      <c r="E5548" s="92">
        <v>873566</v>
      </c>
      <c r="F5548" s="2" t="s">
        <v>2674</v>
      </c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2"/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</row>
    <row r="5549" spans="1:72">
      <c r="A5549" s="1">
        <v>44347</v>
      </c>
      <c r="B5549" s="2">
        <v>28262</v>
      </c>
      <c r="C5549" s="2">
        <v>9763</v>
      </c>
      <c r="D5549" s="2">
        <v>7</v>
      </c>
      <c r="E5549" s="92">
        <v>420377</v>
      </c>
      <c r="F5549" s="2" t="s">
        <v>2675</v>
      </c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2"/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</row>
    <row r="5550" spans="1:72">
      <c r="A5550" s="1">
        <v>44347</v>
      </c>
      <c r="B5550" s="2">
        <v>28262</v>
      </c>
      <c r="C5550" s="2">
        <v>9771</v>
      </c>
      <c r="D5550" s="2">
        <v>7</v>
      </c>
      <c r="E5550" s="92">
        <v>908701</v>
      </c>
      <c r="F5550" s="2" t="s">
        <v>2676</v>
      </c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2"/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</row>
    <row r="5551" spans="1:72">
      <c r="A5551" s="1">
        <v>44347</v>
      </c>
      <c r="B5551" s="2">
        <v>28262</v>
      </c>
      <c r="C5551" s="2">
        <v>9833</v>
      </c>
      <c r="D5551" s="2">
        <v>7</v>
      </c>
      <c r="E5551" s="92">
        <v>750000</v>
      </c>
      <c r="F5551" s="2" t="s">
        <v>2677</v>
      </c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2"/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</row>
    <row r="5552" spans="1:72" ht="19.5">
      <c r="E5552" s="120">
        <f>SUM(E5489:E5551)</f>
        <v>46761717</v>
      </c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2"/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</row>
    <row r="5554" spans="1:72">
      <c r="A5554" s="1">
        <v>44348</v>
      </c>
      <c r="B5554" s="2">
        <v>99910</v>
      </c>
      <c r="C5554" s="2">
        <v>341</v>
      </c>
      <c r="D5554" s="2">
        <v>9</v>
      </c>
      <c r="E5554" s="92">
        <v>308122</v>
      </c>
      <c r="F5554" s="2" t="s">
        <v>2739</v>
      </c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2"/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</row>
    <row r="5555" spans="1:72">
      <c r="A5555" s="1">
        <v>44348</v>
      </c>
      <c r="B5555" s="2">
        <v>99910</v>
      </c>
      <c r="C5555" s="2">
        <v>348</v>
      </c>
      <c r="D5555" s="2">
        <v>9</v>
      </c>
      <c r="E5555" s="92">
        <v>640368</v>
      </c>
      <c r="F5555" s="2" t="s">
        <v>2747</v>
      </c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2"/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</row>
    <row r="5556" spans="1:72">
      <c r="A5556" s="1">
        <v>44348</v>
      </c>
      <c r="B5556" s="2">
        <v>99910</v>
      </c>
      <c r="C5556" s="2">
        <v>352</v>
      </c>
      <c r="D5556" s="2">
        <v>9</v>
      </c>
      <c r="E5556" s="92">
        <v>814753</v>
      </c>
      <c r="F5556" s="2" t="s">
        <v>2748</v>
      </c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2"/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</row>
    <row r="5557" spans="1:72">
      <c r="A5557" s="1">
        <v>44348</v>
      </c>
      <c r="B5557" s="2">
        <v>99910</v>
      </c>
      <c r="C5557" s="2">
        <v>355</v>
      </c>
      <c r="D5557" s="2">
        <v>9</v>
      </c>
      <c r="E5557" s="92">
        <v>921885</v>
      </c>
      <c r="F5557" s="2" t="s">
        <v>2750</v>
      </c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2"/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</row>
    <row r="5558" spans="1:72">
      <c r="A5558" s="1">
        <v>44348</v>
      </c>
      <c r="B5558" s="2">
        <v>99910</v>
      </c>
      <c r="C5558" s="2">
        <v>356</v>
      </c>
      <c r="D5558" s="2">
        <v>9</v>
      </c>
      <c r="E5558" s="92">
        <v>309000</v>
      </c>
      <c r="F5558" s="2" t="s">
        <v>2738</v>
      </c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2"/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</row>
    <row r="5559" spans="1:72">
      <c r="A5559" s="1">
        <v>44348</v>
      </c>
      <c r="B5559" s="2">
        <v>99910</v>
      </c>
      <c r="C5559" s="2">
        <v>357</v>
      </c>
      <c r="D5559" s="2">
        <v>9</v>
      </c>
      <c r="E5559" s="92">
        <v>48444</v>
      </c>
      <c r="F5559" s="2" t="s">
        <v>2749</v>
      </c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2"/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</row>
    <row r="5560" spans="1:72">
      <c r="A5560" s="1">
        <v>44348</v>
      </c>
      <c r="B5560" s="2">
        <v>99910</v>
      </c>
      <c r="C5560" s="2">
        <v>358</v>
      </c>
      <c r="D5560" s="2">
        <v>9</v>
      </c>
      <c r="E5560" s="92">
        <v>0</v>
      </c>
      <c r="F5560" s="2" t="s">
        <v>283</v>
      </c>
      <c r="G5560" s="3">
        <v>8776600</v>
      </c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2"/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</row>
    <row r="5561" spans="1:72">
      <c r="A5561" s="1">
        <v>44348</v>
      </c>
      <c r="B5561" s="2">
        <v>99910</v>
      </c>
      <c r="C5561" s="2">
        <v>366</v>
      </c>
      <c r="D5561" s="2">
        <v>9</v>
      </c>
      <c r="E5561" s="92">
        <v>0</v>
      </c>
      <c r="F5561" s="2" t="s">
        <v>283</v>
      </c>
      <c r="G5561" s="3">
        <v>251000</v>
      </c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2"/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</row>
    <row r="5562" spans="1:72">
      <c r="A5562" s="1">
        <v>44348</v>
      </c>
      <c r="B5562" s="2">
        <v>99910</v>
      </c>
      <c r="C5562" s="2">
        <v>368</v>
      </c>
      <c r="D5562" s="2">
        <v>9</v>
      </c>
      <c r="E5562" s="92">
        <v>222800</v>
      </c>
      <c r="F5562" s="2" t="s">
        <v>2740</v>
      </c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2"/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</row>
    <row r="5563" spans="1:72">
      <c r="A5563" s="1">
        <v>44348</v>
      </c>
      <c r="B5563" s="2">
        <v>99910</v>
      </c>
      <c r="C5563" s="2">
        <v>371</v>
      </c>
      <c r="D5563" s="2">
        <v>9</v>
      </c>
      <c r="E5563" s="92">
        <v>1223229</v>
      </c>
      <c r="F5563" s="2" t="s">
        <v>2742</v>
      </c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2"/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</row>
    <row r="5564" spans="1:72">
      <c r="A5564" s="1">
        <v>44348</v>
      </c>
      <c r="B5564" s="2">
        <v>99910</v>
      </c>
      <c r="C5564" s="2">
        <v>375</v>
      </c>
      <c r="D5564" s="2">
        <v>9</v>
      </c>
      <c r="E5564" s="92">
        <v>1557108</v>
      </c>
      <c r="F5564" s="2" t="s">
        <v>2745</v>
      </c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2"/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</row>
    <row r="5565" spans="1:72">
      <c r="A5565" s="1">
        <v>44348</v>
      </c>
      <c r="B5565" s="2">
        <v>99910</v>
      </c>
      <c r="C5565" s="2">
        <v>377</v>
      </c>
      <c r="D5565" s="2">
        <v>9</v>
      </c>
      <c r="E5565" s="92">
        <v>427546</v>
      </c>
      <c r="F5565" s="2" t="s">
        <v>2741</v>
      </c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2"/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</row>
    <row r="5566" spans="1:72">
      <c r="A5566" s="1">
        <v>44348</v>
      </c>
      <c r="B5566" s="2">
        <v>99910</v>
      </c>
      <c r="C5566" s="2">
        <v>378</v>
      </c>
      <c r="D5566" s="2">
        <v>9</v>
      </c>
      <c r="E5566" s="92">
        <v>1309454</v>
      </c>
      <c r="F5566" s="2" t="s">
        <v>2743</v>
      </c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2"/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</row>
    <row r="5567" spans="1:72">
      <c r="A5567" s="1">
        <v>44348</v>
      </c>
      <c r="B5567" s="2">
        <v>99910</v>
      </c>
      <c r="C5567" s="2">
        <v>379</v>
      </c>
      <c r="D5567" s="2">
        <v>9</v>
      </c>
      <c r="E5567" s="92">
        <v>210300</v>
      </c>
      <c r="F5567" s="2" t="s">
        <v>2746</v>
      </c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2"/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</row>
    <row r="5568" spans="1:72">
      <c r="A5568" s="1">
        <v>44348</v>
      </c>
      <c r="B5568" s="2">
        <v>19440</v>
      </c>
      <c r="C5568" s="2">
        <v>414</v>
      </c>
      <c r="D5568" s="2">
        <v>9</v>
      </c>
      <c r="E5568" s="92">
        <v>312232</v>
      </c>
      <c r="F5568" s="2" t="s">
        <v>2736</v>
      </c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2"/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</row>
    <row r="5569" spans="1:72">
      <c r="A5569" s="1">
        <v>44348</v>
      </c>
      <c r="B5569" s="2">
        <v>19440</v>
      </c>
      <c r="C5569" s="2">
        <v>428</v>
      </c>
      <c r="D5569" s="2">
        <v>9</v>
      </c>
      <c r="E5569" s="92">
        <v>6310000</v>
      </c>
      <c r="F5569" s="2" t="s">
        <v>2704</v>
      </c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2"/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</row>
    <row r="5570" spans="1:72">
      <c r="A5570" s="1">
        <v>44348</v>
      </c>
      <c r="B5570" s="2">
        <v>19440</v>
      </c>
      <c r="C5570" s="2">
        <v>447</v>
      </c>
      <c r="D5570" s="2">
        <v>9</v>
      </c>
      <c r="E5570" s="92">
        <v>1000000</v>
      </c>
      <c r="F5570" s="2" t="s">
        <v>2705</v>
      </c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2"/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</row>
    <row r="5571" spans="1:72">
      <c r="A5571" s="1">
        <v>44348</v>
      </c>
      <c r="B5571" s="2">
        <v>32221</v>
      </c>
      <c r="C5571" s="2">
        <v>4243</v>
      </c>
      <c r="D5571" s="2">
        <v>10</v>
      </c>
      <c r="E5571" s="92">
        <v>2401578</v>
      </c>
      <c r="F5571" s="2" t="s">
        <v>2706</v>
      </c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2"/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</row>
    <row r="5572" spans="1:72">
      <c r="A5572" s="1">
        <v>44348</v>
      </c>
      <c r="B5572" s="2">
        <v>32221</v>
      </c>
      <c r="C5572" s="2">
        <v>4244</v>
      </c>
      <c r="D5572" s="2">
        <v>10</v>
      </c>
      <c r="E5572" s="92">
        <v>375428</v>
      </c>
      <c r="F5572" s="2" t="s">
        <v>2707</v>
      </c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2"/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</row>
    <row r="5573" spans="1:72">
      <c r="A5573" s="1">
        <v>44348</v>
      </c>
      <c r="B5573" s="2">
        <v>32221</v>
      </c>
      <c r="C5573" s="2">
        <v>4250</v>
      </c>
      <c r="D5573" s="2">
        <v>10</v>
      </c>
      <c r="E5573" s="92">
        <v>1198944</v>
      </c>
      <c r="F5573" s="2" t="s">
        <v>2708</v>
      </c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2"/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</row>
    <row r="5574" spans="1:72">
      <c r="A5574" s="1">
        <v>44348</v>
      </c>
      <c r="B5574" s="2">
        <v>32221</v>
      </c>
      <c r="C5574" s="2">
        <v>4251</v>
      </c>
      <c r="D5574" s="2">
        <v>10</v>
      </c>
      <c r="E5574" s="92">
        <v>620039</v>
      </c>
      <c r="F5574" s="2" t="s">
        <v>2709</v>
      </c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2"/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</row>
    <row r="5575" spans="1:72">
      <c r="A5575" s="1">
        <v>44348</v>
      </c>
      <c r="B5575" s="2">
        <v>32221</v>
      </c>
      <c r="C5575" s="2">
        <v>4252</v>
      </c>
      <c r="D5575" s="2">
        <v>10</v>
      </c>
      <c r="E5575" s="92">
        <v>548225</v>
      </c>
      <c r="F5575" s="2" t="s">
        <v>2710</v>
      </c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2"/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</row>
    <row r="5576" spans="1:72">
      <c r="A5576" s="1">
        <v>44348</v>
      </c>
      <c r="B5576" s="2">
        <v>32221</v>
      </c>
      <c r="C5576" s="2">
        <v>4256</v>
      </c>
      <c r="D5576" s="2">
        <v>10</v>
      </c>
      <c r="E5576" s="92">
        <v>1549232</v>
      </c>
      <c r="F5576" s="2" t="s">
        <v>2711</v>
      </c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2"/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</row>
    <row r="5577" spans="1:72">
      <c r="A5577" s="1">
        <v>44348</v>
      </c>
      <c r="B5577" s="2">
        <v>32221</v>
      </c>
      <c r="C5577" s="2">
        <v>4257</v>
      </c>
      <c r="D5577" s="2">
        <v>10</v>
      </c>
      <c r="E5577" s="92">
        <v>802960</v>
      </c>
      <c r="F5577" s="2" t="s">
        <v>2712</v>
      </c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2"/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</row>
    <row r="5578" spans="1:72">
      <c r="A5578" s="1">
        <v>44348</v>
      </c>
      <c r="B5578" s="2">
        <v>32221</v>
      </c>
      <c r="C5578" s="2">
        <v>4258</v>
      </c>
      <c r="D5578" s="2">
        <v>10</v>
      </c>
      <c r="E5578" s="92">
        <v>555767</v>
      </c>
      <c r="F5578" s="2" t="s">
        <v>2713</v>
      </c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2"/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</row>
    <row r="5579" spans="1:72">
      <c r="A5579" s="1">
        <v>44348</v>
      </c>
      <c r="B5579" s="2">
        <v>32221</v>
      </c>
      <c r="C5579" s="2">
        <v>4261</v>
      </c>
      <c r="D5579" s="2">
        <v>10</v>
      </c>
      <c r="E5579" s="92">
        <v>262840</v>
      </c>
      <c r="F5579" s="2" t="s">
        <v>2737</v>
      </c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2"/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</row>
    <row r="5580" spans="1:72">
      <c r="A5580" s="1">
        <v>44348</v>
      </c>
      <c r="B5580" s="2">
        <v>31957</v>
      </c>
      <c r="C5580" s="2">
        <v>5634</v>
      </c>
      <c r="D5580" s="2">
        <v>6</v>
      </c>
      <c r="E5580" s="92">
        <v>546105</v>
      </c>
      <c r="F5580" s="2" t="s">
        <v>2714</v>
      </c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2"/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</row>
    <row r="5581" spans="1:72">
      <c r="A5581" s="1">
        <v>44348</v>
      </c>
      <c r="B5581" s="2">
        <v>31957</v>
      </c>
      <c r="C5581" s="2">
        <v>5659</v>
      </c>
      <c r="D5581" s="2">
        <v>6</v>
      </c>
      <c r="E5581" s="92">
        <v>1558500</v>
      </c>
      <c r="F5581" s="2" t="s">
        <v>2715</v>
      </c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2"/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</row>
    <row r="5582" spans="1:72">
      <c r="A5582" s="1">
        <v>44348</v>
      </c>
      <c r="B5582" s="2">
        <v>31957</v>
      </c>
      <c r="C5582" s="2">
        <v>5662</v>
      </c>
      <c r="D5582" s="2">
        <v>6</v>
      </c>
      <c r="E5582" s="92">
        <v>943600</v>
      </c>
      <c r="F5582" s="2" t="s">
        <v>2716</v>
      </c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2"/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</row>
    <row r="5583" spans="1:72">
      <c r="A5583" s="1">
        <v>44348</v>
      </c>
      <c r="B5583" s="2">
        <v>31957</v>
      </c>
      <c r="C5583" s="2">
        <v>5673</v>
      </c>
      <c r="D5583" s="2">
        <v>6</v>
      </c>
      <c r="E5583" s="92">
        <v>804000</v>
      </c>
      <c r="F5583" s="2" t="s">
        <v>2717</v>
      </c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2"/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</row>
    <row r="5584" spans="1:72">
      <c r="A5584" s="1">
        <v>44348</v>
      </c>
      <c r="B5584" s="2">
        <v>31957</v>
      </c>
      <c r="C5584" s="2">
        <v>5710</v>
      </c>
      <c r="D5584" s="2">
        <v>6</v>
      </c>
      <c r="E5584" s="92">
        <v>232236</v>
      </c>
      <c r="F5584" s="2" t="s">
        <v>2718</v>
      </c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2"/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</row>
    <row r="5585" spans="1:72">
      <c r="A5585" s="1">
        <v>44348</v>
      </c>
      <c r="B5585" s="2">
        <v>25758</v>
      </c>
      <c r="C5585" s="2">
        <v>5798</v>
      </c>
      <c r="D5585" s="2">
        <v>6</v>
      </c>
      <c r="E5585" s="92">
        <v>930100</v>
      </c>
      <c r="F5585" s="2" t="s">
        <v>2719</v>
      </c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</row>
    <row r="5586" spans="1:72">
      <c r="A5586" s="1">
        <v>44348</v>
      </c>
      <c r="B5586" s="2">
        <v>25758</v>
      </c>
      <c r="C5586" s="2">
        <v>5804</v>
      </c>
      <c r="D5586" s="2">
        <v>6</v>
      </c>
      <c r="E5586" s="92">
        <v>253300</v>
      </c>
      <c r="F5586" s="2" t="s">
        <v>2720</v>
      </c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2"/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</row>
    <row r="5587" spans="1:72">
      <c r="A5587" s="1">
        <v>44348</v>
      </c>
      <c r="B5587" s="2">
        <v>99971</v>
      </c>
      <c r="C5587" s="2">
        <v>7449</v>
      </c>
      <c r="D5587" s="2">
        <v>8</v>
      </c>
      <c r="E5587" s="81">
        <v>883500</v>
      </c>
      <c r="F5587" s="2" t="s">
        <v>2721</v>
      </c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2"/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</row>
    <row r="5588" spans="1:72">
      <c r="A5588" s="1">
        <v>44348</v>
      </c>
      <c r="B5588" s="2">
        <v>34824</v>
      </c>
      <c r="C5588" s="2">
        <v>7482</v>
      </c>
      <c r="D5588" s="2">
        <v>8</v>
      </c>
      <c r="E5588" s="92">
        <v>322425</v>
      </c>
      <c r="F5588" s="2" t="s">
        <v>2722</v>
      </c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2"/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</row>
    <row r="5589" spans="1:72">
      <c r="A5589" s="1">
        <v>44348</v>
      </c>
      <c r="B5589" s="2">
        <v>34824</v>
      </c>
      <c r="C5589" s="2">
        <v>7483</v>
      </c>
      <c r="D5589" s="2">
        <v>8</v>
      </c>
      <c r="E5589" s="92">
        <v>14984600</v>
      </c>
      <c r="F5589" s="2" t="s">
        <v>2723</v>
      </c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</row>
    <row r="5590" spans="1:72">
      <c r="A5590" s="1">
        <v>44348</v>
      </c>
      <c r="B5590" s="2">
        <v>34824</v>
      </c>
      <c r="C5590" s="2">
        <v>7485</v>
      </c>
      <c r="D5590" s="2">
        <v>8</v>
      </c>
      <c r="E5590" s="92">
        <v>350000</v>
      </c>
      <c r="F5590" s="2" t="s">
        <v>2724</v>
      </c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2"/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</row>
    <row r="5591" spans="1:72">
      <c r="A5591" s="1">
        <v>44348</v>
      </c>
      <c r="B5591" s="2">
        <v>34824</v>
      </c>
      <c r="C5591" s="2">
        <v>7529</v>
      </c>
      <c r="D5591" s="2">
        <v>8</v>
      </c>
      <c r="E5591" s="92">
        <v>1046920</v>
      </c>
      <c r="F5591" s="2" t="s">
        <v>2725</v>
      </c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2"/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</row>
    <row r="5592" spans="1:72">
      <c r="A5592" s="1">
        <v>44348</v>
      </c>
      <c r="B5592" s="2">
        <v>34824</v>
      </c>
      <c r="C5592" s="2">
        <v>7535</v>
      </c>
      <c r="D5592" s="2">
        <v>8</v>
      </c>
      <c r="E5592" s="92">
        <v>26500</v>
      </c>
      <c r="F5592" s="2" t="s">
        <v>2726</v>
      </c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2"/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</row>
    <row r="5593" spans="1:72">
      <c r="A5593" s="1">
        <v>44348</v>
      </c>
      <c r="B5593" s="2">
        <v>34824</v>
      </c>
      <c r="C5593" s="2">
        <v>7536</v>
      </c>
      <c r="D5593" s="2">
        <v>8</v>
      </c>
      <c r="E5593" s="92">
        <v>206400</v>
      </c>
      <c r="F5593" s="2" t="s">
        <v>2854</v>
      </c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2"/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</row>
    <row r="5594" spans="1:72">
      <c r="A5594" s="1">
        <v>44348</v>
      </c>
      <c r="B5594" s="2">
        <v>28262</v>
      </c>
      <c r="C5594" s="2">
        <v>7715</v>
      </c>
      <c r="D5594" s="2">
        <v>4</v>
      </c>
      <c r="E5594" s="92">
        <v>683129</v>
      </c>
      <c r="F5594" s="2" t="s">
        <v>2855</v>
      </c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2"/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</row>
    <row r="5595" spans="1:72">
      <c r="A5595" s="1">
        <v>44348</v>
      </c>
      <c r="B5595" s="2">
        <v>28262</v>
      </c>
      <c r="C5595" s="2">
        <v>7722</v>
      </c>
      <c r="D5595" s="2">
        <v>4</v>
      </c>
      <c r="E5595" s="92">
        <v>517402</v>
      </c>
      <c r="F5595" s="2" t="s">
        <v>2728</v>
      </c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2"/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</row>
    <row r="5596" spans="1:72">
      <c r="A5596" s="1">
        <v>44348</v>
      </c>
      <c r="B5596" s="2">
        <v>28262</v>
      </c>
      <c r="C5596" s="2">
        <v>7723</v>
      </c>
      <c r="D5596" s="2">
        <v>4</v>
      </c>
      <c r="E5596" s="92">
        <v>344416</v>
      </c>
      <c r="F5596" s="2" t="s">
        <v>2729</v>
      </c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2"/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</row>
    <row r="5597" spans="1:72">
      <c r="A5597" s="1">
        <v>44348</v>
      </c>
      <c r="B5597" s="2">
        <v>28262</v>
      </c>
      <c r="C5597" s="2">
        <v>7756</v>
      </c>
      <c r="D5597" s="2">
        <v>4</v>
      </c>
      <c r="E5597" s="92">
        <v>217336</v>
      </c>
      <c r="F5597" s="2" t="s">
        <v>2730</v>
      </c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2"/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</row>
    <row r="5598" spans="1:72">
      <c r="A5598" s="1">
        <v>44348</v>
      </c>
      <c r="B5598" s="2">
        <v>28262</v>
      </c>
      <c r="C5598" s="2">
        <v>7758</v>
      </c>
      <c r="D5598" s="2">
        <v>4</v>
      </c>
      <c r="E5598" s="92">
        <v>395331</v>
      </c>
      <c r="F5598" s="2" t="s">
        <v>2731</v>
      </c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</row>
    <row r="5599" spans="1:72">
      <c r="A5599" s="1">
        <v>44348</v>
      </c>
      <c r="B5599" s="2">
        <v>28262</v>
      </c>
      <c r="C5599" s="2">
        <v>7827</v>
      </c>
      <c r="D5599" s="2">
        <v>4</v>
      </c>
      <c r="E5599" s="92">
        <v>627016</v>
      </c>
      <c r="F5599" s="2" t="s">
        <v>2732</v>
      </c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2"/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</row>
    <row r="5600" spans="1:72">
      <c r="A5600" s="1">
        <v>44348</v>
      </c>
      <c r="B5600" s="2">
        <v>28262</v>
      </c>
      <c r="C5600" s="2">
        <v>7829</v>
      </c>
      <c r="D5600" s="2">
        <v>4</v>
      </c>
      <c r="E5600" s="92">
        <v>103000</v>
      </c>
      <c r="F5600" s="2" t="s">
        <v>2733</v>
      </c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2"/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</row>
    <row r="5601" spans="1:72">
      <c r="A5601" s="1">
        <v>44348</v>
      </c>
      <c r="B5601" s="2">
        <v>99967</v>
      </c>
      <c r="C5601" s="2">
        <v>7878</v>
      </c>
      <c r="D5601" s="2">
        <v>4</v>
      </c>
      <c r="E5601" s="92">
        <v>456000</v>
      </c>
      <c r="F5601" s="2" t="s">
        <v>2751</v>
      </c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2"/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</row>
    <row r="5602" spans="1:72">
      <c r="A5602" s="1">
        <v>44348</v>
      </c>
      <c r="B5602" s="2">
        <v>99967</v>
      </c>
      <c r="C5602" s="2">
        <v>7883</v>
      </c>
      <c r="D5602" s="2">
        <v>4</v>
      </c>
      <c r="E5602" s="92">
        <v>1669000</v>
      </c>
      <c r="F5602" s="2" t="s">
        <v>2734</v>
      </c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2"/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</row>
    <row r="5603" spans="1:72">
      <c r="A5603" s="1">
        <v>44348</v>
      </c>
      <c r="B5603" s="2">
        <v>99975</v>
      </c>
      <c r="C5603" s="2">
        <v>9922</v>
      </c>
      <c r="D5603" s="2">
        <v>7</v>
      </c>
      <c r="E5603" s="92">
        <v>546291</v>
      </c>
      <c r="F5603" s="2" t="s">
        <v>2754</v>
      </c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2"/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</row>
    <row r="5604" spans="1:72">
      <c r="A5604" s="1">
        <v>44348</v>
      </c>
      <c r="B5604" s="2">
        <v>99975</v>
      </c>
      <c r="C5604" s="2">
        <v>9930</v>
      </c>
      <c r="D5604" s="2">
        <v>7</v>
      </c>
      <c r="E5604" s="92">
        <v>178996</v>
      </c>
      <c r="F5604" s="2" t="s">
        <v>2735</v>
      </c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2"/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</row>
    <row r="5605" spans="1:72">
      <c r="A5605" s="1">
        <v>44348</v>
      </c>
      <c r="B5605" s="2">
        <v>99975</v>
      </c>
      <c r="C5605" s="2">
        <v>9969</v>
      </c>
      <c r="D5605" s="2">
        <v>7</v>
      </c>
      <c r="E5605" s="92">
        <v>1059940</v>
      </c>
      <c r="F5605" s="2" t="s">
        <v>2633</v>
      </c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2"/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</row>
    <row r="5606" spans="1:72">
      <c r="A5606" s="1">
        <v>44348</v>
      </c>
      <c r="B5606" s="2">
        <v>99975</v>
      </c>
      <c r="C5606" s="2">
        <v>9979</v>
      </c>
      <c r="D5606" s="2">
        <v>7</v>
      </c>
      <c r="E5606" s="92">
        <v>168100</v>
      </c>
      <c r="F5606" s="2" t="s">
        <v>2752</v>
      </c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2"/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</row>
    <row r="5607" spans="1:72">
      <c r="A5607" s="1">
        <v>44348</v>
      </c>
      <c r="B5607" s="2">
        <v>99975</v>
      </c>
      <c r="C5607" s="2">
        <v>43</v>
      </c>
      <c r="D5607" s="2">
        <v>7</v>
      </c>
      <c r="E5607" s="92">
        <v>388100</v>
      </c>
      <c r="F5607" s="2" t="s">
        <v>2753</v>
      </c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2"/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</row>
    <row r="5608" spans="1:72" ht="19.5">
      <c r="E5608" s="120">
        <f>SUM(E5554:E5607)</f>
        <v>54372497</v>
      </c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2"/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</row>
    <row r="5610" spans="1:72">
      <c r="A5610" s="1">
        <v>44349</v>
      </c>
      <c r="B5610" s="2">
        <v>14202</v>
      </c>
      <c r="C5610" s="2">
        <v>65</v>
      </c>
      <c r="D5610" s="2">
        <v>7</v>
      </c>
      <c r="E5610" s="3">
        <v>574387</v>
      </c>
      <c r="F5610" s="2" t="s">
        <v>2839</v>
      </c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2"/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</row>
    <row r="5611" spans="1:72">
      <c r="A5611" s="1">
        <v>44349</v>
      </c>
      <c r="B5611" s="2">
        <v>14202</v>
      </c>
      <c r="C5611" s="2">
        <v>66</v>
      </c>
      <c r="D5611" s="2">
        <v>7</v>
      </c>
      <c r="E5611" s="3">
        <v>599097</v>
      </c>
      <c r="F5611" s="2" t="s">
        <v>2791</v>
      </c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2"/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</row>
    <row r="5612" spans="1:72">
      <c r="A5612" s="1">
        <v>44349</v>
      </c>
      <c r="B5612" s="2">
        <v>14202</v>
      </c>
      <c r="C5612" s="2">
        <v>67</v>
      </c>
      <c r="D5612" s="2">
        <v>7</v>
      </c>
      <c r="E5612" s="3">
        <v>651261</v>
      </c>
      <c r="F5612" s="2" t="s">
        <v>2792</v>
      </c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2"/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</row>
    <row r="5613" spans="1:72">
      <c r="A5613" s="1">
        <v>44349</v>
      </c>
      <c r="B5613" s="2">
        <v>14202</v>
      </c>
      <c r="C5613" s="2">
        <v>75</v>
      </c>
      <c r="D5613" s="2">
        <v>7</v>
      </c>
      <c r="E5613" s="3">
        <v>1160483</v>
      </c>
      <c r="F5613" s="2" t="s">
        <v>2793</v>
      </c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2"/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</row>
    <row r="5614" spans="1:72">
      <c r="A5614" s="1">
        <v>44349</v>
      </c>
      <c r="B5614" s="2">
        <v>14202</v>
      </c>
      <c r="C5614" s="2">
        <v>76</v>
      </c>
      <c r="D5614" s="2">
        <v>7</v>
      </c>
      <c r="E5614" s="3">
        <v>1173263</v>
      </c>
      <c r="F5614" s="2" t="s">
        <v>2794</v>
      </c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2"/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</row>
    <row r="5615" spans="1:72">
      <c r="A5615" s="1">
        <v>44349</v>
      </c>
      <c r="B5615" s="2">
        <v>14202</v>
      </c>
      <c r="C5615" s="2">
        <v>77</v>
      </c>
      <c r="D5615" s="2">
        <v>7</v>
      </c>
      <c r="E5615" s="3">
        <v>1472138</v>
      </c>
      <c r="F5615" s="2" t="s">
        <v>2840</v>
      </c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2"/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</row>
    <row r="5616" spans="1:72">
      <c r="A5616" s="1">
        <v>44349</v>
      </c>
      <c r="B5616" s="2">
        <v>14202</v>
      </c>
      <c r="C5616" s="2">
        <v>78</v>
      </c>
      <c r="D5616" s="2">
        <v>7</v>
      </c>
      <c r="E5616" s="3">
        <v>709424</v>
      </c>
      <c r="F5616" s="2" t="s">
        <v>2841</v>
      </c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</row>
    <row r="5617" spans="1:72">
      <c r="A5617" s="1">
        <v>44349</v>
      </c>
      <c r="B5617" s="2">
        <v>14202</v>
      </c>
      <c r="C5617" s="2">
        <v>79</v>
      </c>
      <c r="D5617" s="2">
        <v>7</v>
      </c>
      <c r="E5617" s="3">
        <v>1041580</v>
      </c>
      <c r="F5617" s="2" t="s">
        <v>2842</v>
      </c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</row>
    <row r="5618" spans="1:72">
      <c r="A5618" s="1">
        <v>44349</v>
      </c>
      <c r="B5618" s="2">
        <v>14202</v>
      </c>
      <c r="C5618" s="2">
        <v>81</v>
      </c>
      <c r="D5618" s="2">
        <v>7</v>
      </c>
      <c r="E5618" s="3">
        <v>279700</v>
      </c>
      <c r="F5618" s="2" t="s">
        <v>2795</v>
      </c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</row>
    <row r="5619" spans="1:72">
      <c r="A5619" s="1">
        <v>44349</v>
      </c>
      <c r="B5619" s="2">
        <v>14202</v>
      </c>
      <c r="C5619" s="2">
        <v>83</v>
      </c>
      <c r="D5619" s="2">
        <v>7</v>
      </c>
      <c r="E5619" s="3">
        <v>684555</v>
      </c>
      <c r="F5619" s="2" t="s">
        <v>2796</v>
      </c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</row>
    <row r="5620" spans="1:72">
      <c r="A5620" s="1">
        <v>44349</v>
      </c>
      <c r="B5620" s="2">
        <v>14202</v>
      </c>
      <c r="C5620" s="2">
        <v>86</v>
      </c>
      <c r="D5620" s="2">
        <v>7</v>
      </c>
      <c r="E5620" s="3">
        <v>5105000</v>
      </c>
      <c r="F5620" s="2" t="s">
        <v>2797</v>
      </c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</row>
    <row r="5621" spans="1:72">
      <c r="A5621" s="1">
        <v>44349</v>
      </c>
      <c r="B5621" s="2">
        <v>14202</v>
      </c>
      <c r="C5621" s="2">
        <v>87</v>
      </c>
      <c r="D5621" s="2">
        <v>7</v>
      </c>
      <c r="E5621" s="3">
        <v>335100</v>
      </c>
      <c r="F5621" s="2" t="s">
        <v>2798</v>
      </c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</row>
    <row r="5622" spans="1:72" ht="19.5">
      <c r="A5622" s="1">
        <v>44349</v>
      </c>
      <c r="B5622" s="2">
        <v>14202</v>
      </c>
      <c r="C5622" s="2">
        <v>95</v>
      </c>
      <c r="D5622" s="2">
        <v>7</v>
      </c>
      <c r="E5622" s="3">
        <v>4634500</v>
      </c>
      <c r="F5622" s="146" t="s">
        <v>2843</v>
      </c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</row>
    <row r="5623" spans="1:72">
      <c r="A5623" s="1">
        <v>44349</v>
      </c>
      <c r="B5623" s="2">
        <v>14202</v>
      </c>
      <c r="C5623" s="2">
        <v>99</v>
      </c>
      <c r="D5623" s="2">
        <v>7</v>
      </c>
      <c r="E5623" s="3">
        <v>1019545</v>
      </c>
      <c r="F5623" s="2" t="s">
        <v>2799</v>
      </c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</row>
    <row r="5624" spans="1:72" ht="19.5">
      <c r="A5624" s="1">
        <v>44349</v>
      </c>
      <c r="B5624" s="2">
        <v>14202</v>
      </c>
      <c r="C5624" s="2">
        <v>112</v>
      </c>
      <c r="D5624" s="2">
        <v>7</v>
      </c>
      <c r="E5624" s="35">
        <v>583195</v>
      </c>
      <c r="F5624" s="408" t="s">
        <v>2844</v>
      </c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2"/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</row>
    <row r="5625" spans="1:72">
      <c r="A5625" s="1">
        <v>44349</v>
      </c>
      <c r="B5625" s="2">
        <v>14202</v>
      </c>
      <c r="C5625" s="2">
        <v>113</v>
      </c>
      <c r="D5625" s="2">
        <v>7</v>
      </c>
      <c r="E5625" s="3">
        <v>437800</v>
      </c>
      <c r="F5625" s="2" t="s">
        <v>2800</v>
      </c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2"/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</row>
    <row r="5626" spans="1:72">
      <c r="A5626" s="1">
        <v>44349</v>
      </c>
      <c r="B5626" s="2">
        <v>14202</v>
      </c>
      <c r="C5626" s="2">
        <v>119</v>
      </c>
      <c r="D5626" s="2">
        <v>7</v>
      </c>
      <c r="E5626" s="3">
        <v>179900</v>
      </c>
      <c r="F5626" s="2" t="s">
        <v>2801</v>
      </c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2"/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</row>
    <row r="5627" spans="1:72">
      <c r="A5627" s="1">
        <v>44349</v>
      </c>
      <c r="B5627" s="2">
        <v>14202</v>
      </c>
      <c r="C5627" s="2">
        <v>125</v>
      </c>
      <c r="D5627" s="2">
        <v>7</v>
      </c>
      <c r="E5627" s="3">
        <v>241500</v>
      </c>
      <c r="F5627" s="2" t="s">
        <v>2802</v>
      </c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2"/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</row>
    <row r="5628" spans="1:72">
      <c r="A5628" s="1">
        <v>44349</v>
      </c>
      <c r="B5628" s="2">
        <v>14202</v>
      </c>
      <c r="C5628" s="2">
        <v>132</v>
      </c>
      <c r="D5628" s="2">
        <v>7</v>
      </c>
      <c r="E5628" s="3">
        <v>6333300</v>
      </c>
      <c r="F5628" s="130" t="s">
        <v>2803</v>
      </c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2"/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</row>
    <row r="5629" spans="1:72">
      <c r="A5629" s="1">
        <v>44349</v>
      </c>
      <c r="B5629" s="2">
        <v>14202</v>
      </c>
      <c r="C5629" s="2">
        <v>135</v>
      </c>
      <c r="D5629" s="2">
        <v>7</v>
      </c>
      <c r="E5629" s="3">
        <v>296800</v>
      </c>
      <c r="F5629" s="2" t="s">
        <v>2804</v>
      </c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2"/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</row>
    <row r="5630" spans="1:72">
      <c r="A5630" s="1">
        <v>44349</v>
      </c>
      <c r="B5630" s="2">
        <v>14202</v>
      </c>
      <c r="C5630" s="2">
        <v>136</v>
      </c>
      <c r="D5630" s="2">
        <v>7</v>
      </c>
      <c r="E5630" s="3">
        <v>28500</v>
      </c>
      <c r="F5630" s="2" t="s">
        <v>2805</v>
      </c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2"/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</row>
    <row r="5631" spans="1:72">
      <c r="A5631" s="1">
        <v>44349</v>
      </c>
      <c r="B5631" s="2">
        <v>14202</v>
      </c>
      <c r="C5631" s="2">
        <v>137</v>
      </c>
      <c r="D5631" s="2">
        <v>7</v>
      </c>
      <c r="E5631" s="3">
        <v>756498</v>
      </c>
      <c r="F5631" s="2" t="s">
        <v>2806</v>
      </c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2"/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</row>
    <row r="5632" spans="1:72">
      <c r="A5632" s="1">
        <v>44349</v>
      </c>
      <c r="B5632" s="2">
        <v>31957</v>
      </c>
      <c r="C5632" s="2">
        <v>175</v>
      </c>
      <c r="D5632" s="2">
        <v>7</v>
      </c>
      <c r="E5632" s="3">
        <v>160000</v>
      </c>
      <c r="F5632" s="2" t="s">
        <v>2807</v>
      </c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2"/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</row>
    <row r="5633" spans="1:72">
      <c r="A5633" s="1">
        <v>44349</v>
      </c>
      <c r="B5633" s="2">
        <v>31957</v>
      </c>
      <c r="C5633" s="2">
        <v>195</v>
      </c>
      <c r="D5633" s="2">
        <v>7</v>
      </c>
      <c r="E5633" s="3">
        <v>517600</v>
      </c>
      <c r="F5633" s="2" t="s">
        <v>2808</v>
      </c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2"/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</row>
    <row r="5634" spans="1:72">
      <c r="A5634" s="1">
        <v>44349</v>
      </c>
      <c r="B5634" s="2">
        <v>31957</v>
      </c>
      <c r="C5634" s="2">
        <v>203</v>
      </c>
      <c r="D5634" s="2">
        <v>7</v>
      </c>
      <c r="E5634" s="3">
        <v>287547</v>
      </c>
      <c r="F5634" s="2" t="s">
        <v>2846</v>
      </c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2"/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</row>
    <row r="5635" spans="1:72">
      <c r="A5635" s="1">
        <v>44349</v>
      </c>
      <c r="B5635" s="2">
        <v>31957</v>
      </c>
      <c r="C5635" s="2">
        <v>235</v>
      </c>
      <c r="D5635" s="2">
        <v>7</v>
      </c>
      <c r="E5635" s="3">
        <v>1240600</v>
      </c>
      <c r="F5635" s="2" t="s">
        <v>2809</v>
      </c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2"/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</row>
    <row r="5636" spans="1:72">
      <c r="A5636" s="1">
        <v>44349</v>
      </c>
      <c r="B5636" s="2">
        <v>12508</v>
      </c>
      <c r="C5636" s="2">
        <v>503</v>
      </c>
      <c r="D5636" s="2">
        <v>9</v>
      </c>
      <c r="E5636" s="3">
        <v>543652</v>
      </c>
      <c r="F5636" s="2" t="s">
        <v>2810</v>
      </c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2"/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</row>
    <row r="5637" spans="1:72">
      <c r="A5637" s="1">
        <v>44349</v>
      </c>
      <c r="B5637" s="2">
        <v>12508</v>
      </c>
      <c r="C5637" s="2">
        <v>509</v>
      </c>
      <c r="D5637" s="2">
        <v>9</v>
      </c>
      <c r="E5637" s="3">
        <v>534375</v>
      </c>
      <c r="F5637" s="2" t="s">
        <v>2811</v>
      </c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2"/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</row>
    <row r="5638" spans="1:72">
      <c r="A5638" s="1">
        <v>44349</v>
      </c>
      <c r="B5638" s="2">
        <v>12508</v>
      </c>
      <c r="C5638" s="2">
        <v>514</v>
      </c>
      <c r="D5638" s="2">
        <v>9</v>
      </c>
      <c r="E5638" s="3">
        <v>1518196</v>
      </c>
      <c r="F5638" s="2" t="s">
        <v>2812</v>
      </c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2"/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</row>
    <row r="5639" spans="1:72">
      <c r="A5639" s="1">
        <v>44349</v>
      </c>
      <c r="B5639" s="2">
        <v>12508</v>
      </c>
      <c r="C5639" s="2">
        <v>515</v>
      </c>
      <c r="D5639" s="2">
        <v>9</v>
      </c>
      <c r="E5639" s="3">
        <v>1301281</v>
      </c>
      <c r="F5639" s="2" t="s">
        <v>2813</v>
      </c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2"/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</row>
    <row r="5640" spans="1:72">
      <c r="A5640" s="1">
        <v>44349</v>
      </c>
      <c r="B5640" s="2">
        <v>12508</v>
      </c>
      <c r="C5640" s="2">
        <v>516</v>
      </c>
      <c r="D5640" s="2">
        <v>9</v>
      </c>
      <c r="E5640" s="3">
        <v>936362</v>
      </c>
      <c r="F5640" s="2" t="s">
        <v>2814</v>
      </c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2"/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</row>
    <row r="5641" spans="1:72">
      <c r="A5641" s="1">
        <v>44349</v>
      </c>
      <c r="B5641" s="2">
        <v>12508</v>
      </c>
      <c r="C5641" s="2">
        <v>519</v>
      </c>
      <c r="D5641" s="2">
        <v>9</v>
      </c>
      <c r="E5641" s="3">
        <v>615867</v>
      </c>
      <c r="F5641" s="2" t="s">
        <v>2815</v>
      </c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2"/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</row>
    <row r="5642" spans="1:72">
      <c r="A5642" s="1">
        <v>44349</v>
      </c>
      <c r="B5642" s="2">
        <v>12508</v>
      </c>
      <c r="C5642" s="2">
        <v>524</v>
      </c>
      <c r="D5642" s="2">
        <v>9</v>
      </c>
      <c r="E5642" s="3">
        <v>1119297</v>
      </c>
      <c r="F5642" s="2" t="s">
        <v>2816</v>
      </c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</row>
    <row r="5643" spans="1:72">
      <c r="A5643" s="1">
        <v>44349</v>
      </c>
      <c r="B5643" s="2">
        <v>12508</v>
      </c>
      <c r="C5643" s="2">
        <v>538</v>
      </c>
      <c r="D5643" s="2">
        <v>9</v>
      </c>
      <c r="E5643" s="3">
        <v>54500</v>
      </c>
      <c r="F5643" s="2" t="s">
        <v>2817</v>
      </c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2"/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</row>
    <row r="5644" spans="1:72">
      <c r="A5644" s="1">
        <v>44349</v>
      </c>
      <c r="B5644" s="2">
        <v>12508</v>
      </c>
      <c r="C5644" s="2">
        <v>544</v>
      </c>
      <c r="D5644" s="2">
        <v>9</v>
      </c>
      <c r="E5644" s="3">
        <v>358811</v>
      </c>
      <c r="F5644" s="2" t="s">
        <v>2818</v>
      </c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2"/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</row>
    <row r="5645" spans="1:72">
      <c r="A5645" s="1">
        <v>44349</v>
      </c>
      <c r="B5645" s="2">
        <v>12508</v>
      </c>
      <c r="C5645" s="2">
        <v>545</v>
      </c>
      <c r="D5645" s="2">
        <v>9</v>
      </c>
      <c r="E5645" s="3">
        <v>1874587</v>
      </c>
      <c r="F5645" s="2" t="s">
        <v>2819</v>
      </c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2"/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</row>
    <row r="5646" spans="1:72">
      <c r="A5646" s="1">
        <v>44349</v>
      </c>
      <c r="B5646" s="2">
        <v>12508</v>
      </c>
      <c r="C5646" s="2">
        <v>570</v>
      </c>
      <c r="D5646" s="2">
        <v>9</v>
      </c>
      <c r="E5646" s="3">
        <v>1593261</v>
      </c>
      <c r="F5646" s="2" t="s">
        <v>2820</v>
      </c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</row>
    <row r="5647" spans="1:72" ht="19.5">
      <c r="A5647" s="1">
        <v>44349</v>
      </c>
      <c r="B5647" s="2">
        <v>28262</v>
      </c>
      <c r="C5647" s="2">
        <v>607</v>
      </c>
      <c r="D5647" s="2">
        <v>9</v>
      </c>
      <c r="E5647" s="406">
        <v>5460000</v>
      </c>
      <c r="F5647" s="2" t="s">
        <v>2821</v>
      </c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2"/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</row>
    <row r="5648" spans="1:72">
      <c r="A5648" s="102">
        <v>44349</v>
      </c>
      <c r="B5648" s="76">
        <v>28262</v>
      </c>
      <c r="C5648" s="76">
        <v>640</v>
      </c>
      <c r="D5648" s="76">
        <v>9</v>
      </c>
      <c r="E5648" s="396">
        <v>340000</v>
      </c>
      <c r="F5648" s="76" t="s">
        <v>2845</v>
      </c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2"/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</row>
    <row r="5649" spans="1:72">
      <c r="A5649" s="1">
        <v>44349</v>
      </c>
      <c r="B5649" s="2">
        <v>28262</v>
      </c>
      <c r="C5649" s="2">
        <v>655</v>
      </c>
      <c r="D5649" s="2">
        <v>9</v>
      </c>
      <c r="E5649" s="417">
        <v>1545000</v>
      </c>
      <c r="F5649" s="2" t="s">
        <v>2822</v>
      </c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2"/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</row>
    <row r="5650" spans="1:72">
      <c r="A5650" s="1">
        <v>44349</v>
      </c>
      <c r="B5650" s="2">
        <v>34527</v>
      </c>
      <c r="C5650" s="2">
        <v>5950</v>
      </c>
      <c r="D5650" s="2">
        <v>6</v>
      </c>
      <c r="E5650" s="3">
        <v>2700000</v>
      </c>
      <c r="F5650" s="2" t="s">
        <v>2848</v>
      </c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2"/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</row>
    <row r="5651" spans="1:72">
      <c r="A5651" s="1">
        <v>44349</v>
      </c>
      <c r="B5651" s="2">
        <v>34527</v>
      </c>
      <c r="C5651" s="2">
        <v>5966</v>
      </c>
      <c r="D5651" s="2">
        <v>6</v>
      </c>
      <c r="E5651" s="3">
        <v>337136</v>
      </c>
      <c r="F5651" s="2" t="s">
        <v>2823</v>
      </c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2"/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</row>
    <row r="5652" spans="1:72">
      <c r="A5652" s="1">
        <v>44349</v>
      </c>
      <c r="B5652" s="2">
        <v>34527</v>
      </c>
      <c r="C5652" s="2">
        <v>5971</v>
      </c>
      <c r="D5652" s="2">
        <v>6</v>
      </c>
      <c r="E5652" s="3">
        <v>1480685</v>
      </c>
      <c r="F5652" s="2" t="s">
        <v>2824</v>
      </c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2"/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</row>
    <row r="5653" spans="1:72">
      <c r="A5653" s="1">
        <v>44349</v>
      </c>
      <c r="B5653" s="2">
        <v>34527</v>
      </c>
      <c r="C5653" s="2">
        <v>5972</v>
      </c>
      <c r="D5653" s="2">
        <v>6</v>
      </c>
      <c r="E5653" s="3">
        <v>885237</v>
      </c>
      <c r="F5653" s="2" t="s">
        <v>2825</v>
      </c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2"/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</row>
    <row r="5654" spans="1:72">
      <c r="A5654" s="1">
        <v>44349</v>
      </c>
      <c r="B5654" s="2">
        <v>99967</v>
      </c>
      <c r="C5654" s="2">
        <v>5982</v>
      </c>
      <c r="D5654" s="2">
        <v>6</v>
      </c>
      <c r="E5654" s="3">
        <v>356363</v>
      </c>
      <c r="F5654" s="2" t="s">
        <v>2826</v>
      </c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2"/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</row>
    <row r="5655" spans="1:72">
      <c r="A5655" s="1">
        <v>44349</v>
      </c>
      <c r="B5655" s="2">
        <v>99967</v>
      </c>
      <c r="C5655" s="2">
        <v>5986</v>
      </c>
      <c r="D5655" s="2">
        <v>6</v>
      </c>
      <c r="E5655" s="3">
        <v>227013</v>
      </c>
      <c r="F5655" s="2" t="s">
        <v>2827</v>
      </c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2"/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</row>
    <row r="5656" spans="1:72">
      <c r="A5656" s="1">
        <v>44349</v>
      </c>
      <c r="B5656" s="2">
        <v>99967</v>
      </c>
      <c r="C5656" s="2">
        <v>5987</v>
      </c>
      <c r="D5656" s="2">
        <v>6</v>
      </c>
      <c r="E5656" s="3">
        <v>315680</v>
      </c>
      <c r="F5656" s="2" t="s">
        <v>2828</v>
      </c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2"/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</row>
    <row r="5657" spans="1:72">
      <c r="A5657" s="1">
        <v>44349</v>
      </c>
      <c r="B5657" s="2">
        <v>99967</v>
      </c>
      <c r="C5657" s="2">
        <v>6003</v>
      </c>
      <c r="D5657" s="2">
        <v>6</v>
      </c>
      <c r="E5657" s="3">
        <v>178852</v>
      </c>
      <c r="F5657" s="2" t="s">
        <v>2829</v>
      </c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2"/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</row>
    <row r="5658" spans="1:72">
      <c r="A5658" s="1">
        <v>44349</v>
      </c>
      <c r="B5658" s="2">
        <v>99967</v>
      </c>
      <c r="C5658" s="2">
        <v>6004</v>
      </c>
      <c r="D5658" s="2">
        <v>6</v>
      </c>
      <c r="E5658" s="3">
        <v>0</v>
      </c>
      <c r="F5658" s="2" t="s">
        <v>283</v>
      </c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2"/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</row>
    <row r="5659" spans="1:72">
      <c r="A5659" s="1">
        <v>44349</v>
      </c>
      <c r="B5659" s="2">
        <v>99967</v>
      </c>
      <c r="C5659" s="2">
        <v>6005</v>
      </c>
      <c r="D5659" s="2">
        <v>6</v>
      </c>
      <c r="E5659" s="3">
        <v>52000</v>
      </c>
      <c r="F5659" s="2" t="s">
        <v>2830</v>
      </c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</row>
    <row r="5660" spans="1:72" ht="19.5">
      <c r="A5660" s="1">
        <v>44349</v>
      </c>
      <c r="B5660" s="2">
        <v>99967</v>
      </c>
      <c r="C5660" s="2">
        <v>6008</v>
      </c>
      <c r="D5660" s="2">
        <v>6</v>
      </c>
      <c r="E5660" s="3">
        <v>1104800</v>
      </c>
      <c r="F5660" s="146" t="s">
        <v>2847</v>
      </c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</row>
    <row r="5661" spans="1:72">
      <c r="A5661" s="1">
        <v>44349</v>
      </c>
      <c r="B5661" s="2">
        <v>99967</v>
      </c>
      <c r="C5661" s="2">
        <v>6029</v>
      </c>
      <c r="D5661" s="2">
        <v>6</v>
      </c>
      <c r="E5661" s="3">
        <v>235233</v>
      </c>
      <c r="F5661" s="2" t="s">
        <v>2831</v>
      </c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2"/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</row>
    <row r="5662" spans="1:72">
      <c r="A5662" s="1">
        <v>44349</v>
      </c>
      <c r="B5662" s="2">
        <v>34824</v>
      </c>
      <c r="C5662" s="2">
        <v>7585</v>
      </c>
      <c r="D5662" s="2">
        <v>8</v>
      </c>
      <c r="E5662" s="3">
        <v>475480</v>
      </c>
      <c r="F5662" s="2" t="s">
        <v>2832</v>
      </c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</row>
    <row r="5663" spans="1:72">
      <c r="A5663" s="1">
        <v>44349</v>
      </c>
      <c r="B5663" s="2">
        <v>34824</v>
      </c>
      <c r="C5663" s="2">
        <v>7633</v>
      </c>
      <c r="D5663" s="2">
        <v>8</v>
      </c>
      <c r="E5663" s="3">
        <v>1923275</v>
      </c>
      <c r="F5663" s="2" t="s">
        <v>2833</v>
      </c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2"/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</row>
    <row r="5664" spans="1:72">
      <c r="A5664" s="1">
        <v>44349</v>
      </c>
      <c r="B5664" s="2">
        <v>34824</v>
      </c>
      <c r="C5664" s="2">
        <v>7635</v>
      </c>
      <c r="D5664" s="2">
        <v>8</v>
      </c>
      <c r="E5664" s="3">
        <v>978391</v>
      </c>
      <c r="F5664" s="2" t="s">
        <v>2834</v>
      </c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2"/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</row>
    <row r="5665" spans="1:72">
      <c r="A5665" s="1">
        <v>44349</v>
      </c>
      <c r="B5665" s="2">
        <v>34824</v>
      </c>
      <c r="C5665" s="2">
        <v>7640</v>
      </c>
      <c r="D5665" s="2">
        <v>8</v>
      </c>
      <c r="E5665" s="3">
        <v>494849</v>
      </c>
      <c r="F5665" s="2" t="s">
        <v>2835</v>
      </c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2"/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</row>
    <row r="5666" spans="1:72">
      <c r="A5666" s="1">
        <v>44349</v>
      </c>
      <c r="B5666" s="2">
        <v>34824</v>
      </c>
      <c r="C5666" s="2">
        <v>7646</v>
      </c>
      <c r="D5666" s="2">
        <v>8</v>
      </c>
      <c r="E5666" s="3">
        <v>361753</v>
      </c>
      <c r="F5666" s="2" t="s">
        <v>2836</v>
      </c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2"/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</row>
    <row r="5667" spans="1:72">
      <c r="A5667" s="1">
        <v>44349</v>
      </c>
      <c r="B5667" s="2">
        <v>99975</v>
      </c>
      <c r="C5667" s="2">
        <v>7941</v>
      </c>
      <c r="D5667" s="2">
        <v>4</v>
      </c>
      <c r="E5667" s="3">
        <v>286100</v>
      </c>
      <c r="F5667" s="2" t="s">
        <v>2853</v>
      </c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2"/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</row>
    <row r="5668" spans="1:72">
      <c r="A5668" s="1">
        <v>44349</v>
      </c>
      <c r="B5668" s="2">
        <v>99975</v>
      </c>
      <c r="C5668" s="2">
        <v>7942</v>
      </c>
      <c r="D5668" s="2">
        <v>4</v>
      </c>
      <c r="E5668" s="3">
        <v>6138000</v>
      </c>
      <c r="F5668" s="2" t="s">
        <v>2852</v>
      </c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2"/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</row>
    <row r="5669" spans="1:72">
      <c r="A5669" s="1">
        <v>44349</v>
      </c>
      <c r="B5669" s="2">
        <v>99975</v>
      </c>
      <c r="C5669" s="2">
        <v>8010</v>
      </c>
      <c r="D5669" s="2">
        <v>4</v>
      </c>
      <c r="E5669" s="3">
        <v>300000</v>
      </c>
      <c r="F5669" s="2" t="s">
        <v>2851</v>
      </c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2"/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</row>
    <row r="5670" spans="1:72">
      <c r="A5670" s="1">
        <v>44349</v>
      </c>
      <c r="B5670" s="2">
        <v>99971</v>
      </c>
      <c r="C5670" s="2">
        <v>8058</v>
      </c>
      <c r="D5670" s="2">
        <v>4</v>
      </c>
      <c r="E5670" s="3">
        <v>233637</v>
      </c>
      <c r="F5670" s="2" t="s">
        <v>2837</v>
      </c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2"/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</row>
    <row r="5671" spans="1:72">
      <c r="A5671" s="1">
        <v>44349</v>
      </c>
      <c r="B5671" s="2">
        <v>99971</v>
      </c>
      <c r="C5671" s="2">
        <v>8059</v>
      </c>
      <c r="D5671" s="2">
        <v>4</v>
      </c>
      <c r="E5671" s="3">
        <v>519122</v>
      </c>
      <c r="F5671" s="2" t="s">
        <v>2838</v>
      </c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2"/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</row>
    <row r="5672" spans="1:72" ht="19.5">
      <c r="E5672" s="120">
        <f>SUM(E5610:E5671)</f>
        <v>67882068</v>
      </c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2"/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</row>
    <row r="5676" spans="1:72">
      <c r="A5676" s="90">
        <v>44350</v>
      </c>
      <c r="B5676" s="91">
        <v>12508</v>
      </c>
      <c r="C5676" s="91">
        <v>266</v>
      </c>
      <c r="D5676" s="91">
        <v>7</v>
      </c>
      <c r="E5676" s="92">
        <v>339632</v>
      </c>
      <c r="F5676" s="91" t="s">
        <v>2876</v>
      </c>
    </row>
    <row r="5677" spans="1:72">
      <c r="A5677" s="90">
        <v>44350</v>
      </c>
      <c r="B5677" s="91">
        <v>12508</v>
      </c>
      <c r="C5677" s="91">
        <v>295</v>
      </c>
      <c r="D5677" s="91">
        <v>7</v>
      </c>
      <c r="E5677" s="92">
        <v>371437</v>
      </c>
      <c r="F5677" s="91" t="s">
        <v>2877</v>
      </c>
    </row>
    <row r="5678" spans="1:72">
      <c r="A5678" s="90">
        <v>44350</v>
      </c>
      <c r="B5678" s="91">
        <v>12508</v>
      </c>
      <c r="C5678" s="91">
        <v>296</v>
      </c>
      <c r="D5678" s="91">
        <v>7</v>
      </c>
      <c r="E5678" s="92">
        <v>239014</v>
      </c>
      <c r="F5678" s="91" t="s">
        <v>2878</v>
      </c>
    </row>
    <row r="5679" spans="1:72">
      <c r="A5679" s="90">
        <v>44350</v>
      </c>
      <c r="B5679" s="91">
        <v>12508</v>
      </c>
      <c r="C5679" s="91">
        <v>297</v>
      </c>
      <c r="D5679" s="91">
        <v>7</v>
      </c>
      <c r="E5679" s="92">
        <v>346782</v>
      </c>
      <c r="F5679" s="91" t="s">
        <v>2879</v>
      </c>
    </row>
    <row r="5680" spans="1:72">
      <c r="A5680" s="90">
        <v>44350</v>
      </c>
      <c r="B5680" s="91">
        <v>12508</v>
      </c>
      <c r="C5680" s="91">
        <v>298</v>
      </c>
      <c r="D5680" s="91">
        <v>7</v>
      </c>
      <c r="E5680" s="92">
        <v>234618</v>
      </c>
      <c r="F5680" s="91" t="s">
        <v>2880</v>
      </c>
    </row>
    <row r="5681" spans="1:6">
      <c r="A5681" s="90">
        <v>44350</v>
      </c>
      <c r="B5681" s="91">
        <v>12508</v>
      </c>
      <c r="C5681" s="91">
        <v>301</v>
      </c>
      <c r="D5681" s="91">
        <v>7</v>
      </c>
      <c r="E5681" s="92">
        <v>458673</v>
      </c>
      <c r="F5681" s="91" t="s">
        <v>2881</v>
      </c>
    </row>
    <row r="5682" spans="1:6">
      <c r="A5682" s="90">
        <v>44350</v>
      </c>
      <c r="B5682" s="91">
        <v>12508</v>
      </c>
      <c r="C5682" s="91">
        <v>328</v>
      </c>
      <c r="D5682" s="91">
        <v>7</v>
      </c>
      <c r="E5682" s="92">
        <v>286779</v>
      </c>
      <c r="F5682" s="91" t="s">
        <v>2882</v>
      </c>
    </row>
    <row r="5683" spans="1:6">
      <c r="A5683" s="90">
        <v>44350</v>
      </c>
      <c r="B5683" s="91">
        <v>12508</v>
      </c>
      <c r="C5683" s="91">
        <v>331</v>
      </c>
      <c r="D5683" s="91">
        <v>7</v>
      </c>
      <c r="E5683" s="92">
        <v>1020000</v>
      </c>
      <c r="F5683" s="91" t="s">
        <v>2883</v>
      </c>
    </row>
    <row r="5684" spans="1:6">
      <c r="A5684" s="90">
        <v>44350</v>
      </c>
      <c r="B5684" s="91">
        <v>12508</v>
      </c>
      <c r="C5684" s="91">
        <v>360</v>
      </c>
      <c r="D5684" s="91">
        <v>7</v>
      </c>
      <c r="E5684" s="92">
        <v>632300</v>
      </c>
      <c r="F5684" s="91" t="s">
        <v>2884</v>
      </c>
    </row>
    <row r="5685" spans="1:6">
      <c r="A5685" s="90">
        <v>44350</v>
      </c>
      <c r="B5685" s="91">
        <v>12508</v>
      </c>
      <c r="C5685" s="91">
        <v>392</v>
      </c>
      <c r="D5685" s="91">
        <v>7</v>
      </c>
      <c r="E5685" s="92">
        <v>588000</v>
      </c>
      <c r="F5685" s="91" t="s">
        <v>2885</v>
      </c>
    </row>
    <row r="5686" spans="1:6">
      <c r="A5686" s="90">
        <v>44350</v>
      </c>
      <c r="B5686" s="91">
        <v>99971</v>
      </c>
      <c r="C5686" s="91">
        <v>683</v>
      </c>
      <c r="D5686" s="91">
        <v>9</v>
      </c>
      <c r="E5686" s="92">
        <v>935031</v>
      </c>
      <c r="F5686" s="91" t="s">
        <v>2886</v>
      </c>
    </row>
    <row r="5687" spans="1:6">
      <c r="A5687" s="90">
        <v>44350</v>
      </c>
      <c r="B5687" s="91">
        <v>99971</v>
      </c>
      <c r="C5687" s="91">
        <v>684</v>
      </c>
      <c r="D5687" s="91">
        <v>9</v>
      </c>
      <c r="E5687" s="92">
        <v>26000</v>
      </c>
      <c r="F5687" s="91" t="s">
        <v>2886</v>
      </c>
    </row>
    <row r="5688" spans="1:6">
      <c r="A5688" s="90">
        <v>44350</v>
      </c>
      <c r="B5688" s="91">
        <v>99971</v>
      </c>
      <c r="C5688" s="91">
        <v>686</v>
      </c>
      <c r="D5688" s="91">
        <v>9</v>
      </c>
      <c r="E5688" s="92">
        <v>329750</v>
      </c>
      <c r="F5688" s="91" t="s">
        <v>2887</v>
      </c>
    </row>
    <row r="5689" spans="1:6">
      <c r="A5689" s="90">
        <v>44350</v>
      </c>
      <c r="B5689" s="91">
        <v>99971</v>
      </c>
      <c r="C5689" s="91">
        <v>702</v>
      </c>
      <c r="D5689" s="91">
        <v>9</v>
      </c>
      <c r="E5689" s="92">
        <v>323996</v>
      </c>
      <c r="F5689" s="91" t="s">
        <v>2888</v>
      </c>
    </row>
    <row r="5690" spans="1:6">
      <c r="A5690" s="90">
        <v>44350</v>
      </c>
      <c r="B5690" s="91">
        <v>99971</v>
      </c>
      <c r="C5690" s="91">
        <v>707</v>
      </c>
      <c r="D5690" s="91">
        <v>9</v>
      </c>
      <c r="E5690" s="92">
        <v>1931173</v>
      </c>
      <c r="F5690" s="91" t="s">
        <v>2889</v>
      </c>
    </row>
    <row r="5691" spans="1:6">
      <c r="A5691" s="90">
        <v>44350</v>
      </c>
      <c r="B5691" s="91">
        <v>99971</v>
      </c>
      <c r="C5691" s="91">
        <v>713</v>
      </c>
      <c r="D5691" s="91">
        <v>9</v>
      </c>
      <c r="E5691" s="92">
        <v>0</v>
      </c>
      <c r="F5691" s="91" t="s">
        <v>283</v>
      </c>
    </row>
    <row r="5692" spans="1:6">
      <c r="A5692" s="90">
        <v>44350</v>
      </c>
      <c r="B5692" s="91">
        <v>99971</v>
      </c>
      <c r="C5692" s="91">
        <v>719</v>
      </c>
      <c r="D5692" s="91">
        <v>9</v>
      </c>
      <c r="E5692" s="92">
        <v>638400</v>
      </c>
      <c r="F5692" s="91" t="s">
        <v>2890</v>
      </c>
    </row>
    <row r="5693" spans="1:6">
      <c r="A5693" s="90">
        <v>44350</v>
      </c>
      <c r="B5693" s="91">
        <v>99971</v>
      </c>
      <c r="C5693" s="91">
        <v>724</v>
      </c>
      <c r="D5693" s="91">
        <v>9</v>
      </c>
      <c r="E5693" s="92">
        <v>766300</v>
      </c>
      <c r="F5693" s="91" t="s">
        <v>2891</v>
      </c>
    </row>
    <row r="5694" spans="1:6">
      <c r="A5694" s="90">
        <v>44350</v>
      </c>
      <c r="B5694" s="91">
        <v>99971</v>
      </c>
      <c r="C5694" s="91">
        <v>725</v>
      </c>
      <c r="D5694" s="91">
        <v>9</v>
      </c>
      <c r="E5694" s="92">
        <v>161900</v>
      </c>
      <c r="F5694" s="91" t="s">
        <v>2892</v>
      </c>
    </row>
    <row r="5695" spans="1:6">
      <c r="A5695" s="90">
        <v>44350</v>
      </c>
      <c r="B5695" s="91">
        <v>99971</v>
      </c>
      <c r="C5695" s="91">
        <v>751</v>
      </c>
      <c r="D5695" s="91">
        <v>9</v>
      </c>
      <c r="E5695" s="92">
        <v>1493375</v>
      </c>
      <c r="F5695" s="91" t="s">
        <v>2893</v>
      </c>
    </row>
    <row r="5696" spans="1:6">
      <c r="A5696" s="90">
        <v>44350</v>
      </c>
      <c r="B5696" s="91">
        <v>99971</v>
      </c>
      <c r="C5696" s="91">
        <v>772</v>
      </c>
      <c r="D5696" s="91">
        <v>9</v>
      </c>
      <c r="E5696" s="92">
        <v>227500</v>
      </c>
      <c r="F5696" s="91" t="s">
        <v>2894</v>
      </c>
    </row>
    <row r="5697" spans="1:6">
      <c r="A5697" s="90">
        <v>44350</v>
      </c>
      <c r="B5697" s="91">
        <v>19440</v>
      </c>
      <c r="C5697" s="91">
        <v>6118</v>
      </c>
      <c r="D5697" s="91">
        <v>6</v>
      </c>
      <c r="E5697" s="92">
        <v>1067337</v>
      </c>
      <c r="F5697" s="91" t="s">
        <v>2895</v>
      </c>
    </row>
    <row r="5698" spans="1:6">
      <c r="A5698" s="90">
        <v>44350</v>
      </c>
      <c r="B5698" s="91">
        <v>19440</v>
      </c>
      <c r="C5698" s="91">
        <v>6120</v>
      </c>
      <c r="D5698" s="91">
        <v>6</v>
      </c>
      <c r="E5698" s="92">
        <v>812378</v>
      </c>
      <c r="F5698" s="91" t="s">
        <v>2896</v>
      </c>
    </row>
    <row r="5699" spans="1:6">
      <c r="A5699" s="90">
        <v>44350</v>
      </c>
      <c r="B5699" s="91">
        <v>19440</v>
      </c>
      <c r="C5699" s="91">
        <v>6126</v>
      </c>
      <c r="D5699" s="91">
        <v>6</v>
      </c>
      <c r="E5699" s="92">
        <v>0</v>
      </c>
      <c r="F5699" s="91" t="s">
        <v>283</v>
      </c>
    </row>
    <row r="5700" spans="1:6">
      <c r="A5700" s="90">
        <v>44350</v>
      </c>
      <c r="B5700" s="91">
        <v>19440</v>
      </c>
      <c r="C5700" s="91">
        <v>6129</v>
      </c>
      <c r="D5700" s="91">
        <v>6</v>
      </c>
      <c r="E5700" s="92">
        <v>815520</v>
      </c>
      <c r="F5700" s="91" t="s">
        <v>2897</v>
      </c>
    </row>
    <row r="5701" spans="1:6">
      <c r="A5701" s="90">
        <v>44350</v>
      </c>
      <c r="B5701" s="91">
        <v>19440</v>
      </c>
      <c r="C5701" s="91">
        <v>6140</v>
      </c>
      <c r="D5701" s="91">
        <v>6</v>
      </c>
      <c r="E5701" s="92">
        <v>520613</v>
      </c>
      <c r="F5701" s="91" t="s">
        <v>2898</v>
      </c>
    </row>
    <row r="5702" spans="1:6">
      <c r="A5702" s="90">
        <v>44350</v>
      </c>
      <c r="B5702" s="91">
        <v>19440</v>
      </c>
      <c r="C5702" s="91">
        <v>6166</v>
      </c>
      <c r="D5702" s="91">
        <v>6</v>
      </c>
      <c r="E5702" s="92">
        <v>313240</v>
      </c>
      <c r="F5702" s="91" t="s">
        <v>2899</v>
      </c>
    </row>
    <row r="5703" spans="1:6">
      <c r="A5703" s="90">
        <v>44350</v>
      </c>
      <c r="B5703" s="91">
        <v>19440</v>
      </c>
      <c r="C5703" s="91">
        <v>6178</v>
      </c>
      <c r="D5703" s="91">
        <v>6</v>
      </c>
      <c r="E5703" s="92">
        <v>987833</v>
      </c>
      <c r="F5703" s="91" t="s">
        <v>2900</v>
      </c>
    </row>
    <row r="5704" spans="1:6">
      <c r="A5704" s="90">
        <v>44350</v>
      </c>
      <c r="B5704" s="91">
        <v>19440</v>
      </c>
      <c r="C5704" s="91">
        <v>6195</v>
      </c>
      <c r="D5704" s="91">
        <v>6</v>
      </c>
      <c r="E5704" s="92">
        <v>542845</v>
      </c>
      <c r="F5704" s="91" t="s">
        <v>2901</v>
      </c>
    </row>
    <row r="5705" spans="1:6">
      <c r="A5705" s="90">
        <v>44350</v>
      </c>
      <c r="B5705" s="91">
        <v>99967</v>
      </c>
      <c r="C5705" s="91">
        <v>6232</v>
      </c>
      <c r="D5705" s="91">
        <v>6</v>
      </c>
      <c r="E5705" s="92">
        <v>822000</v>
      </c>
      <c r="F5705" s="91" t="s">
        <v>2902</v>
      </c>
    </row>
    <row r="5706" spans="1:6">
      <c r="A5706" s="90">
        <v>44350</v>
      </c>
      <c r="B5706" s="91">
        <v>99967</v>
      </c>
      <c r="C5706" s="91">
        <v>6255</v>
      </c>
      <c r="D5706" s="91">
        <v>6</v>
      </c>
      <c r="E5706" s="92">
        <v>583949</v>
      </c>
      <c r="F5706" s="91" t="s">
        <v>2903</v>
      </c>
    </row>
    <row r="5707" spans="1:6">
      <c r="A5707" s="90">
        <v>44350</v>
      </c>
      <c r="B5707" s="91">
        <v>99916</v>
      </c>
      <c r="C5707" s="91">
        <v>7740</v>
      </c>
      <c r="D5707" s="91">
        <v>8</v>
      </c>
      <c r="E5707" s="92">
        <v>364900</v>
      </c>
      <c r="F5707" s="91" t="s">
        <v>2904</v>
      </c>
    </row>
    <row r="5708" spans="1:6">
      <c r="A5708" s="90">
        <v>44350</v>
      </c>
      <c r="B5708" s="91">
        <v>99916</v>
      </c>
      <c r="C5708" s="91">
        <v>7743</v>
      </c>
      <c r="D5708" s="91">
        <v>8</v>
      </c>
      <c r="E5708" s="92">
        <v>485800</v>
      </c>
      <c r="F5708" s="91" t="s">
        <v>2905</v>
      </c>
    </row>
    <row r="5709" spans="1:6">
      <c r="A5709" s="90">
        <v>44350</v>
      </c>
      <c r="B5709" s="91">
        <v>99916</v>
      </c>
      <c r="C5709" s="91">
        <v>7744</v>
      </c>
      <c r="D5709" s="91">
        <v>8</v>
      </c>
      <c r="E5709" s="92">
        <v>506800</v>
      </c>
      <c r="F5709" s="91" t="s">
        <v>2906</v>
      </c>
    </row>
    <row r="5710" spans="1:6">
      <c r="A5710" s="90">
        <v>44350</v>
      </c>
      <c r="B5710" s="91">
        <v>99916</v>
      </c>
      <c r="C5710" s="91">
        <v>7745</v>
      </c>
      <c r="D5710" s="91">
        <v>8</v>
      </c>
      <c r="E5710" s="92">
        <v>0</v>
      </c>
      <c r="F5710" s="91" t="s">
        <v>283</v>
      </c>
    </row>
    <row r="5711" spans="1:6">
      <c r="A5711" s="90">
        <v>44350</v>
      </c>
      <c r="B5711" s="91">
        <v>99916</v>
      </c>
      <c r="C5711" s="91">
        <v>7748</v>
      </c>
      <c r="D5711" s="91">
        <v>8</v>
      </c>
      <c r="E5711" s="92">
        <v>451271</v>
      </c>
      <c r="F5711" s="91" t="s">
        <v>2907</v>
      </c>
    </row>
    <row r="5712" spans="1:6">
      <c r="A5712" s="90">
        <v>44350</v>
      </c>
      <c r="B5712" s="91">
        <v>99916</v>
      </c>
      <c r="C5712" s="91">
        <v>7756</v>
      </c>
      <c r="D5712" s="91">
        <v>8</v>
      </c>
      <c r="E5712" s="92">
        <v>403154</v>
      </c>
      <c r="F5712" s="91" t="s">
        <v>2908</v>
      </c>
    </row>
    <row r="5713" spans="1:6">
      <c r="A5713" s="90">
        <v>44350</v>
      </c>
      <c r="B5713" s="91">
        <v>99916</v>
      </c>
      <c r="C5713" s="91">
        <v>7757</v>
      </c>
      <c r="D5713" s="91">
        <v>8</v>
      </c>
      <c r="E5713" s="92">
        <v>834786</v>
      </c>
      <c r="F5713" s="91" t="s">
        <v>2909</v>
      </c>
    </row>
    <row r="5714" spans="1:6">
      <c r="A5714" s="90">
        <v>44350</v>
      </c>
      <c r="B5714" s="91">
        <v>99916</v>
      </c>
      <c r="C5714" s="91">
        <v>7759</v>
      </c>
      <c r="D5714" s="91">
        <v>8</v>
      </c>
      <c r="E5714" s="92">
        <v>350678</v>
      </c>
      <c r="F5714" s="91" t="s">
        <v>2910</v>
      </c>
    </row>
    <row r="5715" spans="1:6">
      <c r="A5715" s="90">
        <v>44350</v>
      </c>
      <c r="B5715" s="91">
        <v>99916</v>
      </c>
      <c r="C5715" s="91">
        <v>7779</v>
      </c>
      <c r="D5715" s="91">
        <v>8</v>
      </c>
      <c r="E5715" s="92">
        <v>281678</v>
      </c>
      <c r="F5715" s="91" t="s">
        <v>2911</v>
      </c>
    </row>
    <row r="5716" spans="1:6">
      <c r="A5716" s="90">
        <v>44350</v>
      </c>
      <c r="B5716" s="91">
        <v>99916</v>
      </c>
      <c r="C5716" s="91">
        <v>7785</v>
      </c>
      <c r="D5716" s="91">
        <v>8</v>
      </c>
      <c r="E5716" s="92">
        <v>2576041</v>
      </c>
      <c r="F5716" s="91" t="s">
        <v>2912</v>
      </c>
    </row>
    <row r="5717" spans="1:6">
      <c r="A5717" s="90">
        <v>44350</v>
      </c>
      <c r="B5717" s="91">
        <v>99916</v>
      </c>
      <c r="C5717" s="91">
        <v>7786</v>
      </c>
      <c r="D5717" s="91">
        <v>8</v>
      </c>
      <c r="E5717" s="92">
        <v>419995</v>
      </c>
      <c r="F5717" s="91" t="s">
        <v>2913</v>
      </c>
    </row>
    <row r="5718" spans="1:6">
      <c r="A5718" s="90">
        <v>44350</v>
      </c>
      <c r="B5718" s="91">
        <v>99916</v>
      </c>
      <c r="C5718" s="91">
        <v>7802</v>
      </c>
      <c r="D5718" s="91">
        <v>8</v>
      </c>
      <c r="E5718" s="92">
        <v>859611</v>
      </c>
      <c r="F5718" s="91" t="s">
        <v>2914</v>
      </c>
    </row>
    <row r="5719" spans="1:6">
      <c r="A5719" s="90">
        <v>44350</v>
      </c>
      <c r="B5719" s="91">
        <v>34527</v>
      </c>
      <c r="C5719" s="91">
        <v>7844</v>
      </c>
      <c r="D5719" s="91">
        <v>8</v>
      </c>
      <c r="E5719" s="92">
        <v>1077100</v>
      </c>
      <c r="F5719" s="91" t="s">
        <v>2915</v>
      </c>
    </row>
    <row r="5720" spans="1:6">
      <c r="A5720" s="90">
        <v>44350</v>
      </c>
      <c r="B5720" s="91">
        <v>34527</v>
      </c>
      <c r="C5720" s="91">
        <v>7855</v>
      </c>
      <c r="D5720" s="91">
        <v>8</v>
      </c>
      <c r="E5720" s="92">
        <v>530775</v>
      </c>
      <c r="F5720" s="91" t="s">
        <v>2916</v>
      </c>
    </row>
    <row r="5721" spans="1:6">
      <c r="A5721" s="90">
        <v>44350</v>
      </c>
      <c r="B5721" s="91">
        <v>14202</v>
      </c>
      <c r="C5721" s="91">
        <v>8110</v>
      </c>
      <c r="D5721" s="91">
        <v>4</v>
      </c>
      <c r="E5721" s="92">
        <v>707912</v>
      </c>
      <c r="F5721" s="91" t="s">
        <v>2917</v>
      </c>
    </row>
    <row r="5722" spans="1:6">
      <c r="A5722" s="90">
        <v>44350</v>
      </c>
      <c r="B5722" s="91">
        <v>14202</v>
      </c>
      <c r="C5722" s="91">
        <v>8114</v>
      </c>
      <c r="D5722" s="91">
        <v>4</v>
      </c>
      <c r="E5722" s="92">
        <v>1492969</v>
      </c>
      <c r="F5722" s="91" t="s">
        <v>2918</v>
      </c>
    </row>
    <row r="5723" spans="1:6">
      <c r="A5723" s="90">
        <v>44350</v>
      </c>
      <c r="B5723" s="91">
        <v>14202</v>
      </c>
      <c r="C5723" s="91">
        <v>8118</v>
      </c>
      <c r="D5723" s="91">
        <v>4</v>
      </c>
      <c r="E5723" s="92">
        <v>747097</v>
      </c>
      <c r="F5723" s="91" t="s">
        <v>2919</v>
      </c>
    </row>
    <row r="5724" spans="1:6">
      <c r="A5724" s="90">
        <v>44350</v>
      </c>
      <c r="B5724" s="91">
        <v>14202</v>
      </c>
      <c r="C5724" s="91">
        <v>8119</v>
      </c>
      <c r="D5724" s="91">
        <v>4</v>
      </c>
      <c r="E5724" s="92">
        <v>593986</v>
      </c>
      <c r="F5724" s="91" t="s">
        <v>2920</v>
      </c>
    </row>
    <row r="5725" spans="1:6">
      <c r="A5725" s="90">
        <v>44350</v>
      </c>
      <c r="B5725" s="91">
        <v>14202</v>
      </c>
      <c r="C5725" s="91">
        <v>8125</v>
      </c>
      <c r="D5725" s="91">
        <v>4</v>
      </c>
      <c r="E5725" s="92">
        <v>340686</v>
      </c>
      <c r="F5725" s="91" t="s">
        <v>2921</v>
      </c>
    </row>
    <row r="5726" spans="1:6">
      <c r="A5726" s="90">
        <v>44350</v>
      </c>
      <c r="B5726" s="91">
        <v>14202</v>
      </c>
      <c r="C5726" s="91">
        <v>8141</v>
      </c>
      <c r="D5726" s="91">
        <v>4</v>
      </c>
      <c r="E5726" s="92">
        <v>2702059</v>
      </c>
      <c r="F5726" s="91" t="s">
        <v>2922</v>
      </c>
    </row>
    <row r="5727" spans="1:6">
      <c r="A5727" s="90">
        <v>44350</v>
      </c>
      <c r="B5727" s="91">
        <v>14202</v>
      </c>
      <c r="C5727" s="91">
        <v>8157</v>
      </c>
      <c r="D5727" s="91">
        <v>4</v>
      </c>
      <c r="E5727" s="92">
        <v>355672</v>
      </c>
      <c r="F5727" s="91" t="s">
        <v>2923</v>
      </c>
    </row>
    <row r="5728" spans="1:6">
      <c r="A5728" s="90">
        <v>44350</v>
      </c>
      <c r="B5728" s="91">
        <v>14202</v>
      </c>
      <c r="C5728" s="91">
        <v>8163</v>
      </c>
      <c r="D5728" s="91">
        <v>4</v>
      </c>
      <c r="E5728" s="92">
        <v>731119</v>
      </c>
      <c r="F5728" s="91" t="s">
        <v>2924</v>
      </c>
    </row>
    <row r="5729" spans="1:6">
      <c r="A5729" s="90">
        <v>44350</v>
      </c>
      <c r="B5729" s="91">
        <v>14202</v>
      </c>
      <c r="C5729" s="91">
        <v>8175</v>
      </c>
      <c r="D5729" s="91">
        <v>4</v>
      </c>
      <c r="E5729" s="92">
        <v>1633700</v>
      </c>
      <c r="F5729" s="91" t="s">
        <v>2925</v>
      </c>
    </row>
    <row r="5730" spans="1:6">
      <c r="A5730" s="90">
        <v>44350</v>
      </c>
      <c r="B5730" s="91">
        <v>14202</v>
      </c>
      <c r="C5730" s="91">
        <v>8179</v>
      </c>
      <c r="D5730" s="91">
        <v>4</v>
      </c>
      <c r="E5730" s="92">
        <v>564000</v>
      </c>
      <c r="F5730" s="91" t="s">
        <v>2926</v>
      </c>
    </row>
    <row r="5731" spans="1:6">
      <c r="A5731" s="90">
        <v>44350</v>
      </c>
      <c r="B5731" s="91">
        <v>14202</v>
      </c>
      <c r="C5731" s="91">
        <v>8180</v>
      </c>
      <c r="D5731" s="91">
        <v>4</v>
      </c>
      <c r="E5731" s="92">
        <v>1011520</v>
      </c>
      <c r="F5731" s="91" t="s">
        <v>2927</v>
      </c>
    </row>
    <row r="5732" spans="1:6">
      <c r="A5732" s="90">
        <v>44350</v>
      </c>
      <c r="B5732" s="91">
        <v>14202</v>
      </c>
      <c r="C5732" s="91">
        <v>8187</v>
      </c>
      <c r="D5732" s="91">
        <v>4</v>
      </c>
      <c r="E5732" s="92">
        <v>352470</v>
      </c>
      <c r="F5732" s="91" t="s">
        <v>2928</v>
      </c>
    </row>
    <row r="5733" spans="1:6">
      <c r="A5733" s="90">
        <v>44350</v>
      </c>
      <c r="B5733" s="91">
        <v>14202</v>
      </c>
      <c r="C5733" s="91">
        <v>8190</v>
      </c>
      <c r="D5733" s="91">
        <v>4</v>
      </c>
      <c r="E5733" s="92">
        <v>397012</v>
      </c>
      <c r="F5733" s="91" t="s">
        <v>2929</v>
      </c>
    </row>
    <row r="5734" spans="1:6">
      <c r="A5734" s="90">
        <v>44350</v>
      </c>
      <c r="B5734" s="91">
        <v>14202</v>
      </c>
      <c r="C5734" s="91">
        <v>8196</v>
      </c>
      <c r="D5734" s="91">
        <v>4</v>
      </c>
      <c r="E5734" s="92">
        <v>1199800</v>
      </c>
      <c r="F5734" s="91" t="s">
        <v>2930</v>
      </c>
    </row>
    <row r="5735" spans="1:6">
      <c r="A5735" s="90">
        <v>44350</v>
      </c>
      <c r="B5735" s="91">
        <v>14202</v>
      </c>
      <c r="C5735" s="91">
        <v>8198</v>
      </c>
      <c r="D5735" s="91">
        <v>4</v>
      </c>
      <c r="E5735" s="92">
        <v>766647</v>
      </c>
      <c r="F5735" s="91" t="s">
        <v>2931</v>
      </c>
    </row>
    <row r="5736" spans="1:6">
      <c r="A5736" s="90">
        <v>44350</v>
      </c>
      <c r="B5736" s="91">
        <v>14202</v>
      </c>
      <c r="C5736" s="91">
        <v>8199</v>
      </c>
      <c r="D5736" s="91">
        <v>4</v>
      </c>
      <c r="E5736" s="92">
        <v>235400</v>
      </c>
      <c r="F5736" s="91" t="s">
        <v>2932</v>
      </c>
    </row>
    <row r="5737" spans="1:6">
      <c r="A5737" s="90">
        <v>44350</v>
      </c>
      <c r="B5737" s="91">
        <v>14202</v>
      </c>
      <c r="C5737" s="91">
        <v>8201</v>
      </c>
      <c r="D5737" s="91">
        <v>4</v>
      </c>
      <c r="E5737" s="92">
        <v>227400</v>
      </c>
      <c r="F5737" s="91" t="s">
        <v>2933</v>
      </c>
    </row>
    <row r="5738" spans="1:6">
      <c r="A5738" s="90">
        <v>44350</v>
      </c>
      <c r="B5738" s="91">
        <v>14202</v>
      </c>
      <c r="C5738" s="91">
        <v>8203</v>
      </c>
      <c r="D5738" s="91">
        <v>4</v>
      </c>
      <c r="E5738" s="92">
        <v>1223104</v>
      </c>
      <c r="F5738" s="91" t="s">
        <v>2934</v>
      </c>
    </row>
    <row r="5739" spans="1:6">
      <c r="A5739" s="90">
        <v>44350</v>
      </c>
      <c r="B5739" s="91">
        <v>25758</v>
      </c>
      <c r="C5739" s="91">
        <v>8215</v>
      </c>
      <c r="D5739" s="91">
        <v>4</v>
      </c>
      <c r="E5739" s="92">
        <v>371168</v>
      </c>
      <c r="F5739" s="91" t="s">
        <v>2935</v>
      </c>
    </row>
    <row r="5740" spans="1:6">
      <c r="A5740" s="90">
        <v>44350</v>
      </c>
      <c r="B5740" s="91">
        <v>25758</v>
      </c>
      <c r="C5740" s="91">
        <v>8218</v>
      </c>
      <c r="D5740" s="91">
        <v>4</v>
      </c>
      <c r="E5740" s="92">
        <v>630577</v>
      </c>
      <c r="F5740" s="91" t="s">
        <v>2936</v>
      </c>
    </row>
    <row r="5741" spans="1:6">
      <c r="A5741" s="90">
        <v>44350</v>
      </c>
      <c r="B5741" s="91">
        <v>25758</v>
      </c>
      <c r="C5741" s="91">
        <v>8219</v>
      </c>
      <c r="D5741" s="91">
        <v>4</v>
      </c>
      <c r="E5741" s="92">
        <v>600555</v>
      </c>
      <c r="F5741" s="91" t="s">
        <v>2937</v>
      </c>
    </row>
    <row r="5742" spans="1:6">
      <c r="A5742" s="90">
        <v>44350</v>
      </c>
      <c r="B5742" s="91">
        <v>25758</v>
      </c>
      <c r="C5742" s="91">
        <v>8222</v>
      </c>
      <c r="D5742" s="91">
        <v>4</v>
      </c>
      <c r="E5742" s="92">
        <v>356200</v>
      </c>
      <c r="F5742" s="91" t="s">
        <v>2938</v>
      </c>
    </row>
    <row r="5743" spans="1:6">
      <c r="A5743" s="90">
        <v>44350</v>
      </c>
      <c r="B5743" s="91">
        <v>25758</v>
      </c>
      <c r="C5743" s="91">
        <v>8223</v>
      </c>
      <c r="D5743" s="91">
        <v>4</v>
      </c>
      <c r="E5743" s="92">
        <v>354600</v>
      </c>
      <c r="F5743" s="91" t="s">
        <v>2939</v>
      </c>
    </row>
    <row r="5744" spans="1:6">
      <c r="A5744" s="90">
        <v>44350</v>
      </c>
      <c r="B5744" s="91">
        <v>25758</v>
      </c>
      <c r="C5744" s="91">
        <v>8224</v>
      </c>
      <c r="D5744" s="91">
        <v>4</v>
      </c>
      <c r="E5744" s="92">
        <v>7040000</v>
      </c>
      <c r="F5744" s="91" t="s">
        <v>2940</v>
      </c>
    </row>
    <row r="5745" spans="1:72">
      <c r="A5745" s="90">
        <v>44350</v>
      </c>
      <c r="B5745" s="91">
        <v>25758</v>
      </c>
      <c r="C5745" s="91">
        <v>8246</v>
      </c>
      <c r="D5745" s="91">
        <v>4</v>
      </c>
      <c r="E5745" s="92">
        <v>293900</v>
      </c>
      <c r="F5745" s="91" t="s">
        <v>2941</v>
      </c>
    </row>
    <row r="5746" spans="1:72">
      <c r="A5746" s="90">
        <v>44350</v>
      </c>
      <c r="B5746" s="91">
        <v>25758</v>
      </c>
      <c r="C5746" s="91">
        <v>8250</v>
      </c>
      <c r="D5746" s="91">
        <v>4</v>
      </c>
      <c r="E5746" s="92">
        <v>751000</v>
      </c>
      <c r="F5746" s="91" t="s">
        <v>2942</v>
      </c>
    </row>
    <row r="5747" spans="1:72" ht="19.5">
      <c r="E5747" s="121">
        <f>SUM(E5676:E5746)</f>
        <v>52639517</v>
      </c>
    </row>
    <row r="5748" spans="1:72">
      <c r="A5748" s="1">
        <v>44351</v>
      </c>
      <c r="B5748" s="2">
        <v>12508</v>
      </c>
      <c r="C5748" s="2">
        <v>402</v>
      </c>
      <c r="D5748" s="2">
        <v>7</v>
      </c>
      <c r="E5748" s="92">
        <v>790790</v>
      </c>
      <c r="F5748" s="2" t="s">
        <v>2946</v>
      </c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2"/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</row>
    <row r="5749" spans="1:72">
      <c r="A5749" s="1">
        <v>44351</v>
      </c>
      <c r="B5749" s="2">
        <v>12508</v>
      </c>
      <c r="C5749" s="2">
        <v>416</v>
      </c>
      <c r="D5749" s="2">
        <v>7</v>
      </c>
      <c r="E5749" s="92">
        <v>444003</v>
      </c>
      <c r="F5749" s="2" t="s">
        <v>2947</v>
      </c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2"/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</row>
    <row r="5750" spans="1:72">
      <c r="A5750" s="1">
        <v>44351</v>
      </c>
      <c r="B5750" s="2">
        <v>12508</v>
      </c>
      <c r="C5750" s="2">
        <v>439</v>
      </c>
      <c r="D5750" s="2">
        <v>7</v>
      </c>
      <c r="E5750" s="92">
        <v>394200</v>
      </c>
      <c r="F5750" s="2" t="s">
        <v>2948</v>
      </c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2"/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</row>
    <row r="5751" spans="1:72">
      <c r="A5751" s="1">
        <v>44351</v>
      </c>
      <c r="B5751" s="2">
        <v>12508</v>
      </c>
      <c r="C5751" s="2">
        <v>447</v>
      </c>
      <c r="D5751" s="2">
        <v>7</v>
      </c>
      <c r="E5751" s="92">
        <v>630465</v>
      </c>
      <c r="F5751" s="2" t="s">
        <v>2949</v>
      </c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2"/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</row>
    <row r="5752" spans="1:72" ht="19.5">
      <c r="A5752" s="1">
        <v>44351</v>
      </c>
      <c r="B5752" s="2">
        <v>12508</v>
      </c>
      <c r="C5752" s="2">
        <v>451</v>
      </c>
      <c r="D5752" s="2">
        <v>7</v>
      </c>
      <c r="E5752" s="92">
        <v>18581400</v>
      </c>
      <c r="F5752" s="146" t="s">
        <v>2950</v>
      </c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2"/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</row>
    <row r="5753" spans="1:72">
      <c r="A5753" s="1">
        <v>44351</v>
      </c>
      <c r="B5753" s="2">
        <v>12508</v>
      </c>
      <c r="C5753" s="2">
        <v>455</v>
      </c>
      <c r="D5753" s="2">
        <v>7</v>
      </c>
      <c r="E5753" s="92">
        <v>1108200</v>
      </c>
      <c r="F5753" s="2" t="s">
        <v>2951</v>
      </c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2"/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</row>
    <row r="5754" spans="1:72">
      <c r="A5754" s="1">
        <v>44351</v>
      </c>
      <c r="B5754" s="2">
        <v>12508</v>
      </c>
      <c r="C5754" s="2">
        <v>457</v>
      </c>
      <c r="D5754" s="2">
        <v>7</v>
      </c>
      <c r="E5754" s="92">
        <v>565900</v>
      </c>
      <c r="F5754" s="2" t="s">
        <v>2952</v>
      </c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</row>
    <row r="5755" spans="1:72" ht="19.5">
      <c r="A5755" s="1">
        <v>44351</v>
      </c>
      <c r="B5755" s="2">
        <v>34527</v>
      </c>
      <c r="C5755" s="2">
        <v>490</v>
      </c>
      <c r="D5755" s="2">
        <v>7</v>
      </c>
      <c r="E5755" s="92">
        <v>502200</v>
      </c>
      <c r="F5755" s="146" t="s">
        <v>3009</v>
      </c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2"/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</row>
    <row r="5756" spans="1:72" ht="19.5">
      <c r="A5756" s="1">
        <v>44351</v>
      </c>
      <c r="B5756" s="2">
        <v>34527</v>
      </c>
      <c r="C5756" s="2">
        <v>540</v>
      </c>
      <c r="D5756" s="2">
        <v>7</v>
      </c>
      <c r="E5756" s="92">
        <v>7730000</v>
      </c>
      <c r="F5756" s="146" t="s">
        <v>2953</v>
      </c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2"/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</row>
    <row r="5757" spans="1:72">
      <c r="A5757" s="1">
        <v>44351</v>
      </c>
      <c r="B5757" s="2">
        <v>14202</v>
      </c>
      <c r="C5757" s="2">
        <v>792</v>
      </c>
      <c r="D5757" s="2">
        <v>9</v>
      </c>
      <c r="E5757" s="3">
        <v>0</v>
      </c>
      <c r="F5757" s="2" t="s">
        <v>283</v>
      </c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2"/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</row>
    <row r="5758" spans="1:72">
      <c r="A5758" s="1">
        <v>44351</v>
      </c>
      <c r="B5758" s="2">
        <v>14202</v>
      </c>
      <c r="C5758" s="2">
        <v>793</v>
      </c>
      <c r="D5758" s="2">
        <v>9</v>
      </c>
      <c r="E5758" s="92">
        <v>649041</v>
      </c>
      <c r="F5758" s="2" t="s">
        <v>2954</v>
      </c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2"/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</row>
    <row r="5759" spans="1:72">
      <c r="A5759" s="1">
        <v>44351</v>
      </c>
      <c r="B5759" s="2">
        <v>14202</v>
      </c>
      <c r="C5759" s="2">
        <v>796</v>
      </c>
      <c r="D5759" s="2">
        <v>9</v>
      </c>
      <c r="E5759" s="92">
        <v>1073769</v>
      </c>
      <c r="F5759" s="2" t="s">
        <v>2955</v>
      </c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2"/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</row>
    <row r="5760" spans="1:72">
      <c r="A5760" s="1">
        <v>44351</v>
      </c>
      <c r="B5760" s="2">
        <v>14202</v>
      </c>
      <c r="C5760" s="2">
        <v>797</v>
      </c>
      <c r="D5760" s="2">
        <v>9</v>
      </c>
      <c r="E5760" s="92">
        <v>891444</v>
      </c>
      <c r="F5760" s="2" t="s">
        <v>2956</v>
      </c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2"/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</row>
    <row r="5761" spans="1:72" ht="19.5">
      <c r="A5761" s="1">
        <v>44351</v>
      </c>
      <c r="B5761" s="2">
        <v>14202</v>
      </c>
      <c r="C5761" s="2">
        <v>798</v>
      </c>
      <c r="D5761" s="2">
        <v>9</v>
      </c>
      <c r="E5761" s="92">
        <v>3605000</v>
      </c>
      <c r="F5761" s="146" t="s">
        <v>2957</v>
      </c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2"/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</row>
    <row r="5762" spans="1:72">
      <c r="A5762" s="1">
        <v>44351</v>
      </c>
      <c r="B5762" s="2">
        <v>14202</v>
      </c>
      <c r="C5762" s="2">
        <v>799</v>
      </c>
      <c r="D5762" s="2">
        <v>9</v>
      </c>
      <c r="E5762" s="92">
        <v>902408</v>
      </c>
      <c r="F5762" s="2" t="s">
        <v>2958</v>
      </c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2"/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</row>
    <row r="5763" spans="1:72">
      <c r="A5763" s="1">
        <v>44351</v>
      </c>
      <c r="B5763" s="2">
        <v>14202</v>
      </c>
      <c r="C5763" s="2">
        <v>801</v>
      </c>
      <c r="D5763" s="2">
        <v>9</v>
      </c>
      <c r="E5763" s="92">
        <v>219700</v>
      </c>
      <c r="F5763" s="2" t="s">
        <v>2959</v>
      </c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2"/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</row>
    <row r="5764" spans="1:72">
      <c r="A5764" s="102">
        <v>44351</v>
      </c>
      <c r="B5764" s="76">
        <v>14202</v>
      </c>
      <c r="C5764" s="76">
        <v>802</v>
      </c>
      <c r="D5764" s="76">
        <v>9</v>
      </c>
      <c r="E5764" s="373">
        <v>552000</v>
      </c>
      <c r="F5764" s="76" t="s">
        <v>2960</v>
      </c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2"/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</row>
    <row r="5765" spans="1:72">
      <c r="A5765" s="1">
        <v>44351</v>
      </c>
      <c r="B5765" s="2">
        <v>14202</v>
      </c>
      <c r="C5765" s="2">
        <v>805</v>
      </c>
      <c r="D5765" s="2">
        <v>9</v>
      </c>
      <c r="E5765" s="92">
        <v>213080</v>
      </c>
      <c r="F5765" s="2" t="s">
        <v>2961</v>
      </c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2"/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</row>
    <row r="5766" spans="1:72">
      <c r="A5766" s="1">
        <v>44351</v>
      </c>
      <c r="B5766" s="2">
        <v>14202</v>
      </c>
      <c r="C5766" s="2">
        <v>806</v>
      </c>
      <c r="D5766" s="2">
        <v>9</v>
      </c>
      <c r="E5766" s="92">
        <v>955756</v>
      </c>
      <c r="F5766" s="2" t="s">
        <v>2962</v>
      </c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2"/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</row>
    <row r="5767" spans="1:72">
      <c r="A5767" s="1">
        <v>44351</v>
      </c>
      <c r="B5767" s="2">
        <v>14202</v>
      </c>
      <c r="C5767" s="2">
        <v>807</v>
      </c>
      <c r="D5767" s="2">
        <v>9</v>
      </c>
      <c r="E5767" s="92">
        <v>2274740</v>
      </c>
      <c r="F5767" s="2" t="s">
        <v>2963</v>
      </c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2"/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</row>
    <row r="5768" spans="1:72">
      <c r="A5768" s="1">
        <v>44351</v>
      </c>
      <c r="B5768" s="2">
        <v>14202</v>
      </c>
      <c r="C5768" s="2">
        <v>808</v>
      </c>
      <c r="D5768" s="2">
        <v>9</v>
      </c>
      <c r="E5768" s="92">
        <v>1134685</v>
      </c>
      <c r="F5768" s="2" t="s">
        <v>2964</v>
      </c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2"/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</row>
    <row r="5769" spans="1:72">
      <c r="A5769" s="1">
        <v>44351</v>
      </c>
      <c r="B5769" s="2">
        <v>14202</v>
      </c>
      <c r="C5769" s="2">
        <v>809</v>
      </c>
      <c r="D5769" s="2">
        <v>9</v>
      </c>
      <c r="E5769" s="92">
        <v>420122</v>
      </c>
      <c r="F5769" s="2" t="s">
        <v>2965</v>
      </c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2"/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</row>
    <row r="5770" spans="1:72">
      <c r="A5770" s="1">
        <v>44351</v>
      </c>
      <c r="B5770" s="2">
        <v>14202</v>
      </c>
      <c r="C5770" s="2">
        <v>810</v>
      </c>
      <c r="D5770" s="2">
        <v>9</v>
      </c>
      <c r="E5770" s="92">
        <v>383630</v>
      </c>
      <c r="F5770" s="2" t="s">
        <v>2966</v>
      </c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2"/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</row>
    <row r="5771" spans="1:72">
      <c r="A5771" s="1">
        <v>44351</v>
      </c>
      <c r="B5771" s="2">
        <v>14202</v>
      </c>
      <c r="C5771" s="2">
        <v>830</v>
      </c>
      <c r="D5771" s="2">
        <v>9</v>
      </c>
      <c r="E5771" s="92">
        <v>804319</v>
      </c>
      <c r="F5771" s="2" t="s">
        <v>2967</v>
      </c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2"/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</row>
    <row r="5772" spans="1:72">
      <c r="A5772" s="1">
        <v>44351</v>
      </c>
      <c r="B5772" s="2">
        <v>14202</v>
      </c>
      <c r="C5772" s="2">
        <v>833</v>
      </c>
      <c r="D5772" s="2">
        <v>9</v>
      </c>
      <c r="E5772" s="92">
        <v>377430</v>
      </c>
      <c r="F5772" s="2" t="s">
        <v>2968</v>
      </c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2"/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</row>
    <row r="5773" spans="1:72" ht="19.5">
      <c r="A5773" s="1">
        <v>44351</v>
      </c>
      <c r="B5773" s="2">
        <v>14202</v>
      </c>
      <c r="C5773" s="2">
        <v>837</v>
      </c>
      <c r="D5773" s="2">
        <v>9</v>
      </c>
      <c r="E5773" s="92">
        <v>6621200</v>
      </c>
      <c r="F5773" s="146" t="s">
        <v>2969</v>
      </c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2"/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</row>
    <row r="5774" spans="1:72">
      <c r="A5774" s="1">
        <v>44351</v>
      </c>
      <c r="B5774" s="2">
        <v>14202</v>
      </c>
      <c r="C5774" s="2">
        <v>841</v>
      </c>
      <c r="D5774" s="2">
        <v>9</v>
      </c>
      <c r="E5774" s="92">
        <v>884200</v>
      </c>
      <c r="F5774" s="2" t="s">
        <v>2970</v>
      </c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2"/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</row>
    <row r="5775" spans="1:72">
      <c r="A5775" s="1">
        <v>44351</v>
      </c>
      <c r="B5775" s="2">
        <v>14202</v>
      </c>
      <c r="C5775" s="2">
        <v>844</v>
      </c>
      <c r="D5775" s="2">
        <v>9</v>
      </c>
      <c r="E5775" s="92">
        <v>189968</v>
      </c>
      <c r="F5775" s="2" t="s">
        <v>2996</v>
      </c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2"/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</row>
    <row r="5776" spans="1:72">
      <c r="A5776" s="1">
        <v>44351</v>
      </c>
      <c r="B5776" s="2">
        <v>14202</v>
      </c>
      <c r="C5776" s="2">
        <v>848</v>
      </c>
      <c r="D5776" s="2">
        <v>9</v>
      </c>
      <c r="E5776" s="92">
        <v>478300</v>
      </c>
      <c r="F5776" s="2" t="s">
        <v>2971</v>
      </c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2"/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</row>
    <row r="5777" spans="1:72" ht="19.5">
      <c r="A5777" s="1">
        <v>44351</v>
      </c>
      <c r="B5777" s="2">
        <v>14202</v>
      </c>
      <c r="C5777" s="2">
        <v>852</v>
      </c>
      <c r="D5777" s="2">
        <v>9</v>
      </c>
      <c r="E5777" s="92">
        <v>541740</v>
      </c>
      <c r="F5777" s="146" t="s">
        <v>2972</v>
      </c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2"/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</row>
    <row r="5778" spans="1:72">
      <c r="A5778" s="1">
        <v>44351</v>
      </c>
      <c r="B5778" s="2">
        <v>14202</v>
      </c>
      <c r="C5778" s="2">
        <v>857</v>
      </c>
      <c r="D5778" s="2">
        <v>9</v>
      </c>
      <c r="E5778" s="92">
        <v>290887</v>
      </c>
      <c r="F5778" s="2" t="s">
        <v>2997</v>
      </c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2"/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</row>
    <row r="5779" spans="1:72">
      <c r="A5779" s="1">
        <v>44351</v>
      </c>
      <c r="B5779" s="2">
        <v>14202</v>
      </c>
      <c r="C5779" s="2">
        <v>867</v>
      </c>
      <c r="D5779" s="2">
        <v>9</v>
      </c>
      <c r="E5779" s="92">
        <v>601600</v>
      </c>
      <c r="F5779" s="2" t="s">
        <v>2973</v>
      </c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2"/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</row>
    <row r="5780" spans="1:72">
      <c r="A5780" s="1">
        <v>44351</v>
      </c>
      <c r="B5780" s="2">
        <v>34824</v>
      </c>
      <c r="C5780" s="2">
        <v>874</v>
      </c>
      <c r="D5780" s="2">
        <v>9</v>
      </c>
      <c r="E5780" s="92">
        <v>897615</v>
      </c>
      <c r="F5780" s="2" t="s">
        <v>2974</v>
      </c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2"/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</row>
    <row r="5781" spans="1:72">
      <c r="A5781" s="1">
        <v>44351</v>
      </c>
      <c r="B5781" s="2">
        <v>99910</v>
      </c>
      <c r="C5781" s="2">
        <v>4318</v>
      </c>
      <c r="D5781" s="2">
        <v>10</v>
      </c>
      <c r="E5781" s="92">
        <v>1748802</v>
      </c>
      <c r="F5781" s="2" t="s">
        <v>2998</v>
      </c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2"/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</row>
    <row r="5782" spans="1:72">
      <c r="A5782" s="1">
        <v>44351</v>
      </c>
      <c r="B5782" s="2">
        <v>99910</v>
      </c>
      <c r="C5782" s="2">
        <v>4319</v>
      </c>
      <c r="D5782" s="2">
        <v>10</v>
      </c>
      <c r="E5782" s="92">
        <v>518468</v>
      </c>
      <c r="F5782" s="2" t="s">
        <v>3001</v>
      </c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2"/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</row>
    <row r="5783" spans="1:72">
      <c r="A5783" s="1">
        <v>44351</v>
      </c>
      <c r="B5783" s="2">
        <v>99910</v>
      </c>
      <c r="C5783" s="2">
        <v>4324</v>
      </c>
      <c r="D5783" s="2">
        <v>10</v>
      </c>
      <c r="E5783" s="92">
        <v>1114194</v>
      </c>
      <c r="F5783" s="2" t="s">
        <v>3000</v>
      </c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</row>
    <row r="5784" spans="1:72">
      <c r="A5784" s="1">
        <v>44351</v>
      </c>
      <c r="B5784" s="2">
        <v>99910</v>
      </c>
      <c r="C5784" s="2">
        <v>4332</v>
      </c>
      <c r="D5784" s="2">
        <v>10</v>
      </c>
      <c r="E5784" s="92">
        <v>203740</v>
      </c>
      <c r="F5784" s="2" t="s">
        <v>2999</v>
      </c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2"/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</row>
    <row r="5785" spans="1:72">
      <c r="A5785" s="1">
        <v>44351</v>
      </c>
      <c r="B5785" s="2">
        <v>99975</v>
      </c>
      <c r="C5785" s="2">
        <v>6330</v>
      </c>
      <c r="D5785" s="2">
        <v>6</v>
      </c>
      <c r="E5785" s="92">
        <v>251344</v>
      </c>
      <c r="F5785" s="2" t="s">
        <v>3003</v>
      </c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2"/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</row>
    <row r="5786" spans="1:72">
      <c r="A5786" s="1">
        <v>44351</v>
      </c>
      <c r="B5786" s="2">
        <v>99975</v>
      </c>
      <c r="C5786" s="2">
        <v>6337</v>
      </c>
      <c r="D5786" s="2">
        <v>6</v>
      </c>
      <c r="E5786" s="92">
        <v>524563</v>
      </c>
      <c r="F5786" s="2" t="s">
        <v>3002</v>
      </c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2"/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</row>
    <row r="5787" spans="1:72">
      <c r="A5787" s="1">
        <v>44351</v>
      </c>
      <c r="B5787" s="2">
        <v>99975</v>
      </c>
      <c r="C5787" s="2">
        <v>6353</v>
      </c>
      <c r="D5787" s="2">
        <v>6</v>
      </c>
      <c r="E5787" s="92">
        <v>335971</v>
      </c>
      <c r="F5787" s="2" t="s">
        <v>3004</v>
      </c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2"/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</row>
    <row r="5788" spans="1:72">
      <c r="A5788" s="1">
        <v>44351</v>
      </c>
      <c r="B5788" s="2">
        <v>99975</v>
      </c>
      <c r="C5788" s="2">
        <v>6424</v>
      </c>
      <c r="D5788" s="2">
        <v>6</v>
      </c>
      <c r="E5788" s="92">
        <v>214200</v>
      </c>
      <c r="F5788" s="2" t="s">
        <v>3005</v>
      </c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2"/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</row>
    <row r="5789" spans="1:72">
      <c r="A5789" s="1">
        <v>44351</v>
      </c>
      <c r="B5789" s="2">
        <v>99975</v>
      </c>
      <c r="C5789" s="2">
        <v>6426</v>
      </c>
      <c r="D5789" s="2">
        <v>6</v>
      </c>
      <c r="E5789" s="92">
        <v>292550</v>
      </c>
      <c r="F5789" s="2" t="s">
        <v>2750</v>
      </c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2"/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</row>
    <row r="5790" spans="1:72">
      <c r="A5790" s="1">
        <v>44351</v>
      </c>
      <c r="B5790" s="2">
        <v>99975</v>
      </c>
      <c r="C5790" s="2">
        <v>6427</v>
      </c>
      <c r="D5790" s="2">
        <v>6</v>
      </c>
      <c r="E5790" s="92">
        <v>288176</v>
      </c>
      <c r="F5790" s="2" t="s">
        <v>3006</v>
      </c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2"/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</row>
    <row r="5791" spans="1:72">
      <c r="A5791" s="1">
        <v>44351</v>
      </c>
      <c r="B5791" s="2">
        <v>99975</v>
      </c>
      <c r="C5791" s="2">
        <v>6445</v>
      </c>
      <c r="D5791" s="2">
        <v>6</v>
      </c>
      <c r="E5791" s="92">
        <v>225101</v>
      </c>
      <c r="F5791" s="2" t="s">
        <v>3007</v>
      </c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2"/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</row>
    <row r="5792" spans="1:72">
      <c r="A5792" s="1">
        <v>44351</v>
      </c>
      <c r="B5792" s="2">
        <v>31957</v>
      </c>
      <c r="C5792" s="2">
        <v>8507</v>
      </c>
      <c r="D5792" s="2">
        <v>4</v>
      </c>
      <c r="E5792" s="92">
        <v>422200</v>
      </c>
      <c r="F5792" s="2" t="s">
        <v>2993</v>
      </c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2"/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</row>
    <row r="5793" spans="1:72">
      <c r="A5793" s="1">
        <v>44351</v>
      </c>
      <c r="B5793" s="2">
        <v>31957</v>
      </c>
      <c r="C5793" s="2">
        <v>6448</v>
      </c>
      <c r="D5793" s="2">
        <v>6</v>
      </c>
      <c r="E5793" s="92">
        <v>684812</v>
      </c>
      <c r="F5793" s="2" t="s">
        <v>2975</v>
      </c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2"/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</row>
    <row r="5794" spans="1:72">
      <c r="A5794" s="1">
        <v>44351</v>
      </c>
      <c r="B5794" s="2">
        <v>31957</v>
      </c>
      <c r="C5794" s="2">
        <v>6449</v>
      </c>
      <c r="D5794" s="2">
        <v>6</v>
      </c>
      <c r="E5794" s="92">
        <v>930400</v>
      </c>
      <c r="F5794" s="2" t="s">
        <v>2976</v>
      </c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2"/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</row>
    <row r="5795" spans="1:72">
      <c r="A5795" s="1">
        <v>44351</v>
      </c>
      <c r="B5795" s="2">
        <v>28262</v>
      </c>
      <c r="C5795" s="2">
        <v>6467</v>
      </c>
      <c r="D5795" s="2">
        <v>6</v>
      </c>
      <c r="E5795" s="92">
        <v>230500</v>
      </c>
      <c r="F5795" s="2" t="s">
        <v>3008</v>
      </c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2"/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</row>
    <row r="5796" spans="1:72">
      <c r="A5796" s="1">
        <v>44351</v>
      </c>
      <c r="B5796" s="2">
        <v>28262</v>
      </c>
      <c r="C5796" s="2">
        <v>6481</v>
      </c>
      <c r="D5796" s="2">
        <v>6</v>
      </c>
      <c r="E5796" s="92">
        <v>754986</v>
      </c>
      <c r="F5796" s="2" t="s">
        <v>2977</v>
      </c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2"/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</row>
    <row r="5797" spans="1:72">
      <c r="A5797" s="1">
        <v>44351</v>
      </c>
      <c r="B5797" s="2">
        <v>28262</v>
      </c>
      <c r="C5797" s="2">
        <v>6485</v>
      </c>
      <c r="D5797" s="2">
        <v>6</v>
      </c>
      <c r="E5797" s="92">
        <v>298768</v>
      </c>
      <c r="F5797" s="2" t="s">
        <v>2978</v>
      </c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2"/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</row>
    <row r="5798" spans="1:72">
      <c r="A5798" s="1">
        <v>44351</v>
      </c>
      <c r="B5798" s="2">
        <v>28262</v>
      </c>
      <c r="C5798" s="2">
        <v>6489</v>
      </c>
      <c r="D5798" s="2">
        <v>6</v>
      </c>
      <c r="E5798" s="92">
        <v>499715</v>
      </c>
      <c r="F5798" s="2" t="s">
        <v>2979</v>
      </c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</row>
    <row r="5799" spans="1:72">
      <c r="A5799" s="1">
        <v>44351</v>
      </c>
      <c r="B5799" s="2">
        <v>19426</v>
      </c>
      <c r="C5799" s="2">
        <v>6924</v>
      </c>
      <c r="D5799" s="2">
        <v>29</v>
      </c>
      <c r="E5799" s="92">
        <v>161500</v>
      </c>
      <c r="F5799" s="2" t="s">
        <v>2994</v>
      </c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2"/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</row>
    <row r="5800" spans="1:72">
      <c r="A5800" s="1">
        <v>44351</v>
      </c>
      <c r="B5800" s="2">
        <v>19426</v>
      </c>
      <c r="C5800" s="2">
        <v>6931</v>
      </c>
      <c r="D5800" s="2">
        <v>29</v>
      </c>
      <c r="E5800" s="92">
        <v>185000</v>
      </c>
      <c r="F5800" s="2" t="s">
        <v>2995</v>
      </c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2"/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</row>
    <row r="5801" spans="1:72" ht="19.5">
      <c r="A5801" s="1">
        <v>44351</v>
      </c>
      <c r="B5801" s="2">
        <v>99916</v>
      </c>
      <c r="C5801" s="2">
        <v>6939</v>
      </c>
      <c r="D5801" s="2">
        <v>29</v>
      </c>
      <c r="E5801" s="92">
        <v>3000000</v>
      </c>
      <c r="F5801" s="146" t="s">
        <v>2524</v>
      </c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2"/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</row>
    <row r="5802" spans="1:72" ht="19.5">
      <c r="A5802" s="1">
        <v>44351</v>
      </c>
      <c r="B5802" s="2">
        <v>99916</v>
      </c>
      <c r="C5802" s="2">
        <v>6940</v>
      </c>
      <c r="D5802" s="2">
        <v>29</v>
      </c>
      <c r="E5802" s="92">
        <v>6160000</v>
      </c>
      <c r="F5802" s="146" t="s">
        <v>2524</v>
      </c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2"/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</row>
    <row r="5803" spans="1:72">
      <c r="A5803" s="1">
        <v>44351</v>
      </c>
      <c r="B5803" s="2">
        <v>25758</v>
      </c>
      <c r="C5803" s="2">
        <v>7984</v>
      </c>
      <c r="D5803" s="2">
        <v>8</v>
      </c>
      <c r="E5803" s="92">
        <v>540581</v>
      </c>
      <c r="F5803" s="2" t="s">
        <v>2980</v>
      </c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2"/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</row>
    <row r="5804" spans="1:72">
      <c r="A5804" s="1">
        <v>44351</v>
      </c>
      <c r="B5804" s="2">
        <v>25758</v>
      </c>
      <c r="C5804" s="2">
        <v>7988</v>
      </c>
      <c r="D5804" s="2">
        <v>8</v>
      </c>
      <c r="E5804" s="92">
        <v>474400</v>
      </c>
      <c r="F5804" s="2" t="s">
        <v>2981</v>
      </c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2"/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</row>
    <row r="5805" spans="1:72">
      <c r="A5805" s="1">
        <v>44351</v>
      </c>
      <c r="B5805" s="2">
        <v>25758</v>
      </c>
      <c r="C5805" s="2">
        <v>7990</v>
      </c>
      <c r="D5805" s="2">
        <v>8</v>
      </c>
      <c r="E5805" s="92">
        <v>230175</v>
      </c>
      <c r="F5805" s="2" t="s">
        <v>2982</v>
      </c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2"/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</row>
    <row r="5806" spans="1:72">
      <c r="A5806" s="1">
        <v>44351</v>
      </c>
      <c r="B5806" s="2">
        <v>25758</v>
      </c>
      <c r="C5806" s="2">
        <v>8001</v>
      </c>
      <c r="D5806" s="2">
        <v>8</v>
      </c>
      <c r="E5806" s="92">
        <v>1090548</v>
      </c>
      <c r="F5806" s="2" t="s">
        <v>2983</v>
      </c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2"/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</row>
    <row r="5807" spans="1:72">
      <c r="A5807" s="1">
        <v>44351</v>
      </c>
      <c r="B5807" s="2">
        <v>25758</v>
      </c>
      <c r="C5807" s="2">
        <v>8013</v>
      </c>
      <c r="D5807" s="2">
        <v>8</v>
      </c>
      <c r="E5807" s="92">
        <v>123300</v>
      </c>
      <c r="F5807" s="2" t="s">
        <v>2984</v>
      </c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</row>
    <row r="5808" spans="1:72">
      <c r="A5808" s="1">
        <v>44351</v>
      </c>
      <c r="B5808" s="2">
        <v>25758</v>
      </c>
      <c r="C5808" s="2">
        <v>8066</v>
      </c>
      <c r="D5808" s="2">
        <v>8</v>
      </c>
      <c r="E5808" s="92">
        <v>923846</v>
      </c>
      <c r="F5808" s="2" t="s">
        <v>2985</v>
      </c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</row>
    <row r="5809" spans="1:72">
      <c r="A5809" s="1">
        <v>44351</v>
      </c>
      <c r="B5809" s="2">
        <v>19440</v>
      </c>
      <c r="C5809" s="2">
        <v>8337</v>
      </c>
      <c r="D5809" s="2">
        <v>4</v>
      </c>
      <c r="E5809" s="92">
        <v>81774</v>
      </c>
      <c r="F5809" s="2" t="s">
        <v>2986</v>
      </c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</row>
    <row r="5810" spans="1:72">
      <c r="A5810" s="1">
        <v>44351</v>
      </c>
      <c r="B5810" s="2">
        <v>19440</v>
      </c>
      <c r="C5810" s="2">
        <v>8348</v>
      </c>
      <c r="D5810" s="2">
        <v>4</v>
      </c>
      <c r="E5810" s="92">
        <v>2464728</v>
      </c>
      <c r="F5810" s="2" t="s">
        <v>2987</v>
      </c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2"/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</row>
    <row r="5811" spans="1:72">
      <c r="A5811" s="1">
        <v>44351</v>
      </c>
      <c r="B5811" s="2">
        <v>19440</v>
      </c>
      <c r="C5811" s="2">
        <v>8403</v>
      </c>
      <c r="D5811" s="2">
        <v>4</v>
      </c>
      <c r="E5811" s="92">
        <v>234123</v>
      </c>
      <c r="F5811" s="2" t="s">
        <v>2988</v>
      </c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2"/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</row>
    <row r="5812" spans="1:72">
      <c r="A5812" s="1">
        <v>44351</v>
      </c>
      <c r="B5812" s="2">
        <v>19440</v>
      </c>
      <c r="C5812" s="2">
        <v>8424</v>
      </c>
      <c r="D5812" s="2">
        <v>4</v>
      </c>
      <c r="E5812" s="92">
        <v>999036</v>
      </c>
      <c r="F5812" s="2" t="s">
        <v>2989</v>
      </c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2"/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</row>
    <row r="5813" spans="1:72">
      <c r="A5813" s="1">
        <v>44351</v>
      </c>
      <c r="B5813" s="2">
        <v>19440</v>
      </c>
      <c r="C5813" s="2">
        <v>8426</v>
      </c>
      <c r="D5813" s="2">
        <v>4</v>
      </c>
      <c r="E5813" s="92">
        <v>685248</v>
      </c>
      <c r="F5813" s="2" t="s">
        <v>2990</v>
      </c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2"/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</row>
    <row r="5814" spans="1:72">
      <c r="A5814" s="1">
        <v>44351</v>
      </c>
      <c r="B5814" s="2">
        <v>19440</v>
      </c>
      <c r="C5814" s="2">
        <v>8428</v>
      </c>
      <c r="D5814" s="2">
        <v>4</v>
      </c>
      <c r="E5814" s="92">
        <v>363000</v>
      </c>
      <c r="F5814" s="2" t="s">
        <v>2991</v>
      </c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2"/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</row>
    <row r="5815" spans="1:72">
      <c r="A5815" s="1">
        <v>44351</v>
      </c>
      <c r="B5815" s="2">
        <v>19440</v>
      </c>
      <c r="C5815" s="2">
        <v>8436</v>
      </c>
      <c r="D5815" s="2">
        <v>4</v>
      </c>
      <c r="E5815" s="92">
        <v>528940</v>
      </c>
      <c r="F5815" s="2" t="s">
        <v>2992</v>
      </c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2"/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</row>
    <row r="5816" spans="1:72" ht="19.5">
      <c r="E5816" s="120">
        <f>SUM(E5748:E5815)</f>
        <v>83494481</v>
      </c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2"/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</row>
    <row r="5818" spans="1:72">
      <c r="A5818" s="1">
        <v>44352</v>
      </c>
      <c r="B5818" s="2">
        <v>34824</v>
      </c>
      <c r="C5818" s="2">
        <v>556</v>
      </c>
      <c r="D5818" s="2">
        <v>7</v>
      </c>
      <c r="E5818" s="92">
        <v>678886</v>
      </c>
      <c r="F5818" s="2" t="s">
        <v>3021</v>
      </c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2"/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</row>
    <row r="5819" spans="1:72">
      <c r="A5819" s="1">
        <v>44352</v>
      </c>
      <c r="B5819" s="2">
        <v>34824</v>
      </c>
      <c r="C5819" s="2">
        <v>566</v>
      </c>
      <c r="D5819" s="2">
        <v>7</v>
      </c>
      <c r="E5819" s="92">
        <v>1151142</v>
      </c>
      <c r="F5819" s="2" t="s">
        <v>3156</v>
      </c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2"/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</row>
    <row r="5820" spans="1:72">
      <c r="A5820" s="1">
        <v>44352</v>
      </c>
      <c r="B5820" s="2">
        <v>34824</v>
      </c>
      <c r="C5820" s="2">
        <v>569</v>
      </c>
      <c r="D5820" s="2">
        <v>7</v>
      </c>
      <c r="E5820" s="92">
        <v>1271368</v>
      </c>
      <c r="F5820" s="2" t="s">
        <v>3022</v>
      </c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2"/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</row>
    <row r="5821" spans="1:72">
      <c r="A5821" s="1">
        <v>44352</v>
      </c>
      <c r="B5821" s="2">
        <v>34824</v>
      </c>
      <c r="C5821" s="2">
        <v>570</v>
      </c>
      <c r="D5821" s="2">
        <v>7</v>
      </c>
      <c r="E5821" s="92">
        <v>1525918</v>
      </c>
      <c r="F5821" s="2" t="s">
        <v>3023</v>
      </c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2"/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</row>
    <row r="5822" spans="1:72">
      <c r="A5822" s="1">
        <v>44352</v>
      </c>
      <c r="B5822" s="2">
        <v>34824</v>
      </c>
      <c r="C5822" s="2">
        <v>571</v>
      </c>
      <c r="D5822" s="2">
        <v>7</v>
      </c>
      <c r="E5822" s="92">
        <v>457774</v>
      </c>
      <c r="F5822" s="2" t="s">
        <v>3024</v>
      </c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2"/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</row>
    <row r="5823" spans="1:72">
      <c r="A5823" s="1">
        <v>44352</v>
      </c>
      <c r="B5823" s="2">
        <v>34824</v>
      </c>
      <c r="C5823" s="2">
        <v>572</v>
      </c>
      <c r="D5823" s="2">
        <v>7</v>
      </c>
      <c r="E5823" s="92">
        <v>446400</v>
      </c>
      <c r="F5823" s="2" t="s">
        <v>3025</v>
      </c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2"/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</row>
    <row r="5824" spans="1:72">
      <c r="A5824" s="1">
        <v>44352</v>
      </c>
      <c r="B5824" s="2">
        <v>34824</v>
      </c>
      <c r="C5824" s="2">
        <v>574</v>
      </c>
      <c r="D5824" s="2">
        <v>7</v>
      </c>
      <c r="E5824" s="92">
        <v>397322</v>
      </c>
      <c r="F5824" s="2" t="s">
        <v>3026</v>
      </c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2"/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</row>
    <row r="5825" spans="1:72">
      <c r="A5825" s="1">
        <v>44352</v>
      </c>
      <c r="B5825" s="2">
        <v>34824</v>
      </c>
      <c r="C5825" s="2">
        <v>578</v>
      </c>
      <c r="D5825" s="2">
        <v>7</v>
      </c>
      <c r="E5825" s="92">
        <v>576049</v>
      </c>
      <c r="F5825" s="2" t="s">
        <v>3027</v>
      </c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2"/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</row>
    <row r="5826" spans="1:72">
      <c r="A5826" s="1">
        <v>44352</v>
      </c>
      <c r="B5826" s="2">
        <v>34824</v>
      </c>
      <c r="C5826" s="2">
        <v>581</v>
      </c>
      <c r="D5826" s="2">
        <v>7</v>
      </c>
      <c r="E5826" s="92">
        <v>476983</v>
      </c>
      <c r="F5826" s="2" t="s">
        <v>3028</v>
      </c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2"/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</row>
    <row r="5827" spans="1:72">
      <c r="A5827" s="1">
        <v>44352</v>
      </c>
      <c r="B5827" s="2">
        <v>34824</v>
      </c>
      <c r="C5827" s="2">
        <v>583</v>
      </c>
      <c r="D5827" s="2">
        <v>7</v>
      </c>
      <c r="E5827" s="92">
        <v>174945</v>
      </c>
      <c r="F5827" s="2" t="s">
        <v>3029</v>
      </c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2"/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</row>
    <row r="5828" spans="1:72">
      <c r="A5828" s="1">
        <v>44352</v>
      </c>
      <c r="B5828" s="2">
        <v>34824</v>
      </c>
      <c r="C5828" s="2">
        <v>585</v>
      </c>
      <c r="D5828" s="2">
        <v>7</v>
      </c>
      <c r="E5828" s="92">
        <v>315200</v>
      </c>
      <c r="F5828" s="2" t="s">
        <v>3030</v>
      </c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2"/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</row>
    <row r="5829" spans="1:72">
      <c r="A5829" s="1">
        <v>44352</v>
      </c>
      <c r="B5829" s="2">
        <v>34824</v>
      </c>
      <c r="C5829" s="2">
        <v>586</v>
      </c>
      <c r="D5829" s="2">
        <v>7</v>
      </c>
      <c r="E5829" s="92">
        <v>376900</v>
      </c>
      <c r="F5829" s="2" t="s">
        <v>3031</v>
      </c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2"/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</row>
    <row r="5830" spans="1:72">
      <c r="A5830" s="1">
        <v>44352</v>
      </c>
      <c r="B5830" s="2">
        <v>34824</v>
      </c>
      <c r="C5830" s="2">
        <v>589</v>
      </c>
      <c r="D5830" s="2">
        <v>7</v>
      </c>
      <c r="E5830" s="92">
        <v>354297</v>
      </c>
      <c r="F5830" s="2" t="s">
        <v>3032</v>
      </c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2"/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</row>
    <row r="5831" spans="1:72">
      <c r="A5831" s="1">
        <v>44352</v>
      </c>
      <c r="B5831" s="2">
        <v>34824</v>
      </c>
      <c r="C5831" s="2">
        <v>602</v>
      </c>
      <c r="D5831" s="2">
        <v>7</v>
      </c>
      <c r="E5831" s="92">
        <v>479695</v>
      </c>
      <c r="F5831" s="2" t="s">
        <v>3033</v>
      </c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2"/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</row>
    <row r="5832" spans="1:72">
      <c r="A5832" s="1">
        <v>44352</v>
      </c>
      <c r="B5832" s="2">
        <v>34824</v>
      </c>
      <c r="C5832" s="2">
        <v>604</v>
      </c>
      <c r="D5832" s="2">
        <v>7</v>
      </c>
      <c r="E5832" s="92">
        <v>1823310</v>
      </c>
      <c r="F5832" s="2" t="s">
        <v>3034</v>
      </c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2"/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</row>
    <row r="5833" spans="1:72">
      <c r="A5833" s="1">
        <v>44352</v>
      </c>
      <c r="B5833" s="2">
        <v>34824</v>
      </c>
      <c r="C5833" s="2">
        <v>608</v>
      </c>
      <c r="D5833" s="2">
        <v>7</v>
      </c>
      <c r="E5833" s="92">
        <v>1612734</v>
      </c>
      <c r="F5833" s="2" t="s">
        <v>3154</v>
      </c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</row>
    <row r="5834" spans="1:72">
      <c r="A5834" s="1">
        <v>44352</v>
      </c>
      <c r="B5834" s="2">
        <v>34824</v>
      </c>
      <c r="C5834" s="2">
        <v>614</v>
      </c>
      <c r="D5834" s="2">
        <v>7</v>
      </c>
      <c r="E5834" s="92">
        <v>249415</v>
      </c>
      <c r="F5834" s="2" t="s">
        <v>3035</v>
      </c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</row>
    <row r="5835" spans="1:72">
      <c r="A5835" s="1">
        <v>44352</v>
      </c>
      <c r="B5835" s="2">
        <v>34824</v>
      </c>
      <c r="C5835" s="2">
        <v>615</v>
      </c>
      <c r="D5835" s="2">
        <v>7</v>
      </c>
      <c r="E5835" s="92">
        <v>617217</v>
      </c>
      <c r="F5835" s="2" t="s">
        <v>3036</v>
      </c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2"/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</row>
    <row r="5836" spans="1:72">
      <c r="A5836" s="1">
        <v>44352</v>
      </c>
      <c r="B5836" s="2">
        <v>34824</v>
      </c>
      <c r="C5836" s="2">
        <v>623</v>
      </c>
      <c r="D5836" s="2">
        <v>7</v>
      </c>
      <c r="E5836" s="92">
        <v>647572</v>
      </c>
      <c r="F5836" s="2" t="s">
        <v>3037</v>
      </c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2"/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</row>
    <row r="5837" spans="1:72">
      <c r="A5837" s="1">
        <v>44352</v>
      </c>
      <c r="B5837" s="2">
        <v>99975</v>
      </c>
      <c r="C5837" s="2">
        <v>641</v>
      </c>
      <c r="D5837" s="2">
        <v>7</v>
      </c>
      <c r="E5837" s="92">
        <v>448940</v>
      </c>
      <c r="F5837" s="2" t="s">
        <v>3167</v>
      </c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2"/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</row>
    <row r="5838" spans="1:72">
      <c r="A5838" s="1">
        <v>44352</v>
      </c>
      <c r="B5838" s="2">
        <v>99975</v>
      </c>
      <c r="C5838" s="2">
        <v>662</v>
      </c>
      <c r="D5838" s="2">
        <v>7</v>
      </c>
      <c r="E5838" s="92">
        <v>567112</v>
      </c>
      <c r="F5838" s="2" t="s">
        <v>3165</v>
      </c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2"/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</row>
    <row r="5839" spans="1:72">
      <c r="A5839" s="1">
        <v>44352</v>
      </c>
      <c r="B5839" s="2">
        <v>99975</v>
      </c>
      <c r="C5839" s="2">
        <v>664</v>
      </c>
      <c r="D5839" s="2">
        <v>7</v>
      </c>
      <c r="E5839" s="92">
        <v>6440000</v>
      </c>
      <c r="F5839" s="2" t="s">
        <v>3166</v>
      </c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2"/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</row>
    <row r="5840" spans="1:72">
      <c r="A5840" s="1">
        <v>44352</v>
      </c>
      <c r="B5840" s="2">
        <v>99975</v>
      </c>
      <c r="C5840" s="2">
        <v>665</v>
      </c>
      <c r="D5840" s="2">
        <v>7</v>
      </c>
      <c r="E5840" s="92">
        <v>3150000</v>
      </c>
      <c r="F5840" s="2" t="s">
        <v>3166</v>
      </c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2"/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</row>
    <row r="5841" spans="1:72">
      <c r="A5841" s="1">
        <v>44352</v>
      </c>
      <c r="B5841" s="2">
        <v>14202</v>
      </c>
      <c r="C5841" s="2">
        <v>964</v>
      </c>
      <c r="D5841" s="2">
        <v>9</v>
      </c>
      <c r="E5841" s="92">
        <v>368197</v>
      </c>
      <c r="F5841" s="2" t="s">
        <v>3038</v>
      </c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2"/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</row>
    <row r="5842" spans="1:72">
      <c r="A5842" s="1">
        <v>44352</v>
      </c>
      <c r="B5842" s="2">
        <v>14202</v>
      </c>
      <c r="C5842" s="2">
        <v>967</v>
      </c>
      <c r="D5842" s="2">
        <v>9</v>
      </c>
      <c r="E5842" s="92">
        <v>1172835</v>
      </c>
      <c r="F5842" s="2" t="s">
        <v>3039</v>
      </c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2"/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</row>
    <row r="5843" spans="1:72">
      <c r="A5843" s="1">
        <v>44352</v>
      </c>
      <c r="B5843" s="2">
        <v>14202</v>
      </c>
      <c r="C5843" s="2">
        <v>975</v>
      </c>
      <c r="D5843" s="2">
        <v>9</v>
      </c>
      <c r="E5843" s="92">
        <v>445732</v>
      </c>
      <c r="F5843" s="2" t="s">
        <v>3040</v>
      </c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2"/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</row>
    <row r="5844" spans="1:72">
      <c r="A5844" s="1">
        <v>44352</v>
      </c>
      <c r="B5844" s="2">
        <v>14202</v>
      </c>
      <c r="C5844" s="2">
        <v>976</v>
      </c>
      <c r="D5844" s="2">
        <v>9</v>
      </c>
      <c r="E5844" s="92">
        <v>1097788</v>
      </c>
      <c r="F5844" s="2" t="s">
        <v>3041</v>
      </c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2"/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</row>
    <row r="5845" spans="1:72" ht="19.5">
      <c r="A5845" s="1">
        <v>44352</v>
      </c>
      <c r="B5845" s="2">
        <v>14202</v>
      </c>
      <c r="C5845" s="2">
        <v>977</v>
      </c>
      <c r="D5845" s="2">
        <v>9</v>
      </c>
      <c r="E5845" s="92">
        <v>8355000</v>
      </c>
      <c r="F5845" s="146" t="s">
        <v>3160</v>
      </c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2"/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</row>
    <row r="5846" spans="1:72" ht="19.5">
      <c r="A5846" s="1">
        <v>44352</v>
      </c>
      <c r="B5846" s="2">
        <v>14202</v>
      </c>
      <c r="C5846" s="2">
        <v>978</v>
      </c>
      <c r="D5846" s="2">
        <v>9</v>
      </c>
      <c r="E5846" s="92">
        <v>2190000</v>
      </c>
      <c r="F5846" s="146" t="s">
        <v>3159</v>
      </c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2"/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</row>
    <row r="5847" spans="1:72" ht="19.5">
      <c r="A5847" s="1">
        <v>44352</v>
      </c>
      <c r="B5847" s="2">
        <v>14202</v>
      </c>
      <c r="C5847" s="2">
        <v>979</v>
      </c>
      <c r="D5847" s="2">
        <v>9</v>
      </c>
      <c r="E5847" s="92">
        <v>3582000</v>
      </c>
      <c r="F5847" s="146" t="s">
        <v>3161</v>
      </c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2"/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</row>
    <row r="5848" spans="1:72">
      <c r="A5848" s="1">
        <v>44352</v>
      </c>
      <c r="B5848" s="2">
        <v>14202</v>
      </c>
      <c r="C5848" s="2">
        <v>982</v>
      </c>
      <c r="D5848" s="2">
        <v>9</v>
      </c>
      <c r="E5848" s="92">
        <v>828020</v>
      </c>
      <c r="F5848" s="2" t="s">
        <v>3042</v>
      </c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2"/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</row>
    <row r="5849" spans="1:72">
      <c r="A5849" s="1">
        <v>44352</v>
      </c>
      <c r="B5849" s="2">
        <v>14202</v>
      </c>
      <c r="C5849" s="2">
        <v>983</v>
      </c>
      <c r="D5849" s="2">
        <v>9</v>
      </c>
      <c r="E5849" s="92">
        <v>1559504</v>
      </c>
      <c r="F5849" s="2" t="s">
        <v>3043</v>
      </c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</row>
    <row r="5850" spans="1:72">
      <c r="A5850" s="1">
        <v>44352</v>
      </c>
      <c r="B5850" s="2">
        <v>14202</v>
      </c>
      <c r="C5850" s="2">
        <v>984</v>
      </c>
      <c r="D5850" s="2">
        <v>9</v>
      </c>
      <c r="E5850" s="92">
        <v>1623661</v>
      </c>
      <c r="F5850" s="2" t="s">
        <v>3044</v>
      </c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</row>
    <row r="5851" spans="1:72">
      <c r="A5851" s="1">
        <v>44352</v>
      </c>
      <c r="B5851" s="2">
        <v>14202</v>
      </c>
      <c r="C5851" s="2">
        <v>986</v>
      </c>
      <c r="D5851" s="2">
        <v>9</v>
      </c>
      <c r="E5851" s="92">
        <v>331467</v>
      </c>
      <c r="F5851" s="2" t="s">
        <v>3045</v>
      </c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2"/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</row>
    <row r="5852" spans="1:72">
      <c r="A5852" s="1">
        <v>44352</v>
      </c>
      <c r="B5852" s="2">
        <v>14202</v>
      </c>
      <c r="C5852" s="2">
        <v>989</v>
      </c>
      <c r="D5852" s="2">
        <v>9</v>
      </c>
      <c r="E5852" s="92">
        <v>400000</v>
      </c>
      <c r="F5852" s="2" t="s">
        <v>3162</v>
      </c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</row>
    <row r="5853" spans="1:72">
      <c r="A5853" s="1">
        <v>44352</v>
      </c>
      <c r="B5853" s="2">
        <v>14202</v>
      </c>
      <c r="C5853" s="2">
        <v>990</v>
      </c>
      <c r="D5853" s="2">
        <v>9</v>
      </c>
      <c r="E5853" s="92">
        <v>802488</v>
      </c>
      <c r="F5853" s="2" t="s">
        <v>3046</v>
      </c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2"/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</row>
    <row r="5854" spans="1:72">
      <c r="A5854" s="1">
        <v>44352</v>
      </c>
      <c r="B5854" s="2">
        <v>14202</v>
      </c>
      <c r="C5854" s="2">
        <v>1005</v>
      </c>
      <c r="D5854" s="2">
        <v>9</v>
      </c>
      <c r="E5854" s="92">
        <v>1500000</v>
      </c>
      <c r="F5854" s="2" t="s">
        <v>3163</v>
      </c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2"/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</row>
    <row r="5855" spans="1:72">
      <c r="A5855" s="1">
        <v>44352</v>
      </c>
      <c r="B5855" s="2">
        <v>14202</v>
      </c>
      <c r="C5855" s="2">
        <v>1010</v>
      </c>
      <c r="D5855" s="2">
        <v>9</v>
      </c>
      <c r="E5855" s="92">
        <v>209500</v>
      </c>
      <c r="F5855" s="2" t="s">
        <v>3047</v>
      </c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2"/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</row>
    <row r="5856" spans="1:72">
      <c r="A5856" s="1">
        <v>44352</v>
      </c>
      <c r="B5856" s="2">
        <v>14202</v>
      </c>
      <c r="C5856" s="2">
        <v>1014</v>
      </c>
      <c r="D5856" s="2">
        <v>9</v>
      </c>
      <c r="E5856" s="92">
        <v>272500</v>
      </c>
      <c r="F5856" s="2" t="s">
        <v>3048</v>
      </c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2"/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</row>
    <row r="5857" spans="1:72">
      <c r="A5857" s="1">
        <v>44352</v>
      </c>
      <c r="B5857" s="2">
        <v>14202</v>
      </c>
      <c r="C5857" s="2">
        <v>1023</v>
      </c>
      <c r="D5857" s="2">
        <v>9</v>
      </c>
      <c r="E5857" s="92">
        <v>4896500</v>
      </c>
      <c r="F5857" s="2" t="s">
        <v>3049</v>
      </c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2"/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</row>
    <row r="5858" spans="1:72">
      <c r="A5858" s="1">
        <v>44352</v>
      </c>
      <c r="B5858" s="2">
        <v>31957</v>
      </c>
      <c r="C5858" s="2">
        <v>2908</v>
      </c>
      <c r="D5858" s="2">
        <v>11</v>
      </c>
      <c r="E5858" s="81">
        <v>399918</v>
      </c>
      <c r="F5858" s="2" t="s">
        <v>3168</v>
      </c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2"/>
      <c r="BI5858" s="2"/>
      <c r="BJ5858" s="2"/>
      <c r="BK5858" s="2"/>
      <c r="BL5858" s="2"/>
      <c r="BM5858" s="2"/>
      <c r="BN5858" s="2"/>
      <c r="BO5858" s="2"/>
      <c r="BP5858" s="2"/>
      <c r="BQ5858" s="2"/>
      <c r="BR5858" s="2"/>
      <c r="BS5858" s="2"/>
      <c r="BT5858" s="2"/>
    </row>
    <row r="5859" spans="1:72">
      <c r="A5859" s="1">
        <v>44352</v>
      </c>
      <c r="B5859" s="2">
        <v>31957</v>
      </c>
      <c r="C5859" s="2">
        <v>2913</v>
      </c>
      <c r="D5859" s="2">
        <v>11</v>
      </c>
      <c r="E5859" s="81">
        <v>1252000</v>
      </c>
      <c r="F5859" s="2" t="s">
        <v>3050</v>
      </c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2"/>
      <c r="BI5859" s="2"/>
      <c r="BJ5859" s="2"/>
      <c r="BK5859" s="2"/>
      <c r="BL5859" s="2"/>
      <c r="BM5859" s="2"/>
      <c r="BN5859" s="2"/>
      <c r="BO5859" s="2"/>
      <c r="BP5859" s="2"/>
      <c r="BQ5859" s="2"/>
      <c r="BR5859" s="2"/>
      <c r="BS5859" s="2"/>
      <c r="BT5859" s="2"/>
    </row>
    <row r="5860" spans="1:72">
      <c r="A5860" s="1">
        <v>44352</v>
      </c>
      <c r="B5860" s="2">
        <v>31957</v>
      </c>
      <c r="C5860" s="2">
        <v>2914</v>
      </c>
      <c r="D5860" s="2">
        <v>11</v>
      </c>
      <c r="E5860" s="81">
        <v>396597</v>
      </c>
      <c r="F5860" s="2" t="s">
        <v>3051</v>
      </c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2"/>
      <c r="BI5860" s="2"/>
      <c r="BJ5860" s="2"/>
      <c r="BK5860" s="2"/>
      <c r="BL5860" s="2"/>
      <c r="BM5860" s="2"/>
      <c r="BN5860" s="2"/>
      <c r="BO5860" s="2"/>
      <c r="BP5860" s="2"/>
      <c r="BQ5860" s="2"/>
      <c r="BR5860" s="2"/>
      <c r="BS5860" s="2"/>
      <c r="BT5860" s="2"/>
    </row>
    <row r="5861" spans="1:72">
      <c r="A5861" s="1">
        <v>44352</v>
      </c>
      <c r="B5861" s="2">
        <v>31957</v>
      </c>
      <c r="C5861" s="2">
        <v>8282</v>
      </c>
      <c r="D5861" s="2">
        <v>8</v>
      </c>
      <c r="E5861" s="81">
        <v>260200</v>
      </c>
      <c r="F5861" s="2" t="s">
        <v>3089</v>
      </c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2"/>
      <c r="BI5861" s="2"/>
      <c r="BJ5861" s="2"/>
      <c r="BK5861" s="2"/>
      <c r="BL5861" s="2"/>
      <c r="BM5861" s="2"/>
      <c r="BN5861" s="2"/>
      <c r="BO5861" s="2"/>
      <c r="BP5861" s="2"/>
      <c r="BQ5861" s="2"/>
      <c r="BR5861" s="2"/>
      <c r="BS5861" s="2"/>
      <c r="BT5861" s="2"/>
    </row>
    <row r="5862" spans="1:72">
      <c r="A5862" s="1">
        <v>44352</v>
      </c>
      <c r="B5862" s="2">
        <v>19440</v>
      </c>
      <c r="C5862" s="2">
        <v>4359</v>
      </c>
      <c r="D5862" s="2">
        <v>10</v>
      </c>
      <c r="E5862" s="92">
        <v>66841</v>
      </c>
      <c r="F5862" s="2" t="s">
        <v>3052</v>
      </c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2"/>
      <c r="BI5862" s="2"/>
      <c r="BJ5862" s="2"/>
      <c r="BK5862" s="2"/>
      <c r="BL5862" s="2"/>
      <c r="BM5862" s="2"/>
      <c r="BN5862" s="2"/>
      <c r="BO5862" s="2"/>
      <c r="BP5862" s="2"/>
      <c r="BQ5862" s="2"/>
      <c r="BR5862" s="2"/>
      <c r="BS5862" s="2"/>
      <c r="BT5862" s="2"/>
    </row>
    <row r="5863" spans="1:72">
      <c r="A5863" s="1">
        <v>44352</v>
      </c>
      <c r="B5863" s="2">
        <v>19440</v>
      </c>
      <c r="C5863" s="2">
        <v>4367</v>
      </c>
      <c r="D5863" s="2">
        <v>10</v>
      </c>
      <c r="E5863" s="92">
        <v>559850</v>
      </c>
      <c r="F5863" s="2" t="s">
        <v>3053</v>
      </c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2"/>
      <c r="BI5863" s="2"/>
      <c r="BJ5863" s="2"/>
      <c r="BK5863" s="2"/>
      <c r="BL5863" s="2"/>
      <c r="BM5863" s="2"/>
      <c r="BN5863" s="2"/>
      <c r="BO5863" s="2"/>
      <c r="BP5863" s="2"/>
      <c r="BQ5863" s="2"/>
      <c r="BR5863" s="2"/>
      <c r="BS5863" s="2"/>
      <c r="BT5863" s="2"/>
    </row>
    <row r="5864" spans="1:72">
      <c r="A5864" s="1">
        <v>44352</v>
      </c>
      <c r="B5864" s="2">
        <v>19440</v>
      </c>
      <c r="C5864" s="2">
        <v>4368</v>
      </c>
      <c r="D5864" s="2">
        <v>10</v>
      </c>
      <c r="E5864" s="92">
        <v>1128473</v>
      </c>
      <c r="F5864" s="2" t="s">
        <v>3054</v>
      </c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</row>
    <row r="5865" spans="1:72">
      <c r="A5865" s="1">
        <v>44352</v>
      </c>
      <c r="B5865" s="2">
        <v>19440</v>
      </c>
      <c r="C5865" s="2">
        <v>4369</v>
      </c>
      <c r="D5865" s="2">
        <v>10</v>
      </c>
      <c r="E5865" s="92">
        <v>540300</v>
      </c>
      <c r="F5865" s="2" t="s">
        <v>3055</v>
      </c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2"/>
      <c r="BI5865" s="2"/>
      <c r="BJ5865" s="2"/>
      <c r="BK5865" s="2"/>
      <c r="BL5865" s="2"/>
      <c r="BM5865" s="2"/>
      <c r="BN5865" s="2"/>
      <c r="BO5865" s="2"/>
      <c r="BP5865" s="2"/>
      <c r="BQ5865" s="2"/>
      <c r="BR5865" s="2"/>
      <c r="BS5865" s="2"/>
      <c r="BT5865" s="2"/>
    </row>
    <row r="5866" spans="1:72">
      <c r="A5866" s="1">
        <v>44352</v>
      </c>
      <c r="B5866" s="2">
        <v>19440</v>
      </c>
      <c r="C5866" s="2">
        <v>4377</v>
      </c>
      <c r="D5866" s="2">
        <v>10</v>
      </c>
      <c r="E5866" s="92">
        <v>100000</v>
      </c>
      <c r="F5866" s="2" t="s">
        <v>3056</v>
      </c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</row>
    <row r="5867" spans="1:72">
      <c r="A5867" s="1">
        <v>44352</v>
      </c>
      <c r="B5867" s="2">
        <v>19440</v>
      </c>
      <c r="C5867" s="2">
        <v>4386</v>
      </c>
      <c r="D5867" s="2">
        <v>10</v>
      </c>
      <c r="E5867" s="92">
        <v>530400</v>
      </c>
      <c r="F5867" s="2" t="s">
        <v>3057</v>
      </c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</row>
    <row r="5868" spans="1:72">
      <c r="A5868" s="1">
        <v>44352</v>
      </c>
      <c r="B5868" s="2">
        <v>19440</v>
      </c>
      <c r="C5868" s="2">
        <v>4389</v>
      </c>
      <c r="D5868" s="2">
        <v>10</v>
      </c>
      <c r="E5868" s="92">
        <v>388953</v>
      </c>
      <c r="F5868" s="2" t="s">
        <v>3058</v>
      </c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2"/>
      <c r="BI5868" s="2"/>
      <c r="BJ5868" s="2"/>
      <c r="BK5868" s="2"/>
      <c r="BL5868" s="2"/>
      <c r="BM5868" s="2"/>
      <c r="BN5868" s="2"/>
      <c r="BO5868" s="2"/>
      <c r="BP5868" s="2"/>
      <c r="BQ5868" s="2"/>
      <c r="BR5868" s="2"/>
      <c r="BS5868" s="2"/>
      <c r="BT5868" s="2"/>
    </row>
    <row r="5869" spans="1:72">
      <c r="A5869" s="1">
        <v>44352</v>
      </c>
      <c r="B5869" s="2">
        <v>19440</v>
      </c>
      <c r="C5869" s="2">
        <v>4401</v>
      </c>
      <c r="D5869" s="2">
        <v>10</v>
      </c>
      <c r="E5869" s="92">
        <v>1086527</v>
      </c>
      <c r="F5869" s="2" t="s">
        <v>3059</v>
      </c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2"/>
      <c r="BI5869" s="2"/>
      <c r="BJ5869" s="2"/>
      <c r="BK5869" s="2"/>
      <c r="BL5869" s="2"/>
      <c r="BM5869" s="2"/>
      <c r="BN5869" s="2"/>
      <c r="BO5869" s="2"/>
      <c r="BP5869" s="2"/>
      <c r="BQ5869" s="2"/>
      <c r="BR5869" s="2"/>
      <c r="BS5869" s="2"/>
      <c r="BT5869" s="2"/>
    </row>
    <row r="5870" spans="1:72">
      <c r="A5870" s="1">
        <v>44352</v>
      </c>
      <c r="B5870" s="2">
        <v>19440</v>
      </c>
      <c r="C5870" s="2">
        <v>4434</v>
      </c>
      <c r="D5870" s="2">
        <v>10</v>
      </c>
      <c r="E5870" s="92">
        <v>1991700</v>
      </c>
      <c r="F5870" s="2" t="s">
        <v>3060</v>
      </c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2"/>
      <c r="BI5870" s="2"/>
      <c r="BJ5870" s="2"/>
      <c r="BK5870" s="2"/>
      <c r="BL5870" s="2"/>
      <c r="BM5870" s="2"/>
      <c r="BN5870" s="2"/>
      <c r="BO5870" s="2"/>
      <c r="BP5870" s="2"/>
      <c r="BQ5870" s="2"/>
      <c r="BR5870" s="2"/>
      <c r="BS5870" s="2"/>
      <c r="BT5870" s="2"/>
    </row>
    <row r="5871" spans="1:72">
      <c r="A5871" s="1">
        <v>44352</v>
      </c>
      <c r="B5871" s="2">
        <v>99971</v>
      </c>
      <c r="C5871" s="2">
        <v>6551</v>
      </c>
      <c r="D5871" s="2">
        <v>6</v>
      </c>
      <c r="E5871" s="3">
        <v>388597</v>
      </c>
      <c r="F5871" s="2" t="s">
        <v>3157</v>
      </c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</row>
    <row r="5872" spans="1:72">
      <c r="A5872" s="1">
        <v>44352</v>
      </c>
      <c r="B5872" s="2">
        <v>99971</v>
      </c>
      <c r="C5872" s="2">
        <v>6584</v>
      </c>
      <c r="D5872" s="2">
        <v>6</v>
      </c>
      <c r="E5872" s="3">
        <v>412571</v>
      </c>
      <c r="F5872" s="2" t="s">
        <v>3061</v>
      </c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</row>
    <row r="5873" spans="1:72">
      <c r="A5873" s="1">
        <v>44352</v>
      </c>
      <c r="B5873" s="2">
        <v>99971</v>
      </c>
      <c r="C5873" s="2">
        <v>6585</v>
      </c>
      <c r="D5873" s="2">
        <v>6</v>
      </c>
      <c r="E5873" s="3">
        <v>337750</v>
      </c>
      <c r="F5873" s="2" t="s">
        <v>3062</v>
      </c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</row>
    <row r="5874" spans="1:72">
      <c r="A5874" s="1">
        <v>44352</v>
      </c>
      <c r="B5874" s="2">
        <v>99971</v>
      </c>
      <c r="C5874" s="2">
        <v>6605</v>
      </c>
      <c r="D5874" s="2">
        <v>6</v>
      </c>
      <c r="E5874" s="3">
        <v>621702</v>
      </c>
      <c r="F5874" s="2" t="s">
        <v>3063</v>
      </c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</row>
    <row r="5875" spans="1:72">
      <c r="A5875" s="1">
        <v>44352</v>
      </c>
      <c r="B5875" s="2">
        <v>99971</v>
      </c>
      <c r="C5875" s="2">
        <v>6627</v>
      </c>
      <c r="D5875" s="2">
        <v>6</v>
      </c>
      <c r="E5875" s="3">
        <v>702820</v>
      </c>
      <c r="F5875" s="2" t="s">
        <v>3064</v>
      </c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</row>
    <row r="5876" spans="1:72">
      <c r="A5876" s="1">
        <v>44352</v>
      </c>
      <c r="B5876" s="2">
        <v>99971</v>
      </c>
      <c r="C5876" s="2">
        <v>6643</v>
      </c>
      <c r="D5876" s="2">
        <v>6</v>
      </c>
      <c r="E5876" s="3">
        <v>1290000</v>
      </c>
      <c r="F5876" s="2" t="s">
        <v>3158</v>
      </c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</row>
    <row r="5877" spans="1:72">
      <c r="A5877" s="1">
        <v>44352</v>
      </c>
      <c r="B5877" s="2">
        <v>25758</v>
      </c>
      <c r="C5877" s="2">
        <v>6661</v>
      </c>
      <c r="D5877" s="2">
        <v>6</v>
      </c>
      <c r="E5877" s="92">
        <v>598800</v>
      </c>
      <c r="F5877" s="2" t="s">
        <v>3065</v>
      </c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2"/>
      <c r="BI5877" s="2"/>
      <c r="BJ5877" s="2"/>
      <c r="BK5877" s="2"/>
      <c r="BL5877" s="2"/>
      <c r="BM5877" s="2"/>
      <c r="BN5877" s="2"/>
      <c r="BO5877" s="2"/>
      <c r="BP5877" s="2"/>
      <c r="BQ5877" s="2"/>
      <c r="BR5877" s="2"/>
      <c r="BS5877" s="2"/>
      <c r="BT5877" s="2"/>
    </row>
    <row r="5878" spans="1:72">
      <c r="A5878" s="1">
        <v>44352</v>
      </c>
      <c r="B5878" s="2">
        <v>25758</v>
      </c>
      <c r="C5878" s="2">
        <v>6727</v>
      </c>
      <c r="D5878" s="2">
        <v>6</v>
      </c>
      <c r="E5878" s="92">
        <v>280576</v>
      </c>
      <c r="F5878" s="2" t="s">
        <v>3164</v>
      </c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</row>
    <row r="5879" spans="1:72">
      <c r="A5879" s="1">
        <v>44352</v>
      </c>
      <c r="B5879" s="2">
        <v>99916</v>
      </c>
      <c r="C5879" s="2">
        <v>6985</v>
      </c>
      <c r="D5879" s="2">
        <v>29</v>
      </c>
      <c r="E5879" s="92">
        <v>564824</v>
      </c>
      <c r="F5879" s="2" t="s">
        <v>3169</v>
      </c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2"/>
      <c r="BI5879" s="2"/>
      <c r="BJ5879" s="2"/>
      <c r="BK5879" s="2"/>
      <c r="BL5879" s="2"/>
      <c r="BM5879" s="2"/>
      <c r="BN5879" s="2"/>
      <c r="BO5879" s="2"/>
      <c r="BP5879" s="2"/>
      <c r="BQ5879" s="2"/>
      <c r="BR5879" s="2"/>
      <c r="BS5879" s="2"/>
      <c r="BT5879" s="2"/>
    </row>
    <row r="5880" spans="1:72">
      <c r="A5880" s="1">
        <v>44352</v>
      </c>
      <c r="B5880" s="2">
        <v>99916</v>
      </c>
      <c r="C5880" s="2">
        <v>6986</v>
      </c>
      <c r="D5880" s="2">
        <v>29</v>
      </c>
      <c r="E5880" s="92">
        <v>135900</v>
      </c>
      <c r="F5880" s="2" t="s">
        <v>3170</v>
      </c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2"/>
      <c r="BI5880" s="2"/>
      <c r="BJ5880" s="2"/>
      <c r="BK5880" s="2"/>
      <c r="BL5880" s="2"/>
      <c r="BM5880" s="2"/>
      <c r="BN5880" s="2"/>
      <c r="BO5880" s="2"/>
      <c r="BP5880" s="2"/>
      <c r="BQ5880" s="2"/>
      <c r="BR5880" s="2"/>
      <c r="BS5880" s="2"/>
      <c r="BT5880" s="2"/>
    </row>
    <row r="5881" spans="1:72">
      <c r="A5881" s="1">
        <v>44352</v>
      </c>
      <c r="B5881" s="2">
        <v>99916</v>
      </c>
      <c r="C5881" s="2">
        <v>6987</v>
      </c>
      <c r="D5881" s="2">
        <v>29</v>
      </c>
      <c r="E5881" s="92">
        <v>355860</v>
      </c>
      <c r="F5881" s="2" t="s">
        <v>3172</v>
      </c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2"/>
      <c r="BI5881" s="2"/>
      <c r="BJ5881" s="2"/>
      <c r="BK5881" s="2"/>
      <c r="BL5881" s="2"/>
      <c r="BM5881" s="2"/>
      <c r="BN5881" s="2"/>
      <c r="BO5881" s="2"/>
      <c r="BP5881" s="2"/>
      <c r="BQ5881" s="2"/>
      <c r="BR5881" s="2"/>
      <c r="BS5881" s="2"/>
      <c r="BT5881" s="2"/>
    </row>
    <row r="5882" spans="1:72">
      <c r="A5882" s="1">
        <v>44352</v>
      </c>
      <c r="B5882" s="2">
        <v>99916</v>
      </c>
      <c r="C5882" s="2">
        <v>6990</v>
      </c>
      <c r="D5882" s="2">
        <v>29</v>
      </c>
      <c r="E5882" s="92">
        <v>260000</v>
      </c>
      <c r="F5882" s="2" t="s">
        <v>3171</v>
      </c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2"/>
      <c r="BI5882" s="2"/>
      <c r="BJ5882" s="2"/>
      <c r="BK5882" s="2"/>
      <c r="BL5882" s="2"/>
      <c r="BM5882" s="2"/>
      <c r="BN5882" s="2"/>
      <c r="BO5882" s="2"/>
      <c r="BP5882" s="2"/>
      <c r="BQ5882" s="2"/>
      <c r="BR5882" s="2"/>
      <c r="BS5882" s="2"/>
      <c r="BT5882" s="2"/>
    </row>
    <row r="5883" spans="1:72">
      <c r="A5883" s="1">
        <v>44352</v>
      </c>
      <c r="B5883" s="2">
        <v>99916</v>
      </c>
      <c r="C5883" s="2">
        <v>6997</v>
      </c>
      <c r="D5883" s="2">
        <v>29</v>
      </c>
      <c r="E5883" s="92">
        <v>373758</v>
      </c>
      <c r="F5883" s="2" t="s">
        <v>3177</v>
      </c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2"/>
      <c r="BI5883" s="2"/>
      <c r="BJ5883" s="2"/>
      <c r="BK5883" s="2"/>
      <c r="BL5883" s="2"/>
      <c r="BM5883" s="2"/>
      <c r="BN5883" s="2"/>
      <c r="BO5883" s="2"/>
      <c r="BP5883" s="2"/>
      <c r="BQ5883" s="2"/>
      <c r="BR5883" s="2"/>
      <c r="BS5883" s="2"/>
      <c r="BT5883" s="2"/>
    </row>
    <row r="5884" spans="1:72">
      <c r="A5884" s="1">
        <v>44352</v>
      </c>
      <c r="B5884" s="2">
        <v>99916</v>
      </c>
      <c r="C5884" s="2">
        <v>7001</v>
      </c>
      <c r="D5884" s="2">
        <v>29</v>
      </c>
      <c r="E5884" s="92">
        <v>349396</v>
      </c>
      <c r="F5884" s="2" t="s">
        <v>3178</v>
      </c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2"/>
      <c r="BI5884" s="2"/>
      <c r="BJ5884" s="2"/>
      <c r="BK5884" s="2"/>
      <c r="BL5884" s="2"/>
      <c r="BM5884" s="2"/>
      <c r="BN5884" s="2"/>
      <c r="BO5884" s="2"/>
      <c r="BP5884" s="2"/>
      <c r="BQ5884" s="2"/>
      <c r="BR5884" s="2"/>
      <c r="BS5884" s="2"/>
      <c r="BT5884" s="2"/>
    </row>
    <row r="5885" spans="1:72">
      <c r="A5885" s="1">
        <v>44352</v>
      </c>
      <c r="B5885" s="2">
        <v>99916</v>
      </c>
      <c r="C5885" s="2">
        <v>7006</v>
      </c>
      <c r="D5885" s="2">
        <v>29</v>
      </c>
      <c r="E5885" s="92">
        <v>261039</v>
      </c>
      <c r="F5885" s="2" t="s">
        <v>2742</v>
      </c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2"/>
      <c r="BG5885" s="2"/>
      <c r="BH5885" s="2"/>
      <c r="BI5885" s="2"/>
      <c r="BJ5885" s="2"/>
      <c r="BK5885" s="2"/>
      <c r="BL5885" s="2"/>
      <c r="BM5885" s="2"/>
      <c r="BN5885" s="2"/>
      <c r="BO5885" s="2"/>
      <c r="BP5885" s="2"/>
      <c r="BQ5885" s="2"/>
      <c r="BR5885" s="2"/>
      <c r="BS5885" s="2"/>
      <c r="BT5885" s="2"/>
    </row>
    <row r="5886" spans="1:72">
      <c r="A5886" s="1">
        <v>44352</v>
      </c>
      <c r="B5886" s="2">
        <v>99916</v>
      </c>
      <c r="C5886" s="2">
        <v>7007</v>
      </c>
      <c r="D5886" s="2">
        <v>29</v>
      </c>
      <c r="E5886" s="92">
        <v>161500</v>
      </c>
      <c r="F5886" s="2" t="s">
        <v>3180</v>
      </c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2"/>
      <c r="BI5886" s="2"/>
      <c r="BJ5886" s="2"/>
      <c r="BK5886" s="2"/>
      <c r="BL5886" s="2"/>
      <c r="BM5886" s="2"/>
      <c r="BN5886" s="2"/>
      <c r="BO5886" s="2"/>
      <c r="BP5886" s="2"/>
      <c r="BQ5886" s="2"/>
      <c r="BR5886" s="2"/>
      <c r="BS5886" s="2"/>
      <c r="BT5886" s="2"/>
    </row>
    <row r="5887" spans="1:72">
      <c r="A5887" s="1">
        <v>44352</v>
      </c>
      <c r="B5887" s="2">
        <v>99916</v>
      </c>
      <c r="C5887" s="2">
        <v>7008</v>
      </c>
      <c r="D5887" s="2">
        <v>29</v>
      </c>
      <c r="E5887" s="92">
        <v>733900</v>
      </c>
      <c r="F5887" s="2" t="s">
        <v>3179</v>
      </c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2"/>
      <c r="BI5887" s="2"/>
      <c r="BJ5887" s="2"/>
      <c r="BK5887" s="2"/>
      <c r="BL5887" s="2"/>
      <c r="BM5887" s="2"/>
      <c r="BN5887" s="2"/>
      <c r="BO5887" s="2"/>
      <c r="BP5887" s="2"/>
      <c r="BQ5887" s="2"/>
      <c r="BR5887" s="2"/>
      <c r="BS5887" s="2"/>
      <c r="BT5887" s="2"/>
    </row>
    <row r="5888" spans="1:72">
      <c r="A5888" s="1">
        <v>44352</v>
      </c>
      <c r="B5888" s="2">
        <v>99916</v>
      </c>
      <c r="C5888" s="2">
        <v>7011</v>
      </c>
      <c r="D5888" s="2">
        <v>29</v>
      </c>
      <c r="E5888" s="92">
        <v>299500</v>
      </c>
      <c r="F5888" s="2" t="s">
        <v>3173</v>
      </c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2"/>
      <c r="BI5888" s="2"/>
      <c r="BJ5888" s="2"/>
      <c r="BK5888" s="2"/>
      <c r="BL5888" s="2"/>
      <c r="BM5888" s="2"/>
      <c r="BN5888" s="2"/>
      <c r="BO5888" s="2"/>
      <c r="BP5888" s="2"/>
      <c r="BQ5888" s="2"/>
      <c r="BR5888" s="2"/>
      <c r="BS5888" s="2"/>
      <c r="BT5888" s="2"/>
    </row>
    <row r="5889" spans="1:72">
      <c r="A5889" s="1">
        <v>44352</v>
      </c>
      <c r="B5889" s="2">
        <v>99916</v>
      </c>
      <c r="C5889" s="2">
        <v>7020</v>
      </c>
      <c r="D5889" s="2">
        <v>29</v>
      </c>
      <c r="E5889" s="92">
        <v>646000</v>
      </c>
      <c r="F5889" s="2" t="s">
        <v>3175</v>
      </c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  <c r="BI5889" s="2"/>
      <c r="BJ5889" s="2"/>
      <c r="BK5889" s="2"/>
      <c r="BL5889" s="2"/>
      <c r="BM5889" s="2"/>
      <c r="BN5889" s="2"/>
      <c r="BO5889" s="2"/>
      <c r="BP5889" s="2"/>
      <c r="BQ5889" s="2"/>
      <c r="BR5889" s="2"/>
      <c r="BS5889" s="2"/>
      <c r="BT5889" s="2"/>
    </row>
    <row r="5890" spans="1:72">
      <c r="A5890" s="1">
        <v>44352</v>
      </c>
      <c r="B5890" s="2">
        <v>99916</v>
      </c>
      <c r="C5890" s="2">
        <v>7022</v>
      </c>
      <c r="D5890" s="2">
        <v>29</v>
      </c>
      <c r="E5890" s="92">
        <v>545700</v>
      </c>
      <c r="F5890" s="2" t="s">
        <v>3176</v>
      </c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2"/>
      <c r="BI5890" s="2"/>
      <c r="BJ5890" s="2"/>
      <c r="BK5890" s="2"/>
      <c r="BL5890" s="2"/>
      <c r="BM5890" s="2"/>
      <c r="BN5890" s="2"/>
      <c r="BO5890" s="2"/>
      <c r="BP5890" s="2"/>
      <c r="BQ5890" s="2"/>
      <c r="BR5890" s="2"/>
      <c r="BS5890" s="2"/>
      <c r="BT5890" s="2"/>
    </row>
    <row r="5891" spans="1:72">
      <c r="A5891" s="1">
        <v>44352</v>
      </c>
      <c r="B5891" s="2">
        <v>99916</v>
      </c>
      <c r="C5891" s="2">
        <v>7025</v>
      </c>
      <c r="D5891" s="2">
        <v>29</v>
      </c>
      <c r="E5891" s="92">
        <v>241972</v>
      </c>
      <c r="F5891" s="2" t="s">
        <v>3174</v>
      </c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2"/>
      <c r="BI5891" s="2"/>
      <c r="BJ5891" s="2"/>
      <c r="BK5891" s="2"/>
      <c r="BL5891" s="2"/>
      <c r="BM5891" s="2"/>
      <c r="BN5891" s="2"/>
      <c r="BO5891" s="2"/>
      <c r="BP5891" s="2"/>
      <c r="BQ5891" s="2"/>
      <c r="BR5891" s="2"/>
      <c r="BS5891" s="2"/>
      <c r="BT5891" s="2"/>
    </row>
    <row r="5892" spans="1:72">
      <c r="A5892" s="1">
        <v>44352</v>
      </c>
      <c r="B5892" s="2">
        <v>99903</v>
      </c>
      <c r="C5892" s="2">
        <v>7053</v>
      </c>
      <c r="D5892" s="2">
        <v>29</v>
      </c>
      <c r="E5892" s="92">
        <v>228000</v>
      </c>
      <c r="F5892" s="2" t="s">
        <v>3182</v>
      </c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2"/>
      <c r="BI5892" s="2"/>
      <c r="BJ5892" s="2"/>
      <c r="BK5892" s="2"/>
      <c r="BL5892" s="2"/>
      <c r="BM5892" s="2"/>
      <c r="BN5892" s="2"/>
      <c r="BO5892" s="2"/>
      <c r="BP5892" s="2"/>
      <c r="BQ5892" s="2"/>
      <c r="BR5892" s="2"/>
      <c r="BS5892" s="2"/>
      <c r="BT5892" s="2"/>
    </row>
    <row r="5893" spans="1:72">
      <c r="A5893" s="1">
        <v>44352</v>
      </c>
      <c r="B5893" s="2">
        <v>99903</v>
      </c>
      <c r="C5893" s="2">
        <v>7054</v>
      </c>
      <c r="D5893" s="2">
        <v>29</v>
      </c>
      <c r="E5893" s="92">
        <v>159000</v>
      </c>
      <c r="F5893" s="2" t="s">
        <v>3182</v>
      </c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2"/>
      <c r="BI5893" s="2"/>
      <c r="BJ5893" s="2"/>
      <c r="BK5893" s="2"/>
      <c r="BL5893" s="2"/>
      <c r="BM5893" s="2"/>
      <c r="BN5893" s="2"/>
      <c r="BO5893" s="2"/>
      <c r="BP5893" s="2"/>
      <c r="BQ5893" s="2"/>
      <c r="BR5893" s="2"/>
      <c r="BS5893" s="2"/>
      <c r="BT5893" s="2"/>
    </row>
    <row r="5894" spans="1:72">
      <c r="A5894" s="1">
        <v>44352</v>
      </c>
      <c r="B5894" s="2">
        <v>99903</v>
      </c>
      <c r="C5894" s="2">
        <v>7075</v>
      </c>
      <c r="D5894" s="2">
        <v>29</v>
      </c>
      <c r="E5894" s="92">
        <v>159000</v>
      </c>
      <c r="F5894" s="2" t="s">
        <v>3181</v>
      </c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2"/>
      <c r="BI5894" s="2"/>
      <c r="BJ5894" s="2"/>
      <c r="BK5894" s="2"/>
      <c r="BL5894" s="2"/>
      <c r="BM5894" s="2"/>
      <c r="BN5894" s="2"/>
      <c r="BO5894" s="2"/>
      <c r="BP5894" s="2"/>
      <c r="BQ5894" s="2"/>
      <c r="BR5894" s="2"/>
      <c r="BS5894" s="2"/>
      <c r="BT5894" s="2"/>
    </row>
    <row r="5895" spans="1:72">
      <c r="A5895" s="1">
        <v>44352</v>
      </c>
      <c r="B5895" s="2">
        <v>28262</v>
      </c>
      <c r="C5895" s="2">
        <v>8146</v>
      </c>
      <c r="D5895" s="2">
        <v>8</v>
      </c>
      <c r="E5895" s="92">
        <v>601000</v>
      </c>
      <c r="F5895" s="2" t="s">
        <v>3066</v>
      </c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2"/>
      <c r="BI5895" s="2"/>
      <c r="BJ5895" s="2"/>
      <c r="BK5895" s="2"/>
      <c r="BL5895" s="2"/>
      <c r="BM5895" s="2"/>
      <c r="BN5895" s="2"/>
      <c r="BO5895" s="2"/>
      <c r="BP5895" s="2"/>
      <c r="BQ5895" s="2"/>
      <c r="BR5895" s="2"/>
      <c r="BS5895" s="2"/>
      <c r="BT5895" s="2"/>
    </row>
    <row r="5896" spans="1:72">
      <c r="A5896" s="1">
        <v>44352</v>
      </c>
      <c r="B5896" s="2">
        <v>28262</v>
      </c>
      <c r="C5896" s="2">
        <v>8149</v>
      </c>
      <c r="D5896" s="2">
        <v>8</v>
      </c>
      <c r="E5896" s="92">
        <v>340700</v>
      </c>
      <c r="F5896" s="2" t="s">
        <v>3067</v>
      </c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2"/>
      <c r="BI5896" s="2"/>
      <c r="BJ5896" s="2"/>
      <c r="BK5896" s="2"/>
      <c r="BL5896" s="2"/>
      <c r="BM5896" s="2"/>
      <c r="BN5896" s="2"/>
      <c r="BO5896" s="2"/>
      <c r="BP5896" s="2"/>
      <c r="BQ5896" s="2"/>
      <c r="BR5896" s="2"/>
      <c r="BS5896" s="2"/>
      <c r="BT5896" s="2"/>
    </row>
    <row r="5897" spans="1:72">
      <c r="A5897" s="1">
        <v>44352</v>
      </c>
      <c r="B5897" s="2">
        <v>28262</v>
      </c>
      <c r="C5897" s="2">
        <v>8151</v>
      </c>
      <c r="D5897" s="2">
        <v>8</v>
      </c>
      <c r="E5897" s="92">
        <v>736087</v>
      </c>
      <c r="F5897" s="2" t="s">
        <v>3068</v>
      </c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2"/>
      <c r="BI5897" s="2"/>
      <c r="BJ5897" s="2"/>
      <c r="BK5897" s="2"/>
      <c r="BL5897" s="2"/>
      <c r="BM5897" s="2"/>
      <c r="BN5897" s="2"/>
      <c r="BO5897" s="2"/>
      <c r="BP5897" s="2"/>
      <c r="BQ5897" s="2"/>
      <c r="BR5897" s="2"/>
      <c r="BS5897" s="2"/>
      <c r="BT5897" s="2"/>
    </row>
    <row r="5898" spans="1:72">
      <c r="A5898" s="1">
        <v>44352</v>
      </c>
      <c r="B5898" s="2">
        <v>28262</v>
      </c>
      <c r="C5898" s="2">
        <v>8152</v>
      </c>
      <c r="D5898" s="2">
        <v>8</v>
      </c>
      <c r="E5898" s="92">
        <v>600452</v>
      </c>
      <c r="F5898" s="2" t="s">
        <v>3069</v>
      </c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2"/>
      <c r="BI5898" s="2"/>
      <c r="BJ5898" s="2"/>
      <c r="BK5898" s="2"/>
      <c r="BL5898" s="2"/>
      <c r="BM5898" s="2"/>
      <c r="BN5898" s="2"/>
      <c r="BO5898" s="2"/>
      <c r="BP5898" s="2"/>
      <c r="BQ5898" s="2"/>
      <c r="BR5898" s="2"/>
      <c r="BS5898" s="2"/>
      <c r="BT5898" s="2"/>
    </row>
    <row r="5899" spans="1:72">
      <c r="A5899" s="1">
        <v>44352</v>
      </c>
      <c r="B5899" s="2">
        <v>28262</v>
      </c>
      <c r="C5899" s="2">
        <v>8153</v>
      </c>
      <c r="D5899" s="2">
        <v>8</v>
      </c>
      <c r="E5899" s="92">
        <v>1375645</v>
      </c>
      <c r="F5899" s="2" t="s">
        <v>3070</v>
      </c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2"/>
      <c r="BI5899" s="2"/>
      <c r="BJ5899" s="2"/>
      <c r="BK5899" s="2"/>
      <c r="BL5899" s="2"/>
      <c r="BM5899" s="2"/>
      <c r="BN5899" s="2"/>
      <c r="BO5899" s="2"/>
      <c r="BP5899" s="2"/>
      <c r="BQ5899" s="2"/>
      <c r="BR5899" s="2"/>
      <c r="BS5899" s="2"/>
      <c r="BT5899" s="2"/>
    </row>
    <row r="5900" spans="1:72">
      <c r="A5900" s="1">
        <v>44352</v>
      </c>
      <c r="B5900" s="2">
        <v>28262</v>
      </c>
      <c r="C5900" s="2">
        <v>8154</v>
      </c>
      <c r="D5900" s="2">
        <v>8</v>
      </c>
      <c r="E5900" s="92">
        <v>727300</v>
      </c>
      <c r="F5900" s="2" t="s">
        <v>3071</v>
      </c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2"/>
      <c r="BI5900" s="2"/>
      <c r="BJ5900" s="2"/>
      <c r="BK5900" s="2"/>
      <c r="BL5900" s="2"/>
      <c r="BM5900" s="2"/>
      <c r="BN5900" s="2"/>
      <c r="BO5900" s="2"/>
      <c r="BP5900" s="2"/>
      <c r="BQ5900" s="2"/>
      <c r="BR5900" s="2"/>
      <c r="BS5900" s="2"/>
      <c r="BT5900" s="2"/>
    </row>
    <row r="5901" spans="1:72">
      <c r="A5901" s="1">
        <v>44352</v>
      </c>
      <c r="B5901" s="2">
        <v>28262</v>
      </c>
      <c r="C5901" s="2">
        <v>8155</v>
      </c>
      <c r="D5901" s="2">
        <v>8</v>
      </c>
      <c r="E5901" s="92">
        <v>780839</v>
      </c>
      <c r="F5901" s="2" t="s">
        <v>3072</v>
      </c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2"/>
      <c r="BI5901" s="2"/>
      <c r="BJ5901" s="2"/>
      <c r="BK5901" s="2"/>
      <c r="BL5901" s="2"/>
      <c r="BM5901" s="2"/>
      <c r="BN5901" s="2"/>
      <c r="BO5901" s="2"/>
      <c r="BP5901" s="2"/>
      <c r="BQ5901" s="2"/>
      <c r="BR5901" s="2"/>
      <c r="BS5901" s="2"/>
      <c r="BT5901" s="2"/>
    </row>
    <row r="5902" spans="1:72">
      <c r="A5902" s="1">
        <v>44352</v>
      </c>
      <c r="B5902" s="2">
        <v>28262</v>
      </c>
      <c r="C5902" s="2">
        <v>8156</v>
      </c>
      <c r="D5902" s="2">
        <v>8</v>
      </c>
      <c r="E5902" s="92">
        <v>231397</v>
      </c>
      <c r="F5902" s="2" t="s">
        <v>3073</v>
      </c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2"/>
      <c r="BI5902" s="2"/>
      <c r="BJ5902" s="2"/>
      <c r="BK5902" s="2"/>
      <c r="BL5902" s="2"/>
      <c r="BM5902" s="2"/>
      <c r="BN5902" s="2"/>
      <c r="BO5902" s="2"/>
      <c r="BP5902" s="2"/>
      <c r="BQ5902" s="2"/>
      <c r="BR5902" s="2"/>
      <c r="BS5902" s="2"/>
      <c r="BT5902" s="2"/>
    </row>
    <row r="5903" spans="1:72">
      <c r="A5903" s="1">
        <v>44352</v>
      </c>
      <c r="B5903" s="2">
        <v>28262</v>
      </c>
      <c r="C5903" s="2">
        <v>8158</v>
      </c>
      <c r="D5903" s="2">
        <v>8</v>
      </c>
      <c r="E5903" s="92">
        <v>1224973</v>
      </c>
      <c r="F5903" s="2" t="s">
        <v>3074</v>
      </c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2"/>
      <c r="BI5903" s="2"/>
      <c r="BJ5903" s="2"/>
      <c r="BK5903" s="2"/>
      <c r="BL5903" s="2"/>
      <c r="BM5903" s="2"/>
      <c r="BN5903" s="2"/>
      <c r="BO5903" s="2"/>
      <c r="BP5903" s="2"/>
      <c r="BQ5903" s="2"/>
      <c r="BR5903" s="2"/>
      <c r="BS5903" s="2"/>
      <c r="BT5903" s="2"/>
    </row>
    <row r="5904" spans="1:72">
      <c r="A5904" s="1">
        <v>44352</v>
      </c>
      <c r="B5904" s="2">
        <v>28262</v>
      </c>
      <c r="C5904" s="2">
        <v>8173</v>
      </c>
      <c r="D5904" s="2">
        <v>8</v>
      </c>
      <c r="E5904" s="92">
        <v>674288</v>
      </c>
      <c r="F5904" s="2" t="s">
        <v>3075</v>
      </c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2"/>
      <c r="BI5904" s="2"/>
      <c r="BJ5904" s="2"/>
      <c r="BK5904" s="2"/>
      <c r="BL5904" s="2"/>
      <c r="BM5904" s="2"/>
      <c r="BN5904" s="2"/>
      <c r="BO5904" s="2"/>
      <c r="BP5904" s="2"/>
      <c r="BQ5904" s="2"/>
      <c r="BR5904" s="2"/>
      <c r="BS5904" s="2"/>
      <c r="BT5904" s="2"/>
    </row>
    <row r="5905" spans="1:72">
      <c r="A5905" s="1">
        <v>44352</v>
      </c>
      <c r="B5905" s="2">
        <v>28262</v>
      </c>
      <c r="C5905" s="2">
        <v>8176</v>
      </c>
      <c r="D5905" s="2">
        <v>8</v>
      </c>
      <c r="E5905" s="92">
        <v>210939</v>
      </c>
      <c r="F5905" s="2" t="s">
        <v>3151</v>
      </c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  <c r="BI5905" s="2"/>
      <c r="BJ5905" s="2"/>
      <c r="BK5905" s="2"/>
      <c r="BL5905" s="2"/>
      <c r="BM5905" s="2"/>
      <c r="BN5905" s="2"/>
      <c r="BO5905" s="2"/>
      <c r="BP5905" s="2"/>
      <c r="BQ5905" s="2"/>
      <c r="BR5905" s="2"/>
      <c r="BS5905" s="2"/>
      <c r="BT5905" s="2"/>
    </row>
    <row r="5906" spans="1:72" ht="19.5">
      <c r="A5906" s="1">
        <v>44352</v>
      </c>
      <c r="B5906" s="2">
        <v>28262</v>
      </c>
      <c r="C5906" s="2">
        <v>8185</v>
      </c>
      <c r="D5906" s="2">
        <v>8</v>
      </c>
      <c r="E5906" s="92">
        <v>662083</v>
      </c>
      <c r="F5906" s="146" t="s">
        <v>3183</v>
      </c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2"/>
      <c r="BI5906" s="2"/>
      <c r="BJ5906" s="2"/>
      <c r="BK5906" s="2"/>
      <c r="BL5906" s="2"/>
      <c r="BM5906" s="2"/>
      <c r="BN5906" s="2"/>
      <c r="BO5906" s="2"/>
      <c r="BP5906" s="2"/>
      <c r="BQ5906" s="2"/>
      <c r="BR5906" s="2"/>
      <c r="BS5906" s="2"/>
      <c r="BT5906" s="2"/>
    </row>
    <row r="5907" spans="1:72">
      <c r="A5907" s="1">
        <v>44352</v>
      </c>
      <c r="B5907" s="2">
        <v>28262</v>
      </c>
      <c r="C5907" s="2">
        <v>8189</v>
      </c>
      <c r="D5907" s="2">
        <v>8</v>
      </c>
      <c r="E5907" s="92">
        <v>1926679</v>
      </c>
      <c r="F5907" s="2" t="s">
        <v>3077</v>
      </c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2"/>
      <c r="BI5907" s="2"/>
      <c r="BJ5907" s="2"/>
      <c r="BK5907" s="2"/>
      <c r="BL5907" s="2"/>
      <c r="BM5907" s="2"/>
      <c r="BN5907" s="2"/>
      <c r="BO5907" s="2"/>
      <c r="BP5907" s="2"/>
      <c r="BQ5907" s="2"/>
      <c r="BR5907" s="2"/>
      <c r="BS5907" s="2"/>
      <c r="BT5907" s="2"/>
    </row>
    <row r="5908" spans="1:72">
      <c r="A5908" s="1">
        <v>44352</v>
      </c>
      <c r="B5908" s="2">
        <v>28262</v>
      </c>
      <c r="C5908" s="2">
        <v>8191</v>
      </c>
      <c r="D5908" s="2">
        <v>8</v>
      </c>
      <c r="E5908" s="92">
        <v>505951</v>
      </c>
      <c r="F5908" s="2" t="s">
        <v>3078</v>
      </c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2"/>
      <c r="BG5908" s="2"/>
      <c r="BH5908" s="2"/>
      <c r="BI5908" s="2"/>
      <c r="BJ5908" s="2"/>
      <c r="BK5908" s="2"/>
      <c r="BL5908" s="2"/>
      <c r="BM5908" s="2"/>
      <c r="BN5908" s="2"/>
      <c r="BO5908" s="2"/>
      <c r="BP5908" s="2"/>
      <c r="BQ5908" s="2"/>
      <c r="BR5908" s="2"/>
      <c r="BS5908" s="2"/>
      <c r="BT5908" s="2"/>
    </row>
    <row r="5909" spans="1:72">
      <c r="A5909" s="1">
        <v>44352</v>
      </c>
      <c r="B5909" s="2">
        <v>28262</v>
      </c>
      <c r="C5909" s="2">
        <v>8203</v>
      </c>
      <c r="D5909" s="2">
        <v>8</v>
      </c>
      <c r="E5909" s="92">
        <v>450132</v>
      </c>
      <c r="F5909" s="2" t="s">
        <v>3152</v>
      </c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2"/>
      <c r="BI5909" s="2"/>
      <c r="BJ5909" s="2"/>
      <c r="BK5909" s="2"/>
      <c r="BL5909" s="2"/>
      <c r="BM5909" s="2"/>
      <c r="BN5909" s="2"/>
      <c r="BO5909" s="2"/>
      <c r="BP5909" s="2"/>
      <c r="BQ5909" s="2"/>
      <c r="BR5909" s="2"/>
      <c r="BS5909" s="2"/>
      <c r="BT5909" s="2"/>
    </row>
    <row r="5910" spans="1:72">
      <c r="A5910" s="1">
        <v>44352</v>
      </c>
      <c r="B5910" s="2">
        <v>28262</v>
      </c>
      <c r="C5910" s="2">
        <v>8223</v>
      </c>
      <c r="D5910" s="2">
        <v>8</v>
      </c>
      <c r="E5910" s="92">
        <v>1358612</v>
      </c>
      <c r="F5910" s="2" t="s">
        <v>3079</v>
      </c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2"/>
      <c r="BI5910" s="2"/>
      <c r="BJ5910" s="2"/>
      <c r="BK5910" s="2"/>
      <c r="BL5910" s="2"/>
      <c r="BM5910" s="2"/>
      <c r="BN5910" s="2"/>
      <c r="BO5910" s="2"/>
      <c r="BP5910" s="2"/>
      <c r="BQ5910" s="2"/>
      <c r="BR5910" s="2"/>
      <c r="BS5910" s="2"/>
      <c r="BT5910" s="2"/>
    </row>
    <row r="5911" spans="1:72">
      <c r="A5911" s="1">
        <v>44352</v>
      </c>
      <c r="B5911" s="2">
        <v>28262</v>
      </c>
      <c r="C5911" s="2">
        <v>8224</v>
      </c>
      <c r="D5911" s="2">
        <v>8</v>
      </c>
      <c r="E5911" s="92">
        <v>724235</v>
      </c>
      <c r="F5911" s="2" t="s">
        <v>3080</v>
      </c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2"/>
      <c r="BI5911" s="2"/>
      <c r="BJ5911" s="2"/>
      <c r="BK5911" s="2"/>
      <c r="BL5911" s="2"/>
      <c r="BM5911" s="2"/>
      <c r="BN5911" s="2"/>
      <c r="BO5911" s="2"/>
      <c r="BP5911" s="2"/>
      <c r="BQ5911" s="2"/>
      <c r="BR5911" s="2"/>
      <c r="BS5911" s="2"/>
      <c r="BT5911" s="2"/>
    </row>
    <row r="5912" spans="1:72">
      <c r="A5912" s="1">
        <v>44352</v>
      </c>
      <c r="B5912" s="2">
        <v>28262</v>
      </c>
      <c r="C5912" s="2">
        <v>8227</v>
      </c>
      <c r="D5912" s="2">
        <v>8</v>
      </c>
      <c r="E5912" s="92">
        <v>241982</v>
      </c>
      <c r="F5912" s="2" t="s">
        <v>3081</v>
      </c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2"/>
      <c r="BI5912" s="2"/>
      <c r="BJ5912" s="2"/>
      <c r="BK5912" s="2"/>
      <c r="BL5912" s="2"/>
      <c r="BM5912" s="2"/>
      <c r="BN5912" s="2"/>
      <c r="BO5912" s="2"/>
      <c r="BP5912" s="2"/>
      <c r="BQ5912" s="2"/>
      <c r="BR5912" s="2"/>
      <c r="BS5912" s="2"/>
      <c r="BT5912" s="2"/>
    </row>
    <row r="5913" spans="1:72">
      <c r="A5913" s="1">
        <v>44352</v>
      </c>
      <c r="B5913" s="2">
        <v>28262</v>
      </c>
      <c r="C5913" s="2">
        <v>8228</v>
      </c>
      <c r="D5913" s="2">
        <v>8</v>
      </c>
      <c r="E5913" s="92">
        <v>498594</v>
      </c>
      <c r="F5913" s="2" t="s">
        <v>3082</v>
      </c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2"/>
      <c r="BI5913" s="2"/>
      <c r="BJ5913" s="2"/>
      <c r="BK5913" s="2"/>
      <c r="BL5913" s="2"/>
      <c r="BM5913" s="2"/>
      <c r="BN5913" s="2"/>
      <c r="BO5913" s="2"/>
      <c r="BP5913" s="2"/>
      <c r="BQ5913" s="2"/>
      <c r="BR5913" s="2"/>
      <c r="BS5913" s="2"/>
      <c r="BT5913" s="2"/>
    </row>
    <row r="5914" spans="1:72" ht="19.5">
      <c r="A5914" s="1">
        <v>44352</v>
      </c>
      <c r="B5914" s="2">
        <v>28262</v>
      </c>
      <c r="C5914" s="2">
        <v>8230</v>
      </c>
      <c r="D5914" s="2">
        <v>8</v>
      </c>
      <c r="E5914" s="92">
        <v>303600</v>
      </c>
      <c r="F5914" s="146" t="s">
        <v>3153</v>
      </c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2"/>
      <c r="BI5914" s="2"/>
      <c r="BJ5914" s="2"/>
      <c r="BK5914" s="2"/>
      <c r="BL5914" s="2"/>
      <c r="BM5914" s="2"/>
      <c r="BN5914" s="2"/>
      <c r="BO5914" s="2"/>
      <c r="BP5914" s="2"/>
      <c r="BQ5914" s="2"/>
      <c r="BR5914" s="2"/>
      <c r="BS5914" s="2"/>
      <c r="BT5914" s="2"/>
    </row>
    <row r="5915" spans="1:72">
      <c r="A5915" s="1">
        <v>44352</v>
      </c>
      <c r="B5915" s="2">
        <v>28262</v>
      </c>
      <c r="C5915" s="2">
        <v>8231</v>
      </c>
      <c r="D5915" s="2">
        <v>8</v>
      </c>
      <c r="E5915" s="92">
        <v>740100</v>
      </c>
      <c r="F5915" s="2" t="s">
        <v>3084</v>
      </c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2"/>
      <c r="BI5915" s="2"/>
      <c r="BJ5915" s="2"/>
      <c r="BK5915" s="2"/>
      <c r="BL5915" s="2"/>
      <c r="BM5915" s="2"/>
      <c r="BN5915" s="2"/>
      <c r="BO5915" s="2"/>
      <c r="BP5915" s="2"/>
      <c r="BQ5915" s="2"/>
      <c r="BR5915" s="2"/>
      <c r="BS5915" s="2"/>
      <c r="BT5915" s="2"/>
    </row>
    <row r="5916" spans="1:72">
      <c r="A5916" s="1">
        <v>44352</v>
      </c>
      <c r="B5916" s="2">
        <v>28262</v>
      </c>
      <c r="C5916" s="2">
        <v>8233</v>
      </c>
      <c r="D5916" s="2">
        <v>8</v>
      </c>
      <c r="E5916" s="92">
        <v>680920</v>
      </c>
      <c r="F5916" s="2" t="s">
        <v>3085</v>
      </c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2"/>
      <c r="BI5916" s="2"/>
      <c r="BJ5916" s="2"/>
      <c r="BK5916" s="2"/>
      <c r="BL5916" s="2"/>
      <c r="BM5916" s="2"/>
      <c r="BN5916" s="2"/>
      <c r="BO5916" s="2"/>
      <c r="BP5916" s="2"/>
      <c r="BQ5916" s="2"/>
      <c r="BR5916" s="2"/>
      <c r="BS5916" s="2"/>
      <c r="BT5916" s="2"/>
    </row>
    <row r="5917" spans="1:72">
      <c r="A5917" s="1">
        <v>44352</v>
      </c>
      <c r="B5917" s="2">
        <v>28262</v>
      </c>
      <c r="C5917" s="2">
        <v>8234</v>
      </c>
      <c r="D5917" s="2">
        <v>8</v>
      </c>
      <c r="E5917" s="92">
        <v>776000</v>
      </c>
      <c r="F5917" s="2" t="s">
        <v>3086</v>
      </c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2"/>
      <c r="BI5917" s="2"/>
      <c r="BJ5917" s="2"/>
      <c r="BK5917" s="2"/>
      <c r="BL5917" s="2"/>
      <c r="BM5917" s="2"/>
      <c r="BN5917" s="2"/>
      <c r="BO5917" s="2"/>
      <c r="BP5917" s="2"/>
      <c r="BQ5917" s="2"/>
      <c r="BR5917" s="2"/>
      <c r="BS5917" s="2"/>
      <c r="BT5917" s="2"/>
    </row>
    <row r="5918" spans="1:72" ht="19.5">
      <c r="A5918" s="1">
        <v>44352</v>
      </c>
      <c r="B5918" s="2">
        <v>28262</v>
      </c>
      <c r="C5918" s="2">
        <v>8237</v>
      </c>
      <c r="D5918" s="2">
        <v>8</v>
      </c>
      <c r="E5918" s="92">
        <v>218212</v>
      </c>
      <c r="F5918" s="146" t="s">
        <v>3087</v>
      </c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2"/>
      <c r="BI5918" s="2"/>
      <c r="BJ5918" s="2"/>
      <c r="BK5918" s="2"/>
      <c r="BL5918" s="2"/>
      <c r="BM5918" s="2"/>
      <c r="BN5918" s="2"/>
      <c r="BO5918" s="2"/>
      <c r="BP5918" s="2"/>
      <c r="BQ5918" s="2"/>
      <c r="BR5918" s="2"/>
      <c r="BS5918" s="2"/>
      <c r="BT5918" s="2"/>
    </row>
    <row r="5919" spans="1:72">
      <c r="A5919" s="1">
        <v>44352</v>
      </c>
      <c r="B5919" s="2">
        <v>28262</v>
      </c>
      <c r="C5919" s="2">
        <v>8239</v>
      </c>
      <c r="D5919" s="2">
        <v>8</v>
      </c>
      <c r="E5919" s="92">
        <v>1545000</v>
      </c>
      <c r="F5919" s="2" t="s">
        <v>3088</v>
      </c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2"/>
      <c r="BI5919" s="2"/>
      <c r="BJ5919" s="2"/>
      <c r="BK5919" s="2"/>
      <c r="BL5919" s="2"/>
      <c r="BM5919" s="2"/>
      <c r="BN5919" s="2"/>
      <c r="BO5919" s="2"/>
      <c r="BP5919" s="2"/>
      <c r="BQ5919" s="2"/>
      <c r="BR5919" s="2"/>
      <c r="BS5919" s="2"/>
      <c r="BT5919" s="2"/>
    </row>
    <row r="5920" spans="1:72">
      <c r="A5920" s="1">
        <v>44352</v>
      </c>
      <c r="B5920" s="2">
        <v>99967</v>
      </c>
      <c r="C5920" s="2">
        <v>8584</v>
      </c>
      <c r="D5920" s="2">
        <v>4</v>
      </c>
      <c r="E5920" s="92">
        <v>1560156</v>
      </c>
      <c r="F5920" s="2" t="s">
        <v>3090</v>
      </c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2"/>
      <c r="BI5920" s="2"/>
      <c r="BJ5920" s="2"/>
      <c r="BK5920" s="2"/>
      <c r="BL5920" s="2"/>
      <c r="BM5920" s="2"/>
      <c r="BN5920" s="2"/>
      <c r="BO5920" s="2"/>
      <c r="BP5920" s="2"/>
      <c r="BQ5920" s="2"/>
      <c r="BR5920" s="2"/>
      <c r="BS5920" s="2"/>
      <c r="BT5920" s="2"/>
    </row>
    <row r="5921" spans="1:72">
      <c r="A5921" s="1">
        <v>44352</v>
      </c>
      <c r="B5921" s="2">
        <v>99967</v>
      </c>
      <c r="C5921" s="2">
        <v>8591</v>
      </c>
      <c r="D5921" s="2">
        <v>4</v>
      </c>
      <c r="E5921" s="92">
        <v>1756108</v>
      </c>
      <c r="F5921" s="2" t="s">
        <v>3091</v>
      </c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2"/>
      <c r="BI5921" s="2"/>
      <c r="BJ5921" s="2"/>
      <c r="BK5921" s="2"/>
      <c r="BL5921" s="2"/>
      <c r="BM5921" s="2"/>
      <c r="BN5921" s="2"/>
      <c r="BO5921" s="2"/>
      <c r="BP5921" s="2"/>
      <c r="BQ5921" s="2"/>
      <c r="BR5921" s="2"/>
      <c r="BS5921" s="2"/>
      <c r="BT5921" s="2"/>
    </row>
    <row r="5922" spans="1:72">
      <c r="A5922" s="1">
        <v>44352</v>
      </c>
      <c r="B5922" s="2">
        <v>99967</v>
      </c>
      <c r="C5922" s="2">
        <v>8632</v>
      </c>
      <c r="D5922" s="2">
        <v>4</v>
      </c>
      <c r="E5922" s="92">
        <v>2649220</v>
      </c>
      <c r="F5922" s="2" t="s">
        <v>3092</v>
      </c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2"/>
      <c r="BI5922" s="2"/>
      <c r="BJ5922" s="2"/>
      <c r="BK5922" s="2"/>
      <c r="BL5922" s="2"/>
      <c r="BM5922" s="2"/>
      <c r="BN5922" s="2"/>
      <c r="BO5922" s="2"/>
      <c r="BP5922" s="2"/>
      <c r="BQ5922" s="2"/>
      <c r="BR5922" s="2"/>
      <c r="BS5922" s="2"/>
      <c r="BT5922" s="2"/>
    </row>
    <row r="5923" spans="1:72">
      <c r="A5923" s="1">
        <v>44352</v>
      </c>
      <c r="B5923" s="2">
        <v>99967</v>
      </c>
      <c r="C5923" s="2">
        <v>8635</v>
      </c>
      <c r="D5923" s="2">
        <v>4</v>
      </c>
      <c r="E5923" s="92">
        <v>518789</v>
      </c>
      <c r="F5923" s="2" t="s">
        <v>3093</v>
      </c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2"/>
      <c r="BI5923" s="2"/>
      <c r="BJ5923" s="2"/>
      <c r="BK5923" s="2"/>
      <c r="BL5923" s="2"/>
      <c r="BM5923" s="2"/>
      <c r="BN5923" s="2"/>
      <c r="BO5923" s="2"/>
      <c r="BP5923" s="2"/>
      <c r="BQ5923" s="2"/>
      <c r="BR5923" s="2"/>
      <c r="BS5923" s="2"/>
      <c r="BT5923" s="2"/>
    </row>
    <row r="5924" spans="1:72">
      <c r="A5924" s="1">
        <v>44352</v>
      </c>
      <c r="B5924" s="2">
        <v>34527</v>
      </c>
      <c r="C5924" s="2">
        <v>8656</v>
      </c>
      <c r="D5924" s="2">
        <v>4</v>
      </c>
      <c r="E5924" s="92">
        <v>260505</v>
      </c>
      <c r="F5924" s="2" t="s">
        <v>3094</v>
      </c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2"/>
      <c r="BI5924" s="2"/>
      <c r="BJ5924" s="2"/>
      <c r="BK5924" s="2"/>
      <c r="BL5924" s="2"/>
      <c r="BM5924" s="2"/>
      <c r="BN5924" s="2"/>
      <c r="BO5924" s="2"/>
      <c r="BP5924" s="2"/>
      <c r="BQ5924" s="2"/>
      <c r="BR5924" s="2"/>
      <c r="BS5924" s="2"/>
      <c r="BT5924" s="2"/>
    </row>
    <row r="5925" spans="1:72">
      <c r="A5925" s="1">
        <v>44352</v>
      </c>
      <c r="B5925" s="2">
        <v>34527</v>
      </c>
      <c r="C5925" s="2">
        <v>8674</v>
      </c>
      <c r="D5925" s="2">
        <v>4</v>
      </c>
      <c r="E5925" s="92">
        <v>566750</v>
      </c>
      <c r="F5925" s="2" t="s">
        <v>3095</v>
      </c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2"/>
      <c r="BG5925" s="2"/>
      <c r="BH5925" s="2"/>
      <c r="BI5925" s="2"/>
      <c r="BJ5925" s="2"/>
      <c r="BK5925" s="2"/>
      <c r="BL5925" s="2"/>
      <c r="BM5925" s="2"/>
      <c r="BN5925" s="2"/>
      <c r="BO5925" s="2"/>
      <c r="BP5925" s="2"/>
      <c r="BQ5925" s="2"/>
      <c r="BR5925" s="2"/>
      <c r="BS5925" s="2"/>
      <c r="BT5925" s="2"/>
    </row>
    <row r="5926" spans="1:72">
      <c r="A5926" s="1">
        <v>44352</v>
      </c>
      <c r="B5926" s="2">
        <v>34527</v>
      </c>
      <c r="C5926" s="2">
        <v>8682</v>
      </c>
      <c r="D5926" s="2">
        <v>4</v>
      </c>
      <c r="E5926" s="92">
        <v>371211</v>
      </c>
      <c r="F5926" s="2" t="s">
        <v>3096</v>
      </c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2"/>
      <c r="BI5926" s="2"/>
      <c r="BJ5926" s="2"/>
      <c r="BK5926" s="2"/>
      <c r="BL5926" s="2"/>
      <c r="BM5926" s="2"/>
      <c r="BN5926" s="2"/>
      <c r="BO5926" s="2"/>
      <c r="BP5926" s="2"/>
      <c r="BQ5926" s="2"/>
      <c r="BR5926" s="2"/>
      <c r="BS5926" s="2"/>
      <c r="BT5926" s="2"/>
    </row>
    <row r="5927" spans="1:72" ht="19.5">
      <c r="E5927" s="120">
        <f>SUM(E5818:E5926)</f>
        <v>98502754</v>
      </c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2"/>
      <c r="BI5927" s="2"/>
      <c r="BJ5927" s="2"/>
      <c r="BK5927" s="2"/>
      <c r="BL5927" s="2"/>
      <c r="BM5927" s="2"/>
      <c r="BN5927" s="2"/>
      <c r="BO5927" s="2"/>
      <c r="BP5927" s="2"/>
      <c r="BQ5927" s="2"/>
      <c r="BR5927" s="2"/>
      <c r="BS5927" s="2"/>
      <c r="BT5927" s="2"/>
    </row>
    <row r="5929" spans="1:72">
      <c r="A5929" s="1">
        <v>44353</v>
      </c>
      <c r="B5929" s="2">
        <v>19440</v>
      </c>
      <c r="C5929" s="2">
        <v>784</v>
      </c>
      <c r="D5929" s="2">
        <v>7</v>
      </c>
      <c r="E5929" s="92">
        <v>759317</v>
      </c>
      <c r="F5929" s="2" t="s">
        <v>3097</v>
      </c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2"/>
      <c r="BI5929" s="2"/>
      <c r="BJ5929" s="2"/>
      <c r="BK5929" s="2"/>
      <c r="BL5929" s="2"/>
      <c r="BM5929" s="2"/>
      <c r="BN5929" s="2"/>
      <c r="BO5929" s="2"/>
      <c r="BP5929" s="2"/>
      <c r="BQ5929" s="2"/>
      <c r="BR5929" s="2"/>
      <c r="BS5929" s="2"/>
      <c r="BT5929" s="2"/>
    </row>
    <row r="5930" spans="1:72">
      <c r="A5930" s="1">
        <v>44353</v>
      </c>
      <c r="B5930" s="2">
        <v>19440</v>
      </c>
      <c r="C5930" s="2">
        <v>787</v>
      </c>
      <c r="D5930" s="2">
        <v>7</v>
      </c>
      <c r="E5930" s="92">
        <v>209469</v>
      </c>
      <c r="F5930" s="2" t="s">
        <v>3098</v>
      </c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2"/>
      <c r="BI5930" s="2"/>
      <c r="BJ5930" s="2"/>
      <c r="BK5930" s="2"/>
      <c r="BL5930" s="2"/>
      <c r="BM5930" s="2"/>
      <c r="BN5930" s="2"/>
      <c r="BO5930" s="2"/>
      <c r="BP5930" s="2"/>
      <c r="BQ5930" s="2"/>
      <c r="BR5930" s="2"/>
      <c r="BS5930" s="2"/>
      <c r="BT5930" s="2"/>
    </row>
    <row r="5931" spans="1:72">
      <c r="A5931" s="1">
        <v>44353</v>
      </c>
      <c r="B5931" s="2">
        <v>19440</v>
      </c>
      <c r="C5931" s="2">
        <v>796</v>
      </c>
      <c r="D5931" s="2">
        <v>7</v>
      </c>
      <c r="E5931" s="92">
        <v>627589</v>
      </c>
      <c r="F5931" s="2" t="s">
        <v>3099</v>
      </c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2"/>
      <c r="BI5931" s="2"/>
      <c r="BJ5931" s="2"/>
      <c r="BK5931" s="2"/>
      <c r="BL5931" s="2"/>
      <c r="BM5931" s="2"/>
      <c r="BN5931" s="2"/>
      <c r="BO5931" s="2"/>
      <c r="BP5931" s="2"/>
      <c r="BQ5931" s="2"/>
      <c r="BR5931" s="2"/>
      <c r="BS5931" s="2"/>
      <c r="BT5931" s="2"/>
    </row>
    <row r="5932" spans="1:72">
      <c r="A5932" s="1">
        <v>44353</v>
      </c>
      <c r="B5932" s="2">
        <v>19440</v>
      </c>
      <c r="C5932" s="2">
        <v>802</v>
      </c>
      <c r="D5932" s="2">
        <v>7</v>
      </c>
      <c r="E5932" s="92">
        <v>807356</v>
      </c>
      <c r="F5932" s="2" t="s">
        <v>3100</v>
      </c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2"/>
      <c r="BI5932" s="2"/>
      <c r="BJ5932" s="2"/>
      <c r="BK5932" s="2"/>
      <c r="BL5932" s="2"/>
      <c r="BM5932" s="2"/>
      <c r="BN5932" s="2"/>
      <c r="BO5932" s="2"/>
      <c r="BP5932" s="2"/>
      <c r="BQ5932" s="2"/>
      <c r="BR5932" s="2"/>
      <c r="BS5932" s="2"/>
      <c r="BT5932" s="2"/>
    </row>
    <row r="5933" spans="1:72">
      <c r="A5933" s="1">
        <v>44353</v>
      </c>
      <c r="B5933" s="2">
        <v>19440</v>
      </c>
      <c r="C5933" s="2">
        <v>828</v>
      </c>
      <c r="D5933" s="2">
        <v>7</v>
      </c>
      <c r="E5933" s="92">
        <v>1612089</v>
      </c>
      <c r="F5933" s="2" t="s">
        <v>3101</v>
      </c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2"/>
      <c r="BI5933" s="2"/>
      <c r="BJ5933" s="2"/>
      <c r="BK5933" s="2"/>
      <c r="BL5933" s="2"/>
      <c r="BM5933" s="2"/>
      <c r="BN5933" s="2"/>
      <c r="BO5933" s="2"/>
      <c r="BP5933" s="2"/>
      <c r="BQ5933" s="2"/>
      <c r="BR5933" s="2"/>
      <c r="BS5933" s="2"/>
      <c r="BT5933" s="2"/>
    </row>
    <row r="5934" spans="1:72">
      <c r="A5934" s="1">
        <v>44353</v>
      </c>
      <c r="B5934" s="2">
        <v>19440</v>
      </c>
      <c r="C5934" s="2">
        <v>857</v>
      </c>
      <c r="D5934" s="2">
        <v>7</v>
      </c>
      <c r="E5934" s="92">
        <v>440740</v>
      </c>
      <c r="F5934" s="2" t="s">
        <v>3102</v>
      </c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2"/>
      <c r="BI5934" s="2"/>
      <c r="BJ5934" s="2"/>
      <c r="BK5934" s="2"/>
      <c r="BL5934" s="2"/>
      <c r="BM5934" s="2"/>
      <c r="BN5934" s="2"/>
      <c r="BO5934" s="2"/>
      <c r="BP5934" s="2"/>
      <c r="BQ5934" s="2"/>
      <c r="BR5934" s="2"/>
      <c r="BS5934" s="2"/>
      <c r="BT5934" s="2"/>
    </row>
    <row r="5935" spans="1:72">
      <c r="A5935" s="1">
        <v>44353</v>
      </c>
      <c r="B5935" s="2">
        <v>19440</v>
      </c>
      <c r="C5935" s="2">
        <v>883</v>
      </c>
      <c r="D5935" s="2">
        <v>7</v>
      </c>
      <c r="E5935" s="92">
        <v>465176</v>
      </c>
      <c r="F5935" s="2" t="s">
        <v>3103</v>
      </c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2"/>
      <c r="BI5935" s="2"/>
      <c r="BJ5935" s="2"/>
      <c r="BK5935" s="2"/>
      <c r="BL5935" s="2"/>
      <c r="BM5935" s="2"/>
      <c r="BN5935" s="2"/>
      <c r="BO5935" s="2"/>
      <c r="BP5935" s="2"/>
      <c r="BQ5935" s="2"/>
      <c r="BR5935" s="2"/>
      <c r="BS5935" s="2"/>
      <c r="BT5935" s="2"/>
    </row>
    <row r="5936" spans="1:72">
      <c r="A5936" s="1">
        <v>44353</v>
      </c>
      <c r="B5936" s="2">
        <v>99916</v>
      </c>
      <c r="C5936" s="2">
        <v>895</v>
      </c>
      <c r="D5936" s="2">
        <v>7</v>
      </c>
      <c r="E5936" s="92">
        <v>225580</v>
      </c>
      <c r="F5936" s="2" t="s">
        <v>3189</v>
      </c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2"/>
      <c r="BI5936" s="2"/>
      <c r="BJ5936" s="2"/>
      <c r="BK5936" s="2"/>
      <c r="BL5936" s="2"/>
      <c r="BM5936" s="2"/>
      <c r="BN5936" s="2"/>
      <c r="BO5936" s="2"/>
      <c r="BP5936" s="2"/>
      <c r="BQ5936" s="2"/>
      <c r="BR5936" s="2"/>
      <c r="BS5936" s="2"/>
      <c r="BT5936" s="2"/>
    </row>
    <row r="5937" spans="1:72">
      <c r="A5937" s="1">
        <v>44353</v>
      </c>
      <c r="B5937" s="2">
        <v>99916</v>
      </c>
      <c r="C5937" s="2">
        <v>900</v>
      </c>
      <c r="D5937" s="2">
        <v>7</v>
      </c>
      <c r="E5937" s="92">
        <v>622366</v>
      </c>
      <c r="F5937" s="2" t="s">
        <v>3187</v>
      </c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2"/>
      <c r="BI5937" s="2"/>
      <c r="BJ5937" s="2"/>
      <c r="BK5937" s="2"/>
      <c r="BL5937" s="2"/>
      <c r="BM5937" s="2"/>
      <c r="BN5937" s="2"/>
      <c r="BO5937" s="2"/>
      <c r="BP5937" s="2"/>
      <c r="BQ5937" s="2"/>
      <c r="BR5937" s="2"/>
      <c r="BS5937" s="2"/>
      <c r="BT5937" s="2"/>
    </row>
    <row r="5938" spans="1:72">
      <c r="A5938" s="1">
        <v>44353</v>
      </c>
      <c r="B5938" s="2">
        <v>99916</v>
      </c>
      <c r="C5938" s="2">
        <v>907</v>
      </c>
      <c r="D5938" s="2">
        <v>7</v>
      </c>
      <c r="E5938" s="92">
        <v>355752</v>
      </c>
      <c r="F5938" s="2" t="s">
        <v>3188</v>
      </c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2"/>
      <c r="BI5938" s="2"/>
      <c r="BJ5938" s="2"/>
      <c r="BK5938" s="2"/>
      <c r="BL5938" s="2"/>
      <c r="BM5938" s="2"/>
      <c r="BN5938" s="2"/>
      <c r="BO5938" s="2"/>
      <c r="BP5938" s="2"/>
      <c r="BQ5938" s="2"/>
      <c r="BR5938" s="2"/>
      <c r="BS5938" s="2"/>
      <c r="BT5938" s="2"/>
    </row>
    <row r="5939" spans="1:72">
      <c r="A5939" s="1">
        <v>44353</v>
      </c>
      <c r="B5939" s="2">
        <v>99916</v>
      </c>
      <c r="C5939" s="2">
        <v>919</v>
      </c>
      <c r="D5939" s="2">
        <v>7</v>
      </c>
      <c r="E5939" s="92">
        <v>875658</v>
      </c>
      <c r="F5939" s="2" t="s">
        <v>3190</v>
      </c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2"/>
      <c r="BI5939" s="2"/>
      <c r="BJ5939" s="2"/>
      <c r="BK5939" s="2"/>
      <c r="BL5939" s="2"/>
      <c r="BM5939" s="2"/>
      <c r="BN5939" s="2"/>
      <c r="BO5939" s="2"/>
      <c r="BP5939" s="2"/>
      <c r="BQ5939" s="2"/>
      <c r="BR5939" s="2"/>
      <c r="BS5939" s="2"/>
      <c r="BT5939" s="2"/>
    </row>
    <row r="5940" spans="1:72">
      <c r="A5940" s="1">
        <v>44353</v>
      </c>
      <c r="B5940" s="2">
        <v>99916</v>
      </c>
      <c r="C5940" s="2">
        <v>936</v>
      </c>
      <c r="D5940" s="2">
        <v>7</v>
      </c>
      <c r="E5940" s="92">
        <v>242500</v>
      </c>
      <c r="F5940" s="2" t="s">
        <v>3191</v>
      </c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2"/>
      <c r="BI5940" s="2"/>
      <c r="BJ5940" s="2"/>
      <c r="BK5940" s="2"/>
      <c r="BL5940" s="2"/>
      <c r="BM5940" s="2"/>
      <c r="BN5940" s="2"/>
      <c r="BO5940" s="2"/>
      <c r="BP5940" s="2"/>
      <c r="BQ5940" s="2"/>
      <c r="BR5940" s="2"/>
      <c r="BS5940" s="2"/>
      <c r="BT5940" s="2"/>
    </row>
    <row r="5941" spans="1:72">
      <c r="A5941" s="1">
        <v>44353</v>
      </c>
      <c r="B5941" s="2">
        <v>25758</v>
      </c>
      <c r="C5941" s="2">
        <v>1038</v>
      </c>
      <c r="D5941" s="2">
        <v>9</v>
      </c>
      <c r="E5941" s="92">
        <v>592533</v>
      </c>
      <c r="F5941" s="2" t="s">
        <v>3104</v>
      </c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2"/>
      <c r="BI5941" s="2"/>
      <c r="BJ5941" s="2"/>
      <c r="BK5941" s="2"/>
      <c r="BL5941" s="2"/>
      <c r="BM5941" s="2"/>
      <c r="BN5941" s="2"/>
      <c r="BO5941" s="2"/>
      <c r="BP5941" s="2"/>
      <c r="BQ5941" s="2"/>
      <c r="BR5941" s="2"/>
      <c r="BS5941" s="2"/>
      <c r="BT5941" s="2"/>
    </row>
    <row r="5942" spans="1:72">
      <c r="A5942" s="1">
        <v>44353</v>
      </c>
      <c r="B5942" s="2">
        <v>25758</v>
      </c>
      <c r="C5942" s="2">
        <v>1043</v>
      </c>
      <c r="D5942" s="2">
        <v>9</v>
      </c>
      <c r="E5942" s="92">
        <v>207700</v>
      </c>
      <c r="F5942" s="2" t="s">
        <v>3105</v>
      </c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2"/>
      <c r="BI5942" s="2"/>
      <c r="BJ5942" s="2"/>
      <c r="BK5942" s="2"/>
      <c r="BL5942" s="2"/>
      <c r="BM5942" s="2"/>
      <c r="BN5942" s="2"/>
      <c r="BO5942" s="2"/>
      <c r="BP5942" s="2"/>
      <c r="BQ5942" s="2"/>
      <c r="BR5942" s="2"/>
      <c r="BS5942" s="2"/>
      <c r="BT5942" s="2"/>
    </row>
    <row r="5943" spans="1:72">
      <c r="A5943" s="1">
        <v>44353</v>
      </c>
      <c r="B5943" s="2">
        <v>25758</v>
      </c>
      <c r="C5943" s="2">
        <v>1046</v>
      </c>
      <c r="D5943" s="2">
        <v>9</v>
      </c>
      <c r="E5943" s="92">
        <v>2558700</v>
      </c>
      <c r="F5943" s="2" t="s">
        <v>3106</v>
      </c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2"/>
      <c r="BI5943" s="2"/>
      <c r="BJ5943" s="2"/>
      <c r="BK5943" s="2"/>
      <c r="BL5943" s="2"/>
      <c r="BM5943" s="2"/>
      <c r="BN5943" s="2"/>
      <c r="BO5943" s="2"/>
      <c r="BP5943" s="2"/>
      <c r="BQ5943" s="2"/>
      <c r="BR5943" s="2"/>
      <c r="BS5943" s="2"/>
      <c r="BT5943" s="2"/>
    </row>
    <row r="5944" spans="1:72">
      <c r="A5944" s="1">
        <v>44353</v>
      </c>
      <c r="B5944" s="2">
        <v>25758</v>
      </c>
      <c r="C5944" s="2">
        <v>1047</v>
      </c>
      <c r="D5944" s="2">
        <v>9</v>
      </c>
      <c r="E5944" s="92">
        <v>1637200</v>
      </c>
      <c r="F5944" s="2" t="s">
        <v>3107</v>
      </c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2"/>
      <c r="BI5944" s="2"/>
      <c r="BJ5944" s="2"/>
      <c r="BK5944" s="2"/>
      <c r="BL5944" s="2"/>
      <c r="BM5944" s="2"/>
      <c r="BN5944" s="2"/>
      <c r="BO5944" s="2"/>
      <c r="BP5944" s="2"/>
      <c r="BQ5944" s="2"/>
      <c r="BR5944" s="2"/>
      <c r="BS5944" s="2"/>
      <c r="BT5944" s="2"/>
    </row>
    <row r="5945" spans="1:72">
      <c r="A5945" s="1">
        <v>44353</v>
      </c>
      <c r="B5945" s="2">
        <v>25758</v>
      </c>
      <c r="C5945" s="2">
        <v>1048</v>
      </c>
      <c r="D5945" s="2">
        <v>9</v>
      </c>
      <c r="E5945" s="92">
        <v>896067</v>
      </c>
      <c r="F5945" s="2" t="s">
        <v>3108</v>
      </c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2"/>
      <c r="BI5945" s="2"/>
      <c r="BJ5945" s="2"/>
      <c r="BK5945" s="2"/>
      <c r="BL5945" s="2"/>
      <c r="BM5945" s="2"/>
      <c r="BN5945" s="2"/>
      <c r="BO5945" s="2"/>
      <c r="BP5945" s="2"/>
      <c r="BQ5945" s="2"/>
      <c r="BR5945" s="2"/>
      <c r="BS5945" s="2"/>
      <c r="BT5945" s="2"/>
    </row>
    <row r="5946" spans="1:72">
      <c r="A5946" s="1">
        <v>44353</v>
      </c>
      <c r="B5946" s="2">
        <v>25758</v>
      </c>
      <c r="C5946" s="2">
        <v>1050</v>
      </c>
      <c r="D5946" s="2">
        <v>9</v>
      </c>
      <c r="E5946" s="92">
        <v>33400</v>
      </c>
      <c r="F5946" s="2" t="s">
        <v>3109</v>
      </c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2"/>
      <c r="BG5946" s="2"/>
      <c r="BH5946" s="2"/>
      <c r="BI5946" s="2"/>
      <c r="BJ5946" s="2"/>
      <c r="BK5946" s="2"/>
      <c r="BL5946" s="2"/>
      <c r="BM5946" s="2"/>
      <c r="BN5946" s="2"/>
      <c r="BO5946" s="2"/>
      <c r="BP5946" s="2"/>
      <c r="BQ5946" s="2"/>
      <c r="BR5946" s="2"/>
      <c r="BS5946" s="2"/>
      <c r="BT5946" s="2"/>
    </row>
    <row r="5947" spans="1:72">
      <c r="A5947" s="1">
        <v>44353</v>
      </c>
      <c r="B5947" s="2">
        <v>25758</v>
      </c>
      <c r="C5947" s="2">
        <v>1051</v>
      </c>
      <c r="D5947" s="2">
        <v>9</v>
      </c>
      <c r="E5947" s="92">
        <v>1277184</v>
      </c>
      <c r="F5947" s="2" t="s">
        <v>3110</v>
      </c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2"/>
      <c r="BI5947" s="2"/>
      <c r="BJ5947" s="2"/>
      <c r="BK5947" s="2"/>
      <c r="BL5947" s="2"/>
      <c r="BM5947" s="2"/>
      <c r="BN5947" s="2"/>
      <c r="BO5947" s="2"/>
      <c r="BP5947" s="2"/>
      <c r="BQ5947" s="2"/>
      <c r="BR5947" s="2"/>
      <c r="BS5947" s="2"/>
      <c r="BT5947" s="2"/>
    </row>
    <row r="5948" spans="1:72">
      <c r="A5948" s="1">
        <v>44353</v>
      </c>
      <c r="B5948" s="2">
        <v>25758</v>
      </c>
      <c r="C5948" s="2">
        <v>1053</v>
      </c>
      <c r="D5948" s="2">
        <v>9</v>
      </c>
      <c r="E5948" s="92">
        <v>1595990</v>
      </c>
      <c r="F5948" s="2" t="s">
        <v>3111</v>
      </c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2"/>
      <c r="BI5948" s="2"/>
      <c r="BJ5948" s="2"/>
      <c r="BK5948" s="2"/>
      <c r="BL5948" s="2"/>
      <c r="BM5948" s="2"/>
      <c r="BN5948" s="2"/>
      <c r="BO5948" s="2"/>
      <c r="BP5948" s="2"/>
      <c r="BQ5948" s="2"/>
      <c r="BR5948" s="2"/>
      <c r="BS5948" s="2"/>
      <c r="BT5948" s="2"/>
    </row>
    <row r="5949" spans="1:72">
      <c r="A5949" s="1">
        <v>44353</v>
      </c>
      <c r="B5949" s="2">
        <v>25758</v>
      </c>
      <c r="C5949" s="2">
        <v>1054</v>
      </c>
      <c r="D5949" s="2">
        <v>9</v>
      </c>
      <c r="E5949" s="92">
        <v>1953400</v>
      </c>
      <c r="F5949" s="2" t="s">
        <v>3112</v>
      </c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2"/>
      <c r="BI5949" s="2"/>
      <c r="BJ5949" s="2"/>
      <c r="BK5949" s="2"/>
      <c r="BL5949" s="2"/>
      <c r="BM5949" s="2"/>
      <c r="BN5949" s="2"/>
      <c r="BO5949" s="2"/>
      <c r="BP5949" s="2"/>
      <c r="BQ5949" s="2"/>
      <c r="BR5949" s="2"/>
      <c r="BS5949" s="2"/>
      <c r="BT5949" s="2"/>
    </row>
    <row r="5950" spans="1:72">
      <c r="A5950" s="1">
        <v>44353</v>
      </c>
      <c r="B5950" s="2">
        <v>25758</v>
      </c>
      <c r="C5950" s="2">
        <v>1057</v>
      </c>
      <c r="D5950" s="2">
        <v>9</v>
      </c>
      <c r="E5950" s="92">
        <v>914902</v>
      </c>
      <c r="F5950" s="2" t="s">
        <v>3113</v>
      </c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2"/>
      <c r="BI5950" s="2"/>
      <c r="BJ5950" s="2"/>
      <c r="BK5950" s="2"/>
      <c r="BL5950" s="2"/>
      <c r="BM5950" s="2"/>
      <c r="BN5950" s="2"/>
      <c r="BO5950" s="2"/>
      <c r="BP5950" s="2"/>
      <c r="BQ5950" s="2"/>
      <c r="BR5950" s="2"/>
      <c r="BS5950" s="2"/>
      <c r="BT5950" s="2"/>
    </row>
    <row r="5951" spans="1:72">
      <c r="A5951" s="1">
        <v>44353</v>
      </c>
      <c r="B5951" s="2">
        <v>25758</v>
      </c>
      <c r="C5951" s="2">
        <v>1059</v>
      </c>
      <c r="D5951" s="2">
        <v>9</v>
      </c>
      <c r="E5951" s="92">
        <v>395722</v>
      </c>
      <c r="F5951" s="2" t="s">
        <v>3114</v>
      </c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2"/>
      <c r="BI5951" s="2"/>
      <c r="BJ5951" s="2"/>
      <c r="BK5951" s="2"/>
      <c r="BL5951" s="2"/>
      <c r="BM5951" s="2"/>
      <c r="BN5951" s="2"/>
      <c r="BO5951" s="2"/>
      <c r="BP5951" s="2"/>
      <c r="BQ5951" s="2"/>
      <c r="BR5951" s="2"/>
      <c r="BS5951" s="2"/>
      <c r="BT5951" s="2"/>
    </row>
    <row r="5952" spans="1:72">
      <c r="A5952" s="1">
        <v>44353</v>
      </c>
      <c r="B5952" s="2">
        <v>25758</v>
      </c>
      <c r="C5952" s="2">
        <v>1071</v>
      </c>
      <c r="D5952" s="2">
        <v>9</v>
      </c>
      <c r="E5952" s="92">
        <v>484000</v>
      </c>
      <c r="F5952" s="2" t="s">
        <v>3115</v>
      </c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2"/>
      <c r="BI5952" s="2"/>
      <c r="BJ5952" s="2"/>
      <c r="BK5952" s="2"/>
      <c r="BL5952" s="2"/>
      <c r="BM5952" s="2"/>
      <c r="BN5952" s="2"/>
      <c r="BO5952" s="2"/>
      <c r="BP5952" s="2"/>
      <c r="BQ5952" s="2"/>
      <c r="BR5952" s="2"/>
      <c r="BS5952" s="2"/>
      <c r="BT5952" s="2"/>
    </row>
    <row r="5953" spans="1:72">
      <c r="A5953" s="1">
        <v>44353</v>
      </c>
      <c r="B5953" s="2">
        <v>25758</v>
      </c>
      <c r="C5953" s="2">
        <v>1073</v>
      </c>
      <c r="D5953" s="2">
        <v>9</v>
      </c>
      <c r="E5953" s="92">
        <v>749788</v>
      </c>
      <c r="F5953" s="2" t="s">
        <v>3116</v>
      </c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2"/>
      <c r="BI5953" s="2"/>
      <c r="BJ5953" s="2"/>
      <c r="BK5953" s="2"/>
      <c r="BL5953" s="2"/>
      <c r="BM5953" s="2"/>
      <c r="BN5953" s="2"/>
      <c r="BO5953" s="2"/>
      <c r="BP5953" s="2"/>
      <c r="BQ5953" s="2"/>
      <c r="BR5953" s="2"/>
      <c r="BS5953" s="2"/>
      <c r="BT5953" s="2"/>
    </row>
    <row r="5954" spans="1:72">
      <c r="A5954" s="1">
        <v>44353</v>
      </c>
      <c r="B5954" s="2">
        <v>25758</v>
      </c>
      <c r="C5954" s="2">
        <v>1081</v>
      </c>
      <c r="D5954" s="2">
        <v>9</v>
      </c>
      <c r="E5954" s="92">
        <v>1406940</v>
      </c>
      <c r="F5954" s="2" t="s">
        <v>3117</v>
      </c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2"/>
      <c r="BI5954" s="2"/>
      <c r="BJ5954" s="2"/>
      <c r="BK5954" s="2"/>
      <c r="BL5954" s="2"/>
      <c r="BM5954" s="2"/>
      <c r="BN5954" s="2"/>
      <c r="BO5954" s="2"/>
      <c r="BP5954" s="2"/>
      <c r="BQ5954" s="2"/>
      <c r="BR5954" s="2"/>
      <c r="BS5954" s="2"/>
      <c r="BT5954" s="2"/>
    </row>
    <row r="5955" spans="1:72">
      <c r="A5955" s="1">
        <v>44353</v>
      </c>
      <c r="B5955" s="2">
        <v>14202</v>
      </c>
      <c r="C5955" s="2">
        <v>2958</v>
      </c>
      <c r="D5955" s="2">
        <v>11</v>
      </c>
      <c r="E5955" s="92">
        <v>277300</v>
      </c>
      <c r="F5955" s="2" t="s">
        <v>3118</v>
      </c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2"/>
      <c r="BI5955" s="2"/>
      <c r="BJ5955" s="2"/>
      <c r="BK5955" s="2"/>
      <c r="BL5955" s="2"/>
      <c r="BM5955" s="2"/>
      <c r="BN5955" s="2"/>
      <c r="BO5955" s="2"/>
      <c r="BP5955" s="2"/>
      <c r="BQ5955" s="2"/>
      <c r="BR5955" s="2"/>
      <c r="BS5955" s="2"/>
      <c r="BT5955" s="2"/>
    </row>
    <row r="5956" spans="1:72">
      <c r="A5956" s="1">
        <v>44353</v>
      </c>
      <c r="B5956" s="2">
        <v>14202</v>
      </c>
      <c r="C5956" s="2">
        <v>2959</v>
      </c>
      <c r="D5956" s="2">
        <v>11</v>
      </c>
      <c r="E5956" s="92">
        <v>263200</v>
      </c>
      <c r="F5956" s="2" t="s">
        <v>3119</v>
      </c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2"/>
      <c r="BI5956" s="2"/>
      <c r="BJ5956" s="2"/>
      <c r="BK5956" s="2"/>
      <c r="BL5956" s="2"/>
      <c r="BM5956" s="2"/>
      <c r="BN5956" s="2"/>
      <c r="BO5956" s="2"/>
      <c r="BP5956" s="2"/>
      <c r="BQ5956" s="2"/>
      <c r="BR5956" s="2"/>
      <c r="BS5956" s="2"/>
      <c r="BT5956" s="2"/>
    </row>
    <row r="5957" spans="1:72">
      <c r="A5957" s="1">
        <v>44353</v>
      </c>
      <c r="B5957" s="2">
        <v>14202</v>
      </c>
      <c r="C5957" s="2">
        <v>2963</v>
      </c>
      <c r="D5957" s="2">
        <v>11</v>
      </c>
      <c r="E5957" s="92">
        <v>269225</v>
      </c>
      <c r="F5957" s="2" t="s">
        <v>3120</v>
      </c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  <c r="BI5957" s="2"/>
      <c r="BJ5957" s="2"/>
      <c r="BK5957" s="2"/>
      <c r="BL5957" s="2"/>
      <c r="BM5957" s="2"/>
      <c r="BN5957" s="2"/>
      <c r="BO5957" s="2"/>
      <c r="BP5957" s="2"/>
      <c r="BQ5957" s="2"/>
      <c r="BR5957" s="2"/>
      <c r="BS5957" s="2"/>
      <c r="BT5957" s="2"/>
    </row>
    <row r="5958" spans="1:72">
      <c r="A5958" s="1">
        <v>44353</v>
      </c>
      <c r="B5958" s="2">
        <v>14202</v>
      </c>
      <c r="C5958" s="2">
        <v>2964</v>
      </c>
      <c r="D5958" s="2">
        <v>11</v>
      </c>
      <c r="E5958" s="92">
        <v>2730000</v>
      </c>
      <c r="F5958" s="2" t="s">
        <v>3121</v>
      </c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2"/>
      <c r="BI5958" s="2"/>
      <c r="BJ5958" s="2"/>
      <c r="BK5958" s="2"/>
      <c r="BL5958" s="2"/>
      <c r="BM5958" s="2"/>
      <c r="BN5958" s="2"/>
      <c r="BO5958" s="2"/>
      <c r="BP5958" s="2"/>
      <c r="BQ5958" s="2"/>
      <c r="BR5958" s="2"/>
      <c r="BS5958" s="2"/>
      <c r="BT5958" s="2"/>
    </row>
    <row r="5959" spans="1:72">
      <c r="A5959" s="1">
        <v>44353</v>
      </c>
      <c r="B5959" s="2">
        <v>99971</v>
      </c>
      <c r="C5959" s="2">
        <v>4477</v>
      </c>
      <c r="D5959" s="2">
        <v>10</v>
      </c>
      <c r="E5959" s="92">
        <v>704189</v>
      </c>
      <c r="F5959" s="2" t="s">
        <v>3122</v>
      </c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2"/>
      <c r="BI5959" s="2"/>
      <c r="BJ5959" s="2"/>
      <c r="BK5959" s="2"/>
      <c r="BL5959" s="2"/>
      <c r="BM5959" s="2"/>
      <c r="BN5959" s="2"/>
      <c r="BO5959" s="2"/>
      <c r="BP5959" s="2"/>
      <c r="BQ5959" s="2"/>
      <c r="BR5959" s="2"/>
      <c r="BS5959" s="2"/>
      <c r="BT5959" s="2"/>
    </row>
    <row r="5960" spans="1:72">
      <c r="A5960" s="1">
        <v>44353</v>
      </c>
      <c r="B5960" s="2">
        <v>99971</v>
      </c>
      <c r="C5960" s="2">
        <v>4501</v>
      </c>
      <c r="D5960" s="2">
        <v>10</v>
      </c>
      <c r="E5960" s="92">
        <v>433400</v>
      </c>
      <c r="F5960" s="2" t="s">
        <v>3186</v>
      </c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2"/>
      <c r="BI5960" s="2"/>
      <c r="BJ5960" s="2"/>
      <c r="BK5960" s="2"/>
      <c r="BL5960" s="2"/>
      <c r="BM5960" s="2"/>
      <c r="BN5960" s="2"/>
      <c r="BO5960" s="2"/>
      <c r="BP5960" s="2"/>
      <c r="BQ5960" s="2"/>
      <c r="BR5960" s="2"/>
      <c r="BS5960" s="2"/>
      <c r="BT5960" s="2"/>
    </row>
    <row r="5961" spans="1:72">
      <c r="A5961" s="1">
        <v>44353</v>
      </c>
      <c r="B5961" s="2">
        <v>31957</v>
      </c>
      <c r="C5961" s="2">
        <v>6763</v>
      </c>
      <c r="D5961" s="2">
        <v>6</v>
      </c>
      <c r="E5961" s="92">
        <v>664877</v>
      </c>
      <c r="F5961" s="2" t="s">
        <v>3123</v>
      </c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2"/>
      <c r="BI5961" s="2"/>
      <c r="BJ5961" s="2"/>
      <c r="BK5961" s="2"/>
      <c r="BL5961" s="2"/>
      <c r="BM5961" s="2"/>
      <c r="BN5961" s="2"/>
      <c r="BO5961" s="2"/>
      <c r="BP5961" s="2"/>
      <c r="BQ5961" s="2"/>
      <c r="BR5961" s="2"/>
      <c r="BS5961" s="2"/>
      <c r="BT5961" s="2"/>
    </row>
    <row r="5962" spans="1:72">
      <c r="A5962" s="1">
        <v>44353</v>
      </c>
      <c r="B5962" s="2">
        <v>31957</v>
      </c>
      <c r="C5962" s="2">
        <v>6778</v>
      </c>
      <c r="D5962" s="2">
        <v>6</v>
      </c>
      <c r="E5962" s="92">
        <v>505455</v>
      </c>
      <c r="F5962" s="2" t="s">
        <v>3194</v>
      </c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2"/>
      <c r="BI5962" s="2"/>
      <c r="BJ5962" s="2"/>
      <c r="BK5962" s="2"/>
      <c r="BL5962" s="2"/>
      <c r="BM5962" s="2"/>
      <c r="BN5962" s="2"/>
      <c r="BO5962" s="2"/>
      <c r="BP5962" s="2"/>
      <c r="BQ5962" s="2"/>
      <c r="BR5962" s="2"/>
      <c r="BS5962" s="2"/>
      <c r="BT5962" s="2"/>
    </row>
    <row r="5963" spans="1:72">
      <c r="A5963" s="1">
        <v>44353</v>
      </c>
      <c r="B5963" s="2">
        <v>31957</v>
      </c>
      <c r="C5963" s="2">
        <v>6789</v>
      </c>
      <c r="D5963" s="2">
        <v>6</v>
      </c>
      <c r="E5963" s="92">
        <v>1957800</v>
      </c>
      <c r="F5963" s="2" t="s">
        <v>3124</v>
      </c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2"/>
      <c r="BI5963" s="2"/>
      <c r="BJ5963" s="2"/>
      <c r="BK5963" s="2"/>
      <c r="BL5963" s="2"/>
      <c r="BM5963" s="2"/>
      <c r="BN5963" s="2"/>
      <c r="BO5963" s="2"/>
      <c r="BP5963" s="2"/>
      <c r="BQ5963" s="2"/>
      <c r="BR5963" s="2"/>
      <c r="BS5963" s="2"/>
      <c r="BT5963" s="2"/>
    </row>
    <row r="5964" spans="1:72">
      <c r="A5964" s="1">
        <v>44353</v>
      </c>
      <c r="B5964" s="2">
        <v>31957</v>
      </c>
      <c r="C5964" s="2">
        <v>6794</v>
      </c>
      <c r="D5964" s="2">
        <v>6</v>
      </c>
      <c r="E5964" s="92">
        <v>300400</v>
      </c>
      <c r="F5964" s="2" t="s">
        <v>3125</v>
      </c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2"/>
      <c r="BI5964" s="2"/>
      <c r="BJ5964" s="2"/>
      <c r="BK5964" s="2"/>
      <c r="BL5964" s="2"/>
      <c r="BM5964" s="2"/>
      <c r="BN5964" s="2"/>
      <c r="BO5964" s="2"/>
      <c r="BP5964" s="2"/>
      <c r="BQ5964" s="2"/>
      <c r="BR5964" s="2"/>
      <c r="BS5964" s="2"/>
      <c r="BT5964" s="2"/>
    </row>
    <row r="5965" spans="1:72">
      <c r="A5965" s="1">
        <v>44353</v>
      </c>
      <c r="B5965" s="2">
        <v>31957</v>
      </c>
      <c r="C5965" s="2">
        <v>6807</v>
      </c>
      <c r="D5965" s="2">
        <v>6</v>
      </c>
      <c r="E5965" s="92">
        <v>763100</v>
      </c>
      <c r="F5965" s="2" t="s">
        <v>3126</v>
      </c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2"/>
      <c r="BI5965" s="2"/>
      <c r="BJ5965" s="2"/>
      <c r="BK5965" s="2"/>
      <c r="BL5965" s="2"/>
      <c r="BM5965" s="2"/>
      <c r="BN5965" s="2"/>
      <c r="BO5965" s="2"/>
      <c r="BP5965" s="2"/>
      <c r="BQ5965" s="2"/>
      <c r="BR5965" s="2"/>
      <c r="BS5965" s="2"/>
      <c r="BT5965" s="2"/>
    </row>
    <row r="5966" spans="1:72">
      <c r="A5966" s="1">
        <v>44353</v>
      </c>
      <c r="B5966" s="2">
        <v>28262</v>
      </c>
      <c r="C5966" s="2">
        <v>6858</v>
      </c>
      <c r="D5966" s="2">
        <v>6</v>
      </c>
      <c r="E5966" s="92">
        <v>1255093</v>
      </c>
      <c r="F5966" s="2" t="s">
        <v>3193</v>
      </c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  <c r="BI5966" s="2"/>
      <c r="BJ5966" s="2"/>
      <c r="BK5966" s="2"/>
      <c r="BL5966" s="2"/>
      <c r="BM5966" s="2"/>
      <c r="BN5966" s="2"/>
      <c r="BO5966" s="2"/>
      <c r="BP5966" s="2"/>
      <c r="BQ5966" s="2"/>
      <c r="BR5966" s="2"/>
      <c r="BS5966" s="2"/>
      <c r="BT5966" s="2"/>
    </row>
    <row r="5967" spans="1:72">
      <c r="A5967" s="1">
        <v>44353</v>
      </c>
      <c r="B5967" s="2">
        <v>28262</v>
      </c>
      <c r="C5967" s="2">
        <v>6882</v>
      </c>
      <c r="D5967" s="2">
        <v>6</v>
      </c>
      <c r="E5967" s="92">
        <v>6770000</v>
      </c>
      <c r="F5967" s="2" t="s">
        <v>3127</v>
      </c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2"/>
      <c r="BG5967" s="2"/>
      <c r="BH5967" s="2"/>
      <c r="BI5967" s="2"/>
      <c r="BJ5967" s="2"/>
      <c r="BK5967" s="2"/>
      <c r="BL5967" s="2"/>
      <c r="BM5967" s="2"/>
      <c r="BN5967" s="2"/>
      <c r="BO5967" s="2"/>
      <c r="BP5967" s="2"/>
      <c r="BQ5967" s="2"/>
      <c r="BR5967" s="2"/>
      <c r="BS5967" s="2"/>
      <c r="BT5967" s="2"/>
    </row>
    <row r="5968" spans="1:72">
      <c r="A5968" s="1">
        <v>44353</v>
      </c>
      <c r="B5968" s="2">
        <v>28262</v>
      </c>
      <c r="C5968" s="2">
        <v>6883</v>
      </c>
      <c r="D5968" s="2">
        <v>6</v>
      </c>
      <c r="E5968" s="92">
        <v>1950000</v>
      </c>
      <c r="F5968" s="2" t="s">
        <v>3127</v>
      </c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2"/>
      <c r="BI5968" s="2"/>
      <c r="BJ5968" s="2"/>
      <c r="BK5968" s="2"/>
      <c r="BL5968" s="2"/>
      <c r="BM5968" s="2"/>
      <c r="BN5968" s="2"/>
      <c r="BO5968" s="2"/>
      <c r="BP5968" s="2"/>
      <c r="BQ5968" s="2"/>
      <c r="BR5968" s="2"/>
      <c r="BS5968" s="2"/>
      <c r="BT5968" s="2"/>
    </row>
    <row r="5969" spans="1:72">
      <c r="A5969" s="1">
        <v>44353</v>
      </c>
      <c r="B5969" s="2">
        <v>28262</v>
      </c>
      <c r="C5969" s="2">
        <v>6900</v>
      </c>
      <c r="D5969" s="2">
        <v>6</v>
      </c>
      <c r="E5969" s="92">
        <v>241308</v>
      </c>
      <c r="F5969" s="2" t="s">
        <v>3128</v>
      </c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  <c r="BI5969" s="2"/>
      <c r="BJ5969" s="2"/>
      <c r="BK5969" s="2"/>
      <c r="BL5969" s="2"/>
      <c r="BM5969" s="2"/>
      <c r="BN5969" s="2"/>
      <c r="BO5969" s="2"/>
      <c r="BP5969" s="2"/>
      <c r="BQ5969" s="2"/>
      <c r="BR5969" s="2"/>
      <c r="BS5969" s="2"/>
      <c r="BT5969" s="2"/>
    </row>
    <row r="5970" spans="1:72" s="76" customFormat="1">
      <c r="A5970" s="102">
        <v>44353</v>
      </c>
      <c r="B5970" s="76">
        <v>28262</v>
      </c>
      <c r="C5970" s="76">
        <v>6920</v>
      </c>
      <c r="D5970" s="76">
        <v>6</v>
      </c>
      <c r="E5970" s="373">
        <v>0</v>
      </c>
      <c r="F5970" s="438" t="s">
        <v>283</v>
      </c>
    </row>
    <row r="5971" spans="1:72">
      <c r="A5971" s="1">
        <v>44353</v>
      </c>
      <c r="B5971" s="2">
        <v>28262</v>
      </c>
      <c r="C5971" s="2">
        <v>6973</v>
      </c>
      <c r="D5971" s="2">
        <v>6</v>
      </c>
      <c r="E5971" s="92">
        <v>550500</v>
      </c>
      <c r="F5971" s="2" t="s">
        <v>3129</v>
      </c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2"/>
      <c r="BI5971" s="2"/>
      <c r="BJ5971" s="2"/>
      <c r="BK5971" s="2"/>
      <c r="BL5971" s="2"/>
      <c r="BM5971" s="2"/>
      <c r="BN5971" s="2"/>
      <c r="BO5971" s="2"/>
      <c r="BP5971" s="2"/>
      <c r="BQ5971" s="2"/>
      <c r="BR5971" s="2"/>
      <c r="BS5971" s="2"/>
      <c r="BT5971" s="2"/>
    </row>
    <row r="5972" spans="1:72">
      <c r="A5972" s="1">
        <v>44353</v>
      </c>
      <c r="B5972" s="2">
        <v>28262</v>
      </c>
      <c r="C5972" s="2">
        <v>6975</v>
      </c>
      <c r="D5972" s="2">
        <v>6</v>
      </c>
      <c r="E5972" s="92">
        <v>303600</v>
      </c>
      <c r="F5972" s="2" t="s">
        <v>3193</v>
      </c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  <c r="BI5972" s="2"/>
      <c r="BJ5972" s="2"/>
      <c r="BK5972" s="2"/>
      <c r="BL5972" s="2"/>
      <c r="BM5972" s="2"/>
      <c r="BN5972" s="2"/>
      <c r="BO5972" s="2"/>
      <c r="BP5972" s="2"/>
      <c r="BQ5972" s="2"/>
      <c r="BR5972" s="2"/>
      <c r="BS5972" s="2"/>
      <c r="BT5972" s="2"/>
    </row>
    <row r="5973" spans="1:72">
      <c r="A5973" s="1">
        <v>44353</v>
      </c>
      <c r="B5973" s="2">
        <v>99910</v>
      </c>
      <c r="C5973" s="2">
        <v>7095</v>
      </c>
      <c r="D5973" s="2">
        <v>29</v>
      </c>
      <c r="E5973" s="92">
        <v>138000</v>
      </c>
      <c r="F5973" s="2" t="s">
        <v>3184</v>
      </c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  <c r="BR5973" s="2"/>
      <c r="BS5973" s="2"/>
      <c r="BT5973" s="2"/>
    </row>
    <row r="5974" spans="1:72">
      <c r="A5974" s="1">
        <v>44353</v>
      </c>
      <c r="B5974" s="2">
        <v>99910</v>
      </c>
      <c r="C5974" s="2">
        <v>7118</v>
      </c>
      <c r="D5974" s="2">
        <v>29</v>
      </c>
      <c r="E5974" s="92">
        <v>203795</v>
      </c>
      <c r="F5974" s="2" t="s">
        <v>2685</v>
      </c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  <c r="BR5974" s="2"/>
      <c r="BS5974" s="2"/>
      <c r="BT5974" s="2"/>
    </row>
    <row r="5975" spans="1:72">
      <c r="A5975" s="1">
        <v>44353</v>
      </c>
      <c r="B5975" s="2">
        <v>99910</v>
      </c>
      <c r="C5975" s="2">
        <v>7136</v>
      </c>
      <c r="D5975" s="2">
        <v>29</v>
      </c>
      <c r="E5975" s="92">
        <v>69000</v>
      </c>
      <c r="F5975" s="2" t="s">
        <v>3130</v>
      </c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2"/>
      <c r="BI5975" s="2"/>
      <c r="BJ5975" s="2"/>
      <c r="BK5975" s="2"/>
      <c r="BL5975" s="2"/>
      <c r="BM5975" s="2"/>
      <c r="BN5975" s="2"/>
      <c r="BO5975" s="2"/>
      <c r="BP5975" s="2"/>
      <c r="BQ5975" s="2"/>
      <c r="BR5975" s="2"/>
      <c r="BS5975" s="2"/>
      <c r="BT5975" s="2"/>
    </row>
    <row r="5976" spans="1:72">
      <c r="A5976" s="1">
        <v>44353</v>
      </c>
      <c r="B5976" s="2">
        <v>99903</v>
      </c>
      <c r="C5976" s="2">
        <v>7152</v>
      </c>
      <c r="D5976" s="2">
        <v>29</v>
      </c>
      <c r="E5976" s="92">
        <v>135900</v>
      </c>
      <c r="F5976" s="2" t="s">
        <v>3192</v>
      </c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2"/>
      <c r="BI5976" s="2"/>
      <c r="BJ5976" s="2"/>
      <c r="BK5976" s="2"/>
      <c r="BL5976" s="2"/>
      <c r="BM5976" s="2"/>
      <c r="BN5976" s="2"/>
      <c r="BO5976" s="2"/>
      <c r="BP5976" s="2"/>
      <c r="BQ5976" s="2"/>
      <c r="BR5976" s="2"/>
      <c r="BS5976" s="2"/>
      <c r="BT5976" s="2"/>
    </row>
    <row r="5977" spans="1:72">
      <c r="A5977" s="1">
        <v>44353</v>
      </c>
      <c r="B5977" s="2">
        <v>99903</v>
      </c>
      <c r="C5977" s="2">
        <v>7196</v>
      </c>
      <c r="D5977" s="2">
        <v>29</v>
      </c>
      <c r="E5977" s="92">
        <v>135900</v>
      </c>
      <c r="F5977" s="2" t="s">
        <v>3131</v>
      </c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2"/>
      <c r="BI5977" s="2"/>
      <c r="BJ5977" s="2"/>
      <c r="BK5977" s="2"/>
      <c r="BL5977" s="2"/>
      <c r="BM5977" s="2"/>
      <c r="BN5977" s="2"/>
      <c r="BO5977" s="2"/>
      <c r="BP5977" s="2"/>
      <c r="BQ5977" s="2"/>
      <c r="BR5977" s="2"/>
      <c r="BS5977" s="2"/>
      <c r="BT5977" s="2"/>
    </row>
    <row r="5978" spans="1:72">
      <c r="A5978" s="1">
        <v>44353</v>
      </c>
      <c r="B5978" s="2">
        <v>34527</v>
      </c>
      <c r="C5978" s="2">
        <v>8364</v>
      </c>
      <c r="D5978" s="2">
        <v>8</v>
      </c>
      <c r="E5978" s="92">
        <v>1207954</v>
      </c>
      <c r="F5978" s="2" t="s">
        <v>3206</v>
      </c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2"/>
      <c r="BI5978" s="2"/>
      <c r="BJ5978" s="2"/>
      <c r="BK5978" s="2"/>
      <c r="BL5978" s="2"/>
      <c r="BM5978" s="2"/>
      <c r="BN5978" s="2"/>
      <c r="BO5978" s="2"/>
      <c r="BP5978" s="2"/>
      <c r="BQ5978" s="2"/>
      <c r="BR5978" s="2"/>
      <c r="BS5978" s="2"/>
      <c r="BT5978" s="2"/>
    </row>
    <row r="5979" spans="1:72">
      <c r="A5979" s="1">
        <v>44353</v>
      </c>
      <c r="B5979" s="2">
        <v>34527</v>
      </c>
      <c r="C5979" s="2">
        <v>8378</v>
      </c>
      <c r="D5979" s="2">
        <v>8</v>
      </c>
      <c r="E5979" s="92">
        <v>1051694</v>
      </c>
      <c r="F5979" s="2" t="s">
        <v>3132</v>
      </c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2"/>
      <c r="BI5979" s="2"/>
      <c r="BJ5979" s="2"/>
      <c r="BK5979" s="2"/>
      <c r="BL5979" s="2"/>
      <c r="BM5979" s="2"/>
      <c r="BN5979" s="2"/>
      <c r="BO5979" s="2"/>
      <c r="BP5979" s="2"/>
      <c r="BQ5979" s="2"/>
      <c r="BR5979" s="2"/>
      <c r="BS5979" s="2"/>
      <c r="BT5979" s="2"/>
    </row>
    <row r="5980" spans="1:72" ht="19.5">
      <c r="A5980" s="1">
        <v>44353</v>
      </c>
      <c r="B5980" s="2">
        <v>34527</v>
      </c>
      <c r="C5980" s="2">
        <v>8388</v>
      </c>
      <c r="D5980" s="2">
        <v>8</v>
      </c>
      <c r="E5980" s="92">
        <v>1086374</v>
      </c>
      <c r="F5980" s="146" t="s">
        <v>3133</v>
      </c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2"/>
      <c r="BI5980" s="2"/>
      <c r="BJ5980" s="2"/>
      <c r="BK5980" s="2"/>
      <c r="BL5980" s="2"/>
      <c r="BM5980" s="2"/>
      <c r="BN5980" s="2"/>
      <c r="BO5980" s="2"/>
      <c r="BP5980" s="2"/>
      <c r="BQ5980" s="2"/>
      <c r="BR5980" s="2"/>
      <c r="BS5980" s="2"/>
      <c r="BT5980" s="2"/>
    </row>
    <row r="5981" spans="1:72">
      <c r="A5981" s="1">
        <v>44353</v>
      </c>
      <c r="B5981" s="2">
        <v>34527</v>
      </c>
      <c r="C5981" s="2">
        <v>8390</v>
      </c>
      <c r="D5981" s="2">
        <v>8</v>
      </c>
      <c r="E5981" s="92">
        <v>1057402</v>
      </c>
      <c r="F5981" s="2" t="s">
        <v>3134</v>
      </c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2"/>
      <c r="BI5981" s="2"/>
      <c r="BJ5981" s="2"/>
      <c r="BK5981" s="2"/>
      <c r="BL5981" s="2"/>
      <c r="BM5981" s="2"/>
      <c r="BN5981" s="2"/>
      <c r="BO5981" s="2"/>
      <c r="BP5981" s="2"/>
      <c r="BQ5981" s="2"/>
      <c r="BR5981" s="2"/>
      <c r="BS5981" s="2"/>
      <c r="BT5981" s="2"/>
    </row>
    <row r="5982" spans="1:72">
      <c r="A5982" s="1">
        <v>44353</v>
      </c>
      <c r="B5982" s="2">
        <v>34527</v>
      </c>
      <c r="C5982" s="2">
        <v>8393</v>
      </c>
      <c r="D5982" s="2">
        <v>8</v>
      </c>
      <c r="E5982" s="92">
        <v>2989708</v>
      </c>
      <c r="F5982" s="2" t="s">
        <v>3135</v>
      </c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2"/>
      <c r="BI5982" s="2"/>
      <c r="BJ5982" s="2"/>
      <c r="BK5982" s="2"/>
      <c r="BL5982" s="2"/>
      <c r="BM5982" s="2"/>
      <c r="BN5982" s="2"/>
      <c r="BO5982" s="2"/>
      <c r="BP5982" s="2"/>
      <c r="BQ5982" s="2"/>
      <c r="BR5982" s="2"/>
      <c r="BS5982" s="2"/>
      <c r="BT5982" s="2"/>
    </row>
    <row r="5983" spans="1:72">
      <c r="A5983" s="1">
        <v>44353</v>
      </c>
      <c r="B5983" s="2">
        <v>99967</v>
      </c>
      <c r="C5983" s="2">
        <v>8534</v>
      </c>
      <c r="D5983" s="2">
        <v>3</v>
      </c>
      <c r="E5983" s="3">
        <v>300000</v>
      </c>
      <c r="F5983" s="2" t="s">
        <v>3136</v>
      </c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2"/>
      <c r="BI5983" s="2"/>
      <c r="BJ5983" s="2"/>
      <c r="BK5983" s="2"/>
      <c r="BL5983" s="2"/>
      <c r="BM5983" s="2"/>
      <c r="BN5983" s="2"/>
      <c r="BO5983" s="2"/>
      <c r="BP5983" s="2"/>
      <c r="BQ5983" s="2"/>
      <c r="BR5983" s="2"/>
      <c r="BS5983" s="2"/>
      <c r="BT5983" s="2"/>
    </row>
    <row r="5984" spans="1:72">
      <c r="A5984" s="1">
        <v>44353</v>
      </c>
      <c r="B5984" s="2">
        <v>99975</v>
      </c>
      <c r="C5984" s="2">
        <v>8697</v>
      </c>
      <c r="D5984" s="2">
        <v>4</v>
      </c>
      <c r="E5984" s="3">
        <v>0</v>
      </c>
      <c r="F5984" s="438" t="s">
        <v>283</v>
      </c>
      <c r="G5984" s="3">
        <v>404500</v>
      </c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2"/>
      <c r="BI5984" s="2"/>
      <c r="BJ5984" s="2"/>
      <c r="BK5984" s="2"/>
      <c r="BL5984" s="2"/>
      <c r="BM5984" s="2"/>
      <c r="BN5984" s="2"/>
      <c r="BO5984" s="2"/>
      <c r="BP5984" s="2"/>
      <c r="BQ5984" s="2"/>
      <c r="BR5984" s="2"/>
      <c r="BS5984" s="2"/>
      <c r="BT5984" s="2"/>
    </row>
    <row r="5985" spans="1:72">
      <c r="A5985" s="1">
        <v>44353</v>
      </c>
      <c r="B5985" s="2">
        <v>99975</v>
      </c>
      <c r="C5985" s="2">
        <v>8699</v>
      </c>
      <c r="D5985" s="2">
        <v>4</v>
      </c>
      <c r="E5985" s="92">
        <v>419500</v>
      </c>
      <c r="F5985" s="2" t="s">
        <v>3200</v>
      </c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2"/>
      <c r="BI5985" s="2"/>
      <c r="BJ5985" s="2"/>
      <c r="BK5985" s="2"/>
      <c r="BL5985" s="2"/>
      <c r="BM5985" s="2"/>
      <c r="BN5985" s="2"/>
      <c r="BO5985" s="2"/>
      <c r="BP5985" s="2"/>
      <c r="BQ5985" s="2"/>
      <c r="BR5985" s="2"/>
      <c r="BS5985" s="2"/>
      <c r="BT5985" s="2"/>
    </row>
    <row r="5986" spans="1:72">
      <c r="A5986" s="1">
        <v>44353</v>
      </c>
      <c r="B5986" s="2">
        <v>99975</v>
      </c>
      <c r="C5986" s="2">
        <v>8704</v>
      </c>
      <c r="D5986" s="2">
        <v>4</v>
      </c>
      <c r="E5986" s="92">
        <v>436200</v>
      </c>
      <c r="F5986" s="2" t="s">
        <v>3198</v>
      </c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2"/>
      <c r="BI5986" s="2"/>
      <c r="BJ5986" s="2"/>
      <c r="BK5986" s="2"/>
      <c r="BL5986" s="2"/>
      <c r="BM5986" s="2"/>
      <c r="BN5986" s="2"/>
      <c r="BO5986" s="2"/>
      <c r="BP5986" s="2"/>
      <c r="BQ5986" s="2"/>
      <c r="BR5986" s="2"/>
      <c r="BS5986" s="2"/>
      <c r="BT5986" s="2"/>
    </row>
    <row r="5987" spans="1:72">
      <c r="A5987" s="1">
        <v>44353</v>
      </c>
      <c r="B5987" s="2">
        <v>99975</v>
      </c>
      <c r="C5987" s="2">
        <v>8706</v>
      </c>
      <c r="D5987" s="2">
        <v>4</v>
      </c>
      <c r="E5987" s="92">
        <v>665439</v>
      </c>
      <c r="F5987" s="2" t="s">
        <v>3199</v>
      </c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  <c r="BI5987" s="2"/>
      <c r="BJ5987" s="2"/>
      <c r="BK5987" s="2"/>
      <c r="BL5987" s="2"/>
      <c r="BM5987" s="2"/>
      <c r="BN5987" s="2"/>
      <c r="BO5987" s="2"/>
      <c r="BP5987" s="2"/>
      <c r="BQ5987" s="2"/>
      <c r="BR5987" s="2"/>
      <c r="BS5987" s="2"/>
      <c r="BT5987" s="2"/>
    </row>
    <row r="5988" spans="1:72">
      <c r="A5988" s="1">
        <v>44353</v>
      </c>
      <c r="B5988" s="2">
        <v>99975</v>
      </c>
      <c r="C5988" s="2">
        <v>8707</v>
      </c>
      <c r="D5988" s="2">
        <v>4</v>
      </c>
      <c r="E5988" s="92">
        <v>768068</v>
      </c>
      <c r="F5988" s="2" t="s">
        <v>3197</v>
      </c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2"/>
      <c r="BI5988" s="2"/>
      <c r="BJ5988" s="2"/>
      <c r="BK5988" s="2"/>
      <c r="BL5988" s="2"/>
      <c r="BM5988" s="2"/>
      <c r="BN5988" s="2"/>
      <c r="BO5988" s="2"/>
      <c r="BP5988" s="2"/>
      <c r="BQ5988" s="2"/>
      <c r="BR5988" s="2"/>
      <c r="BS5988" s="2"/>
      <c r="BT5988" s="2"/>
    </row>
    <row r="5989" spans="1:72">
      <c r="A5989" s="1">
        <v>44353</v>
      </c>
      <c r="B5989" s="2">
        <v>99975</v>
      </c>
      <c r="C5989" s="2">
        <v>8713</v>
      </c>
      <c r="D5989" s="2">
        <v>4</v>
      </c>
      <c r="E5989" s="92">
        <v>349882</v>
      </c>
      <c r="F5989" s="2" t="s">
        <v>2687</v>
      </c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2"/>
      <c r="BI5989" s="2"/>
      <c r="BJ5989" s="2"/>
      <c r="BK5989" s="2"/>
      <c r="BL5989" s="2"/>
      <c r="BM5989" s="2"/>
      <c r="BN5989" s="2"/>
      <c r="BO5989" s="2"/>
      <c r="BP5989" s="2"/>
      <c r="BQ5989" s="2"/>
      <c r="BR5989" s="2"/>
      <c r="BS5989" s="2"/>
      <c r="BT5989" s="2"/>
    </row>
    <row r="5990" spans="1:72">
      <c r="A5990" s="1">
        <v>44353</v>
      </c>
      <c r="B5990" s="2">
        <v>99975</v>
      </c>
      <c r="C5990" s="2">
        <v>8715</v>
      </c>
      <c r="D5990" s="2">
        <v>4</v>
      </c>
      <c r="E5990" s="92">
        <v>817084</v>
      </c>
      <c r="F5990" s="2" t="s">
        <v>3195</v>
      </c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2"/>
      <c r="BI5990" s="2"/>
      <c r="BJ5990" s="2"/>
      <c r="BK5990" s="2"/>
      <c r="BL5990" s="2"/>
      <c r="BM5990" s="2"/>
      <c r="BN5990" s="2"/>
      <c r="BO5990" s="2"/>
      <c r="BP5990" s="2"/>
      <c r="BQ5990" s="2"/>
      <c r="BR5990" s="2"/>
      <c r="BS5990" s="2"/>
      <c r="BT5990" s="2"/>
    </row>
    <row r="5991" spans="1:72">
      <c r="A5991" s="1">
        <v>44353</v>
      </c>
      <c r="B5991" s="2">
        <v>99975</v>
      </c>
      <c r="C5991" s="2">
        <v>8719</v>
      </c>
      <c r="D5991" s="2">
        <v>4</v>
      </c>
      <c r="E5991" s="92">
        <v>71739</v>
      </c>
      <c r="F5991" s="2" t="s">
        <v>3196</v>
      </c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2"/>
      <c r="BI5991" s="2"/>
      <c r="BJ5991" s="2"/>
      <c r="BK5991" s="2"/>
      <c r="BL5991" s="2"/>
      <c r="BM5991" s="2"/>
      <c r="BN5991" s="2"/>
      <c r="BO5991" s="2"/>
      <c r="BP5991" s="2"/>
      <c r="BQ5991" s="2"/>
      <c r="BR5991" s="2"/>
      <c r="BS5991" s="2"/>
      <c r="BT5991" s="2"/>
    </row>
    <row r="5992" spans="1:72">
      <c r="A5992" s="1">
        <v>44353</v>
      </c>
      <c r="B5992" s="2">
        <v>99975</v>
      </c>
      <c r="C5992" s="2">
        <v>8747</v>
      </c>
      <c r="D5992" s="2">
        <v>4</v>
      </c>
      <c r="E5992" s="92">
        <v>482746</v>
      </c>
      <c r="F5992" s="2" t="s">
        <v>3201</v>
      </c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2"/>
      <c r="BI5992" s="2"/>
      <c r="BJ5992" s="2"/>
      <c r="BK5992" s="2"/>
      <c r="BL5992" s="2"/>
      <c r="BM5992" s="2"/>
      <c r="BN5992" s="2"/>
      <c r="BO5992" s="2"/>
      <c r="BP5992" s="2"/>
      <c r="BQ5992" s="2"/>
      <c r="BR5992" s="2"/>
      <c r="BS5992" s="2"/>
      <c r="BT5992" s="2"/>
    </row>
    <row r="5993" spans="1:72">
      <c r="A5993" s="1">
        <v>44353</v>
      </c>
      <c r="B5993" s="2">
        <v>99975</v>
      </c>
      <c r="C5993" s="2">
        <v>8750</v>
      </c>
      <c r="D5993" s="2">
        <v>4</v>
      </c>
      <c r="E5993" s="92">
        <v>344739</v>
      </c>
      <c r="F5993" s="2" t="s">
        <v>3203</v>
      </c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2"/>
      <c r="BI5993" s="2"/>
      <c r="BJ5993" s="2"/>
      <c r="BK5993" s="2"/>
      <c r="BL5993" s="2"/>
      <c r="BM5993" s="2"/>
      <c r="BN5993" s="2"/>
      <c r="BO5993" s="2"/>
      <c r="BP5993" s="2"/>
      <c r="BQ5993" s="2"/>
      <c r="BR5993" s="2"/>
      <c r="BS5993" s="2"/>
      <c r="BT5993" s="2"/>
    </row>
    <row r="5994" spans="1:72">
      <c r="A5994" s="1">
        <v>44353</v>
      </c>
      <c r="B5994" s="2">
        <v>99975</v>
      </c>
      <c r="C5994" s="2">
        <v>8773</v>
      </c>
      <c r="D5994" s="2">
        <v>4</v>
      </c>
      <c r="E5994" s="92">
        <v>113261</v>
      </c>
      <c r="F5994" s="2" t="s">
        <v>3202</v>
      </c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2"/>
      <c r="BI5994" s="2"/>
      <c r="BJ5994" s="2"/>
      <c r="BK5994" s="2"/>
      <c r="BL5994" s="2"/>
      <c r="BM5994" s="2"/>
      <c r="BN5994" s="2"/>
      <c r="BO5994" s="2"/>
      <c r="BP5994" s="2"/>
      <c r="BQ5994" s="2"/>
      <c r="BR5994" s="2"/>
      <c r="BS5994" s="2"/>
      <c r="BT5994" s="2"/>
    </row>
    <row r="5995" spans="1:72">
      <c r="A5995" s="1">
        <v>44353</v>
      </c>
      <c r="B5995" s="2">
        <v>99975</v>
      </c>
      <c r="C5995" s="2">
        <v>8774</v>
      </c>
      <c r="D5995" s="2">
        <v>4</v>
      </c>
      <c r="E5995" s="92">
        <v>567000</v>
      </c>
      <c r="F5995" s="2" t="s">
        <v>3179</v>
      </c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2"/>
      <c r="BI5995" s="2"/>
      <c r="BJ5995" s="2"/>
      <c r="BK5995" s="2"/>
      <c r="BL5995" s="2"/>
      <c r="BM5995" s="2"/>
      <c r="BN5995" s="2"/>
      <c r="BO5995" s="2"/>
      <c r="BP5995" s="2"/>
      <c r="BQ5995" s="2"/>
      <c r="BR5995" s="2"/>
      <c r="BS5995" s="2"/>
      <c r="BT5995" s="2"/>
    </row>
    <row r="5996" spans="1:72">
      <c r="A5996" s="1">
        <v>44353</v>
      </c>
      <c r="B5996" s="2">
        <v>99975</v>
      </c>
      <c r="C5996" s="2">
        <v>8784</v>
      </c>
      <c r="D5996" s="2">
        <v>4</v>
      </c>
      <c r="E5996" s="92">
        <v>118000</v>
      </c>
      <c r="F5996" s="2" t="s">
        <v>3179</v>
      </c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2"/>
      <c r="BI5996" s="2"/>
      <c r="BJ5996" s="2"/>
      <c r="BK5996" s="2"/>
      <c r="BL5996" s="2"/>
      <c r="BM5996" s="2"/>
      <c r="BN5996" s="2"/>
      <c r="BO5996" s="2"/>
      <c r="BP5996" s="2"/>
      <c r="BQ5996" s="2"/>
      <c r="BR5996" s="2"/>
      <c r="BS5996" s="2"/>
      <c r="BT5996" s="2"/>
    </row>
    <row r="5997" spans="1:72">
      <c r="A5997" s="1">
        <v>44353</v>
      </c>
      <c r="B5997" s="2">
        <v>99975</v>
      </c>
      <c r="C5997" s="2">
        <v>8791</v>
      </c>
      <c r="D5997" s="2">
        <v>4</v>
      </c>
      <c r="E5997" s="92">
        <v>0</v>
      </c>
      <c r="F5997" s="438" t="s">
        <v>283</v>
      </c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2"/>
      <c r="BI5997" s="2"/>
      <c r="BJ5997" s="2"/>
      <c r="BK5997" s="2"/>
      <c r="BL5997" s="2"/>
      <c r="BM5997" s="2"/>
      <c r="BN5997" s="2"/>
      <c r="BO5997" s="2"/>
      <c r="BP5997" s="2"/>
      <c r="BQ5997" s="2"/>
      <c r="BR5997" s="2"/>
      <c r="BS5997" s="2"/>
      <c r="BT5997" s="2"/>
    </row>
    <row r="5998" spans="1:72">
      <c r="A5998" s="1">
        <v>44353</v>
      </c>
      <c r="B5998" s="2">
        <v>99975</v>
      </c>
      <c r="C5998" s="2">
        <v>8792</v>
      </c>
      <c r="D5998" s="2">
        <v>4</v>
      </c>
      <c r="E5998" s="92">
        <v>358900</v>
      </c>
      <c r="F5998" s="2" t="s">
        <v>3204</v>
      </c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2"/>
      <c r="BI5998" s="2"/>
      <c r="BJ5998" s="2"/>
      <c r="BK5998" s="2"/>
      <c r="BL5998" s="2"/>
      <c r="BM5998" s="2"/>
      <c r="BN5998" s="2"/>
      <c r="BO5998" s="2"/>
      <c r="BP5998" s="2"/>
      <c r="BQ5998" s="2"/>
      <c r="BR5998" s="2"/>
      <c r="BS5998" s="2"/>
      <c r="BT5998" s="2"/>
    </row>
    <row r="5999" spans="1:72">
      <c r="A5999" s="1">
        <v>44353</v>
      </c>
      <c r="B5999" s="2">
        <v>99975</v>
      </c>
      <c r="C5999" s="2">
        <v>8793</v>
      </c>
      <c r="D5999" s="2">
        <v>4</v>
      </c>
      <c r="E5999" s="92">
        <v>1652000</v>
      </c>
      <c r="F5999" s="2" t="s">
        <v>3204</v>
      </c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  <c r="BI5999" s="2"/>
      <c r="BJ5999" s="2"/>
      <c r="BK5999" s="2"/>
      <c r="BL5999" s="2"/>
      <c r="BM5999" s="2"/>
      <c r="BN5999" s="2"/>
      <c r="BO5999" s="2"/>
      <c r="BP5999" s="2"/>
      <c r="BQ5999" s="2"/>
      <c r="BR5999" s="2"/>
      <c r="BS5999" s="2"/>
      <c r="BT5999" s="2"/>
    </row>
    <row r="6000" spans="1:72">
      <c r="A6000" s="1">
        <v>44353</v>
      </c>
      <c r="B6000" s="2">
        <v>99975</v>
      </c>
      <c r="C6000" s="2">
        <v>8794</v>
      </c>
      <c r="D6000" s="2">
        <v>4</v>
      </c>
      <c r="E6000" s="92">
        <v>236981</v>
      </c>
      <c r="F6000" s="2" t="s">
        <v>3205</v>
      </c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2"/>
      <c r="BI6000" s="2"/>
      <c r="BJ6000" s="2"/>
      <c r="BK6000" s="2"/>
      <c r="BL6000" s="2"/>
      <c r="BM6000" s="2"/>
      <c r="BN6000" s="2"/>
      <c r="BO6000" s="2"/>
      <c r="BP6000" s="2"/>
      <c r="BQ6000" s="2"/>
      <c r="BR6000" s="2"/>
      <c r="BS6000" s="2"/>
      <c r="BT6000" s="2"/>
    </row>
    <row r="6001" spans="1:72">
      <c r="A6001" s="1">
        <v>44353</v>
      </c>
      <c r="B6001" s="2">
        <v>34824</v>
      </c>
      <c r="C6001" s="2">
        <v>8808</v>
      </c>
      <c r="D6001" s="2">
        <v>4</v>
      </c>
      <c r="E6001" s="92">
        <v>759083</v>
      </c>
      <c r="F6001" s="2" t="s">
        <v>3137</v>
      </c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2"/>
      <c r="BI6001" s="2"/>
      <c r="BJ6001" s="2"/>
      <c r="BK6001" s="2"/>
      <c r="BL6001" s="2"/>
      <c r="BM6001" s="2"/>
      <c r="BN6001" s="2"/>
      <c r="BO6001" s="2"/>
      <c r="BP6001" s="2"/>
      <c r="BQ6001" s="2"/>
      <c r="BR6001" s="2"/>
      <c r="BS6001" s="2"/>
      <c r="BT6001" s="2"/>
    </row>
    <row r="6002" spans="1:72">
      <c r="A6002" s="1">
        <v>44353</v>
      </c>
      <c r="B6002" s="2">
        <v>34824</v>
      </c>
      <c r="C6002" s="2">
        <v>8821</v>
      </c>
      <c r="D6002" s="2">
        <v>4</v>
      </c>
      <c r="E6002" s="92">
        <v>231310</v>
      </c>
      <c r="F6002" s="2" t="s">
        <v>3138</v>
      </c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2"/>
      <c r="BI6002" s="2"/>
      <c r="BJ6002" s="2"/>
      <c r="BK6002" s="2"/>
      <c r="BL6002" s="2"/>
      <c r="BM6002" s="2"/>
      <c r="BN6002" s="2"/>
      <c r="BO6002" s="2"/>
      <c r="BP6002" s="2"/>
      <c r="BQ6002" s="2"/>
      <c r="BR6002" s="2"/>
      <c r="BS6002" s="2"/>
      <c r="BT6002" s="2"/>
    </row>
    <row r="6003" spans="1:72">
      <c r="A6003" s="1">
        <v>44353</v>
      </c>
      <c r="B6003" s="2">
        <v>34824</v>
      </c>
      <c r="C6003" s="2">
        <v>8826</v>
      </c>
      <c r="D6003" s="2">
        <v>4</v>
      </c>
      <c r="E6003" s="92">
        <v>481800</v>
      </c>
      <c r="F6003" s="2" t="s">
        <v>3139</v>
      </c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2"/>
      <c r="BI6003" s="2"/>
      <c r="BJ6003" s="2"/>
      <c r="BK6003" s="2"/>
      <c r="BL6003" s="2"/>
      <c r="BM6003" s="2"/>
      <c r="BN6003" s="2"/>
      <c r="BO6003" s="2"/>
      <c r="BP6003" s="2"/>
      <c r="BQ6003" s="2"/>
      <c r="BR6003" s="2"/>
      <c r="BS6003" s="2"/>
      <c r="BT6003" s="2"/>
    </row>
    <row r="6004" spans="1:72">
      <c r="A6004" s="1">
        <v>44353</v>
      </c>
      <c r="B6004" s="2">
        <v>34824</v>
      </c>
      <c r="C6004" s="2">
        <v>8829</v>
      </c>
      <c r="D6004" s="2">
        <v>4</v>
      </c>
      <c r="E6004" s="92">
        <v>1973800</v>
      </c>
      <c r="F6004" s="2" t="s">
        <v>3140</v>
      </c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2"/>
      <c r="BI6004" s="2"/>
      <c r="BJ6004" s="2"/>
      <c r="BK6004" s="2"/>
      <c r="BL6004" s="2"/>
      <c r="BM6004" s="2"/>
      <c r="BN6004" s="2"/>
      <c r="BO6004" s="2"/>
      <c r="BP6004" s="2"/>
      <c r="BQ6004" s="2"/>
      <c r="BR6004" s="2"/>
      <c r="BS6004" s="2"/>
      <c r="BT6004" s="2"/>
    </row>
    <row r="6005" spans="1:72">
      <c r="A6005" s="1">
        <v>44353</v>
      </c>
      <c r="B6005" s="2">
        <v>34824</v>
      </c>
      <c r="C6005" s="2">
        <v>8837</v>
      </c>
      <c r="D6005" s="2">
        <v>4</v>
      </c>
      <c r="E6005" s="92">
        <v>305389</v>
      </c>
      <c r="F6005" s="2" t="s">
        <v>3141</v>
      </c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2"/>
      <c r="BI6005" s="2"/>
      <c r="BJ6005" s="2"/>
      <c r="BK6005" s="2"/>
      <c r="BL6005" s="2"/>
      <c r="BM6005" s="2"/>
      <c r="BN6005" s="2"/>
      <c r="BO6005" s="2"/>
      <c r="BP6005" s="2"/>
      <c r="BQ6005" s="2"/>
      <c r="BR6005" s="2"/>
      <c r="BS6005" s="2"/>
      <c r="BT6005" s="2"/>
    </row>
    <row r="6006" spans="1:72">
      <c r="A6006" s="1">
        <v>44353</v>
      </c>
      <c r="B6006" s="2">
        <v>34824</v>
      </c>
      <c r="C6006" s="2">
        <v>8841</v>
      </c>
      <c r="D6006" s="2">
        <v>4</v>
      </c>
      <c r="E6006" s="92">
        <v>209900</v>
      </c>
      <c r="F6006" s="2" t="s">
        <v>3142</v>
      </c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2"/>
      <c r="BI6006" s="2"/>
      <c r="BJ6006" s="2"/>
      <c r="BK6006" s="2"/>
      <c r="BL6006" s="2"/>
      <c r="BM6006" s="2"/>
      <c r="BN6006" s="2"/>
      <c r="BO6006" s="2"/>
      <c r="BP6006" s="2"/>
      <c r="BQ6006" s="2"/>
      <c r="BR6006" s="2"/>
      <c r="BS6006" s="2"/>
      <c r="BT6006" s="2"/>
    </row>
    <row r="6007" spans="1:72">
      <c r="A6007" s="1">
        <v>44353</v>
      </c>
      <c r="B6007" s="2">
        <v>34824</v>
      </c>
      <c r="C6007" s="2">
        <v>8845</v>
      </c>
      <c r="D6007" s="2">
        <v>4</v>
      </c>
      <c r="E6007" s="92">
        <v>204800</v>
      </c>
      <c r="F6007" s="2" t="s">
        <v>3143</v>
      </c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2"/>
      <c r="BI6007" s="2"/>
      <c r="BJ6007" s="2"/>
      <c r="BK6007" s="2"/>
      <c r="BL6007" s="2"/>
      <c r="BM6007" s="2"/>
      <c r="BN6007" s="2"/>
      <c r="BO6007" s="2"/>
      <c r="BP6007" s="2"/>
      <c r="BQ6007" s="2"/>
      <c r="BR6007" s="2"/>
      <c r="BS6007" s="2"/>
      <c r="BT6007" s="2"/>
    </row>
    <row r="6008" spans="1:72">
      <c r="A6008" s="1">
        <v>44353</v>
      </c>
      <c r="B6008" s="2">
        <v>34824</v>
      </c>
      <c r="C6008" s="2">
        <v>8856</v>
      </c>
      <c r="D6008" s="2">
        <v>4</v>
      </c>
      <c r="E6008" s="92">
        <v>999200</v>
      </c>
      <c r="F6008" s="2" t="s">
        <v>3185</v>
      </c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2"/>
      <c r="BI6008" s="2"/>
      <c r="BJ6008" s="2"/>
      <c r="BK6008" s="2"/>
      <c r="BL6008" s="2"/>
      <c r="BM6008" s="2"/>
      <c r="BN6008" s="2"/>
      <c r="BO6008" s="2"/>
      <c r="BP6008" s="2"/>
      <c r="BQ6008" s="2"/>
      <c r="BR6008" s="2"/>
      <c r="BS6008" s="2"/>
      <c r="BT6008" s="2"/>
    </row>
    <row r="6009" spans="1:72" ht="19.5">
      <c r="E6009" s="267">
        <f>SUM(E5929:E6008)</f>
        <v>62829113</v>
      </c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 s="2"/>
      <c r="BF6009" s="2"/>
      <c r="BG6009" s="2"/>
      <c r="BH6009" s="2"/>
      <c r="BI6009" s="2"/>
      <c r="BJ6009" s="2"/>
      <c r="BK6009" s="2"/>
      <c r="BL6009" s="2"/>
      <c r="BM6009" s="2"/>
      <c r="BN6009" s="2"/>
      <c r="BO6009" s="2"/>
      <c r="BP6009" s="2"/>
      <c r="BQ6009" s="2"/>
      <c r="BR6009" s="2"/>
      <c r="BS6009" s="2"/>
      <c r="BT6009" s="2"/>
    </row>
    <row r="6011" spans="1:72">
      <c r="A6011" s="1">
        <v>44354</v>
      </c>
      <c r="B6011" s="2">
        <v>19440</v>
      </c>
      <c r="C6011" s="2">
        <v>991</v>
      </c>
      <c r="D6011" s="2">
        <v>7</v>
      </c>
      <c r="E6011" s="92">
        <v>711766</v>
      </c>
      <c r="F6011" s="2" t="s">
        <v>3218</v>
      </c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2"/>
      <c r="BI6011" s="2"/>
      <c r="BJ6011" s="2"/>
      <c r="BK6011" s="2"/>
      <c r="BL6011" s="2"/>
      <c r="BM6011" s="2"/>
      <c r="BN6011" s="2"/>
      <c r="BO6011" s="2"/>
      <c r="BP6011" s="2"/>
      <c r="BQ6011" s="2"/>
      <c r="BR6011" s="2"/>
      <c r="BS6011" s="2"/>
      <c r="BT6011" s="2"/>
    </row>
    <row r="6012" spans="1:72">
      <c r="A6012" s="1">
        <v>44354</v>
      </c>
      <c r="B6012" s="2">
        <v>19440</v>
      </c>
      <c r="C6012" s="2">
        <v>993</v>
      </c>
      <c r="D6012" s="2">
        <v>7</v>
      </c>
      <c r="E6012" s="92">
        <v>1025796</v>
      </c>
      <c r="F6012" s="2" t="s">
        <v>3219</v>
      </c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2"/>
      <c r="BI6012" s="2"/>
      <c r="BJ6012" s="2"/>
      <c r="BK6012" s="2"/>
      <c r="BL6012" s="2"/>
      <c r="BM6012" s="2"/>
      <c r="BN6012" s="2"/>
      <c r="BO6012" s="2"/>
      <c r="BP6012" s="2"/>
      <c r="BQ6012" s="2"/>
      <c r="BR6012" s="2"/>
      <c r="BS6012" s="2"/>
      <c r="BT6012" s="2"/>
    </row>
    <row r="6013" spans="1:72">
      <c r="A6013" s="1">
        <v>44354</v>
      </c>
      <c r="B6013" s="2">
        <v>19440</v>
      </c>
      <c r="C6013" s="2">
        <v>994</v>
      </c>
      <c r="D6013" s="2">
        <v>7</v>
      </c>
      <c r="E6013" s="92">
        <v>449901</v>
      </c>
      <c r="F6013" s="2" t="s">
        <v>3220</v>
      </c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2"/>
      <c r="BI6013" s="2"/>
      <c r="BJ6013" s="2"/>
      <c r="BK6013" s="2"/>
      <c r="BL6013" s="2"/>
      <c r="BM6013" s="2"/>
      <c r="BN6013" s="2"/>
      <c r="BO6013" s="2"/>
      <c r="BP6013" s="2"/>
      <c r="BQ6013" s="2"/>
      <c r="BR6013" s="2"/>
      <c r="BS6013" s="2"/>
      <c r="BT6013" s="2"/>
    </row>
    <row r="6014" spans="1:72">
      <c r="A6014" s="1">
        <v>44354</v>
      </c>
      <c r="B6014" s="2">
        <v>19440</v>
      </c>
      <c r="C6014" s="2">
        <v>997</v>
      </c>
      <c r="D6014" s="2">
        <v>7</v>
      </c>
      <c r="E6014" s="92">
        <v>298807</v>
      </c>
      <c r="F6014" s="2" t="s">
        <v>3221</v>
      </c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2"/>
      <c r="BI6014" s="2"/>
      <c r="BJ6014" s="2"/>
      <c r="BK6014" s="2"/>
      <c r="BL6014" s="2"/>
      <c r="BM6014" s="2"/>
      <c r="BN6014" s="2"/>
      <c r="BO6014" s="2"/>
      <c r="BP6014" s="2"/>
      <c r="BQ6014" s="2"/>
      <c r="BR6014" s="2"/>
      <c r="BS6014" s="2"/>
      <c r="BT6014" s="2"/>
    </row>
    <row r="6015" spans="1:72">
      <c r="A6015" s="1">
        <v>44354</v>
      </c>
      <c r="B6015" s="2">
        <v>19440</v>
      </c>
      <c r="C6015" s="2">
        <v>1004</v>
      </c>
      <c r="D6015" s="2">
        <v>7</v>
      </c>
      <c r="E6015" s="92">
        <v>327222</v>
      </c>
      <c r="F6015" s="2" t="s">
        <v>3222</v>
      </c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2"/>
      <c r="BG6015" s="2"/>
      <c r="BH6015" s="2"/>
      <c r="BI6015" s="2"/>
      <c r="BJ6015" s="2"/>
      <c r="BK6015" s="2"/>
      <c r="BL6015" s="2"/>
      <c r="BM6015" s="2"/>
      <c r="BN6015" s="2"/>
      <c r="BO6015" s="2"/>
      <c r="BP6015" s="2"/>
      <c r="BQ6015" s="2"/>
      <c r="BR6015" s="2"/>
      <c r="BS6015" s="2"/>
      <c r="BT6015" s="2"/>
    </row>
    <row r="6016" spans="1:72">
      <c r="A6016" s="1">
        <v>44354</v>
      </c>
      <c r="B6016" s="2">
        <v>19440</v>
      </c>
      <c r="C6016" s="2">
        <v>1097</v>
      </c>
      <c r="D6016" s="2">
        <v>7</v>
      </c>
      <c r="E6016" s="92">
        <v>1705629</v>
      </c>
      <c r="F6016" s="2" t="s">
        <v>3223</v>
      </c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2"/>
      <c r="BG6016" s="2"/>
      <c r="BH6016" s="2"/>
      <c r="BI6016" s="2"/>
      <c r="BJ6016" s="2"/>
      <c r="BK6016" s="2"/>
      <c r="BL6016" s="2"/>
      <c r="BM6016" s="2"/>
      <c r="BN6016" s="2"/>
      <c r="BO6016" s="2"/>
      <c r="BP6016" s="2"/>
      <c r="BQ6016" s="2"/>
      <c r="BR6016" s="2"/>
      <c r="BS6016" s="2"/>
      <c r="BT6016" s="2"/>
    </row>
    <row r="6017" spans="1:72">
      <c r="A6017" s="1">
        <v>44354</v>
      </c>
      <c r="B6017" s="2">
        <v>31957</v>
      </c>
      <c r="C6017" s="2">
        <v>1130</v>
      </c>
      <c r="D6017" s="2">
        <v>7</v>
      </c>
      <c r="E6017" s="92">
        <v>326000</v>
      </c>
      <c r="F6017" s="2" t="s">
        <v>3259</v>
      </c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2"/>
      <c r="BG6017" s="2"/>
      <c r="BH6017" s="2"/>
      <c r="BI6017" s="2"/>
      <c r="BJ6017" s="2"/>
      <c r="BK6017" s="2"/>
      <c r="BL6017" s="2"/>
      <c r="BM6017" s="2"/>
      <c r="BN6017" s="2"/>
      <c r="BO6017" s="2"/>
      <c r="BP6017" s="2"/>
      <c r="BQ6017" s="2"/>
      <c r="BR6017" s="2"/>
      <c r="BS6017" s="2"/>
      <c r="BT6017" s="2"/>
    </row>
    <row r="6018" spans="1:72" ht="19.5">
      <c r="A6018" s="1">
        <v>44354</v>
      </c>
      <c r="B6018" s="2">
        <v>31957</v>
      </c>
      <c r="C6018" s="2">
        <v>1133</v>
      </c>
      <c r="D6018" s="2">
        <v>7</v>
      </c>
      <c r="E6018" s="92">
        <v>611800</v>
      </c>
      <c r="F6018" s="146" t="s">
        <v>3258</v>
      </c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2"/>
      <c r="BG6018" s="2"/>
      <c r="BH6018" s="2"/>
      <c r="BI6018" s="2"/>
      <c r="BJ6018" s="2"/>
      <c r="BK6018" s="2"/>
      <c r="BL6018" s="2"/>
      <c r="BM6018" s="2"/>
      <c r="BN6018" s="2"/>
      <c r="BO6018" s="2"/>
      <c r="BP6018" s="2"/>
      <c r="BQ6018" s="2"/>
      <c r="BR6018" s="2"/>
      <c r="BS6018" s="2"/>
      <c r="BT6018" s="2"/>
    </row>
    <row r="6019" spans="1:72">
      <c r="A6019" s="1">
        <v>44354</v>
      </c>
      <c r="B6019" s="2">
        <v>99975</v>
      </c>
      <c r="C6019" s="2">
        <v>1154</v>
      </c>
      <c r="D6019" s="2">
        <v>9</v>
      </c>
      <c r="E6019" s="92">
        <v>439595</v>
      </c>
      <c r="F6019" s="2" t="s">
        <v>3235</v>
      </c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2"/>
      <c r="BG6019" s="2"/>
      <c r="BH6019" s="2"/>
      <c r="BI6019" s="2"/>
      <c r="BJ6019" s="2"/>
      <c r="BK6019" s="2"/>
      <c r="BL6019" s="2"/>
      <c r="BM6019" s="2"/>
      <c r="BN6019" s="2"/>
      <c r="BO6019" s="2"/>
      <c r="BP6019" s="2"/>
      <c r="BQ6019" s="2"/>
      <c r="BR6019" s="2"/>
      <c r="BS6019" s="2"/>
      <c r="BT6019" s="2"/>
    </row>
    <row r="6020" spans="1:72">
      <c r="A6020" s="1">
        <v>44354</v>
      </c>
      <c r="B6020" s="2">
        <v>99975</v>
      </c>
      <c r="C6020" s="2">
        <v>1155</v>
      </c>
      <c r="D6020" s="2">
        <v>9</v>
      </c>
      <c r="E6020" s="92">
        <v>403763</v>
      </c>
      <c r="F6020" s="2" t="s">
        <v>3238</v>
      </c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2"/>
      <c r="BG6020" s="2"/>
      <c r="BH6020" s="2"/>
      <c r="BI6020" s="2"/>
      <c r="BJ6020" s="2"/>
      <c r="BK6020" s="2"/>
      <c r="BL6020" s="2"/>
      <c r="BM6020" s="2"/>
      <c r="BN6020" s="2"/>
      <c r="BO6020" s="2"/>
      <c r="BP6020" s="2"/>
      <c r="BQ6020" s="2"/>
      <c r="BR6020" s="2"/>
      <c r="BS6020" s="2"/>
      <c r="BT6020" s="2"/>
    </row>
    <row r="6021" spans="1:72">
      <c r="A6021" s="1">
        <v>44354</v>
      </c>
      <c r="B6021" s="2">
        <v>99975</v>
      </c>
      <c r="C6021" s="2">
        <v>1157</v>
      </c>
      <c r="D6021" s="2">
        <v>9</v>
      </c>
      <c r="E6021" s="92">
        <v>410048</v>
      </c>
      <c r="F6021" s="2" t="s">
        <v>3239</v>
      </c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2"/>
      <c r="BG6021" s="2"/>
      <c r="BH6021" s="2"/>
      <c r="BI6021" s="2"/>
      <c r="BJ6021" s="2"/>
      <c r="BK6021" s="2"/>
      <c r="BL6021" s="2"/>
      <c r="BM6021" s="2"/>
      <c r="BN6021" s="2"/>
      <c r="BO6021" s="2"/>
      <c r="BP6021" s="2"/>
      <c r="BQ6021" s="2"/>
      <c r="BR6021" s="2"/>
      <c r="BS6021" s="2"/>
      <c r="BT6021" s="2"/>
    </row>
    <row r="6022" spans="1:72">
      <c r="A6022" s="1">
        <v>44354</v>
      </c>
      <c r="B6022" s="2">
        <v>99975</v>
      </c>
      <c r="C6022" s="2">
        <v>1158</v>
      </c>
      <c r="D6022" s="2">
        <v>9</v>
      </c>
      <c r="E6022" s="92">
        <v>519162</v>
      </c>
      <c r="F6022" s="2" t="s">
        <v>3236</v>
      </c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2"/>
      <c r="BG6022" s="2"/>
      <c r="BH6022" s="2"/>
      <c r="BI6022" s="2"/>
      <c r="BJ6022" s="2"/>
      <c r="BK6022" s="2"/>
      <c r="BL6022" s="2"/>
      <c r="BM6022" s="2"/>
      <c r="BN6022" s="2"/>
      <c r="BO6022" s="2"/>
      <c r="BP6022" s="2"/>
      <c r="BQ6022" s="2"/>
      <c r="BR6022" s="2"/>
      <c r="BS6022" s="2"/>
      <c r="BT6022" s="2"/>
    </row>
    <row r="6023" spans="1:72">
      <c r="A6023" s="1">
        <v>44354</v>
      </c>
      <c r="B6023" s="2">
        <v>99975</v>
      </c>
      <c r="C6023" s="2">
        <v>1160</v>
      </c>
      <c r="D6023" s="2">
        <v>9</v>
      </c>
      <c r="E6023" s="92">
        <v>3792665</v>
      </c>
      <c r="F6023" s="2" t="s">
        <v>3237</v>
      </c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2"/>
      <c r="BI6023" s="2"/>
      <c r="BJ6023" s="2"/>
      <c r="BK6023" s="2"/>
      <c r="BL6023" s="2"/>
      <c r="BM6023" s="2"/>
      <c r="BN6023" s="2"/>
      <c r="BO6023" s="2"/>
      <c r="BP6023" s="2"/>
      <c r="BQ6023" s="2"/>
      <c r="BR6023" s="2"/>
      <c r="BS6023" s="2"/>
      <c r="BT6023" s="2"/>
    </row>
    <row r="6024" spans="1:72">
      <c r="A6024" s="1">
        <v>44354</v>
      </c>
      <c r="B6024" s="2">
        <v>99975</v>
      </c>
      <c r="C6024" s="2">
        <v>1162</v>
      </c>
      <c r="D6024" s="2">
        <v>9</v>
      </c>
      <c r="E6024" s="92">
        <v>699607</v>
      </c>
      <c r="F6024" s="2" t="s">
        <v>3234</v>
      </c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2"/>
      <c r="BG6024" s="2"/>
      <c r="BH6024" s="2"/>
      <c r="BI6024" s="2"/>
      <c r="BJ6024" s="2"/>
      <c r="BK6024" s="2"/>
      <c r="BL6024" s="2"/>
      <c r="BM6024" s="2"/>
      <c r="BN6024" s="2"/>
      <c r="BO6024" s="2"/>
      <c r="BP6024" s="2"/>
      <c r="BQ6024" s="2"/>
      <c r="BR6024" s="2"/>
      <c r="BS6024" s="2"/>
      <c r="BT6024" s="2"/>
    </row>
    <row r="6025" spans="1:72" ht="19.5">
      <c r="A6025" s="1">
        <v>44354</v>
      </c>
      <c r="B6025" s="2">
        <v>99975</v>
      </c>
      <c r="C6025" s="2">
        <v>1163</v>
      </c>
      <c r="D6025" s="2">
        <v>9</v>
      </c>
      <c r="E6025" s="92">
        <v>762155</v>
      </c>
      <c r="F6025" s="146" t="s">
        <v>3246</v>
      </c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2"/>
      <c r="BG6025" s="2"/>
      <c r="BH6025" s="2"/>
      <c r="BI6025" s="2"/>
      <c r="BJ6025" s="2"/>
      <c r="BK6025" s="2"/>
      <c r="BL6025" s="2"/>
      <c r="BM6025" s="2"/>
      <c r="BN6025" s="2"/>
      <c r="BO6025" s="2"/>
      <c r="BP6025" s="2"/>
      <c r="BQ6025" s="2"/>
      <c r="BR6025" s="2"/>
      <c r="BS6025" s="2"/>
      <c r="BT6025" s="2"/>
    </row>
    <row r="6026" spans="1:72">
      <c r="A6026" s="1">
        <v>44354</v>
      </c>
      <c r="B6026" s="2">
        <v>99975</v>
      </c>
      <c r="C6026" s="2">
        <v>1173</v>
      </c>
      <c r="D6026" s="2">
        <v>9</v>
      </c>
      <c r="E6026" s="92">
        <v>745222</v>
      </c>
      <c r="F6026" s="2" t="s">
        <v>3240</v>
      </c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2"/>
      <c r="BG6026" s="2"/>
      <c r="BH6026" s="2"/>
      <c r="BI6026" s="2"/>
      <c r="BJ6026" s="2"/>
      <c r="BK6026" s="2"/>
      <c r="BL6026" s="2"/>
      <c r="BM6026" s="2"/>
      <c r="BN6026" s="2"/>
      <c r="BO6026" s="2"/>
      <c r="BP6026" s="2"/>
      <c r="BQ6026" s="2"/>
      <c r="BR6026" s="2"/>
      <c r="BS6026" s="2"/>
      <c r="BT6026" s="2"/>
    </row>
    <row r="6027" spans="1:72" ht="19.5">
      <c r="A6027" s="1">
        <v>44354</v>
      </c>
      <c r="B6027" s="2">
        <v>99975</v>
      </c>
      <c r="C6027" s="2">
        <v>1179</v>
      </c>
      <c r="D6027" s="2">
        <v>9</v>
      </c>
      <c r="E6027" s="92">
        <v>473996</v>
      </c>
      <c r="F6027" s="146" t="s">
        <v>3241</v>
      </c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2"/>
      <c r="BG6027" s="2"/>
      <c r="BH6027" s="2"/>
      <c r="BI6027" s="2"/>
      <c r="BJ6027" s="2"/>
      <c r="BK6027" s="2"/>
      <c r="BL6027" s="2"/>
      <c r="BM6027" s="2"/>
      <c r="BN6027" s="2"/>
      <c r="BO6027" s="2"/>
      <c r="BP6027" s="2"/>
      <c r="BQ6027" s="2"/>
      <c r="BR6027" s="2"/>
      <c r="BS6027" s="2"/>
      <c r="BT6027" s="2"/>
    </row>
    <row r="6028" spans="1:72">
      <c r="A6028" s="1">
        <v>44354</v>
      </c>
      <c r="B6028" s="2">
        <v>99975</v>
      </c>
      <c r="C6028" s="2">
        <v>1181</v>
      </c>
      <c r="D6028" s="2">
        <v>9</v>
      </c>
      <c r="E6028" s="92">
        <v>958059</v>
      </c>
      <c r="F6028" s="2" t="s">
        <v>3242</v>
      </c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2"/>
      <c r="BG6028" s="2"/>
      <c r="BH6028" s="2"/>
      <c r="BI6028" s="2"/>
      <c r="BJ6028" s="2"/>
      <c r="BK6028" s="2"/>
      <c r="BL6028" s="2"/>
      <c r="BM6028" s="2"/>
      <c r="BN6028" s="2"/>
      <c r="BO6028" s="2"/>
      <c r="BP6028" s="2"/>
      <c r="BQ6028" s="2"/>
      <c r="BR6028" s="2"/>
      <c r="BS6028" s="2"/>
      <c r="BT6028" s="2"/>
    </row>
    <row r="6029" spans="1:72">
      <c r="A6029" s="1">
        <v>44354</v>
      </c>
      <c r="B6029" s="2">
        <v>99975</v>
      </c>
      <c r="C6029" s="2">
        <v>1186</v>
      </c>
      <c r="D6029" s="2">
        <v>9</v>
      </c>
      <c r="E6029" s="92">
        <v>1185403</v>
      </c>
      <c r="F6029" s="2" t="s">
        <v>3243</v>
      </c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2"/>
      <c r="BG6029" s="2"/>
      <c r="BH6029" s="2"/>
      <c r="BI6029" s="2"/>
      <c r="BJ6029" s="2"/>
      <c r="BK6029" s="2"/>
      <c r="BL6029" s="2"/>
      <c r="BM6029" s="2"/>
      <c r="BN6029" s="2"/>
      <c r="BO6029" s="2"/>
      <c r="BP6029" s="2"/>
      <c r="BQ6029" s="2"/>
      <c r="BR6029" s="2"/>
      <c r="BS6029" s="2"/>
      <c r="BT6029" s="2"/>
    </row>
    <row r="6030" spans="1:72">
      <c r="A6030" s="1">
        <v>44354</v>
      </c>
      <c r="B6030" s="2">
        <v>99975</v>
      </c>
      <c r="C6030" s="2">
        <v>1192</v>
      </c>
      <c r="D6030" s="2">
        <v>9</v>
      </c>
      <c r="E6030" s="92">
        <v>262283</v>
      </c>
      <c r="F6030" s="2" t="s">
        <v>3242</v>
      </c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2"/>
      <c r="BG6030" s="2"/>
      <c r="BH6030" s="2"/>
      <c r="BI6030" s="2"/>
      <c r="BJ6030" s="2"/>
      <c r="BK6030" s="2"/>
      <c r="BL6030" s="2"/>
      <c r="BM6030" s="2"/>
      <c r="BN6030" s="2"/>
      <c r="BO6030" s="2"/>
      <c r="BP6030" s="2"/>
      <c r="BQ6030" s="2"/>
      <c r="BR6030" s="2"/>
      <c r="BS6030" s="2"/>
      <c r="BT6030" s="2"/>
    </row>
    <row r="6031" spans="1:72" ht="19.5">
      <c r="A6031" s="1">
        <v>44354</v>
      </c>
      <c r="B6031" s="2">
        <v>99975</v>
      </c>
      <c r="C6031" s="2">
        <v>1199</v>
      </c>
      <c r="D6031" s="2">
        <v>9</v>
      </c>
      <c r="E6031" s="92">
        <v>763585</v>
      </c>
      <c r="F6031" s="146" t="s">
        <v>3233</v>
      </c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2"/>
      <c r="BI6031" s="2"/>
      <c r="BJ6031" s="2"/>
      <c r="BK6031" s="2"/>
      <c r="BL6031" s="2"/>
      <c r="BM6031" s="2"/>
      <c r="BN6031" s="2"/>
      <c r="BO6031" s="2"/>
      <c r="BP6031" s="2"/>
      <c r="BQ6031" s="2"/>
      <c r="BR6031" s="2"/>
      <c r="BS6031" s="2"/>
      <c r="BT6031" s="2"/>
    </row>
    <row r="6032" spans="1:72">
      <c r="A6032" s="1">
        <v>44354</v>
      </c>
      <c r="B6032" s="2">
        <v>99975</v>
      </c>
      <c r="C6032" s="2">
        <v>1205</v>
      </c>
      <c r="D6032" s="2">
        <v>9</v>
      </c>
      <c r="E6032" s="92">
        <v>371748</v>
      </c>
      <c r="F6032" s="2" t="s">
        <v>2618</v>
      </c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  <c r="BF6032" s="2"/>
      <c r="BG6032" s="2"/>
      <c r="BH6032" s="2"/>
      <c r="BI6032" s="2"/>
      <c r="BJ6032" s="2"/>
      <c r="BK6032" s="2"/>
      <c r="BL6032" s="2"/>
      <c r="BM6032" s="2"/>
      <c r="BN6032" s="2"/>
      <c r="BO6032" s="2"/>
      <c r="BP6032" s="2"/>
      <c r="BQ6032" s="2"/>
      <c r="BR6032" s="2"/>
      <c r="BS6032" s="2"/>
      <c r="BT6032" s="2"/>
    </row>
    <row r="6033" spans="1:72" ht="17.25" customHeight="1">
      <c r="A6033" s="1">
        <v>44354</v>
      </c>
      <c r="B6033" s="2">
        <v>99975</v>
      </c>
      <c r="C6033" s="2">
        <v>7090</v>
      </c>
      <c r="D6033" s="2">
        <v>6</v>
      </c>
      <c r="E6033" s="92">
        <v>382898</v>
      </c>
      <c r="F6033" s="2" t="s">
        <v>3245</v>
      </c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2"/>
      <c r="BG6033" s="2"/>
      <c r="BH6033" s="2"/>
      <c r="BI6033" s="2"/>
      <c r="BJ6033" s="2"/>
      <c r="BK6033" s="2"/>
      <c r="BL6033" s="2"/>
      <c r="BM6033" s="2"/>
      <c r="BN6033" s="2"/>
      <c r="BO6033" s="2"/>
      <c r="BP6033" s="2"/>
      <c r="BQ6033" s="2"/>
      <c r="BR6033" s="2"/>
      <c r="BS6033" s="2"/>
      <c r="BT6033" s="2"/>
    </row>
    <row r="6034" spans="1:72">
      <c r="A6034" s="1">
        <v>44354</v>
      </c>
      <c r="B6034" s="2">
        <v>99975</v>
      </c>
      <c r="C6034" s="2">
        <v>7093</v>
      </c>
      <c r="D6034" s="2">
        <v>6</v>
      </c>
      <c r="E6034" s="92">
        <v>613457</v>
      </c>
      <c r="F6034" s="2" t="s">
        <v>3244</v>
      </c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2"/>
      <c r="BG6034" s="2"/>
      <c r="BH6034" s="2"/>
      <c r="BI6034" s="2"/>
      <c r="BJ6034" s="2"/>
      <c r="BK6034" s="2"/>
      <c r="BL6034" s="2"/>
      <c r="BM6034" s="2"/>
      <c r="BN6034" s="2"/>
      <c r="BO6034" s="2"/>
      <c r="BP6034" s="2"/>
      <c r="BQ6034" s="2"/>
      <c r="BR6034" s="2"/>
      <c r="BS6034" s="2"/>
      <c r="BT6034" s="2"/>
    </row>
    <row r="6035" spans="1:72">
      <c r="A6035" s="1">
        <v>44354</v>
      </c>
      <c r="B6035" s="2">
        <v>99910</v>
      </c>
      <c r="C6035" s="2">
        <v>4526</v>
      </c>
      <c r="D6035" s="2">
        <v>10</v>
      </c>
      <c r="E6035" s="92">
        <v>317900</v>
      </c>
      <c r="F6035" s="2" t="s">
        <v>3252</v>
      </c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2"/>
      <c r="BG6035" s="2"/>
      <c r="BH6035" s="2"/>
      <c r="BI6035" s="2"/>
      <c r="BJ6035" s="2"/>
      <c r="BK6035" s="2"/>
      <c r="BL6035" s="2"/>
      <c r="BM6035" s="2"/>
      <c r="BN6035" s="2"/>
      <c r="BO6035" s="2"/>
      <c r="BP6035" s="2"/>
      <c r="BQ6035" s="2"/>
      <c r="BR6035" s="2"/>
      <c r="BS6035" s="2"/>
      <c r="BT6035" s="2"/>
    </row>
    <row r="6036" spans="1:72">
      <c r="A6036" s="1">
        <v>44354</v>
      </c>
      <c r="B6036" s="2">
        <v>99910</v>
      </c>
      <c r="C6036" s="2">
        <v>4528</v>
      </c>
      <c r="D6036" s="2">
        <v>10</v>
      </c>
      <c r="E6036" s="92">
        <v>808390</v>
      </c>
      <c r="F6036" s="2" t="s">
        <v>3253</v>
      </c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2"/>
      <c r="BG6036" s="2"/>
      <c r="BH6036" s="2"/>
      <c r="BI6036" s="2"/>
      <c r="BJ6036" s="2"/>
      <c r="BK6036" s="2"/>
      <c r="BL6036" s="2"/>
      <c r="BM6036" s="2"/>
      <c r="BN6036" s="2"/>
      <c r="BO6036" s="2"/>
      <c r="BP6036" s="2"/>
      <c r="BQ6036" s="2"/>
      <c r="BR6036" s="2"/>
      <c r="BS6036" s="2"/>
      <c r="BT6036" s="2"/>
    </row>
    <row r="6037" spans="1:72">
      <c r="A6037" s="1">
        <v>44354</v>
      </c>
      <c r="B6037" s="2">
        <v>99910</v>
      </c>
      <c r="C6037" s="2">
        <v>4530</v>
      </c>
      <c r="D6037" s="2">
        <v>10</v>
      </c>
      <c r="E6037" s="92">
        <v>624200</v>
      </c>
      <c r="F6037" s="2" t="s">
        <v>3280</v>
      </c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2"/>
      <c r="BG6037" s="2"/>
      <c r="BH6037" s="2"/>
      <c r="BI6037" s="2"/>
      <c r="BJ6037" s="2"/>
      <c r="BK6037" s="2"/>
      <c r="BL6037" s="2"/>
      <c r="BM6037" s="2"/>
      <c r="BN6037" s="2"/>
      <c r="BO6037" s="2"/>
      <c r="BP6037" s="2"/>
      <c r="BQ6037" s="2"/>
      <c r="BR6037" s="2"/>
      <c r="BS6037" s="2"/>
      <c r="BT6037" s="2"/>
    </row>
    <row r="6038" spans="1:72">
      <c r="A6038" s="1">
        <v>44354</v>
      </c>
      <c r="B6038" s="2">
        <v>99910</v>
      </c>
      <c r="C6038" s="2">
        <v>4531</v>
      </c>
      <c r="D6038" s="2">
        <v>10</v>
      </c>
      <c r="E6038" s="92">
        <v>2335253</v>
      </c>
      <c r="F6038" s="2" t="s">
        <v>3251</v>
      </c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2"/>
      <c r="BG6038" s="2"/>
      <c r="BH6038" s="2"/>
      <c r="BI6038" s="2"/>
      <c r="BJ6038" s="2"/>
      <c r="BK6038" s="2"/>
      <c r="BL6038" s="2"/>
      <c r="BM6038" s="2"/>
      <c r="BN6038" s="2"/>
      <c r="BO6038" s="2"/>
      <c r="BP6038" s="2"/>
      <c r="BQ6038" s="2"/>
      <c r="BR6038" s="2"/>
      <c r="BS6038" s="2"/>
      <c r="BT6038" s="2"/>
    </row>
    <row r="6039" spans="1:72">
      <c r="A6039" s="1">
        <v>44354</v>
      </c>
      <c r="B6039" s="2">
        <v>99910</v>
      </c>
      <c r="C6039" s="2">
        <v>4543</v>
      </c>
      <c r="D6039" s="2">
        <v>10</v>
      </c>
      <c r="E6039" s="92">
        <v>982061</v>
      </c>
      <c r="F6039" s="2" t="s">
        <v>3247</v>
      </c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2"/>
      <c r="BG6039" s="2"/>
      <c r="BH6039" s="2"/>
      <c r="BI6039" s="2"/>
      <c r="BJ6039" s="2"/>
      <c r="BK6039" s="2"/>
      <c r="BL6039" s="2"/>
      <c r="BM6039" s="2"/>
      <c r="BN6039" s="2"/>
      <c r="BO6039" s="2"/>
      <c r="BP6039" s="2"/>
      <c r="BQ6039" s="2"/>
      <c r="BR6039" s="2"/>
      <c r="BS6039" s="2"/>
      <c r="BT6039" s="2"/>
    </row>
    <row r="6040" spans="1:72">
      <c r="A6040" s="1">
        <v>44354</v>
      </c>
      <c r="B6040" s="2">
        <v>99910</v>
      </c>
      <c r="C6040" s="2">
        <v>4544</v>
      </c>
      <c r="D6040" s="2">
        <v>10</v>
      </c>
      <c r="E6040" s="92">
        <v>480605</v>
      </c>
      <c r="F6040" s="2" t="s">
        <v>3248</v>
      </c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2"/>
      <c r="BG6040" s="2"/>
      <c r="BH6040" s="2"/>
      <c r="BI6040" s="2"/>
      <c r="BJ6040" s="2"/>
      <c r="BK6040" s="2"/>
      <c r="BL6040" s="2"/>
      <c r="BM6040" s="2"/>
      <c r="BN6040" s="2"/>
      <c r="BO6040" s="2"/>
      <c r="BP6040" s="2"/>
      <c r="BQ6040" s="2"/>
      <c r="BR6040" s="2"/>
      <c r="BS6040" s="2"/>
      <c r="BT6040" s="2"/>
    </row>
    <row r="6041" spans="1:72">
      <c r="A6041" s="1">
        <v>44354</v>
      </c>
      <c r="B6041" s="2">
        <v>99910</v>
      </c>
      <c r="C6041" s="2">
        <v>4545</v>
      </c>
      <c r="D6041" s="2">
        <v>10</v>
      </c>
      <c r="E6041" s="92">
        <v>789920</v>
      </c>
      <c r="F6041" s="2" t="s">
        <v>3249</v>
      </c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2"/>
      <c r="BG6041" s="2"/>
      <c r="BH6041" s="2"/>
      <c r="BI6041" s="2"/>
      <c r="BJ6041" s="2"/>
      <c r="BK6041" s="2"/>
      <c r="BL6041" s="2"/>
      <c r="BM6041" s="2"/>
      <c r="BN6041" s="2"/>
      <c r="BO6041" s="2"/>
      <c r="BP6041" s="2"/>
      <c r="BQ6041" s="2"/>
      <c r="BR6041" s="2"/>
      <c r="BS6041" s="2"/>
      <c r="BT6041" s="2"/>
    </row>
    <row r="6042" spans="1:72">
      <c r="A6042" s="1">
        <v>44354</v>
      </c>
      <c r="B6042" s="2">
        <v>99910</v>
      </c>
      <c r="C6042" s="2">
        <v>4549</v>
      </c>
      <c r="D6042" s="2">
        <v>10</v>
      </c>
      <c r="E6042" s="92">
        <v>849100</v>
      </c>
      <c r="F6042" s="2" t="s">
        <v>3250</v>
      </c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  <c r="BF6042" s="2"/>
      <c r="BG6042" s="2"/>
      <c r="BH6042" s="2"/>
      <c r="BI6042" s="2"/>
      <c r="BJ6042" s="2"/>
      <c r="BK6042" s="2"/>
      <c r="BL6042" s="2"/>
      <c r="BM6042" s="2"/>
      <c r="BN6042" s="2"/>
      <c r="BO6042" s="2"/>
      <c r="BP6042" s="2"/>
      <c r="BQ6042" s="2"/>
      <c r="BR6042" s="2"/>
      <c r="BS6042" s="2"/>
      <c r="BT6042" s="2"/>
    </row>
    <row r="6043" spans="1:72">
      <c r="A6043" s="1">
        <v>44354</v>
      </c>
      <c r="B6043" s="2">
        <v>99910</v>
      </c>
      <c r="C6043" s="2">
        <v>4550</v>
      </c>
      <c r="D6043" s="2">
        <v>10</v>
      </c>
      <c r="E6043" s="92">
        <v>252000</v>
      </c>
      <c r="F6043" s="2" t="s">
        <v>3176</v>
      </c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2"/>
      <c r="BG6043" s="2"/>
      <c r="BH6043" s="2"/>
      <c r="BI6043" s="2"/>
      <c r="BJ6043" s="2"/>
      <c r="BK6043" s="2"/>
      <c r="BL6043" s="2"/>
      <c r="BM6043" s="2"/>
      <c r="BN6043" s="2"/>
      <c r="BO6043" s="2"/>
      <c r="BP6043" s="2"/>
      <c r="BQ6043" s="2"/>
      <c r="BR6043" s="2"/>
      <c r="BS6043" s="2"/>
      <c r="BT6043" s="2"/>
    </row>
    <row r="6044" spans="1:72" ht="19.5">
      <c r="A6044" s="1">
        <v>44354</v>
      </c>
      <c r="B6044" s="2">
        <v>99903</v>
      </c>
      <c r="C6044" s="2">
        <v>5556</v>
      </c>
      <c r="D6044" s="2">
        <v>99</v>
      </c>
      <c r="E6044" s="92">
        <v>306400000</v>
      </c>
      <c r="F6044" s="146" t="s">
        <v>2489</v>
      </c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2"/>
      <c r="BG6044" s="2"/>
      <c r="BH6044" s="2"/>
      <c r="BI6044" s="2"/>
      <c r="BJ6044" s="2"/>
      <c r="BK6044" s="2"/>
      <c r="BL6044" s="2"/>
      <c r="BM6044" s="2"/>
      <c r="BN6044" s="2"/>
      <c r="BO6044" s="2"/>
      <c r="BP6044" s="2"/>
      <c r="BQ6044" s="2"/>
      <c r="BR6044" s="2"/>
      <c r="BS6044" s="2"/>
      <c r="BT6044" s="2"/>
    </row>
    <row r="6045" spans="1:72">
      <c r="A6045" s="1">
        <v>44354</v>
      </c>
      <c r="B6045" s="2">
        <v>12508</v>
      </c>
      <c r="C6045" s="2">
        <v>7006</v>
      </c>
      <c r="D6045" s="2">
        <v>6</v>
      </c>
      <c r="E6045" s="92">
        <v>1087760</v>
      </c>
      <c r="F6045" s="2" t="s">
        <v>3224</v>
      </c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2"/>
      <c r="BG6045" s="2"/>
      <c r="BH6045" s="2"/>
      <c r="BI6045" s="2"/>
      <c r="BJ6045" s="2"/>
      <c r="BK6045" s="2"/>
      <c r="BL6045" s="2"/>
      <c r="BM6045" s="2"/>
      <c r="BN6045" s="2"/>
      <c r="BO6045" s="2"/>
      <c r="BP6045" s="2"/>
      <c r="BQ6045" s="2"/>
      <c r="BR6045" s="2"/>
      <c r="BS6045" s="2"/>
      <c r="BT6045" s="2"/>
    </row>
    <row r="6046" spans="1:72">
      <c r="A6046" s="1">
        <v>44354</v>
      </c>
      <c r="B6046" s="2">
        <v>25758</v>
      </c>
      <c r="C6046" s="2">
        <v>7109</v>
      </c>
      <c r="D6046" s="2">
        <v>6</v>
      </c>
      <c r="E6046" s="92">
        <v>826000</v>
      </c>
      <c r="F6046" s="2" t="s">
        <v>3276</v>
      </c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2"/>
      <c r="BG6046" s="2"/>
      <c r="BH6046" s="2"/>
      <c r="BI6046" s="2"/>
      <c r="BJ6046" s="2"/>
      <c r="BK6046" s="2"/>
      <c r="BL6046" s="2"/>
      <c r="BM6046" s="2"/>
      <c r="BN6046" s="2"/>
      <c r="BO6046" s="2"/>
      <c r="BP6046" s="2"/>
      <c r="BQ6046" s="2"/>
      <c r="BR6046" s="2"/>
      <c r="BS6046" s="2"/>
      <c r="BT6046" s="2"/>
    </row>
    <row r="6047" spans="1:72">
      <c r="A6047" s="1">
        <v>44354</v>
      </c>
      <c r="B6047" s="2">
        <v>25758</v>
      </c>
      <c r="C6047" s="2">
        <v>7111</v>
      </c>
      <c r="D6047" s="2">
        <v>6</v>
      </c>
      <c r="E6047" s="92">
        <v>622400</v>
      </c>
      <c r="F6047" s="2" t="s">
        <v>3275</v>
      </c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2"/>
      <c r="BG6047" s="2"/>
      <c r="BH6047" s="2"/>
      <c r="BI6047" s="2"/>
      <c r="BJ6047" s="2"/>
      <c r="BK6047" s="2"/>
      <c r="BL6047" s="2"/>
      <c r="BM6047" s="2"/>
      <c r="BN6047" s="2"/>
      <c r="BO6047" s="2"/>
      <c r="BP6047" s="2"/>
      <c r="BQ6047" s="2"/>
      <c r="BR6047" s="2"/>
      <c r="BS6047" s="2"/>
      <c r="BT6047" s="2"/>
    </row>
    <row r="6048" spans="1:72">
      <c r="A6048" s="1">
        <v>44354</v>
      </c>
      <c r="B6048" s="2">
        <v>25758</v>
      </c>
      <c r="C6048" s="2">
        <v>7113</v>
      </c>
      <c r="D6048" s="2">
        <v>6</v>
      </c>
      <c r="E6048" s="92">
        <v>503723</v>
      </c>
      <c r="F6048" s="2" t="s">
        <v>3274</v>
      </c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2"/>
      <c r="BG6048" s="2"/>
      <c r="BH6048" s="2"/>
      <c r="BI6048" s="2"/>
      <c r="BJ6048" s="2"/>
      <c r="BK6048" s="2"/>
      <c r="BL6048" s="2"/>
      <c r="BM6048" s="2"/>
      <c r="BN6048" s="2"/>
      <c r="BO6048" s="2"/>
      <c r="BP6048" s="2"/>
      <c r="BQ6048" s="2"/>
      <c r="BR6048" s="2"/>
      <c r="BS6048" s="2"/>
      <c r="BT6048" s="2"/>
    </row>
    <row r="6049" spans="1:72">
      <c r="A6049" s="1">
        <v>44354</v>
      </c>
      <c r="B6049" s="2">
        <v>25758</v>
      </c>
      <c r="C6049" s="2">
        <v>7131</v>
      </c>
      <c r="D6049" s="2">
        <v>6</v>
      </c>
      <c r="E6049" s="92">
        <v>0</v>
      </c>
      <c r="F6049" s="2" t="s">
        <v>283</v>
      </c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2"/>
      <c r="BG6049" s="2"/>
      <c r="BH6049" s="2"/>
      <c r="BI6049" s="2"/>
      <c r="BJ6049" s="2"/>
      <c r="BK6049" s="2"/>
      <c r="BL6049" s="2"/>
      <c r="BM6049" s="2"/>
      <c r="BN6049" s="2"/>
      <c r="BO6049" s="2"/>
      <c r="BP6049" s="2"/>
      <c r="BQ6049" s="2"/>
      <c r="BR6049" s="2"/>
      <c r="BS6049" s="2"/>
      <c r="BT6049" s="2"/>
    </row>
    <row r="6050" spans="1:72">
      <c r="A6050" s="1">
        <v>44354</v>
      </c>
      <c r="B6050" s="2">
        <v>25758</v>
      </c>
      <c r="C6050" s="2">
        <v>7132</v>
      </c>
      <c r="D6050" s="2">
        <v>6</v>
      </c>
      <c r="E6050" s="92">
        <v>0</v>
      </c>
      <c r="F6050" s="2" t="s">
        <v>283</v>
      </c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2"/>
      <c r="BG6050" s="2"/>
      <c r="BH6050" s="2"/>
      <c r="BI6050" s="2"/>
      <c r="BJ6050" s="2"/>
      <c r="BK6050" s="2"/>
      <c r="BL6050" s="2"/>
      <c r="BM6050" s="2"/>
      <c r="BN6050" s="2"/>
      <c r="BO6050" s="2"/>
      <c r="BP6050" s="2"/>
      <c r="BQ6050" s="2"/>
      <c r="BR6050" s="2"/>
      <c r="BS6050" s="2"/>
      <c r="BT6050" s="2"/>
    </row>
    <row r="6051" spans="1:72">
      <c r="A6051" s="1">
        <v>44354</v>
      </c>
      <c r="B6051" s="2">
        <v>25758</v>
      </c>
      <c r="C6051" s="2">
        <v>7133</v>
      </c>
      <c r="D6051" s="2">
        <v>6</v>
      </c>
      <c r="E6051" s="92">
        <v>532679</v>
      </c>
      <c r="F6051" s="2" t="s">
        <v>3273</v>
      </c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2"/>
      <c r="BG6051" s="2"/>
      <c r="BH6051" s="2"/>
      <c r="BI6051" s="2"/>
      <c r="BJ6051" s="2"/>
      <c r="BK6051" s="2"/>
      <c r="BL6051" s="2"/>
      <c r="BM6051" s="2"/>
      <c r="BN6051" s="2"/>
      <c r="BO6051" s="2"/>
      <c r="BP6051" s="2"/>
      <c r="BQ6051" s="2"/>
      <c r="BR6051" s="2"/>
      <c r="BS6051" s="2"/>
      <c r="BT6051" s="2"/>
    </row>
    <row r="6052" spans="1:72">
      <c r="A6052" s="1">
        <v>44354</v>
      </c>
      <c r="B6052" s="2">
        <v>25758</v>
      </c>
      <c r="C6052" s="2">
        <v>7134</v>
      </c>
      <c r="D6052" s="2">
        <v>6</v>
      </c>
      <c r="E6052" s="92">
        <v>386996</v>
      </c>
      <c r="F6052" s="2" t="s">
        <v>3272</v>
      </c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2"/>
      <c r="BG6052" s="2"/>
      <c r="BH6052" s="2"/>
      <c r="BI6052" s="2"/>
      <c r="BJ6052" s="2"/>
      <c r="BK6052" s="2"/>
      <c r="BL6052" s="2"/>
      <c r="BM6052" s="2"/>
      <c r="BN6052" s="2"/>
      <c r="BO6052" s="2"/>
      <c r="BP6052" s="2"/>
      <c r="BQ6052" s="2"/>
      <c r="BR6052" s="2"/>
      <c r="BS6052" s="2"/>
      <c r="BT6052" s="2"/>
    </row>
    <row r="6053" spans="1:72">
      <c r="A6053" s="1">
        <v>44354</v>
      </c>
      <c r="B6053" s="2">
        <v>25758</v>
      </c>
      <c r="C6053" s="2">
        <v>7135</v>
      </c>
      <c r="D6053" s="2">
        <v>6</v>
      </c>
      <c r="E6053" s="92">
        <v>603535</v>
      </c>
      <c r="F6053" s="2" t="s">
        <v>3271</v>
      </c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2"/>
      <c r="BG6053" s="2"/>
      <c r="BH6053" s="2"/>
      <c r="BI6053" s="2"/>
      <c r="BJ6053" s="2"/>
      <c r="BK6053" s="2"/>
      <c r="BL6053" s="2"/>
      <c r="BM6053" s="2"/>
      <c r="BN6053" s="2"/>
      <c r="BO6053" s="2"/>
      <c r="BP6053" s="2"/>
      <c r="BQ6053" s="2"/>
      <c r="BR6053" s="2"/>
      <c r="BS6053" s="2"/>
      <c r="BT6053" s="2"/>
    </row>
    <row r="6054" spans="1:72">
      <c r="A6054" s="1">
        <v>44354</v>
      </c>
      <c r="B6054" s="2">
        <v>25758</v>
      </c>
      <c r="C6054" s="2">
        <v>7136</v>
      </c>
      <c r="D6054" s="2">
        <v>6</v>
      </c>
      <c r="E6054" s="92">
        <v>410108</v>
      </c>
      <c r="F6054" s="2" t="s">
        <v>3270</v>
      </c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  <c r="BD6054" s="2"/>
      <c r="BE6054" s="2"/>
      <c r="BF6054" s="2"/>
      <c r="BG6054" s="2"/>
      <c r="BH6054" s="2"/>
      <c r="BI6054" s="2"/>
      <c r="BJ6054" s="2"/>
      <c r="BK6054" s="2"/>
      <c r="BL6054" s="2"/>
      <c r="BM6054" s="2"/>
      <c r="BN6054" s="2"/>
      <c r="BO6054" s="2"/>
      <c r="BP6054" s="2"/>
      <c r="BQ6054" s="2"/>
      <c r="BR6054" s="2"/>
      <c r="BS6054" s="2"/>
      <c r="BT6054" s="2"/>
    </row>
    <row r="6055" spans="1:72">
      <c r="A6055" s="1">
        <v>44354</v>
      </c>
      <c r="B6055" s="2">
        <v>25758</v>
      </c>
      <c r="C6055" s="2">
        <v>7137</v>
      </c>
      <c r="D6055" s="2">
        <v>6</v>
      </c>
      <c r="E6055" s="92">
        <v>1244089</v>
      </c>
      <c r="F6055" s="2" t="s">
        <v>3269</v>
      </c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2"/>
      <c r="BG6055" s="2"/>
      <c r="BH6055" s="2"/>
      <c r="BI6055" s="2"/>
      <c r="BJ6055" s="2"/>
      <c r="BK6055" s="2"/>
      <c r="BL6055" s="2"/>
      <c r="BM6055" s="2"/>
      <c r="BN6055" s="2"/>
      <c r="BO6055" s="2"/>
      <c r="BP6055" s="2"/>
      <c r="BQ6055" s="2"/>
      <c r="BR6055" s="2"/>
      <c r="BS6055" s="2"/>
      <c r="BT6055" s="2"/>
    </row>
    <row r="6056" spans="1:72">
      <c r="A6056" s="1">
        <v>44354</v>
      </c>
      <c r="B6056" s="2">
        <v>25758</v>
      </c>
      <c r="C6056" s="2">
        <v>7140</v>
      </c>
      <c r="D6056" s="2">
        <v>6</v>
      </c>
      <c r="E6056" s="92">
        <v>1126563</v>
      </c>
      <c r="F6056" s="2" t="s">
        <v>3268</v>
      </c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2"/>
      <c r="BG6056" s="2"/>
      <c r="BH6056" s="2"/>
      <c r="BI6056" s="2"/>
      <c r="BJ6056" s="2"/>
      <c r="BK6056" s="2"/>
      <c r="BL6056" s="2"/>
      <c r="BM6056" s="2"/>
      <c r="BN6056" s="2"/>
      <c r="BO6056" s="2"/>
      <c r="BP6056" s="2"/>
      <c r="BQ6056" s="2"/>
      <c r="BR6056" s="2"/>
      <c r="BS6056" s="2"/>
      <c r="BT6056" s="2"/>
    </row>
    <row r="6057" spans="1:72" ht="19.5">
      <c r="A6057" s="1">
        <v>44354</v>
      </c>
      <c r="B6057" s="2">
        <v>25758</v>
      </c>
      <c r="C6057" s="2">
        <v>7160</v>
      </c>
      <c r="D6057" s="2">
        <v>6</v>
      </c>
      <c r="E6057" s="92">
        <v>831966</v>
      </c>
      <c r="F6057" s="146" t="s">
        <v>3266</v>
      </c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2"/>
      <c r="BG6057" s="2"/>
      <c r="BH6057" s="2"/>
      <c r="BI6057" s="2"/>
      <c r="BJ6057" s="2"/>
      <c r="BK6057" s="2"/>
      <c r="BL6057" s="2"/>
      <c r="BM6057" s="2"/>
      <c r="BN6057" s="2"/>
      <c r="BO6057" s="2"/>
      <c r="BP6057" s="2"/>
      <c r="BQ6057" s="2"/>
      <c r="BR6057" s="2"/>
      <c r="BS6057" s="2"/>
      <c r="BT6057" s="2"/>
    </row>
    <row r="6058" spans="1:72">
      <c r="A6058" s="1">
        <v>44354</v>
      </c>
      <c r="B6058" s="2">
        <v>25758</v>
      </c>
      <c r="C6058" s="2">
        <v>7161</v>
      </c>
      <c r="D6058" s="2">
        <v>6</v>
      </c>
      <c r="E6058" s="92">
        <v>0</v>
      </c>
      <c r="F6058" s="2" t="s">
        <v>283</v>
      </c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2"/>
      <c r="BG6058" s="2"/>
      <c r="BH6058" s="2"/>
      <c r="BI6058" s="2"/>
      <c r="BJ6058" s="2"/>
      <c r="BK6058" s="2"/>
      <c r="BL6058" s="2"/>
      <c r="BM6058" s="2"/>
      <c r="BN6058" s="2"/>
      <c r="BO6058" s="2"/>
      <c r="BP6058" s="2"/>
      <c r="BQ6058" s="2"/>
      <c r="BR6058" s="2"/>
      <c r="BS6058" s="2"/>
      <c r="BT6058" s="2"/>
    </row>
    <row r="6059" spans="1:72">
      <c r="A6059" s="1">
        <v>44354</v>
      </c>
      <c r="B6059" s="2">
        <v>25758</v>
      </c>
      <c r="C6059" s="2">
        <v>7199</v>
      </c>
      <c r="D6059" s="2">
        <v>6</v>
      </c>
      <c r="E6059" s="92">
        <v>1380000</v>
      </c>
      <c r="F6059" s="2" t="s">
        <v>3267</v>
      </c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2"/>
      <c r="BG6059" s="2"/>
      <c r="BH6059" s="2"/>
      <c r="BI6059" s="2"/>
      <c r="BJ6059" s="2"/>
      <c r="BK6059" s="2"/>
      <c r="BL6059" s="2"/>
      <c r="BM6059" s="2"/>
      <c r="BN6059" s="2"/>
      <c r="BO6059" s="2"/>
      <c r="BP6059" s="2"/>
      <c r="BQ6059" s="2"/>
      <c r="BR6059" s="2"/>
      <c r="BS6059" s="2"/>
      <c r="BT6059" s="2"/>
    </row>
    <row r="6060" spans="1:72">
      <c r="A6060" s="1">
        <v>44354</v>
      </c>
      <c r="B6060" s="2">
        <v>34824</v>
      </c>
      <c r="C6060" s="2">
        <v>8497</v>
      </c>
      <c r="D6060" s="2">
        <v>8</v>
      </c>
      <c r="E6060" s="92">
        <v>782985</v>
      </c>
      <c r="F6060" s="2" t="s">
        <v>3265</v>
      </c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2"/>
      <c r="BG6060" s="2"/>
      <c r="BH6060" s="2"/>
      <c r="BI6060" s="2"/>
      <c r="BJ6060" s="2"/>
      <c r="BK6060" s="2"/>
      <c r="BL6060" s="2"/>
      <c r="BM6060" s="2"/>
      <c r="BN6060" s="2"/>
      <c r="BO6060" s="2"/>
      <c r="BP6060" s="2"/>
      <c r="BQ6060" s="2"/>
      <c r="BR6060" s="2"/>
      <c r="BS6060" s="2"/>
      <c r="BT6060" s="2"/>
    </row>
    <row r="6061" spans="1:72">
      <c r="A6061" s="1">
        <v>44354</v>
      </c>
      <c r="B6061" s="2">
        <v>34824</v>
      </c>
      <c r="C6061" s="2">
        <v>8524</v>
      </c>
      <c r="D6061" s="2">
        <v>8</v>
      </c>
      <c r="E6061" s="92">
        <v>666342</v>
      </c>
      <c r="F6061" s="2" t="s">
        <v>3264</v>
      </c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2"/>
      <c r="BG6061" s="2"/>
      <c r="BH6061" s="2"/>
      <c r="BI6061" s="2"/>
      <c r="BJ6061" s="2"/>
      <c r="BK6061" s="2"/>
      <c r="BL6061" s="2"/>
      <c r="BM6061" s="2"/>
      <c r="BN6061" s="2"/>
      <c r="BO6061" s="2"/>
      <c r="BP6061" s="2"/>
      <c r="BQ6061" s="2"/>
      <c r="BR6061" s="2"/>
      <c r="BS6061" s="2"/>
      <c r="BT6061" s="2"/>
    </row>
    <row r="6062" spans="1:72">
      <c r="A6062" s="1">
        <v>44354</v>
      </c>
      <c r="B6062" s="2">
        <v>34824</v>
      </c>
      <c r="C6062" s="2">
        <v>8526</v>
      </c>
      <c r="D6062" s="2">
        <v>8</v>
      </c>
      <c r="E6062" s="92">
        <v>793838</v>
      </c>
      <c r="F6062" s="2" t="s">
        <v>3263</v>
      </c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2"/>
      <c r="BG6062" s="2"/>
      <c r="BH6062" s="2"/>
      <c r="BI6062" s="2"/>
      <c r="BJ6062" s="2"/>
      <c r="BK6062" s="2"/>
      <c r="BL6062" s="2"/>
      <c r="BM6062" s="2"/>
      <c r="BN6062" s="2"/>
      <c r="BO6062" s="2"/>
      <c r="BP6062" s="2"/>
      <c r="BQ6062" s="2"/>
      <c r="BR6062" s="2"/>
      <c r="BS6062" s="2"/>
      <c r="BT6062" s="2"/>
    </row>
    <row r="6063" spans="1:72">
      <c r="A6063" s="1">
        <v>44354</v>
      </c>
      <c r="B6063" s="2">
        <v>34824</v>
      </c>
      <c r="C6063" s="2">
        <v>8532</v>
      </c>
      <c r="D6063" s="2">
        <v>8</v>
      </c>
      <c r="E6063" s="92">
        <v>1191179</v>
      </c>
      <c r="F6063" s="2" t="s">
        <v>3262</v>
      </c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2"/>
      <c r="BG6063" s="2"/>
      <c r="BH6063" s="2"/>
      <c r="BI6063" s="2"/>
      <c r="BJ6063" s="2"/>
      <c r="BK6063" s="2"/>
      <c r="BL6063" s="2"/>
      <c r="BM6063" s="2"/>
      <c r="BN6063" s="2"/>
      <c r="BO6063" s="2"/>
      <c r="BP6063" s="2"/>
      <c r="BQ6063" s="2"/>
      <c r="BR6063" s="2"/>
      <c r="BS6063" s="2"/>
      <c r="BT6063" s="2"/>
    </row>
    <row r="6064" spans="1:72">
      <c r="A6064" s="1">
        <v>44354</v>
      </c>
      <c r="B6064" s="2">
        <v>34824</v>
      </c>
      <c r="C6064" s="2">
        <v>8538</v>
      </c>
      <c r="D6064" s="2">
        <v>8</v>
      </c>
      <c r="E6064" s="92">
        <v>205300</v>
      </c>
      <c r="F6064" s="2" t="s">
        <v>3260</v>
      </c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  <c r="BR6064" s="2"/>
      <c r="BS6064" s="2"/>
      <c r="BT6064" s="2"/>
    </row>
    <row r="6065" spans="1:72">
      <c r="A6065" s="1">
        <v>44354</v>
      </c>
      <c r="B6065" s="2">
        <v>34824</v>
      </c>
      <c r="C6065" s="2">
        <v>8539</v>
      </c>
      <c r="D6065" s="2">
        <v>8</v>
      </c>
      <c r="E6065" s="92">
        <v>338500</v>
      </c>
      <c r="F6065" s="2" t="s">
        <v>3225</v>
      </c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2"/>
      <c r="BG6065" s="2"/>
      <c r="BH6065" s="2"/>
      <c r="BI6065" s="2"/>
      <c r="BJ6065" s="2"/>
      <c r="BK6065" s="2"/>
      <c r="BL6065" s="2"/>
      <c r="BM6065" s="2"/>
      <c r="BN6065" s="2"/>
      <c r="BO6065" s="2"/>
      <c r="BP6065" s="2"/>
      <c r="BQ6065" s="2"/>
      <c r="BR6065" s="2"/>
      <c r="BS6065" s="2"/>
      <c r="BT6065" s="2"/>
    </row>
    <row r="6066" spans="1:72">
      <c r="A6066" s="1">
        <v>44354</v>
      </c>
      <c r="B6066" s="2">
        <v>34824</v>
      </c>
      <c r="C6066" s="2">
        <v>8551</v>
      </c>
      <c r="D6066" s="2">
        <v>8</v>
      </c>
      <c r="E6066" s="92">
        <v>0</v>
      </c>
      <c r="F6066" s="2" t="s">
        <v>283</v>
      </c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2"/>
      <c r="BG6066" s="2"/>
      <c r="BH6066" s="2"/>
      <c r="BI6066" s="2"/>
      <c r="BJ6066" s="2"/>
      <c r="BK6066" s="2"/>
      <c r="BL6066" s="2"/>
      <c r="BM6066" s="2"/>
      <c r="BN6066" s="2"/>
      <c r="BO6066" s="2"/>
      <c r="BP6066" s="2"/>
      <c r="BQ6066" s="2"/>
      <c r="BR6066" s="2"/>
      <c r="BS6066" s="2"/>
      <c r="BT6066" s="2"/>
    </row>
    <row r="6067" spans="1:72">
      <c r="A6067" s="1">
        <v>44354</v>
      </c>
      <c r="B6067" s="2">
        <v>34824</v>
      </c>
      <c r="C6067" s="2">
        <v>8555</v>
      </c>
      <c r="D6067" s="2">
        <v>8</v>
      </c>
      <c r="E6067" s="92">
        <v>210448</v>
      </c>
      <c r="F6067" s="2" t="s">
        <v>3226</v>
      </c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2"/>
      <c r="BG6067" s="2"/>
      <c r="BH6067" s="2"/>
      <c r="BI6067" s="2"/>
      <c r="BJ6067" s="2"/>
      <c r="BK6067" s="2"/>
      <c r="BL6067" s="2"/>
      <c r="BM6067" s="2"/>
      <c r="BN6067" s="2"/>
      <c r="BO6067" s="2"/>
      <c r="BP6067" s="2"/>
      <c r="BQ6067" s="2"/>
      <c r="BR6067" s="2"/>
      <c r="BS6067" s="2"/>
      <c r="BT6067" s="2"/>
    </row>
    <row r="6068" spans="1:72">
      <c r="A6068" s="1">
        <v>44354</v>
      </c>
      <c r="B6068" s="2">
        <v>34824</v>
      </c>
      <c r="C6068" s="2">
        <v>8557</v>
      </c>
      <c r="D6068" s="2">
        <v>8</v>
      </c>
      <c r="E6068" s="92">
        <v>765101</v>
      </c>
      <c r="F6068" s="2" t="s">
        <v>3261</v>
      </c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2"/>
      <c r="BG6068" s="2"/>
      <c r="BH6068" s="2"/>
      <c r="BI6068" s="2"/>
      <c r="BJ6068" s="2"/>
      <c r="BK6068" s="2"/>
      <c r="BL6068" s="2"/>
      <c r="BM6068" s="2"/>
      <c r="BN6068" s="2"/>
      <c r="BO6068" s="2"/>
      <c r="BP6068" s="2"/>
      <c r="BQ6068" s="2"/>
      <c r="BR6068" s="2"/>
      <c r="BS6068" s="2"/>
      <c r="BT6068" s="2"/>
    </row>
    <row r="6069" spans="1:72">
      <c r="A6069" s="1">
        <v>44354</v>
      </c>
      <c r="B6069" s="2">
        <v>34824</v>
      </c>
      <c r="C6069" s="2">
        <v>8565</v>
      </c>
      <c r="D6069" s="2">
        <v>8</v>
      </c>
      <c r="E6069" s="92">
        <v>2000000</v>
      </c>
      <c r="F6069" s="2" t="s">
        <v>3227</v>
      </c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2"/>
      <c r="BG6069" s="2"/>
      <c r="BH6069" s="2"/>
      <c r="BI6069" s="2"/>
      <c r="BJ6069" s="2"/>
      <c r="BK6069" s="2"/>
      <c r="BL6069" s="2"/>
      <c r="BM6069" s="2"/>
      <c r="BN6069" s="2"/>
      <c r="BO6069" s="2"/>
      <c r="BP6069" s="2"/>
      <c r="BQ6069" s="2"/>
      <c r="BR6069" s="2"/>
      <c r="BS6069" s="2"/>
      <c r="BT6069" s="2"/>
    </row>
    <row r="6070" spans="1:72">
      <c r="A6070" s="1">
        <v>44354</v>
      </c>
      <c r="B6070" s="2">
        <v>34824</v>
      </c>
      <c r="C6070" s="2">
        <v>8574</v>
      </c>
      <c r="D6070" s="2">
        <v>8</v>
      </c>
      <c r="E6070" s="92">
        <v>142421</v>
      </c>
      <c r="F6070" s="2" t="s">
        <v>3228</v>
      </c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2"/>
      <c r="BG6070" s="2"/>
      <c r="BH6070" s="2"/>
      <c r="BI6070" s="2"/>
      <c r="BJ6070" s="2"/>
      <c r="BK6070" s="2"/>
      <c r="BL6070" s="2"/>
      <c r="BM6070" s="2"/>
      <c r="BN6070" s="2"/>
      <c r="BO6070" s="2"/>
      <c r="BP6070" s="2"/>
      <c r="BQ6070" s="2"/>
      <c r="BR6070" s="2"/>
      <c r="BS6070" s="2"/>
      <c r="BT6070" s="2"/>
    </row>
    <row r="6071" spans="1:72">
      <c r="A6071" s="1">
        <v>44354</v>
      </c>
      <c r="B6071" s="2">
        <v>14202</v>
      </c>
      <c r="C6071" s="2">
        <v>8960</v>
      </c>
      <c r="D6071" s="2">
        <v>4</v>
      </c>
      <c r="E6071" s="92">
        <v>613500</v>
      </c>
      <c r="F6071" s="2" t="s">
        <v>3229</v>
      </c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2"/>
      <c r="BG6071" s="2"/>
      <c r="BH6071" s="2"/>
      <c r="BI6071" s="2"/>
      <c r="BJ6071" s="2"/>
      <c r="BK6071" s="2"/>
      <c r="BL6071" s="2"/>
      <c r="BM6071" s="2"/>
      <c r="BN6071" s="2"/>
      <c r="BO6071" s="2"/>
      <c r="BP6071" s="2"/>
      <c r="BQ6071" s="2"/>
      <c r="BR6071" s="2"/>
      <c r="BS6071" s="2"/>
      <c r="BT6071" s="2"/>
    </row>
    <row r="6072" spans="1:72">
      <c r="A6072" s="1">
        <v>44354</v>
      </c>
      <c r="B6072" s="2">
        <v>14202</v>
      </c>
      <c r="C6072" s="2">
        <v>8961</v>
      </c>
      <c r="D6072" s="2">
        <v>4</v>
      </c>
      <c r="E6072" s="92">
        <v>455388</v>
      </c>
      <c r="F6072" s="2" t="s">
        <v>3230</v>
      </c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2"/>
      <c r="BG6072" s="2"/>
      <c r="BH6072" s="2"/>
      <c r="BI6072" s="2"/>
      <c r="BJ6072" s="2"/>
      <c r="BK6072" s="2"/>
      <c r="BL6072" s="2"/>
      <c r="BM6072" s="2"/>
      <c r="BN6072" s="2"/>
      <c r="BO6072" s="2"/>
      <c r="BP6072" s="2"/>
      <c r="BQ6072" s="2"/>
      <c r="BR6072" s="2"/>
      <c r="BS6072" s="2"/>
      <c r="BT6072" s="2"/>
    </row>
    <row r="6073" spans="1:72">
      <c r="A6073" s="1">
        <v>44354</v>
      </c>
      <c r="B6073" s="2">
        <v>14202</v>
      </c>
      <c r="C6073" s="2">
        <v>8990</v>
      </c>
      <c r="D6073" s="2">
        <v>4</v>
      </c>
      <c r="E6073" s="92">
        <v>352297</v>
      </c>
      <c r="F6073" s="2" t="s">
        <v>3231</v>
      </c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2"/>
      <c r="BG6073" s="2"/>
      <c r="BH6073" s="2"/>
      <c r="BI6073" s="2"/>
      <c r="BJ6073" s="2"/>
      <c r="BK6073" s="2"/>
      <c r="BL6073" s="2"/>
      <c r="BM6073" s="2"/>
      <c r="BN6073" s="2"/>
      <c r="BO6073" s="2"/>
      <c r="BP6073" s="2"/>
      <c r="BQ6073" s="2"/>
      <c r="BR6073" s="2"/>
      <c r="BS6073" s="2"/>
      <c r="BT6073" s="2"/>
    </row>
    <row r="6074" spans="1:72">
      <c r="A6074" s="1">
        <v>44354</v>
      </c>
      <c r="B6074" s="2">
        <v>14202</v>
      </c>
      <c r="C6074" s="2">
        <v>9002</v>
      </c>
      <c r="D6074" s="2">
        <v>4</v>
      </c>
      <c r="E6074" s="92">
        <v>1300000</v>
      </c>
      <c r="F6074" s="2" t="s">
        <v>3232</v>
      </c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2"/>
      <c r="BG6074" s="2"/>
      <c r="BH6074" s="2"/>
      <c r="BI6074" s="2"/>
      <c r="BJ6074" s="2"/>
      <c r="BK6074" s="2"/>
      <c r="BL6074" s="2"/>
      <c r="BM6074" s="2"/>
      <c r="BN6074" s="2"/>
      <c r="BO6074" s="2"/>
      <c r="BP6074" s="2"/>
      <c r="BQ6074" s="2"/>
      <c r="BR6074" s="2"/>
      <c r="BS6074" s="2"/>
      <c r="BT6074" s="2"/>
    </row>
    <row r="6075" spans="1:72">
      <c r="A6075" s="1">
        <v>44354</v>
      </c>
      <c r="B6075" s="2">
        <v>14202</v>
      </c>
      <c r="C6075" s="2">
        <v>9051</v>
      </c>
      <c r="D6075" s="2">
        <v>4</v>
      </c>
      <c r="E6075" s="92">
        <v>7340000</v>
      </c>
      <c r="F6075" s="2" t="s">
        <v>2524</v>
      </c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2"/>
      <c r="BG6075" s="2"/>
      <c r="BH6075" s="2"/>
      <c r="BI6075" s="2"/>
      <c r="BJ6075" s="2"/>
      <c r="BK6075" s="2"/>
      <c r="BL6075" s="2"/>
      <c r="BM6075" s="2"/>
      <c r="BN6075" s="2"/>
      <c r="BO6075" s="2"/>
      <c r="BP6075" s="2"/>
      <c r="BQ6075" s="2"/>
      <c r="BR6075" s="2"/>
      <c r="BS6075" s="2"/>
      <c r="BT6075" s="2"/>
    </row>
    <row r="6076" spans="1:72">
      <c r="A6076" s="1">
        <v>44354</v>
      </c>
      <c r="B6076" s="2">
        <v>99967</v>
      </c>
      <c r="C6076" s="2">
        <v>9091</v>
      </c>
      <c r="D6076" s="2">
        <v>4</v>
      </c>
      <c r="E6076" s="92">
        <v>248033</v>
      </c>
      <c r="F6076" s="2" t="s">
        <v>3257</v>
      </c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 s="2"/>
      <c r="BF6076" s="2"/>
      <c r="BG6076" s="2"/>
      <c r="BH6076" s="2"/>
      <c r="BI6076" s="2"/>
      <c r="BJ6076" s="2"/>
      <c r="BK6076" s="2"/>
      <c r="BL6076" s="2"/>
      <c r="BM6076" s="2"/>
      <c r="BN6076" s="2"/>
      <c r="BO6076" s="2"/>
      <c r="BP6076" s="2"/>
      <c r="BQ6076" s="2"/>
      <c r="BR6076" s="2"/>
      <c r="BS6076" s="2"/>
      <c r="BT6076" s="2"/>
    </row>
    <row r="6077" spans="1:72">
      <c r="A6077" s="1">
        <v>44354</v>
      </c>
      <c r="B6077" s="2">
        <v>99967</v>
      </c>
      <c r="C6077" s="2">
        <v>9093</v>
      </c>
      <c r="D6077" s="2">
        <v>4</v>
      </c>
      <c r="E6077" s="92">
        <v>536849</v>
      </c>
      <c r="F6077" s="2" t="s">
        <v>3255</v>
      </c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2"/>
      <c r="BG6077" s="2"/>
      <c r="BH6077" s="2"/>
      <c r="BI6077" s="2"/>
      <c r="BJ6077" s="2"/>
      <c r="BK6077" s="2"/>
      <c r="BL6077" s="2"/>
      <c r="BM6077" s="2"/>
      <c r="BN6077" s="2"/>
      <c r="BO6077" s="2"/>
      <c r="BP6077" s="2"/>
      <c r="BQ6077" s="2"/>
      <c r="BR6077" s="2"/>
      <c r="BS6077" s="2"/>
      <c r="BT6077" s="2"/>
    </row>
    <row r="6078" spans="1:72" ht="19.5">
      <c r="A6078" s="1">
        <v>44354</v>
      </c>
      <c r="B6078" s="2">
        <v>99967</v>
      </c>
      <c r="C6078" s="2">
        <v>9095</v>
      </c>
      <c r="D6078" s="2">
        <v>4</v>
      </c>
      <c r="E6078" s="92">
        <v>775059</v>
      </c>
      <c r="F6078" s="146" t="s">
        <v>3256</v>
      </c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2"/>
      <c r="BG6078" s="2"/>
      <c r="BH6078" s="2"/>
      <c r="BI6078" s="2"/>
      <c r="BJ6078" s="2"/>
      <c r="BK6078" s="2"/>
      <c r="BL6078" s="2"/>
      <c r="BM6078" s="2"/>
      <c r="BN6078" s="2"/>
      <c r="BO6078" s="2"/>
      <c r="BP6078" s="2"/>
      <c r="BQ6078" s="2"/>
      <c r="BR6078" s="2"/>
      <c r="BS6078" s="2"/>
      <c r="BT6078" s="2"/>
    </row>
    <row r="6079" spans="1:72">
      <c r="A6079" s="1">
        <v>44354</v>
      </c>
      <c r="B6079" s="2">
        <v>99967</v>
      </c>
      <c r="C6079" s="2">
        <v>9118</v>
      </c>
      <c r="D6079" s="2">
        <v>4</v>
      </c>
      <c r="E6079" s="92">
        <v>470419</v>
      </c>
      <c r="F6079" s="2" t="s">
        <v>3254</v>
      </c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2"/>
      <c r="BG6079" s="2"/>
      <c r="BH6079" s="2"/>
      <c r="BI6079" s="2"/>
      <c r="BJ6079" s="2"/>
      <c r="BK6079" s="2"/>
      <c r="BL6079" s="2"/>
      <c r="BM6079" s="2"/>
      <c r="BN6079" s="2"/>
      <c r="BO6079" s="2"/>
      <c r="BP6079" s="2"/>
      <c r="BQ6079" s="2"/>
      <c r="BR6079" s="2"/>
      <c r="BS6079" s="2"/>
      <c r="BT6079" s="2"/>
    </row>
    <row r="6080" spans="1:72" ht="19.5">
      <c r="E6080" s="120">
        <f>SUM(E6011:E6079)</f>
        <v>360823474</v>
      </c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2"/>
      <c r="BG6080" s="2"/>
      <c r="BH6080" s="2"/>
      <c r="BI6080" s="2"/>
      <c r="BJ6080" s="2"/>
      <c r="BK6080" s="2"/>
      <c r="BL6080" s="2"/>
      <c r="BM6080" s="2"/>
      <c r="BN6080" s="2"/>
      <c r="BO6080" s="2"/>
      <c r="BP6080" s="2"/>
      <c r="BQ6080" s="2"/>
      <c r="BR6080" s="2"/>
      <c r="BS6080" s="2"/>
      <c r="BT6080" s="2"/>
    </row>
    <row r="6082" spans="1:72">
      <c r="A6082" s="1">
        <v>44355</v>
      </c>
      <c r="B6082" s="2">
        <v>31957</v>
      </c>
      <c r="C6082" s="2">
        <v>1218</v>
      </c>
      <c r="D6082" s="2">
        <v>9</v>
      </c>
      <c r="E6082" s="92">
        <v>431200</v>
      </c>
      <c r="F6082" s="2" t="s">
        <v>3291</v>
      </c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2"/>
      <c r="BG6082" s="2"/>
      <c r="BH6082" s="2"/>
      <c r="BI6082" s="2"/>
      <c r="BJ6082" s="2"/>
      <c r="BK6082" s="2"/>
      <c r="BL6082" s="2"/>
      <c r="BM6082" s="2"/>
      <c r="BN6082" s="2"/>
      <c r="BO6082" s="2"/>
      <c r="BP6082" s="2"/>
      <c r="BQ6082" s="2"/>
      <c r="BR6082" s="2"/>
      <c r="BS6082" s="2"/>
      <c r="BT6082" s="2"/>
    </row>
    <row r="6083" spans="1:72">
      <c r="A6083" s="1">
        <v>44355</v>
      </c>
      <c r="B6083" s="2">
        <v>31957</v>
      </c>
      <c r="C6083" s="2">
        <v>1221</v>
      </c>
      <c r="D6083" s="2">
        <v>9</v>
      </c>
      <c r="E6083" s="92">
        <v>341525</v>
      </c>
      <c r="F6083" s="2" t="s">
        <v>3292</v>
      </c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2"/>
      <c r="BG6083" s="2"/>
      <c r="BH6083" s="2"/>
      <c r="BI6083" s="2"/>
      <c r="BJ6083" s="2"/>
      <c r="BK6083" s="2"/>
      <c r="BL6083" s="2"/>
      <c r="BM6083" s="2"/>
      <c r="BN6083" s="2"/>
      <c r="BO6083" s="2"/>
      <c r="BP6083" s="2"/>
      <c r="BQ6083" s="2"/>
      <c r="BR6083" s="2"/>
      <c r="BS6083" s="2"/>
      <c r="BT6083" s="2"/>
    </row>
    <row r="6084" spans="1:72">
      <c r="A6084" s="1">
        <v>44355</v>
      </c>
      <c r="B6084" s="2">
        <v>31957</v>
      </c>
      <c r="C6084" s="2">
        <v>1223</v>
      </c>
      <c r="D6084" s="2">
        <v>9</v>
      </c>
      <c r="E6084" s="92">
        <v>877534</v>
      </c>
      <c r="F6084" s="2" t="s">
        <v>94</v>
      </c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2"/>
      <c r="BG6084" s="2"/>
      <c r="BH6084" s="2"/>
      <c r="BI6084" s="2"/>
      <c r="BJ6084" s="2"/>
      <c r="BK6084" s="2"/>
      <c r="BL6084" s="2"/>
      <c r="BM6084" s="2"/>
      <c r="BN6084" s="2"/>
      <c r="BO6084" s="2"/>
      <c r="BP6084" s="2"/>
      <c r="BQ6084" s="2"/>
      <c r="BR6084" s="2"/>
      <c r="BS6084" s="2"/>
      <c r="BT6084" s="2"/>
    </row>
    <row r="6085" spans="1:72">
      <c r="A6085" s="1">
        <v>44355</v>
      </c>
      <c r="B6085" s="2">
        <v>31957</v>
      </c>
      <c r="C6085" s="2">
        <v>1227</v>
      </c>
      <c r="D6085" s="2">
        <v>9</v>
      </c>
      <c r="E6085" s="92">
        <v>1382377</v>
      </c>
      <c r="F6085" s="2" t="s">
        <v>3293</v>
      </c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2"/>
      <c r="BG6085" s="2"/>
      <c r="BH6085" s="2"/>
      <c r="BI6085" s="2"/>
      <c r="BJ6085" s="2"/>
      <c r="BK6085" s="2"/>
      <c r="BL6085" s="2"/>
      <c r="BM6085" s="2"/>
      <c r="BN6085" s="2"/>
      <c r="BO6085" s="2"/>
      <c r="BP6085" s="2"/>
      <c r="BQ6085" s="2"/>
      <c r="BR6085" s="2"/>
      <c r="BS6085" s="2"/>
      <c r="BT6085" s="2"/>
    </row>
    <row r="6086" spans="1:72">
      <c r="A6086" s="1">
        <v>44355</v>
      </c>
      <c r="B6086" s="2">
        <v>31957</v>
      </c>
      <c r="C6086" s="2">
        <v>1230</v>
      </c>
      <c r="D6086" s="2">
        <v>9</v>
      </c>
      <c r="E6086" s="92">
        <v>2231099</v>
      </c>
      <c r="F6086" s="2" t="s">
        <v>3294</v>
      </c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2"/>
      <c r="BG6086" s="2"/>
      <c r="BH6086" s="2"/>
      <c r="BI6086" s="2"/>
      <c r="BJ6086" s="2"/>
      <c r="BK6086" s="2"/>
      <c r="BL6086" s="2"/>
      <c r="BM6086" s="2"/>
      <c r="BN6086" s="2"/>
      <c r="BO6086" s="2"/>
      <c r="BP6086" s="2"/>
      <c r="BQ6086" s="2"/>
      <c r="BR6086" s="2"/>
      <c r="BS6086" s="2"/>
      <c r="BT6086" s="2"/>
    </row>
    <row r="6087" spans="1:72">
      <c r="A6087" s="1">
        <v>44355</v>
      </c>
      <c r="B6087" s="2">
        <v>31957</v>
      </c>
      <c r="C6087" s="2">
        <v>1255</v>
      </c>
      <c r="D6087" s="2">
        <v>9</v>
      </c>
      <c r="E6087" s="92">
        <v>865500</v>
      </c>
      <c r="F6087" s="2" t="s">
        <v>3300</v>
      </c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2"/>
      <c r="BG6087" s="2"/>
      <c r="BH6087" s="2"/>
      <c r="BI6087" s="2"/>
      <c r="BJ6087" s="2"/>
      <c r="BK6087" s="2"/>
      <c r="BL6087" s="2"/>
      <c r="BM6087" s="2"/>
      <c r="BN6087" s="2"/>
      <c r="BO6087" s="2"/>
      <c r="BP6087" s="2"/>
      <c r="BQ6087" s="2"/>
      <c r="BR6087" s="2"/>
      <c r="BS6087" s="2"/>
      <c r="BT6087" s="2"/>
    </row>
    <row r="6088" spans="1:72">
      <c r="A6088" s="1">
        <v>44355</v>
      </c>
      <c r="B6088" s="2">
        <v>31957</v>
      </c>
      <c r="C6088" s="2">
        <v>1233</v>
      </c>
      <c r="D6088" s="2">
        <v>9</v>
      </c>
      <c r="E6088" s="92">
        <v>936119</v>
      </c>
      <c r="F6088" s="2" t="s">
        <v>3295</v>
      </c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  <c r="BF6088" s="2"/>
      <c r="BG6088" s="2"/>
      <c r="BH6088" s="2"/>
      <c r="BI6088" s="2"/>
      <c r="BJ6088" s="2"/>
      <c r="BK6088" s="2"/>
      <c r="BL6088" s="2"/>
      <c r="BM6088" s="2"/>
      <c r="BN6088" s="2"/>
      <c r="BO6088" s="2"/>
      <c r="BP6088" s="2"/>
      <c r="BQ6088" s="2"/>
      <c r="BR6088" s="2"/>
      <c r="BS6088" s="2"/>
      <c r="BT6088" s="2"/>
    </row>
    <row r="6089" spans="1:72" ht="19.5">
      <c r="A6089" s="1">
        <v>44355</v>
      </c>
      <c r="B6089" s="2">
        <v>31957</v>
      </c>
      <c r="C6089" s="2">
        <v>1239</v>
      </c>
      <c r="D6089" s="2">
        <v>9</v>
      </c>
      <c r="E6089" s="92">
        <v>5150000</v>
      </c>
      <c r="F6089" s="146" t="s">
        <v>3296</v>
      </c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2"/>
      <c r="BG6089" s="2"/>
      <c r="BH6089" s="2"/>
      <c r="BI6089" s="2"/>
      <c r="BJ6089" s="2"/>
      <c r="BK6089" s="2"/>
      <c r="BL6089" s="2"/>
      <c r="BM6089" s="2"/>
      <c r="BN6089" s="2"/>
      <c r="BO6089" s="2"/>
      <c r="BP6089" s="2"/>
      <c r="BQ6089" s="2"/>
      <c r="BR6089" s="2"/>
      <c r="BS6089" s="2"/>
      <c r="BT6089" s="2"/>
    </row>
    <row r="6090" spans="1:72">
      <c r="A6090" s="1">
        <v>44355</v>
      </c>
      <c r="B6090" s="2">
        <v>31957</v>
      </c>
      <c r="C6090" s="2">
        <v>1241</v>
      </c>
      <c r="D6090" s="2">
        <v>9</v>
      </c>
      <c r="E6090" s="92">
        <v>847800</v>
      </c>
      <c r="F6090" s="2" t="s">
        <v>3297</v>
      </c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2"/>
      <c r="BG6090" s="2"/>
      <c r="BH6090" s="2"/>
      <c r="BI6090" s="2"/>
      <c r="BJ6090" s="2"/>
      <c r="BK6090" s="2"/>
      <c r="BL6090" s="2"/>
      <c r="BM6090" s="2"/>
      <c r="BN6090" s="2"/>
      <c r="BO6090" s="2"/>
      <c r="BP6090" s="2"/>
      <c r="BQ6090" s="2"/>
      <c r="BR6090" s="2"/>
      <c r="BS6090" s="2"/>
      <c r="BT6090" s="2"/>
    </row>
    <row r="6091" spans="1:72">
      <c r="A6091" s="1">
        <v>44355</v>
      </c>
      <c r="B6091" s="2">
        <v>31957</v>
      </c>
      <c r="C6091" s="2">
        <v>1244</v>
      </c>
      <c r="D6091" s="2">
        <v>9</v>
      </c>
      <c r="E6091" s="92">
        <v>893317</v>
      </c>
      <c r="F6091" s="2" t="s">
        <v>3298</v>
      </c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  <c r="BF6091" s="2"/>
      <c r="BG6091" s="2"/>
      <c r="BH6091" s="2"/>
      <c r="BI6091" s="2"/>
      <c r="BJ6091" s="2"/>
      <c r="BK6091" s="2"/>
      <c r="BL6091" s="2"/>
      <c r="BM6091" s="2"/>
      <c r="BN6091" s="2"/>
      <c r="BO6091" s="2"/>
      <c r="BP6091" s="2"/>
      <c r="BQ6091" s="2"/>
      <c r="BR6091" s="2"/>
      <c r="BS6091" s="2"/>
      <c r="BT6091" s="2"/>
    </row>
    <row r="6092" spans="1:72" ht="19.5">
      <c r="A6092" s="1">
        <v>44355</v>
      </c>
      <c r="B6092" s="2">
        <v>34824</v>
      </c>
      <c r="C6092" s="2">
        <v>1231</v>
      </c>
      <c r="D6092" s="2">
        <v>7</v>
      </c>
      <c r="E6092" s="92">
        <v>0</v>
      </c>
      <c r="F6092" s="146" t="s">
        <v>3501</v>
      </c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  <c r="BF6092" s="2"/>
      <c r="BG6092" s="2"/>
      <c r="BH6092" s="2"/>
      <c r="BI6092" s="2"/>
      <c r="BJ6092" s="2"/>
      <c r="BK6092" s="2"/>
      <c r="BL6092" s="2"/>
      <c r="BM6092" s="2"/>
      <c r="BN6092" s="2"/>
      <c r="BO6092" s="2"/>
      <c r="BP6092" s="2"/>
      <c r="BQ6092" s="2"/>
      <c r="BR6092" s="2"/>
      <c r="BS6092" s="2"/>
      <c r="BT6092" s="2"/>
    </row>
    <row r="6093" spans="1:72" ht="19.5">
      <c r="A6093" s="1">
        <v>44355</v>
      </c>
      <c r="B6093" s="2">
        <v>34824</v>
      </c>
      <c r="C6093" s="2">
        <v>1232</v>
      </c>
      <c r="D6093" s="2">
        <v>7</v>
      </c>
      <c r="E6093" s="92">
        <v>0</v>
      </c>
      <c r="F6093" s="146" t="s">
        <v>3501</v>
      </c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  <c r="BF6093" s="2"/>
      <c r="BG6093" s="2"/>
      <c r="BH6093" s="2"/>
      <c r="BI6093" s="2"/>
      <c r="BJ6093" s="2"/>
      <c r="BK6093" s="2"/>
      <c r="BL6093" s="2"/>
      <c r="BM6093" s="2"/>
      <c r="BN6093" s="2"/>
      <c r="BO6093" s="2"/>
      <c r="BP6093" s="2"/>
      <c r="BQ6093" s="2"/>
      <c r="BR6093" s="2"/>
      <c r="BS6093" s="2"/>
      <c r="BT6093" s="2"/>
    </row>
    <row r="6094" spans="1:72">
      <c r="A6094" s="1">
        <v>44355</v>
      </c>
      <c r="B6094" s="2">
        <v>34824</v>
      </c>
      <c r="C6094" s="2">
        <v>1240</v>
      </c>
      <c r="D6094" s="2">
        <v>7</v>
      </c>
      <c r="E6094" s="92">
        <v>487546</v>
      </c>
      <c r="F6094" s="2" t="s">
        <v>3338</v>
      </c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  <c r="BF6094" s="2"/>
      <c r="BG6094" s="2"/>
      <c r="BH6094" s="2"/>
      <c r="BI6094" s="2"/>
      <c r="BJ6094" s="2"/>
      <c r="BK6094" s="2"/>
      <c r="BL6094" s="2"/>
      <c r="BM6094" s="2"/>
      <c r="BN6094" s="2"/>
      <c r="BO6094" s="2"/>
      <c r="BP6094" s="2"/>
      <c r="BQ6094" s="2"/>
      <c r="BR6094" s="2"/>
      <c r="BS6094" s="2"/>
      <c r="BT6094" s="2"/>
    </row>
    <row r="6095" spans="1:72">
      <c r="A6095" s="1">
        <v>44355</v>
      </c>
      <c r="B6095" s="2">
        <v>34824</v>
      </c>
      <c r="C6095" s="2">
        <v>1245</v>
      </c>
      <c r="D6095" s="2">
        <v>7</v>
      </c>
      <c r="E6095" s="92">
        <v>1220409</v>
      </c>
      <c r="F6095" s="2" t="s">
        <v>3299</v>
      </c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  <c r="BF6095" s="2"/>
      <c r="BG6095" s="2"/>
      <c r="BH6095" s="2"/>
      <c r="BI6095" s="2"/>
      <c r="BJ6095" s="2"/>
      <c r="BK6095" s="2"/>
      <c r="BL6095" s="2"/>
      <c r="BM6095" s="2"/>
      <c r="BN6095" s="2"/>
      <c r="BO6095" s="2"/>
      <c r="BP6095" s="2"/>
      <c r="BQ6095" s="2"/>
      <c r="BR6095" s="2"/>
      <c r="BS6095" s="2"/>
      <c r="BT6095" s="2"/>
    </row>
    <row r="6096" spans="1:72">
      <c r="A6096" s="1">
        <v>44355</v>
      </c>
      <c r="B6096" s="2">
        <v>34824</v>
      </c>
      <c r="C6096" s="2">
        <v>1256</v>
      </c>
      <c r="D6096" s="2">
        <v>7</v>
      </c>
      <c r="E6096" s="92">
        <v>74000</v>
      </c>
      <c r="F6096" s="2" t="s">
        <v>3301</v>
      </c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  <c r="BI6096" s="2"/>
      <c r="BJ6096" s="2"/>
      <c r="BK6096" s="2"/>
      <c r="BL6096" s="2"/>
      <c r="BM6096" s="2"/>
      <c r="BN6096" s="2"/>
      <c r="BO6096" s="2"/>
      <c r="BP6096" s="2"/>
      <c r="BQ6096" s="2"/>
      <c r="BR6096" s="2"/>
      <c r="BS6096" s="2"/>
      <c r="BT6096" s="2"/>
    </row>
    <row r="6097" spans="1:72">
      <c r="A6097" s="1">
        <v>44355</v>
      </c>
      <c r="B6097" s="2">
        <v>34824</v>
      </c>
      <c r="C6097" s="2">
        <v>1257</v>
      </c>
      <c r="D6097" s="2">
        <v>7</v>
      </c>
      <c r="E6097" s="92">
        <v>0</v>
      </c>
      <c r="F6097" s="2" t="s">
        <v>283</v>
      </c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 s="2"/>
      <c r="BF6097" s="2"/>
      <c r="BG6097" s="2"/>
      <c r="BH6097" s="2"/>
      <c r="BI6097" s="2"/>
      <c r="BJ6097" s="2"/>
      <c r="BK6097" s="2"/>
      <c r="BL6097" s="2"/>
      <c r="BM6097" s="2"/>
      <c r="BN6097" s="2"/>
      <c r="BO6097" s="2"/>
      <c r="BP6097" s="2"/>
      <c r="BQ6097" s="2"/>
      <c r="BR6097" s="2"/>
      <c r="BS6097" s="2"/>
      <c r="BT6097" s="2"/>
    </row>
    <row r="6098" spans="1:72">
      <c r="A6098" s="1">
        <v>44355</v>
      </c>
      <c r="B6098" s="2">
        <v>34824</v>
      </c>
      <c r="C6098" s="2">
        <v>1258</v>
      </c>
      <c r="D6098" s="2">
        <v>7</v>
      </c>
      <c r="E6098" s="92">
        <v>381300</v>
      </c>
      <c r="F6098" s="2" t="s">
        <v>3302</v>
      </c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  <c r="BF6098" s="2"/>
      <c r="BG6098" s="2"/>
      <c r="BH6098" s="2"/>
      <c r="BI6098" s="2"/>
      <c r="BJ6098" s="2"/>
      <c r="BK6098" s="2"/>
      <c r="BL6098" s="2"/>
      <c r="BM6098" s="2"/>
      <c r="BN6098" s="2"/>
      <c r="BO6098" s="2"/>
      <c r="BP6098" s="2"/>
      <c r="BQ6098" s="2"/>
      <c r="BR6098" s="2"/>
      <c r="BS6098" s="2"/>
      <c r="BT6098" s="2"/>
    </row>
    <row r="6099" spans="1:72">
      <c r="A6099" s="1">
        <v>44355</v>
      </c>
      <c r="B6099" s="2">
        <v>34824</v>
      </c>
      <c r="C6099" s="2">
        <v>1259</v>
      </c>
      <c r="D6099" s="2">
        <v>7</v>
      </c>
      <c r="E6099" s="92">
        <v>625200</v>
      </c>
      <c r="F6099" s="2" t="s">
        <v>3303</v>
      </c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2"/>
      <c r="BG6099" s="2"/>
      <c r="BH6099" s="2"/>
      <c r="BI6099" s="2"/>
      <c r="BJ6099" s="2"/>
      <c r="BK6099" s="2"/>
      <c r="BL6099" s="2"/>
      <c r="BM6099" s="2"/>
      <c r="BN6099" s="2"/>
      <c r="BO6099" s="2"/>
      <c r="BP6099" s="2"/>
      <c r="BQ6099" s="2"/>
      <c r="BR6099" s="2"/>
      <c r="BS6099" s="2"/>
      <c r="BT6099" s="2"/>
    </row>
    <row r="6100" spans="1:72">
      <c r="A6100" s="1">
        <v>44355</v>
      </c>
      <c r="B6100" s="2">
        <v>34824</v>
      </c>
      <c r="C6100" s="2">
        <v>1263</v>
      </c>
      <c r="D6100" s="2">
        <v>7</v>
      </c>
      <c r="E6100" s="92">
        <v>3456653</v>
      </c>
      <c r="F6100" s="2" t="s">
        <v>3304</v>
      </c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2"/>
      <c r="BG6100" s="2"/>
      <c r="BH6100" s="2"/>
      <c r="BI6100" s="2"/>
      <c r="BJ6100" s="2"/>
      <c r="BK6100" s="2"/>
      <c r="BL6100" s="2"/>
      <c r="BM6100" s="2"/>
      <c r="BN6100" s="2"/>
      <c r="BO6100" s="2"/>
      <c r="BP6100" s="2"/>
      <c r="BQ6100" s="2"/>
      <c r="BR6100" s="2"/>
      <c r="BS6100" s="2"/>
      <c r="BT6100" s="2"/>
    </row>
    <row r="6101" spans="1:72">
      <c r="A6101" s="1">
        <v>44355</v>
      </c>
      <c r="B6101" s="2">
        <v>34824</v>
      </c>
      <c r="C6101" s="2">
        <v>1267</v>
      </c>
      <c r="D6101" s="2">
        <v>7</v>
      </c>
      <c r="E6101" s="92">
        <v>807600</v>
      </c>
      <c r="F6101" s="2" t="s">
        <v>3305</v>
      </c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2"/>
      <c r="BG6101" s="2"/>
      <c r="BH6101" s="2"/>
      <c r="BI6101" s="2"/>
      <c r="BJ6101" s="2"/>
      <c r="BK6101" s="2"/>
      <c r="BL6101" s="2"/>
      <c r="BM6101" s="2"/>
      <c r="BN6101" s="2"/>
      <c r="BO6101" s="2"/>
      <c r="BP6101" s="2"/>
      <c r="BQ6101" s="2"/>
      <c r="BR6101" s="2"/>
      <c r="BS6101" s="2"/>
      <c r="BT6101" s="2"/>
    </row>
    <row r="6102" spans="1:72">
      <c r="A6102" s="1">
        <v>44355</v>
      </c>
      <c r="B6102" s="2">
        <v>34824</v>
      </c>
      <c r="C6102" s="2">
        <v>1270</v>
      </c>
      <c r="D6102" s="2">
        <v>7</v>
      </c>
      <c r="E6102" s="92">
        <v>1343719</v>
      </c>
      <c r="F6102" s="2" t="s">
        <v>2632</v>
      </c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2"/>
      <c r="BG6102" s="2"/>
      <c r="BH6102" s="2"/>
      <c r="BI6102" s="2"/>
      <c r="BJ6102" s="2"/>
      <c r="BK6102" s="2"/>
      <c r="BL6102" s="2"/>
      <c r="BM6102" s="2"/>
      <c r="BN6102" s="2"/>
      <c r="BO6102" s="2"/>
      <c r="BP6102" s="2"/>
      <c r="BQ6102" s="2"/>
      <c r="BR6102" s="2"/>
      <c r="BS6102" s="2"/>
      <c r="BT6102" s="2"/>
    </row>
    <row r="6103" spans="1:72">
      <c r="A6103" s="1">
        <v>44355</v>
      </c>
      <c r="B6103" s="2">
        <v>34824</v>
      </c>
      <c r="C6103" s="2">
        <v>1273</v>
      </c>
      <c r="D6103" s="2">
        <v>7</v>
      </c>
      <c r="E6103" s="92">
        <v>471647</v>
      </c>
      <c r="F6103" s="2" t="s">
        <v>3306</v>
      </c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2"/>
      <c r="BG6103" s="2"/>
      <c r="BH6103" s="2"/>
      <c r="BI6103" s="2"/>
      <c r="BJ6103" s="2"/>
      <c r="BK6103" s="2"/>
      <c r="BL6103" s="2"/>
      <c r="BM6103" s="2"/>
      <c r="BN6103" s="2"/>
      <c r="BO6103" s="2"/>
      <c r="BP6103" s="2"/>
      <c r="BQ6103" s="2"/>
      <c r="BR6103" s="2"/>
      <c r="BS6103" s="2"/>
      <c r="BT6103" s="2"/>
    </row>
    <row r="6104" spans="1:72">
      <c r="A6104" s="1">
        <v>44355</v>
      </c>
      <c r="B6104" s="2">
        <v>34824</v>
      </c>
      <c r="C6104" s="2">
        <v>1274</v>
      </c>
      <c r="D6104" s="2">
        <v>7</v>
      </c>
      <c r="E6104" s="92">
        <v>494400</v>
      </c>
      <c r="F6104" s="2" t="s">
        <v>3307</v>
      </c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2"/>
      <c r="BG6104" s="2"/>
      <c r="BH6104" s="2"/>
      <c r="BI6104" s="2"/>
      <c r="BJ6104" s="2"/>
      <c r="BK6104" s="2"/>
      <c r="BL6104" s="2"/>
      <c r="BM6104" s="2"/>
      <c r="BN6104" s="2"/>
      <c r="BO6104" s="2"/>
      <c r="BP6104" s="2"/>
      <c r="BQ6104" s="2"/>
      <c r="BR6104" s="2"/>
      <c r="BS6104" s="2"/>
      <c r="BT6104" s="2"/>
    </row>
    <row r="6105" spans="1:72">
      <c r="A6105" s="1">
        <v>44355</v>
      </c>
      <c r="B6105" s="2">
        <v>34824</v>
      </c>
      <c r="C6105" s="2">
        <v>1280</v>
      </c>
      <c r="D6105" s="2">
        <v>7</v>
      </c>
      <c r="E6105" s="92">
        <v>1166830</v>
      </c>
      <c r="F6105" s="2" t="s">
        <v>3336</v>
      </c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  <c r="BF6105" s="2"/>
      <c r="BG6105" s="2"/>
      <c r="BH6105" s="2"/>
      <c r="BI6105" s="2"/>
      <c r="BJ6105" s="2"/>
      <c r="BK6105" s="2"/>
      <c r="BL6105" s="2"/>
      <c r="BM6105" s="2"/>
      <c r="BN6105" s="2"/>
      <c r="BO6105" s="2"/>
      <c r="BP6105" s="2"/>
      <c r="BQ6105" s="2"/>
      <c r="BR6105" s="2"/>
      <c r="BS6105" s="2"/>
      <c r="BT6105" s="2"/>
    </row>
    <row r="6106" spans="1:72">
      <c r="A6106" s="1">
        <v>44355</v>
      </c>
      <c r="B6106" s="2">
        <v>34824</v>
      </c>
      <c r="C6106" s="2">
        <v>1281</v>
      </c>
      <c r="D6106" s="2">
        <v>7</v>
      </c>
      <c r="E6106" s="92">
        <v>316426</v>
      </c>
      <c r="F6106" s="2" t="s">
        <v>3308</v>
      </c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  <c r="BF6106" s="2"/>
      <c r="BG6106" s="2"/>
      <c r="BH6106" s="2"/>
      <c r="BI6106" s="2"/>
      <c r="BJ6106" s="2"/>
      <c r="BK6106" s="2"/>
      <c r="BL6106" s="2"/>
      <c r="BM6106" s="2"/>
      <c r="BN6106" s="2"/>
      <c r="BO6106" s="2"/>
      <c r="BP6106" s="2"/>
      <c r="BQ6106" s="2"/>
      <c r="BR6106" s="2"/>
      <c r="BS6106" s="2"/>
      <c r="BT6106" s="2"/>
    </row>
    <row r="6107" spans="1:72">
      <c r="A6107" s="1">
        <v>44355</v>
      </c>
      <c r="B6107" s="2">
        <v>34824</v>
      </c>
      <c r="C6107" s="2">
        <v>1282</v>
      </c>
      <c r="D6107" s="2">
        <v>7</v>
      </c>
      <c r="E6107" s="92">
        <v>283597</v>
      </c>
      <c r="F6107" s="2" t="s">
        <v>3309</v>
      </c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2"/>
      <c r="BG6107" s="2"/>
      <c r="BH6107" s="2"/>
      <c r="BI6107" s="2"/>
      <c r="BJ6107" s="2"/>
      <c r="BK6107" s="2"/>
      <c r="BL6107" s="2"/>
      <c r="BM6107" s="2"/>
      <c r="BN6107" s="2"/>
      <c r="BO6107" s="2"/>
      <c r="BP6107" s="2"/>
      <c r="BQ6107" s="2"/>
      <c r="BR6107" s="2"/>
      <c r="BS6107" s="2"/>
      <c r="BT6107" s="2"/>
    </row>
    <row r="6108" spans="1:72">
      <c r="A6108" s="1">
        <v>44355</v>
      </c>
      <c r="B6108" s="2">
        <v>34824</v>
      </c>
      <c r="C6108" s="2">
        <v>1284</v>
      </c>
      <c r="D6108" s="2">
        <v>7</v>
      </c>
      <c r="E6108" s="92">
        <v>290068</v>
      </c>
      <c r="F6108" s="2" t="s">
        <v>3310</v>
      </c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2"/>
      <c r="BG6108" s="2"/>
      <c r="BH6108" s="2"/>
      <c r="BI6108" s="2"/>
      <c r="BJ6108" s="2"/>
      <c r="BK6108" s="2"/>
      <c r="BL6108" s="2"/>
      <c r="BM6108" s="2"/>
      <c r="BN6108" s="2"/>
      <c r="BO6108" s="2"/>
      <c r="BP6108" s="2"/>
      <c r="BQ6108" s="2"/>
      <c r="BR6108" s="2"/>
      <c r="BS6108" s="2"/>
      <c r="BT6108" s="2"/>
    </row>
    <row r="6109" spans="1:72">
      <c r="A6109" s="1">
        <v>44355</v>
      </c>
      <c r="B6109" s="2">
        <v>34824</v>
      </c>
      <c r="C6109" s="2">
        <v>1285</v>
      </c>
      <c r="D6109" s="2">
        <v>7</v>
      </c>
      <c r="E6109" s="92">
        <v>650800</v>
      </c>
      <c r="F6109" s="2" t="s">
        <v>3311</v>
      </c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2"/>
      <c r="BG6109" s="2"/>
      <c r="BH6109" s="2"/>
      <c r="BI6109" s="2"/>
      <c r="BJ6109" s="2"/>
      <c r="BK6109" s="2"/>
      <c r="BL6109" s="2"/>
      <c r="BM6109" s="2"/>
      <c r="BN6109" s="2"/>
      <c r="BO6109" s="2"/>
      <c r="BP6109" s="2"/>
      <c r="BQ6109" s="2"/>
      <c r="BR6109" s="2"/>
      <c r="BS6109" s="2"/>
      <c r="BT6109" s="2"/>
    </row>
    <row r="6110" spans="1:72">
      <c r="A6110" s="1">
        <v>44355</v>
      </c>
      <c r="B6110" s="2">
        <v>34824</v>
      </c>
      <c r="C6110" s="2">
        <v>1286</v>
      </c>
      <c r="D6110" s="2">
        <v>7</v>
      </c>
      <c r="E6110" s="92">
        <v>451863</v>
      </c>
      <c r="F6110" s="2" t="s">
        <v>3312</v>
      </c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  <c r="BR6110" s="2"/>
      <c r="BS6110" s="2"/>
      <c r="BT6110" s="2"/>
    </row>
    <row r="6111" spans="1:72">
      <c r="A6111" s="1">
        <v>44355</v>
      </c>
      <c r="B6111" s="2">
        <v>34824</v>
      </c>
      <c r="C6111" s="2">
        <v>1292</v>
      </c>
      <c r="D6111" s="2">
        <v>7</v>
      </c>
      <c r="E6111" s="92">
        <v>1310083</v>
      </c>
      <c r="F6111" s="2" t="s">
        <v>3313</v>
      </c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  <c r="BI6111" s="2"/>
      <c r="BJ6111" s="2"/>
      <c r="BK6111" s="2"/>
      <c r="BL6111" s="2"/>
      <c r="BM6111" s="2"/>
      <c r="BN6111" s="2"/>
      <c r="BO6111" s="2"/>
      <c r="BP6111" s="2"/>
      <c r="BQ6111" s="2"/>
      <c r="BR6111" s="2"/>
      <c r="BS6111" s="2"/>
      <c r="BT6111" s="2"/>
    </row>
    <row r="6112" spans="1:72">
      <c r="A6112" s="1">
        <v>44355</v>
      </c>
      <c r="B6112" s="2">
        <v>34824</v>
      </c>
      <c r="C6112" s="2">
        <v>1298</v>
      </c>
      <c r="D6112" s="2">
        <v>7</v>
      </c>
      <c r="E6112" s="92">
        <v>412000</v>
      </c>
      <c r="F6112" s="2" t="s">
        <v>3314</v>
      </c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  <c r="BI6112" s="2"/>
      <c r="BJ6112" s="2"/>
      <c r="BK6112" s="2"/>
      <c r="BL6112" s="2"/>
      <c r="BM6112" s="2"/>
      <c r="BN6112" s="2"/>
      <c r="BO6112" s="2"/>
      <c r="BP6112" s="2"/>
      <c r="BQ6112" s="2"/>
      <c r="BR6112" s="2"/>
      <c r="BS6112" s="2"/>
      <c r="BT6112" s="2"/>
    </row>
    <row r="6113" spans="1:72">
      <c r="A6113" s="1">
        <v>44355</v>
      </c>
      <c r="B6113" s="2">
        <v>25758</v>
      </c>
      <c r="C6113" s="2">
        <v>1309</v>
      </c>
      <c r="D6113" s="2">
        <v>7</v>
      </c>
      <c r="E6113" s="92">
        <v>383056</v>
      </c>
      <c r="F6113" s="2" t="s">
        <v>3315</v>
      </c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  <c r="BI6113" s="2"/>
      <c r="BJ6113" s="2"/>
      <c r="BK6113" s="2"/>
      <c r="BL6113" s="2"/>
      <c r="BM6113" s="2"/>
      <c r="BN6113" s="2"/>
      <c r="BO6113" s="2"/>
      <c r="BP6113" s="2"/>
      <c r="BQ6113" s="2"/>
      <c r="BR6113" s="2"/>
      <c r="BS6113" s="2"/>
      <c r="BT6113" s="2"/>
    </row>
    <row r="6114" spans="1:72">
      <c r="A6114" s="1">
        <v>44355</v>
      </c>
      <c r="B6114" s="2">
        <v>25758</v>
      </c>
      <c r="C6114" s="2">
        <v>1310</v>
      </c>
      <c r="D6114" s="2">
        <v>7</v>
      </c>
      <c r="E6114" s="92">
        <v>62500</v>
      </c>
      <c r="F6114" s="2" t="s">
        <v>3316</v>
      </c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  <c r="BF6114" s="2"/>
      <c r="BG6114" s="2"/>
      <c r="BH6114" s="2"/>
      <c r="BI6114" s="2"/>
      <c r="BJ6114" s="2"/>
      <c r="BK6114" s="2"/>
      <c r="BL6114" s="2"/>
      <c r="BM6114" s="2"/>
      <c r="BN6114" s="2"/>
      <c r="BO6114" s="2"/>
      <c r="BP6114" s="2"/>
      <c r="BQ6114" s="2"/>
      <c r="BR6114" s="2"/>
      <c r="BS6114" s="2"/>
      <c r="BT6114" s="2"/>
    </row>
    <row r="6115" spans="1:72">
      <c r="A6115" s="1">
        <v>44355</v>
      </c>
      <c r="B6115" s="2">
        <v>25758</v>
      </c>
      <c r="C6115" s="2">
        <v>1312</v>
      </c>
      <c r="D6115" s="2">
        <v>7</v>
      </c>
      <c r="E6115" s="92">
        <v>4518000</v>
      </c>
      <c r="F6115" s="2" t="s">
        <v>3343</v>
      </c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 s="2"/>
      <c r="BF6115" s="2"/>
      <c r="BG6115" s="2"/>
      <c r="BH6115" s="2"/>
      <c r="BI6115" s="2"/>
      <c r="BJ6115" s="2"/>
      <c r="BK6115" s="2"/>
      <c r="BL6115" s="2"/>
      <c r="BM6115" s="2"/>
      <c r="BN6115" s="2"/>
      <c r="BO6115" s="2"/>
      <c r="BP6115" s="2"/>
      <c r="BQ6115" s="2"/>
      <c r="BR6115" s="2"/>
      <c r="BS6115" s="2"/>
      <c r="BT6115" s="2"/>
    </row>
    <row r="6116" spans="1:72">
      <c r="A6116" s="1">
        <v>44355</v>
      </c>
      <c r="B6116" s="2">
        <v>25758</v>
      </c>
      <c r="C6116" s="2">
        <v>1322</v>
      </c>
      <c r="D6116" s="2">
        <v>7</v>
      </c>
      <c r="E6116" s="92">
        <v>840196</v>
      </c>
      <c r="F6116" s="2" t="s">
        <v>3317</v>
      </c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  <c r="BD6116" s="2"/>
      <c r="BE6116" s="2"/>
      <c r="BF6116" s="2"/>
      <c r="BG6116" s="2"/>
      <c r="BH6116" s="2"/>
      <c r="BI6116" s="2"/>
      <c r="BJ6116" s="2"/>
      <c r="BK6116" s="2"/>
      <c r="BL6116" s="2"/>
      <c r="BM6116" s="2"/>
      <c r="BN6116" s="2"/>
      <c r="BO6116" s="2"/>
      <c r="BP6116" s="2"/>
      <c r="BQ6116" s="2"/>
      <c r="BR6116" s="2"/>
      <c r="BS6116" s="2"/>
      <c r="BT6116" s="2"/>
    </row>
    <row r="6117" spans="1:72">
      <c r="A6117" s="1">
        <v>44355</v>
      </c>
      <c r="B6117" s="2">
        <v>25758</v>
      </c>
      <c r="C6117" s="2">
        <v>1382</v>
      </c>
      <c r="D6117" s="2">
        <v>7</v>
      </c>
      <c r="E6117" s="92">
        <v>22500</v>
      </c>
      <c r="F6117" s="2" t="s">
        <v>3318</v>
      </c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2"/>
      <c r="BG6117" s="2"/>
      <c r="BH6117" s="2"/>
      <c r="BI6117" s="2"/>
      <c r="BJ6117" s="2"/>
      <c r="BK6117" s="2"/>
      <c r="BL6117" s="2"/>
      <c r="BM6117" s="2"/>
      <c r="BN6117" s="2"/>
      <c r="BO6117" s="2"/>
      <c r="BP6117" s="2"/>
      <c r="BQ6117" s="2"/>
      <c r="BR6117" s="2"/>
      <c r="BS6117" s="2"/>
      <c r="BT6117" s="2"/>
    </row>
    <row r="6118" spans="1:72">
      <c r="A6118" s="1">
        <v>44355</v>
      </c>
      <c r="B6118" s="2">
        <v>25758</v>
      </c>
      <c r="C6118" s="2">
        <v>1424</v>
      </c>
      <c r="D6118" s="2">
        <v>7</v>
      </c>
      <c r="E6118" s="92">
        <v>288000</v>
      </c>
      <c r="F6118" s="2" t="s">
        <v>3342</v>
      </c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2"/>
      <c r="BG6118" s="2"/>
      <c r="BH6118" s="2"/>
      <c r="BI6118" s="2"/>
      <c r="BJ6118" s="2"/>
      <c r="BK6118" s="2"/>
      <c r="BL6118" s="2"/>
      <c r="BM6118" s="2"/>
      <c r="BN6118" s="2"/>
      <c r="BO6118" s="2"/>
      <c r="BP6118" s="2"/>
      <c r="BQ6118" s="2"/>
      <c r="BR6118" s="2"/>
      <c r="BS6118" s="2"/>
      <c r="BT6118" s="2"/>
    </row>
    <row r="6119" spans="1:72">
      <c r="A6119" s="1">
        <v>44355</v>
      </c>
      <c r="B6119" s="2">
        <v>99916</v>
      </c>
      <c r="C6119" s="2">
        <v>4570</v>
      </c>
      <c r="D6119" s="2">
        <v>10</v>
      </c>
      <c r="E6119" s="92">
        <v>432945</v>
      </c>
      <c r="F6119" s="2" t="s">
        <v>3340</v>
      </c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2"/>
      <c r="BG6119" s="2"/>
      <c r="BH6119" s="2"/>
      <c r="BI6119" s="2"/>
      <c r="BJ6119" s="2"/>
      <c r="BK6119" s="2"/>
      <c r="BL6119" s="2"/>
      <c r="BM6119" s="2"/>
      <c r="BN6119" s="2"/>
      <c r="BO6119" s="2"/>
      <c r="BP6119" s="2"/>
      <c r="BQ6119" s="2"/>
      <c r="BR6119" s="2"/>
      <c r="BS6119" s="2"/>
      <c r="BT6119" s="2"/>
    </row>
    <row r="6120" spans="1:72">
      <c r="A6120" s="1">
        <v>44355</v>
      </c>
      <c r="B6120" s="2">
        <v>99916</v>
      </c>
      <c r="C6120" s="2">
        <v>4571</v>
      </c>
      <c r="D6120" s="2">
        <v>10</v>
      </c>
      <c r="E6120" s="92">
        <v>1513490</v>
      </c>
      <c r="F6120" s="2" t="s">
        <v>2692</v>
      </c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2"/>
      <c r="BG6120" s="2"/>
      <c r="BH6120" s="2"/>
      <c r="BI6120" s="2"/>
      <c r="BJ6120" s="2"/>
      <c r="BK6120" s="2"/>
      <c r="BL6120" s="2"/>
      <c r="BM6120" s="2"/>
      <c r="BN6120" s="2"/>
      <c r="BO6120" s="2"/>
      <c r="BP6120" s="2"/>
      <c r="BQ6120" s="2"/>
      <c r="BR6120" s="2"/>
      <c r="BS6120" s="2"/>
      <c r="BT6120" s="2"/>
    </row>
    <row r="6121" spans="1:72">
      <c r="A6121" s="1">
        <v>44355</v>
      </c>
      <c r="B6121" s="2">
        <v>99916</v>
      </c>
      <c r="C6121" s="2">
        <v>4572</v>
      </c>
      <c r="D6121" s="2">
        <v>10</v>
      </c>
      <c r="E6121" s="92">
        <v>306000</v>
      </c>
      <c r="F6121" s="2" t="s">
        <v>3341</v>
      </c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2"/>
      <c r="BG6121" s="2"/>
      <c r="BH6121" s="2"/>
      <c r="BI6121" s="2"/>
      <c r="BJ6121" s="2"/>
      <c r="BK6121" s="2"/>
      <c r="BL6121" s="2"/>
      <c r="BM6121" s="2"/>
      <c r="BN6121" s="2"/>
      <c r="BO6121" s="2"/>
      <c r="BP6121" s="2"/>
      <c r="BQ6121" s="2"/>
      <c r="BR6121" s="2"/>
      <c r="BS6121" s="2"/>
      <c r="BT6121" s="2"/>
    </row>
    <row r="6122" spans="1:72">
      <c r="A6122" s="1">
        <v>44355</v>
      </c>
      <c r="B6122" s="2">
        <v>99916</v>
      </c>
      <c r="C6122" s="2">
        <v>4576</v>
      </c>
      <c r="D6122" s="2">
        <v>10</v>
      </c>
      <c r="E6122" s="92">
        <v>206820</v>
      </c>
      <c r="F6122" s="2" t="s">
        <v>3340</v>
      </c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2"/>
      <c r="BG6122" s="2"/>
      <c r="BH6122" s="2"/>
      <c r="BI6122" s="2"/>
      <c r="BJ6122" s="2"/>
      <c r="BK6122" s="2"/>
      <c r="BL6122" s="2"/>
      <c r="BM6122" s="2"/>
      <c r="BN6122" s="2"/>
      <c r="BO6122" s="2"/>
      <c r="BP6122" s="2"/>
      <c r="BQ6122" s="2"/>
      <c r="BR6122" s="2"/>
      <c r="BS6122" s="2"/>
      <c r="BT6122" s="2"/>
    </row>
    <row r="6123" spans="1:72">
      <c r="A6123" s="1">
        <v>44355</v>
      </c>
      <c r="B6123" s="2">
        <v>99916</v>
      </c>
      <c r="C6123" s="2">
        <v>4577</v>
      </c>
      <c r="D6123" s="2">
        <v>10</v>
      </c>
      <c r="E6123" s="92">
        <v>1177483</v>
      </c>
      <c r="F6123" s="2" t="s">
        <v>3339</v>
      </c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2"/>
      <c r="BG6123" s="2"/>
      <c r="BH6123" s="2"/>
      <c r="BI6123" s="2"/>
      <c r="BJ6123" s="2"/>
      <c r="BK6123" s="2"/>
      <c r="BL6123" s="2"/>
      <c r="BM6123" s="2"/>
      <c r="BN6123" s="2"/>
      <c r="BO6123" s="2"/>
      <c r="BP6123" s="2"/>
      <c r="BQ6123" s="2"/>
      <c r="BR6123" s="2"/>
      <c r="BS6123" s="2"/>
      <c r="BT6123" s="2"/>
    </row>
    <row r="6124" spans="1:72">
      <c r="A6124" s="1">
        <v>44355</v>
      </c>
      <c r="B6124" s="2">
        <v>34527</v>
      </c>
      <c r="C6124" s="2">
        <v>7233</v>
      </c>
      <c r="D6124" s="2">
        <v>6</v>
      </c>
      <c r="E6124" s="92">
        <v>225828</v>
      </c>
      <c r="F6124" s="2" t="s">
        <v>3319</v>
      </c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 s="2"/>
      <c r="BF6124" s="2"/>
      <c r="BG6124" s="2"/>
      <c r="BH6124" s="2"/>
      <c r="BI6124" s="2"/>
      <c r="BJ6124" s="2"/>
      <c r="BK6124" s="2"/>
      <c r="BL6124" s="2"/>
      <c r="BM6124" s="2"/>
      <c r="BN6124" s="2"/>
      <c r="BO6124" s="2"/>
      <c r="BP6124" s="2"/>
      <c r="BQ6124" s="2"/>
      <c r="BR6124" s="2"/>
      <c r="BS6124" s="2"/>
      <c r="BT6124" s="2"/>
    </row>
    <row r="6125" spans="1:72">
      <c r="A6125" s="1">
        <v>44355</v>
      </c>
      <c r="B6125" s="2">
        <v>34527</v>
      </c>
      <c r="C6125" s="2">
        <v>7234</v>
      </c>
      <c r="D6125" s="2">
        <v>6</v>
      </c>
      <c r="E6125" s="92">
        <v>231284</v>
      </c>
      <c r="F6125" s="2" t="s">
        <v>3320</v>
      </c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2"/>
      <c r="BG6125" s="2"/>
      <c r="BH6125" s="2"/>
      <c r="BI6125" s="2"/>
      <c r="BJ6125" s="2"/>
      <c r="BK6125" s="2"/>
      <c r="BL6125" s="2"/>
      <c r="BM6125" s="2"/>
      <c r="BN6125" s="2"/>
      <c r="BO6125" s="2"/>
      <c r="BP6125" s="2"/>
      <c r="BQ6125" s="2"/>
      <c r="BR6125" s="2"/>
      <c r="BS6125" s="2"/>
      <c r="BT6125" s="2"/>
    </row>
    <row r="6126" spans="1:72">
      <c r="A6126" s="1">
        <v>44355</v>
      </c>
      <c r="B6126" s="2">
        <v>34527</v>
      </c>
      <c r="C6126" s="2">
        <v>7239</v>
      </c>
      <c r="D6126" s="2">
        <v>6</v>
      </c>
      <c r="E6126" s="92">
        <v>283000</v>
      </c>
      <c r="F6126" s="2" t="s">
        <v>3321</v>
      </c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2"/>
      <c r="BG6126" s="2"/>
      <c r="BH6126" s="2"/>
      <c r="BI6126" s="2"/>
      <c r="BJ6126" s="2"/>
      <c r="BK6126" s="2"/>
      <c r="BL6126" s="2"/>
      <c r="BM6126" s="2"/>
      <c r="BN6126" s="2"/>
      <c r="BO6126" s="2"/>
      <c r="BP6126" s="2"/>
      <c r="BQ6126" s="2"/>
      <c r="BR6126" s="2"/>
      <c r="BS6126" s="2"/>
      <c r="BT6126" s="2"/>
    </row>
    <row r="6127" spans="1:72">
      <c r="A6127" s="1">
        <v>44355</v>
      </c>
      <c r="B6127" s="2">
        <v>34527</v>
      </c>
      <c r="C6127" s="2">
        <v>7250</v>
      </c>
      <c r="D6127" s="2">
        <v>6</v>
      </c>
      <c r="E6127" s="92">
        <v>1270094</v>
      </c>
      <c r="F6127" s="2" t="s">
        <v>3322</v>
      </c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2"/>
      <c r="BG6127" s="2"/>
      <c r="BH6127" s="2"/>
      <c r="BI6127" s="2"/>
      <c r="BJ6127" s="2"/>
      <c r="BK6127" s="2"/>
      <c r="BL6127" s="2"/>
      <c r="BM6127" s="2"/>
      <c r="BN6127" s="2"/>
      <c r="BO6127" s="2"/>
      <c r="BP6127" s="2"/>
      <c r="BQ6127" s="2"/>
      <c r="BR6127" s="2"/>
      <c r="BS6127" s="2"/>
      <c r="BT6127" s="2"/>
    </row>
    <row r="6128" spans="1:72">
      <c r="A6128" s="1">
        <v>44355</v>
      </c>
      <c r="B6128" s="2">
        <v>34527</v>
      </c>
      <c r="C6128" s="2">
        <v>7258</v>
      </c>
      <c r="D6128" s="2">
        <v>6</v>
      </c>
      <c r="E6128" s="92">
        <v>359221</v>
      </c>
      <c r="F6128" s="2" t="s">
        <v>3323</v>
      </c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2"/>
      <c r="BG6128" s="2"/>
      <c r="BH6128" s="2"/>
      <c r="BI6128" s="2"/>
      <c r="BJ6128" s="2"/>
      <c r="BK6128" s="2"/>
      <c r="BL6128" s="2"/>
      <c r="BM6128" s="2"/>
      <c r="BN6128" s="2"/>
      <c r="BO6128" s="2"/>
      <c r="BP6128" s="2"/>
      <c r="BQ6128" s="2"/>
      <c r="BR6128" s="2"/>
      <c r="BS6128" s="2"/>
      <c r="BT6128" s="2"/>
    </row>
    <row r="6129" spans="1:72">
      <c r="A6129" s="1">
        <v>44355</v>
      </c>
      <c r="B6129" s="2">
        <v>34527</v>
      </c>
      <c r="C6129" s="2">
        <v>7287</v>
      </c>
      <c r="D6129" s="2">
        <v>6</v>
      </c>
      <c r="E6129" s="92">
        <v>203959</v>
      </c>
      <c r="F6129" s="2" t="s">
        <v>3324</v>
      </c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2"/>
      <c r="BG6129" s="2"/>
      <c r="BH6129" s="2"/>
      <c r="BI6129" s="2"/>
      <c r="BJ6129" s="2"/>
      <c r="BK6129" s="2"/>
      <c r="BL6129" s="2"/>
      <c r="BM6129" s="2"/>
      <c r="BN6129" s="2"/>
      <c r="BO6129" s="2"/>
      <c r="BP6129" s="2"/>
      <c r="BQ6129" s="2"/>
      <c r="BR6129" s="2"/>
      <c r="BS6129" s="2"/>
      <c r="BT6129" s="2"/>
    </row>
    <row r="6130" spans="1:72" ht="19.5">
      <c r="A6130" s="1">
        <v>44355</v>
      </c>
      <c r="B6130" s="2">
        <v>34527</v>
      </c>
      <c r="C6130" s="91">
        <v>7294</v>
      </c>
      <c r="D6130" s="2">
        <v>6</v>
      </c>
      <c r="E6130" s="92">
        <v>402891</v>
      </c>
      <c r="F6130" s="146" t="s">
        <v>3335</v>
      </c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2"/>
      <c r="BG6130" s="2"/>
      <c r="BH6130" s="2"/>
      <c r="BI6130" s="2"/>
      <c r="BJ6130" s="2"/>
      <c r="BK6130" s="2"/>
      <c r="BL6130" s="2"/>
      <c r="BM6130" s="2"/>
      <c r="BN6130" s="2"/>
      <c r="BO6130" s="2"/>
      <c r="BP6130" s="2"/>
      <c r="BQ6130" s="2"/>
      <c r="BR6130" s="2"/>
      <c r="BS6130" s="2"/>
      <c r="BT6130" s="2"/>
    </row>
    <row r="6131" spans="1:72">
      <c r="A6131" s="1">
        <v>44355</v>
      </c>
      <c r="B6131" s="2">
        <v>34527</v>
      </c>
      <c r="C6131" s="2">
        <v>7307</v>
      </c>
      <c r="D6131" s="2">
        <v>6</v>
      </c>
      <c r="E6131" s="92">
        <v>524561</v>
      </c>
      <c r="F6131" s="2" t="s">
        <v>3325</v>
      </c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2"/>
      <c r="BG6131" s="2"/>
      <c r="BH6131" s="2"/>
      <c r="BI6131" s="2"/>
      <c r="BJ6131" s="2"/>
      <c r="BK6131" s="2"/>
      <c r="BL6131" s="2"/>
      <c r="BM6131" s="2"/>
      <c r="BN6131" s="2"/>
      <c r="BO6131" s="2"/>
      <c r="BP6131" s="2"/>
      <c r="BQ6131" s="2"/>
      <c r="BR6131" s="2"/>
      <c r="BS6131" s="2"/>
      <c r="BT6131" s="2"/>
    </row>
    <row r="6132" spans="1:72">
      <c r="A6132" s="1">
        <v>44355</v>
      </c>
      <c r="B6132" s="2">
        <v>34527</v>
      </c>
      <c r="C6132" s="2">
        <v>7327</v>
      </c>
      <c r="D6132" s="2">
        <v>6</v>
      </c>
      <c r="E6132" s="92">
        <v>7700000</v>
      </c>
      <c r="F6132" s="2" t="s">
        <v>3326</v>
      </c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2"/>
      <c r="BG6132" s="2"/>
      <c r="BH6132" s="2"/>
      <c r="BI6132" s="2"/>
      <c r="BJ6132" s="2"/>
      <c r="BK6132" s="2"/>
      <c r="BL6132" s="2"/>
      <c r="BM6132" s="2"/>
      <c r="BN6132" s="2"/>
      <c r="BO6132" s="2"/>
      <c r="BP6132" s="2"/>
      <c r="BQ6132" s="2"/>
      <c r="BR6132" s="2"/>
      <c r="BS6132" s="2"/>
      <c r="BT6132" s="2"/>
    </row>
    <row r="6133" spans="1:72">
      <c r="A6133" s="1">
        <v>44355</v>
      </c>
      <c r="B6133" s="2">
        <v>99975</v>
      </c>
      <c r="C6133" s="2">
        <v>8627</v>
      </c>
      <c r="D6133" s="2">
        <v>8</v>
      </c>
      <c r="E6133" s="92">
        <v>100000</v>
      </c>
      <c r="F6133" s="2" t="s">
        <v>3349</v>
      </c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  <c r="BR6133" s="2"/>
      <c r="BS6133" s="2"/>
      <c r="BT6133" s="2"/>
    </row>
    <row r="6134" spans="1:72" ht="19.5">
      <c r="A6134" s="1">
        <v>44355</v>
      </c>
      <c r="B6134" s="2">
        <v>99975</v>
      </c>
      <c r="C6134" s="2">
        <v>8632</v>
      </c>
      <c r="D6134" s="2">
        <v>8</v>
      </c>
      <c r="E6134" s="92">
        <v>612049</v>
      </c>
      <c r="F6134" s="146" t="s">
        <v>3348</v>
      </c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2"/>
      <c r="BG6134" s="2"/>
      <c r="BH6134" s="2"/>
      <c r="BI6134" s="2"/>
      <c r="BJ6134" s="2"/>
      <c r="BK6134" s="2"/>
      <c r="BL6134" s="2"/>
      <c r="BM6134" s="2"/>
      <c r="BN6134" s="2"/>
      <c r="BO6134" s="2"/>
      <c r="BP6134" s="2"/>
      <c r="BQ6134" s="2"/>
      <c r="BR6134" s="2"/>
      <c r="BS6134" s="2"/>
      <c r="BT6134" s="2"/>
    </row>
    <row r="6135" spans="1:72">
      <c r="A6135" s="1">
        <v>44355</v>
      </c>
      <c r="B6135" s="2">
        <v>99975</v>
      </c>
      <c r="C6135" s="2">
        <v>8635</v>
      </c>
      <c r="D6135" s="2">
        <v>8</v>
      </c>
      <c r="E6135" s="92">
        <v>714716</v>
      </c>
      <c r="F6135" s="2" t="s">
        <v>3347</v>
      </c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  <c r="BF6135" s="2"/>
      <c r="BG6135" s="2"/>
      <c r="BH6135" s="2"/>
      <c r="BI6135" s="2"/>
      <c r="BJ6135" s="2"/>
      <c r="BK6135" s="2"/>
      <c r="BL6135" s="2"/>
      <c r="BM6135" s="2"/>
      <c r="BN6135" s="2"/>
      <c r="BO6135" s="2"/>
      <c r="BP6135" s="2"/>
      <c r="BQ6135" s="2"/>
      <c r="BR6135" s="2"/>
      <c r="BS6135" s="2"/>
      <c r="BT6135" s="2"/>
    </row>
    <row r="6136" spans="1:72">
      <c r="A6136" s="1">
        <v>44355</v>
      </c>
      <c r="B6136" s="2">
        <v>99975</v>
      </c>
      <c r="C6136" s="2">
        <v>8637</v>
      </c>
      <c r="D6136" s="2">
        <v>8</v>
      </c>
      <c r="E6136" s="92">
        <v>674365</v>
      </c>
      <c r="F6136" s="2" t="s">
        <v>3001</v>
      </c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2"/>
      <c r="BG6136" s="2"/>
      <c r="BH6136" s="2"/>
      <c r="BI6136" s="2"/>
      <c r="BJ6136" s="2"/>
      <c r="BK6136" s="2"/>
      <c r="BL6136" s="2"/>
      <c r="BM6136" s="2"/>
      <c r="BN6136" s="2"/>
      <c r="BO6136" s="2"/>
      <c r="BP6136" s="2"/>
      <c r="BQ6136" s="2"/>
      <c r="BR6136" s="2"/>
      <c r="BS6136" s="2"/>
      <c r="BT6136" s="2"/>
    </row>
    <row r="6137" spans="1:72">
      <c r="A6137" s="1">
        <v>44355</v>
      </c>
      <c r="B6137" s="2">
        <v>99975</v>
      </c>
      <c r="C6137" s="2">
        <v>8642</v>
      </c>
      <c r="D6137" s="2">
        <v>8</v>
      </c>
      <c r="E6137" s="92">
        <v>310700</v>
      </c>
      <c r="F6137" s="2" t="s">
        <v>3346</v>
      </c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  <c r="BR6137" s="2"/>
      <c r="BS6137" s="2"/>
      <c r="BT6137" s="2"/>
    </row>
    <row r="6138" spans="1:72">
      <c r="A6138" s="1">
        <v>44355</v>
      </c>
      <c r="B6138" s="2">
        <v>99975</v>
      </c>
      <c r="C6138" s="2">
        <v>8654</v>
      </c>
      <c r="D6138" s="2">
        <v>8</v>
      </c>
      <c r="E6138" s="92">
        <v>500000</v>
      </c>
      <c r="F6138" s="2" t="s">
        <v>3345</v>
      </c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2"/>
      <c r="BG6138" s="2"/>
      <c r="BH6138" s="2"/>
      <c r="BI6138" s="2"/>
      <c r="BJ6138" s="2"/>
      <c r="BK6138" s="2"/>
      <c r="BL6138" s="2"/>
      <c r="BM6138" s="2"/>
      <c r="BN6138" s="2"/>
      <c r="BO6138" s="2"/>
      <c r="BP6138" s="2"/>
      <c r="BQ6138" s="2"/>
      <c r="BR6138" s="2"/>
      <c r="BS6138" s="2"/>
      <c r="BT6138" s="2"/>
    </row>
    <row r="6139" spans="1:72">
      <c r="A6139" s="1">
        <v>44355</v>
      </c>
      <c r="B6139" s="2">
        <v>99975</v>
      </c>
      <c r="C6139" s="2">
        <v>8722</v>
      </c>
      <c r="D6139" s="2">
        <v>8</v>
      </c>
      <c r="E6139" s="92">
        <v>301500</v>
      </c>
      <c r="F6139" s="2" t="s">
        <v>3344</v>
      </c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  <c r="BF6139" s="2"/>
      <c r="BG6139" s="2"/>
      <c r="BH6139" s="2"/>
      <c r="BI6139" s="2"/>
      <c r="BJ6139" s="2"/>
      <c r="BK6139" s="2"/>
      <c r="BL6139" s="2"/>
      <c r="BM6139" s="2"/>
      <c r="BN6139" s="2"/>
      <c r="BO6139" s="2"/>
      <c r="BP6139" s="2"/>
      <c r="BQ6139" s="2"/>
      <c r="BR6139" s="2"/>
      <c r="BS6139" s="2"/>
      <c r="BT6139" s="2"/>
    </row>
    <row r="6140" spans="1:72">
      <c r="A6140" s="1">
        <v>44355</v>
      </c>
      <c r="B6140" s="2">
        <v>99971</v>
      </c>
      <c r="C6140" s="2">
        <v>9151</v>
      </c>
      <c r="D6140" s="2">
        <v>4</v>
      </c>
      <c r="E6140" s="92">
        <v>1889924</v>
      </c>
      <c r="F6140" s="2" t="s">
        <v>3327</v>
      </c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2"/>
      <c r="BG6140" s="2"/>
      <c r="BH6140" s="2"/>
      <c r="BI6140" s="2"/>
      <c r="BJ6140" s="2"/>
      <c r="BK6140" s="2"/>
      <c r="BL6140" s="2"/>
      <c r="BM6140" s="2"/>
      <c r="BN6140" s="2"/>
      <c r="BO6140" s="2"/>
      <c r="BP6140" s="2"/>
      <c r="BQ6140" s="2"/>
      <c r="BR6140" s="2"/>
      <c r="BS6140" s="2"/>
      <c r="BT6140" s="2"/>
    </row>
    <row r="6141" spans="1:72">
      <c r="A6141" s="1">
        <v>44355</v>
      </c>
      <c r="B6141" s="2">
        <v>99971</v>
      </c>
      <c r="C6141" s="2">
        <v>9204</v>
      </c>
      <c r="D6141" s="2">
        <v>4</v>
      </c>
      <c r="E6141" s="92">
        <v>580960</v>
      </c>
      <c r="F6141" s="2" t="s">
        <v>3328</v>
      </c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2"/>
      <c r="BG6141" s="2"/>
      <c r="BH6141" s="2"/>
      <c r="BI6141" s="2"/>
      <c r="BJ6141" s="2"/>
      <c r="BK6141" s="2"/>
      <c r="BL6141" s="2"/>
      <c r="BM6141" s="2"/>
      <c r="BN6141" s="2"/>
      <c r="BO6141" s="2"/>
      <c r="BP6141" s="2"/>
      <c r="BQ6141" s="2"/>
      <c r="BR6141" s="2"/>
      <c r="BS6141" s="2"/>
      <c r="BT6141" s="2"/>
    </row>
    <row r="6142" spans="1:72">
      <c r="A6142" s="1">
        <v>44355</v>
      </c>
      <c r="B6142" s="2">
        <v>99971</v>
      </c>
      <c r="C6142" s="2">
        <v>9220</v>
      </c>
      <c r="D6142" s="2">
        <v>4</v>
      </c>
      <c r="E6142" s="92">
        <v>286000</v>
      </c>
      <c r="F6142" s="2" t="s">
        <v>3329</v>
      </c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  <c r="BF6142" s="2"/>
      <c r="BG6142" s="2"/>
      <c r="BH6142" s="2"/>
      <c r="BI6142" s="2"/>
      <c r="BJ6142" s="2"/>
      <c r="BK6142" s="2"/>
      <c r="BL6142" s="2"/>
      <c r="BM6142" s="2"/>
      <c r="BN6142" s="2"/>
      <c r="BO6142" s="2"/>
      <c r="BP6142" s="2"/>
      <c r="BQ6142" s="2"/>
      <c r="BR6142" s="2"/>
      <c r="BS6142" s="2"/>
      <c r="BT6142" s="2"/>
    </row>
    <row r="6143" spans="1:72">
      <c r="A6143" s="1">
        <v>44355</v>
      </c>
      <c r="B6143" s="2">
        <v>99971</v>
      </c>
      <c r="C6143" s="2">
        <v>9222</v>
      </c>
      <c r="D6143" s="2">
        <v>4</v>
      </c>
      <c r="E6143" s="92">
        <v>200000</v>
      </c>
      <c r="F6143" s="2" t="s">
        <v>3330</v>
      </c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2"/>
      <c r="BG6143" s="2"/>
      <c r="BH6143" s="2"/>
      <c r="BI6143" s="2"/>
      <c r="BJ6143" s="2"/>
      <c r="BK6143" s="2"/>
      <c r="BL6143" s="2"/>
      <c r="BM6143" s="2"/>
      <c r="BN6143" s="2"/>
      <c r="BO6143" s="2"/>
      <c r="BP6143" s="2"/>
      <c r="BQ6143" s="2"/>
      <c r="BR6143" s="2"/>
      <c r="BS6143" s="2"/>
      <c r="BT6143" s="2"/>
    </row>
    <row r="6144" spans="1:72">
      <c r="A6144" s="1">
        <v>44355</v>
      </c>
      <c r="B6144" s="2">
        <v>99971</v>
      </c>
      <c r="C6144" s="2">
        <v>9232</v>
      </c>
      <c r="D6144" s="2">
        <v>4</v>
      </c>
      <c r="E6144" s="92">
        <v>340153</v>
      </c>
      <c r="F6144" s="2" t="s">
        <v>3331</v>
      </c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2"/>
      <c r="BG6144" s="2"/>
      <c r="BH6144" s="2"/>
      <c r="BI6144" s="2"/>
      <c r="BJ6144" s="2"/>
      <c r="BK6144" s="2"/>
      <c r="BL6144" s="2"/>
      <c r="BM6144" s="2"/>
      <c r="BN6144" s="2"/>
      <c r="BO6144" s="2"/>
      <c r="BP6144" s="2"/>
      <c r="BQ6144" s="2"/>
      <c r="BR6144" s="2"/>
      <c r="BS6144" s="2"/>
      <c r="BT6144" s="2"/>
    </row>
    <row r="6145" spans="1:72">
      <c r="A6145" s="1">
        <v>44355</v>
      </c>
      <c r="B6145" s="2">
        <v>99971</v>
      </c>
      <c r="C6145" s="2">
        <v>9241</v>
      </c>
      <c r="D6145" s="2">
        <v>4</v>
      </c>
      <c r="E6145" s="92">
        <v>7460000</v>
      </c>
      <c r="F6145" s="2" t="s">
        <v>3332</v>
      </c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2"/>
      <c r="BG6145" s="2"/>
      <c r="BH6145" s="2"/>
      <c r="BI6145" s="2"/>
      <c r="BJ6145" s="2"/>
      <c r="BK6145" s="2"/>
      <c r="BL6145" s="2"/>
      <c r="BM6145" s="2"/>
      <c r="BN6145" s="2"/>
      <c r="BO6145" s="2"/>
      <c r="BP6145" s="2"/>
      <c r="BQ6145" s="2"/>
      <c r="BR6145" s="2"/>
      <c r="BS6145" s="2"/>
      <c r="BT6145" s="2"/>
    </row>
    <row r="6146" spans="1:72">
      <c r="A6146" s="1">
        <v>44355</v>
      </c>
      <c r="B6146" s="2">
        <v>99971</v>
      </c>
      <c r="C6146" s="2">
        <v>9248</v>
      </c>
      <c r="D6146" s="2">
        <v>4</v>
      </c>
      <c r="E6146" s="92">
        <v>330277</v>
      </c>
      <c r="F6146" s="2" t="s">
        <v>3333</v>
      </c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2"/>
      <c r="BG6146" s="2"/>
      <c r="BH6146" s="2"/>
      <c r="BI6146" s="2"/>
      <c r="BJ6146" s="2"/>
      <c r="BK6146" s="2"/>
      <c r="BL6146" s="2"/>
      <c r="BM6146" s="2"/>
      <c r="BN6146" s="2"/>
      <c r="BO6146" s="2"/>
      <c r="BP6146" s="2"/>
      <c r="BQ6146" s="2"/>
      <c r="BR6146" s="2"/>
      <c r="BS6146" s="2"/>
      <c r="BT6146" s="2"/>
    </row>
    <row r="6147" spans="1:72">
      <c r="A6147" s="1">
        <v>44355</v>
      </c>
      <c r="B6147" s="2">
        <v>19440</v>
      </c>
      <c r="C6147" s="2">
        <v>9251</v>
      </c>
      <c r="D6147" s="2">
        <v>4</v>
      </c>
      <c r="E6147" s="81">
        <v>641846</v>
      </c>
      <c r="F6147" s="2" t="s">
        <v>3334</v>
      </c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2"/>
      <c r="BG6147" s="2"/>
      <c r="BH6147" s="2"/>
      <c r="BI6147" s="2"/>
      <c r="BJ6147" s="2"/>
      <c r="BK6147" s="2"/>
      <c r="BL6147" s="2"/>
      <c r="BM6147" s="2"/>
      <c r="BN6147" s="2"/>
      <c r="BO6147" s="2"/>
      <c r="BP6147" s="2"/>
      <c r="BQ6147" s="2"/>
      <c r="BR6147" s="2"/>
      <c r="BS6147" s="2"/>
      <c r="BT6147" s="2"/>
    </row>
    <row r="6148" spans="1:72" ht="19.5">
      <c r="E6148" s="120">
        <f>SUM(E6082:E6147)</f>
        <v>64094930</v>
      </c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  <c r="BF6148" s="2"/>
      <c r="BG6148" s="2"/>
      <c r="BH6148" s="2"/>
      <c r="BI6148" s="2"/>
      <c r="BJ6148" s="2"/>
      <c r="BK6148" s="2"/>
      <c r="BL6148" s="2"/>
      <c r="BM6148" s="2"/>
      <c r="BN6148" s="2"/>
      <c r="BO6148" s="2"/>
      <c r="BP6148" s="2"/>
      <c r="BQ6148" s="2"/>
      <c r="BR6148" s="2"/>
      <c r="BS6148" s="2"/>
      <c r="BT6148" s="2"/>
    </row>
    <row r="6151" spans="1:72" s="53" customFormat="1">
      <c r="A6151" s="122">
        <v>44356</v>
      </c>
      <c r="B6151" s="53">
        <v>12508</v>
      </c>
      <c r="C6151" s="53">
        <v>1303</v>
      </c>
      <c r="D6151" s="53">
        <v>9</v>
      </c>
      <c r="E6151" s="60">
        <v>388428</v>
      </c>
      <c r="F6151" s="53" t="s">
        <v>3375</v>
      </c>
    </row>
    <row r="6152" spans="1:72" s="53" customFormat="1">
      <c r="A6152" s="122">
        <v>44356</v>
      </c>
      <c r="B6152" s="53">
        <v>12508</v>
      </c>
      <c r="C6152" s="53">
        <v>1310</v>
      </c>
      <c r="D6152" s="53">
        <v>9</v>
      </c>
      <c r="E6152" s="60">
        <v>537246</v>
      </c>
      <c r="F6152" s="53" t="s">
        <v>3376</v>
      </c>
    </row>
    <row r="6153" spans="1:72" s="53" customFormat="1">
      <c r="A6153" s="122">
        <v>44356</v>
      </c>
      <c r="B6153" s="53">
        <v>12508</v>
      </c>
      <c r="C6153" s="53">
        <v>1314</v>
      </c>
      <c r="D6153" s="53">
        <v>9</v>
      </c>
      <c r="E6153" s="60">
        <v>669266</v>
      </c>
      <c r="F6153" s="53" t="s">
        <v>3377</v>
      </c>
    </row>
    <row r="6154" spans="1:72" s="53" customFormat="1">
      <c r="A6154" s="122">
        <v>44356</v>
      </c>
      <c r="B6154" s="53">
        <v>12508</v>
      </c>
      <c r="C6154" s="53">
        <v>1323</v>
      </c>
      <c r="D6154" s="53">
        <v>9</v>
      </c>
      <c r="E6154" s="60">
        <v>1225135</v>
      </c>
      <c r="F6154" s="53" t="s">
        <v>3378</v>
      </c>
    </row>
    <row r="6155" spans="1:72" s="53" customFormat="1">
      <c r="A6155" s="122">
        <v>44356</v>
      </c>
      <c r="B6155" s="53">
        <v>12508</v>
      </c>
      <c r="C6155" s="53">
        <v>1327</v>
      </c>
      <c r="D6155" s="53">
        <v>9</v>
      </c>
      <c r="E6155" s="60">
        <v>1654528</v>
      </c>
      <c r="F6155" s="53" t="s">
        <v>3379</v>
      </c>
    </row>
    <row r="6156" spans="1:72" s="53" customFormat="1">
      <c r="A6156" s="122">
        <v>44356</v>
      </c>
      <c r="B6156" s="53">
        <v>12508</v>
      </c>
      <c r="C6156" s="53">
        <v>1365</v>
      </c>
      <c r="D6156" s="53">
        <v>9</v>
      </c>
      <c r="E6156" s="60">
        <v>751325</v>
      </c>
      <c r="F6156" s="53" t="s">
        <v>3380</v>
      </c>
    </row>
    <row r="6157" spans="1:72" s="53" customFormat="1">
      <c r="A6157" s="122">
        <v>44356</v>
      </c>
      <c r="B6157" s="53">
        <v>12508</v>
      </c>
      <c r="C6157" s="53">
        <v>1388</v>
      </c>
      <c r="D6157" s="53">
        <v>9</v>
      </c>
      <c r="E6157" s="60">
        <v>445534</v>
      </c>
      <c r="F6157" s="53" t="s">
        <v>3381</v>
      </c>
    </row>
    <row r="6158" spans="1:72" s="53" customFormat="1">
      <c r="A6158" s="122">
        <v>44356</v>
      </c>
      <c r="B6158" s="53">
        <v>12508</v>
      </c>
      <c r="C6158" s="53">
        <v>1392</v>
      </c>
      <c r="D6158" s="53">
        <v>9</v>
      </c>
      <c r="E6158" s="60">
        <v>7340000</v>
      </c>
      <c r="F6158" s="53" t="s">
        <v>3382</v>
      </c>
    </row>
    <row r="6159" spans="1:72" s="53" customFormat="1">
      <c r="A6159" s="122">
        <v>44356</v>
      </c>
      <c r="B6159" s="53">
        <v>99975</v>
      </c>
      <c r="C6159" s="53">
        <v>1437</v>
      </c>
      <c r="D6159" s="53">
        <v>7</v>
      </c>
      <c r="E6159" s="60">
        <v>919598</v>
      </c>
      <c r="F6159" s="53" t="s">
        <v>3383</v>
      </c>
    </row>
    <row r="6160" spans="1:72" s="53" customFormat="1">
      <c r="A6160" s="122">
        <v>44356</v>
      </c>
      <c r="B6160" s="53">
        <v>99975</v>
      </c>
      <c r="C6160" s="53">
        <v>1438</v>
      </c>
      <c r="D6160" s="53">
        <v>7</v>
      </c>
      <c r="E6160" s="60">
        <v>371340</v>
      </c>
      <c r="F6160" s="53" t="s">
        <v>3384</v>
      </c>
    </row>
    <row r="6161" spans="1:6" s="53" customFormat="1">
      <c r="A6161" s="122">
        <v>44356</v>
      </c>
      <c r="B6161" s="53">
        <v>99975</v>
      </c>
      <c r="C6161" s="53">
        <v>1440</v>
      </c>
      <c r="D6161" s="53">
        <v>7</v>
      </c>
      <c r="E6161" s="60">
        <v>0</v>
      </c>
      <c r="F6161" s="53" t="s">
        <v>3385</v>
      </c>
    </row>
    <row r="6162" spans="1:6" s="53" customFormat="1">
      <c r="A6162" s="122">
        <v>44356</v>
      </c>
      <c r="B6162" s="53">
        <v>99975</v>
      </c>
      <c r="C6162" s="53">
        <v>1442</v>
      </c>
      <c r="D6162" s="53">
        <v>7</v>
      </c>
      <c r="E6162" s="60">
        <v>811300</v>
      </c>
      <c r="F6162" s="53" t="s">
        <v>3386</v>
      </c>
    </row>
    <row r="6163" spans="1:6" s="53" customFormat="1">
      <c r="A6163" s="122">
        <v>44356</v>
      </c>
      <c r="B6163" s="53">
        <v>99975</v>
      </c>
      <c r="C6163" s="53">
        <v>1444</v>
      </c>
      <c r="D6163" s="53">
        <v>7</v>
      </c>
      <c r="E6163" s="60">
        <v>559800</v>
      </c>
      <c r="F6163" s="53" t="s">
        <v>3387</v>
      </c>
    </row>
    <row r="6164" spans="1:6" s="53" customFormat="1">
      <c r="A6164" s="122">
        <v>44356</v>
      </c>
      <c r="B6164" s="53">
        <v>99975</v>
      </c>
      <c r="C6164" s="53">
        <v>1447</v>
      </c>
      <c r="D6164" s="53">
        <v>7</v>
      </c>
      <c r="E6164" s="60">
        <v>309224</v>
      </c>
      <c r="F6164" s="53" t="s">
        <v>3388</v>
      </c>
    </row>
    <row r="6165" spans="1:6" s="53" customFormat="1">
      <c r="A6165" s="122">
        <v>44356</v>
      </c>
      <c r="B6165" s="53">
        <v>99975</v>
      </c>
      <c r="C6165" s="53">
        <v>1450</v>
      </c>
      <c r="D6165" s="53">
        <v>7</v>
      </c>
      <c r="E6165" s="60">
        <v>349072</v>
      </c>
      <c r="F6165" s="53" t="s">
        <v>3389</v>
      </c>
    </row>
    <row r="6166" spans="1:6" s="53" customFormat="1">
      <c r="A6166" s="122">
        <v>44356</v>
      </c>
      <c r="B6166" s="53">
        <v>99975</v>
      </c>
      <c r="C6166" s="53">
        <v>1451</v>
      </c>
      <c r="D6166" s="53">
        <v>7</v>
      </c>
      <c r="E6166" s="60">
        <v>645267</v>
      </c>
      <c r="F6166" s="53" t="s">
        <v>3390</v>
      </c>
    </row>
    <row r="6167" spans="1:6" s="53" customFormat="1">
      <c r="A6167" s="122">
        <v>44356</v>
      </c>
      <c r="B6167" s="53">
        <v>99975</v>
      </c>
      <c r="C6167" s="53">
        <v>1452</v>
      </c>
      <c r="D6167" s="53">
        <v>7</v>
      </c>
      <c r="E6167" s="60">
        <v>426384</v>
      </c>
      <c r="F6167" s="53" t="s">
        <v>3391</v>
      </c>
    </row>
    <row r="6168" spans="1:6" s="53" customFormat="1">
      <c r="A6168" s="122">
        <v>44356</v>
      </c>
      <c r="B6168" s="53">
        <v>99975</v>
      </c>
      <c r="C6168" s="53">
        <v>1456</v>
      </c>
      <c r="D6168" s="53">
        <v>7</v>
      </c>
      <c r="E6168" s="60">
        <v>603121</v>
      </c>
      <c r="F6168" s="53" t="s">
        <v>3392</v>
      </c>
    </row>
    <row r="6169" spans="1:6" s="53" customFormat="1">
      <c r="A6169" s="122">
        <v>44356</v>
      </c>
      <c r="B6169" s="53">
        <v>99975</v>
      </c>
      <c r="C6169" s="53">
        <v>1457</v>
      </c>
      <c r="D6169" s="53">
        <v>7</v>
      </c>
      <c r="E6169" s="60">
        <v>1073444</v>
      </c>
      <c r="F6169" s="53" t="s">
        <v>3393</v>
      </c>
    </row>
    <row r="6170" spans="1:6" s="53" customFormat="1">
      <c r="A6170" s="122">
        <v>44356</v>
      </c>
      <c r="B6170" s="53">
        <v>99975</v>
      </c>
      <c r="C6170" s="53">
        <v>1458</v>
      </c>
      <c r="D6170" s="53">
        <v>7</v>
      </c>
      <c r="E6170" s="60">
        <v>26668</v>
      </c>
      <c r="F6170" s="53" t="s">
        <v>3394</v>
      </c>
    </row>
    <row r="6171" spans="1:6" s="53" customFormat="1">
      <c r="A6171" s="122">
        <v>44356</v>
      </c>
      <c r="B6171" s="53">
        <v>99975</v>
      </c>
      <c r="C6171" s="53">
        <v>1464</v>
      </c>
      <c r="D6171" s="53">
        <v>7</v>
      </c>
      <c r="E6171" s="60">
        <v>375698</v>
      </c>
      <c r="F6171" s="53" t="s">
        <v>3395</v>
      </c>
    </row>
    <row r="6172" spans="1:6" s="53" customFormat="1">
      <c r="A6172" s="122">
        <v>44356</v>
      </c>
      <c r="B6172" s="53">
        <v>99975</v>
      </c>
      <c r="C6172" s="53">
        <v>1468</v>
      </c>
      <c r="D6172" s="53">
        <v>7</v>
      </c>
      <c r="E6172" s="60">
        <v>1022370</v>
      </c>
      <c r="F6172" s="53" t="s">
        <v>3396</v>
      </c>
    </row>
    <row r="6173" spans="1:6" s="53" customFormat="1">
      <c r="A6173" s="122">
        <v>44356</v>
      </c>
      <c r="B6173" s="53">
        <v>99975</v>
      </c>
      <c r="C6173" s="53">
        <v>1471</v>
      </c>
      <c r="D6173" s="53">
        <v>7</v>
      </c>
      <c r="E6173" s="60">
        <v>657089</v>
      </c>
      <c r="F6173" s="53" t="s">
        <v>3397</v>
      </c>
    </row>
    <row r="6174" spans="1:6" s="53" customFormat="1">
      <c r="A6174" s="122">
        <v>44356</v>
      </c>
      <c r="B6174" s="53">
        <v>99975</v>
      </c>
      <c r="C6174" s="53">
        <v>1482</v>
      </c>
      <c r="D6174" s="53">
        <v>7</v>
      </c>
      <c r="E6174" s="60">
        <v>1023306</v>
      </c>
      <c r="F6174" s="53" t="s">
        <v>3398</v>
      </c>
    </row>
    <row r="6175" spans="1:6" s="53" customFormat="1">
      <c r="A6175" s="122">
        <v>44356</v>
      </c>
      <c r="B6175" s="53">
        <v>99975</v>
      </c>
      <c r="C6175" s="53">
        <v>1554</v>
      </c>
      <c r="D6175" s="53">
        <v>7</v>
      </c>
      <c r="E6175" s="60">
        <v>3442736</v>
      </c>
      <c r="F6175" s="53" t="s">
        <v>3399</v>
      </c>
    </row>
    <row r="6176" spans="1:6" s="53" customFormat="1">
      <c r="A6176" s="122">
        <v>44356</v>
      </c>
      <c r="B6176" s="53">
        <v>99975</v>
      </c>
      <c r="C6176" s="53">
        <v>1565</v>
      </c>
      <c r="D6176" s="53">
        <v>7</v>
      </c>
      <c r="E6176" s="60">
        <v>556495</v>
      </c>
      <c r="F6176" s="53" t="s">
        <v>3400</v>
      </c>
    </row>
    <row r="6177" spans="1:6" s="53" customFormat="1">
      <c r="A6177" s="122">
        <v>44356</v>
      </c>
      <c r="B6177" s="53">
        <v>99967</v>
      </c>
      <c r="C6177" s="53">
        <v>1593</v>
      </c>
      <c r="D6177" s="53">
        <v>7</v>
      </c>
      <c r="E6177" s="60">
        <v>499866</v>
      </c>
      <c r="F6177" s="53" t="s">
        <v>3401</v>
      </c>
    </row>
    <row r="6178" spans="1:6" s="53" customFormat="1">
      <c r="A6178" s="122">
        <v>44356</v>
      </c>
      <c r="B6178" s="53">
        <v>99967</v>
      </c>
      <c r="C6178" s="53">
        <v>1596</v>
      </c>
      <c r="D6178" s="53">
        <v>7</v>
      </c>
      <c r="E6178" s="60">
        <v>294369</v>
      </c>
      <c r="F6178" s="53" t="s">
        <v>3402</v>
      </c>
    </row>
    <row r="6179" spans="1:6" s="53" customFormat="1">
      <c r="A6179" s="122">
        <v>44356</v>
      </c>
      <c r="B6179" s="53">
        <v>99967</v>
      </c>
      <c r="C6179" s="53">
        <v>1598</v>
      </c>
      <c r="D6179" s="53">
        <v>7</v>
      </c>
      <c r="E6179" s="60">
        <v>1913051</v>
      </c>
      <c r="F6179" s="53" t="s">
        <v>3403</v>
      </c>
    </row>
    <row r="6180" spans="1:6" s="53" customFormat="1">
      <c r="A6180" s="122">
        <v>44356</v>
      </c>
      <c r="B6180" s="53">
        <v>99967</v>
      </c>
      <c r="C6180" s="53">
        <v>1599</v>
      </c>
      <c r="D6180" s="53">
        <v>7</v>
      </c>
      <c r="E6180" s="60">
        <v>1499009</v>
      </c>
      <c r="F6180" s="53" t="s">
        <v>3404</v>
      </c>
    </row>
    <row r="6181" spans="1:6" s="53" customFormat="1">
      <c r="A6181" s="122">
        <v>44356</v>
      </c>
      <c r="B6181" s="53">
        <v>99967</v>
      </c>
      <c r="C6181" s="53">
        <v>1608</v>
      </c>
      <c r="D6181" s="53">
        <v>7</v>
      </c>
      <c r="E6181" s="60">
        <v>1558406</v>
      </c>
      <c r="F6181" s="53" t="s">
        <v>3405</v>
      </c>
    </row>
    <row r="6182" spans="1:6" s="53" customFormat="1">
      <c r="A6182" s="122">
        <v>44356</v>
      </c>
      <c r="B6182" s="53">
        <v>99967</v>
      </c>
      <c r="C6182" s="53">
        <v>1609</v>
      </c>
      <c r="D6182" s="53">
        <v>7</v>
      </c>
      <c r="E6182" s="60">
        <v>681284</v>
      </c>
      <c r="F6182" s="53" t="s">
        <v>3406</v>
      </c>
    </row>
    <row r="6183" spans="1:6" s="53" customFormat="1">
      <c r="A6183" s="122">
        <v>44356</v>
      </c>
      <c r="B6183" s="53">
        <v>99967</v>
      </c>
      <c r="C6183" s="53">
        <v>1659</v>
      </c>
      <c r="D6183" s="53">
        <v>7</v>
      </c>
      <c r="E6183" s="60">
        <v>1800700</v>
      </c>
      <c r="F6183" s="53" t="s">
        <v>3407</v>
      </c>
    </row>
    <row r="6184" spans="1:6" s="53" customFormat="1">
      <c r="A6184" s="122">
        <v>44356</v>
      </c>
      <c r="B6184" s="53">
        <v>99903</v>
      </c>
      <c r="C6184" s="53">
        <v>5621</v>
      </c>
      <c r="D6184" s="53">
        <v>99</v>
      </c>
      <c r="E6184" s="60">
        <v>102200000</v>
      </c>
      <c r="F6184" s="53" t="s">
        <v>3408</v>
      </c>
    </row>
    <row r="6185" spans="1:6" s="53" customFormat="1">
      <c r="A6185" s="122">
        <v>44356</v>
      </c>
      <c r="B6185" s="53">
        <v>99903</v>
      </c>
      <c r="C6185" s="53">
        <v>5622</v>
      </c>
      <c r="D6185" s="53">
        <v>99</v>
      </c>
      <c r="E6185" s="60">
        <v>102200000</v>
      </c>
      <c r="F6185" s="53" t="s">
        <v>3408</v>
      </c>
    </row>
    <row r="6186" spans="1:6" s="53" customFormat="1">
      <c r="A6186" s="122">
        <v>44356</v>
      </c>
      <c r="B6186" s="53">
        <v>99903</v>
      </c>
      <c r="C6186" s="53">
        <v>5623</v>
      </c>
      <c r="D6186" s="53">
        <v>99</v>
      </c>
      <c r="E6186" s="60">
        <v>102200000</v>
      </c>
      <c r="F6186" s="53" t="s">
        <v>3408</v>
      </c>
    </row>
    <row r="6187" spans="1:6" s="53" customFormat="1">
      <c r="A6187" s="122">
        <v>44356</v>
      </c>
      <c r="B6187" s="53">
        <v>99903</v>
      </c>
      <c r="C6187" s="53">
        <v>5626</v>
      </c>
      <c r="D6187" s="53">
        <v>99</v>
      </c>
      <c r="E6187" s="60">
        <v>10220000</v>
      </c>
      <c r="F6187" s="53" t="s">
        <v>3409</v>
      </c>
    </row>
    <row r="6188" spans="1:6" s="53" customFormat="1">
      <c r="A6188" s="122">
        <v>44356</v>
      </c>
      <c r="B6188" s="53">
        <v>99903</v>
      </c>
      <c r="C6188" s="53">
        <v>5627</v>
      </c>
      <c r="D6188" s="53">
        <v>99</v>
      </c>
      <c r="E6188" s="60">
        <v>10220000</v>
      </c>
      <c r="F6188" s="53" t="s">
        <v>3409</v>
      </c>
    </row>
    <row r="6189" spans="1:6" s="53" customFormat="1">
      <c r="A6189" s="122">
        <v>44356</v>
      </c>
      <c r="B6189" s="53">
        <v>99903</v>
      </c>
      <c r="C6189" s="53">
        <v>5628</v>
      </c>
      <c r="D6189" s="53">
        <v>99</v>
      </c>
      <c r="E6189" s="60">
        <v>10220000</v>
      </c>
      <c r="F6189" s="53" t="s">
        <v>3409</v>
      </c>
    </row>
    <row r="6190" spans="1:6" s="53" customFormat="1">
      <c r="A6190" s="122">
        <v>44356</v>
      </c>
      <c r="B6190" s="53">
        <v>99903</v>
      </c>
      <c r="C6190" s="53">
        <v>5629</v>
      </c>
      <c r="D6190" s="53">
        <v>99</v>
      </c>
      <c r="E6190" s="60">
        <v>10220000</v>
      </c>
      <c r="F6190" s="53" t="s">
        <v>3409</v>
      </c>
    </row>
    <row r="6191" spans="1:6" s="53" customFormat="1">
      <c r="A6191" s="122">
        <v>44356</v>
      </c>
      <c r="B6191" s="53">
        <v>99903</v>
      </c>
      <c r="C6191" s="53">
        <v>5630</v>
      </c>
      <c r="D6191" s="53">
        <v>99</v>
      </c>
      <c r="E6191" s="60">
        <v>10220000</v>
      </c>
      <c r="F6191" s="53" t="s">
        <v>3409</v>
      </c>
    </row>
    <row r="6192" spans="1:6" s="53" customFormat="1">
      <c r="A6192" s="122">
        <v>44356</v>
      </c>
      <c r="B6192" s="53">
        <v>99903</v>
      </c>
      <c r="C6192" s="53">
        <v>5631</v>
      </c>
      <c r="D6192" s="53">
        <v>99</v>
      </c>
      <c r="E6192" s="60">
        <v>10220000</v>
      </c>
      <c r="F6192" s="53" t="s">
        <v>3409</v>
      </c>
    </row>
    <row r="6193" spans="1:6" s="53" customFormat="1">
      <c r="A6193" s="122">
        <v>44356</v>
      </c>
      <c r="B6193" s="53">
        <v>99903</v>
      </c>
      <c r="C6193" s="53">
        <v>5632</v>
      </c>
      <c r="D6193" s="53">
        <v>99</v>
      </c>
      <c r="E6193" s="60">
        <v>10220000</v>
      </c>
      <c r="F6193" s="53" t="s">
        <v>3409</v>
      </c>
    </row>
    <row r="6194" spans="1:6" s="53" customFormat="1">
      <c r="A6194" s="122">
        <v>44356</v>
      </c>
      <c r="B6194" s="53">
        <v>99903</v>
      </c>
      <c r="C6194" s="53">
        <v>5633</v>
      </c>
      <c r="D6194" s="53">
        <v>99</v>
      </c>
      <c r="E6194" s="60">
        <v>10220000</v>
      </c>
      <c r="F6194" s="53" t="s">
        <v>3409</v>
      </c>
    </row>
    <row r="6195" spans="1:6" s="53" customFormat="1">
      <c r="A6195" s="122">
        <v>44356</v>
      </c>
      <c r="B6195" s="53">
        <v>99903</v>
      </c>
      <c r="C6195" s="53">
        <v>5634</v>
      </c>
      <c r="D6195" s="53">
        <v>99</v>
      </c>
      <c r="E6195" s="60">
        <v>10220000</v>
      </c>
      <c r="F6195" s="53" t="s">
        <v>3409</v>
      </c>
    </row>
    <row r="6196" spans="1:6" s="53" customFormat="1">
      <c r="A6196" s="122">
        <v>44356</v>
      </c>
      <c r="B6196" s="53">
        <v>99903</v>
      </c>
      <c r="C6196" s="53">
        <v>5635</v>
      </c>
      <c r="D6196" s="53">
        <v>99</v>
      </c>
      <c r="E6196" s="60">
        <v>10220000</v>
      </c>
      <c r="F6196" s="53" t="s">
        <v>3409</v>
      </c>
    </row>
    <row r="6197" spans="1:6" s="53" customFormat="1">
      <c r="A6197" s="122">
        <v>44356</v>
      </c>
      <c r="B6197" s="53">
        <v>99903</v>
      </c>
      <c r="C6197" s="53">
        <v>5636</v>
      </c>
      <c r="D6197" s="53">
        <v>99</v>
      </c>
      <c r="E6197" s="60">
        <v>10220000</v>
      </c>
      <c r="F6197" s="53" t="s">
        <v>3409</v>
      </c>
    </row>
    <row r="6198" spans="1:6" s="53" customFormat="1">
      <c r="A6198" s="122">
        <v>44356</v>
      </c>
      <c r="B6198" s="53">
        <v>99903</v>
      </c>
      <c r="C6198" s="53">
        <v>5637</v>
      </c>
      <c r="D6198" s="53">
        <v>99</v>
      </c>
      <c r="E6198" s="60">
        <v>10220000</v>
      </c>
      <c r="F6198" s="53" t="s">
        <v>3409</v>
      </c>
    </row>
    <row r="6199" spans="1:6" s="53" customFormat="1">
      <c r="A6199" s="122">
        <v>44356</v>
      </c>
      <c r="B6199" s="53">
        <v>99903</v>
      </c>
      <c r="C6199" s="53">
        <v>5638</v>
      </c>
      <c r="D6199" s="53">
        <v>99</v>
      </c>
      <c r="E6199" s="60">
        <v>10220000</v>
      </c>
      <c r="F6199" s="53" t="s">
        <v>3409</v>
      </c>
    </row>
    <row r="6200" spans="1:6" s="53" customFormat="1">
      <c r="A6200" s="122">
        <v>44356</v>
      </c>
      <c r="B6200" s="53">
        <v>99903</v>
      </c>
      <c r="C6200" s="53">
        <v>5639</v>
      </c>
      <c r="D6200" s="53">
        <v>99</v>
      </c>
      <c r="E6200" s="60">
        <v>10220000</v>
      </c>
      <c r="F6200" s="53" t="s">
        <v>3409</v>
      </c>
    </row>
    <row r="6201" spans="1:6" s="53" customFormat="1">
      <c r="A6201" s="122">
        <v>44356</v>
      </c>
      <c r="B6201" s="53">
        <v>99903</v>
      </c>
      <c r="C6201" s="53">
        <v>5640</v>
      </c>
      <c r="D6201" s="53">
        <v>99</v>
      </c>
      <c r="E6201" s="60">
        <v>10220000</v>
      </c>
      <c r="F6201" s="53" t="s">
        <v>3409</v>
      </c>
    </row>
    <row r="6202" spans="1:6" s="53" customFormat="1">
      <c r="A6202" s="122">
        <v>44356</v>
      </c>
      <c r="B6202" s="53">
        <v>99903</v>
      </c>
      <c r="C6202" s="53">
        <v>5641</v>
      </c>
      <c r="D6202" s="53">
        <v>99</v>
      </c>
      <c r="E6202" s="60">
        <v>10220000</v>
      </c>
      <c r="F6202" s="53" t="s">
        <v>3409</v>
      </c>
    </row>
    <row r="6203" spans="1:6" s="53" customFormat="1">
      <c r="A6203" s="122">
        <v>44356</v>
      </c>
      <c r="B6203" s="53">
        <v>99903</v>
      </c>
      <c r="C6203" s="53">
        <v>5642</v>
      </c>
      <c r="D6203" s="53">
        <v>99</v>
      </c>
      <c r="E6203" s="60">
        <v>10220000</v>
      </c>
      <c r="F6203" s="53" t="s">
        <v>3409</v>
      </c>
    </row>
    <row r="6204" spans="1:6" s="53" customFormat="1">
      <c r="A6204" s="122">
        <v>44356</v>
      </c>
      <c r="B6204" s="53">
        <v>99903</v>
      </c>
      <c r="C6204" s="53">
        <v>5643</v>
      </c>
      <c r="D6204" s="53">
        <v>99</v>
      </c>
      <c r="E6204" s="60">
        <v>10220000</v>
      </c>
      <c r="F6204" s="53" t="s">
        <v>3409</v>
      </c>
    </row>
    <row r="6205" spans="1:6" s="53" customFormat="1">
      <c r="A6205" s="122">
        <v>44356</v>
      </c>
      <c r="B6205" s="53">
        <v>99903</v>
      </c>
      <c r="C6205" s="53">
        <v>5644</v>
      </c>
      <c r="D6205" s="53">
        <v>99</v>
      </c>
      <c r="E6205" s="60">
        <v>10220000</v>
      </c>
      <c r="F6205" s="53" t="s">
        <v>3409</v>
      </c>
    </row>
    <row r="6206" spans="1:6" s="53" customFormat="1">
      <c r="A6206" s="122">
        <v>44356</v>
      </c>
      <c r="B6206" s="53">
        <v>99903</v>
      </c>
      <c r="C6206" s="53">
        <v>5645</v>
      </c>
      <c r="D6206" s="53">
        <v>99</v>
      </c>
      <c r="E6206" s="60">
        <v>10220000</v>
      </c>
      <c r="F6206" s="53" t="s">
        <v>3409</v>
      </c>
    </row>
    <row r="6207" spans="1:6" s="53" customFormat="1">
      <c r="A6207" s="122">
        <v>44356</v>
      </c>
      <c r="B6207" s="53">
        <v>99903</v>
      </c>
      <c r="C6207" s="53">
        <v>5646</v>
      </c>
      <c r="D6207" s="53">
        <v>99</v>
      </c>
      <c r="E6207" s="60">
        <v>10220000</v>
      </c>
      <c r="F6207" s="53" t="s">
        <v>3409</v>
      </c>
    </row>
    <row r="6208" spans="1:6" s="53" customFormat="1">
      <c r="A6208" s="122">
        <v>44356</v>
      </c>
      <c r="B6208" s="53">
        <v>99903</v>
      </c>
      <c r="C6208" s="53">
        <v>5647</v>
      </c>
      <c r="D6208" s="53">
        <v>99</v>
      </c>
      <c r="E6208" s="60">
        <v>10220000</v>
      </c>
      <c r="F6208" s="53" t="s">
        <v>3409</v>
      </c>
    </row>
    <row r="6209" spans="1:6" s="53" customFormat="1">
      <c r="A6209" s="122">
        <v>44356</v>
      </c>
      <c r="B6209" s="53">
        <v>99903</v>
      </c>
      <c r="C6209" s="53">
        <v>5648</v>
      </c>
      <c r="D6209" s="53">
        <v>99</v>
      </c>
      <c r="E6209" s="60">
        <v>10220000</v>
      </c>
      <c r="F6209" s="53" t="s">
        <v>3409</v>
      </c>
    </row>
    <row r="6210" spans="1:6" s="53" customFormat="1">
      <c r="A6210" s="122">
        <v>44356</v>
      </c>
      <c r="B6210" s="53">
        <v>99903</v>
      </c>
      <c r="C6210" s="53">
        <v>5649</v>
      </c>
      <c r="D6210" s="53">
        <v>99</v>
      </c>
      <c r="E6210" s="60">
        <v>10220000</v>
      </c>
      <c r="F6210" s="53" t="s">
        <v>3409</v>
      </c>
    </row>
    <row r="6211" spans="1:6" s="53" customFormat="1">
      <c r="A6211" s="122">
        <v>44356</v>
      </c>
      <c r="B6211" s="53">
        <v>99903</v>
      </c>
      <c r="C6211" s="53">
        <v>5650</v>
      </c>
      <c r="D6211" s="53">
        <v>99</v>
      </c>
      <c r="E6211" s="60">
        <v>10220000</v>
      </c>
      <c r="F6211" s="53" t="s">
        <v>3409</v>
      </c>
    </row>
    <row r="6212" spans="1:6" s="53" customFormat="1">
      <c r="A6212" s="122">
        <v>44356</v>
      </c>
      <c r="B6212" s="53">
        <v>99903</v>
      </c>
      <c r="C6212" s="53">
        <v>5651</v>
      </c>
      <c r="D6212" s="53">
        <v>99</v>
      </c>
      <c r="E6212" s="60">
        <v>10220000</v>
      </c>
      <c r="F6212" s="53" t="s">
        <v>3409</v>
      </c>
    </row>
    <row r="6213" spans="1:6" s="53" customFormat="1">
      <c r="A6213" s="122">
        <v>44356</v>
      </c>
      <c r="B6213" s="53">
        <v>99903</v>
      </c>
      <c r="C6213" s="53">
        <v>5652</v>
      </c>
      <c r="D6213" s="53">
        <v>99</v>
      </c>
      <c r="E6213" s="60">
        <v>10220000</v>
      </c>
      <c r="F6213" s="53" t="s">
        <v>3409</v>
      </c>
    </row>
    <row r="6214" spans="1:6" s="53" customFormat="1">
      <c r="A6214" s="122">
        <v>44356</v>
      </c>
      <c r="B6214" s="53">
        <v>99903</v>
      </c>
      <c r="C6214" s="53">
        <v>5653</v>
      </c>
      <c r="D6214" s="53">
        <v>99</v>
      </c>
      <c r="E6214" s="60">
        <v>10220000</v>
      </c>
      <c r="F6214" s="53" t="s">
        <v>3409</v>
      </c>
    </row>
    <row r="6215" spans="1:6" s="53" customFormat="1">
      <c r="A6215" s="122">
        <v>44356</v>
      </c>
      <c r="B6215" s="53">
        <v>99903</v>
      </c>
      <c r="C6215" s="53">
        <v>5654</v>
      </c>
      <c r="D6215" s="53">
        <v>99</v>
      </c>
      <c r="E6215" s="60">
        <v>10220000</v>
      </c>
      <c r="F6215" s="53" t="s">
        <v>3409</v>
      </c>
    </row>
    <row r="6216" spans="1:6" s="53" customFormat="1">
      <c r="A6216" s="122">
        <v>44356</v>
      </c>
      <c r="B6216" s="53">
        <v>99903</v>
      </c>
      <c r="C6216" s="53">
        <v>5655</v>
      </c>
      <c r="D6216" s="53">
        <v>99</v>
      </c>
      <c r="E6216" s="60">
        <v>10220000</v>
      </c>
      <c r="F6216" s="53" t="s">
        <v>3409</v>
      </c>
    </row>
    <row r="6217" spans="1:6" s="53" customFormat="1">
      <c r="A6217" s="122">
        <v>44356</v>
      </c>
      <c r="B6217" s="53">
        <v>99903</v>
      </c>
      <c r="C6217" s="53">
        <v>5656</v>
      </c>
      <c r="D6217" s="53">
        <v>99</v>
      </c>
      <c r="E6217" s="60">
        <v>120000</v>
      </c>
      <c r="F6217" s="53" t="s">
        <v>3410</v>
      </c>
    </row>
    <row r="6218" spans="1:6" s="53" customFormat="1">
      <c r="A6218" s="122">
        <v>44356</v>
      </c>
      <c r="B6218" s="53">
        <v>99903</v>
      </c>
      <c r="C6218" s="53">
        <v>5657</v>
      </c>
      <c r="D6218" s="53">
        <v>99</v>
      </c>
      <c r="E6218" s="60">
        <v>20000</v>
      </c>
      <c r="F6218" s="53" t="s">
        <v>3410</v>
      </c>
    </row>
    <row r="6219" spans="1:6" s="53" customFormat="1">
      <c r="A6219" s="122">
        <v>44356</v>
      </c>
      <c r="B6219" s="53">
        <v>99903</v>
      </c>
      <c r="C6219" s="53">
        <v>5658</v>
      </c>
      <c r="D6219" s="53">
        <v>99</v>
      </c>
      <c r="E6219" s="60">
        <v>20000</v>
      </c>
      <c r="F6219" s="53" t="s">
        <v>3410</v>
      </c>
    </row>
    <row r="6220" spans="1:6" s="53" customFormat="1">
      <c r="A6220" s="122">
        <v>44356</v>
      </c>
      <c r="B6220" s="53">
        <v>99903</v>
      </c>
      <c r="C6220" s="53">
        <v>5659</v>
      </c>
      <c r="D6220" s="53">
        <v>99</v>
      </c>
      <c r="E6220" s="60">
        <v>20000</v>
      </c>
      <c r="F6220" s="53" t="s">
        <v>3410</v>
      </c>
    </row>
    <row r="6221" spans="1:6" s="53" customFormat="1">
      <c r="A6221" s="122">
        <v>44356</v>
      </c>
      <c r="B6221" s="53">
        <v>99903</v>
      </c>
      <c r="C6221" s="53">
        <v>5660</v>
      </c>
      <c r="D6221" s="53">
        <v>99</v>
      </c>
      <c r="E6221" s="60">
        <v>20000</v>
      </c>
      <c r="F6221" s="53" t="s">
        <v>3410</v>
      </c>
    </row>
    <row r="6222" spans="1:6" s="53" customFormat="1">
      <c r="A6222" s="122">
        <v>44356</v>
      </c>
      <c r="B6222" s="53">
        <v>99903</v>
      </c>
      <c r="C6222" s="53">
        <v>5661</v>
      </c>
      <c r="D6222" s="53">
        <v>99</v>
      </c>
      <c r="E6222" s="60">
        <v>20000</v>
      </c>
      <c r="F6222" s="53" t="s">
        <v>3410</v>
      </c>
    </row>
    <row r="6223" spans="1:6" s="53" customFormat="1">
      <c r="A6223" s="122">
        <v>44356</v>
      </c>
      <c r="B6223" s="53">
        <v>99903</v>
      </c>
      <c r="C6223" s="53">
        <v>5662</v>
      </c>
      <c r="D6223" s="53">
        <v>99</v>
      </c>
      <c r="E6223" s="60">
        <v>20000</v>
      </c>
      <c r="F6223" s="53" t="s">
        <v>3410</v>
      </c>
    </row>
    <row r="6224" spans="1:6" s="53" customFormat="1">
      <c r="A6224" s="122">
        <v>44356</v>
      </c>
      <c r="B6224" s="53">
        <v>99903</v>
      </c>
      <c r="C6224" s="53">
        <v>5663</v>
      </c>
      <c r="D6224" s="53">
        <v>99</v>
      </c>
      <c r="E6224" s="60">
        <v>20000</v>
      </c>
      <c r="F6224" s="53" t="s">
        <v>3410</v>
      </c>
    </row>
    <row r="6225" spans="1:6" s="53" customFormat="1">
      <c r="A6225" s="122">
        <v>44356</v>
      </c>
      <c r="B6225" s="53">
        <v>99903</v>
      </c>
      <c r="C6225" s="53">
        <v>5664</v>
      </c>
      <c r="D6225" s="53">
        <v>99</v>
      </c>
      <c r="E6225" s="60">
        <v>20000</v>
      </c>
      <c r="F6225" s="53" t="s">
        <v>3410</v>
      </c>
    </row>
    <row r="6226" spans="1:6" s="53" customFormat="1">
      <c r="A6226" s="122">
        <v>44356</v>
      </c>
      <c r="B6226" s="53">
        <v>99903</v>
      </c>
      <c r="C6226" s="53">
        <v>5665</v>
      </c>
      <c r="D6226" s="53">
        <v>99</v>
      </c>
      <c r="E6226" s="60">
        <v>20000</v>
      </c>
      <c r="F6226" s="53" t="s">
        <v>3410</v>
      </c>
    </row>
    <row r="6227" spans="1:6" s="53" customFormat="1">
      <c r="A6227" s="122">
        <v>44356</v>
      </c>
      <c r="B6227" s="53">
        <v>99903</v>
      </c>
      <c r="C6227" s="53">
        <v>5666</v>
      </c>
      <c r="D6227" s="53">
        <v>99</v>
      </c>
      <c r="E6227" s="60">
        <v>20000</v>
      </c>
      <c r="F6227" s="53" t="s">
        <v>3410</v>
      </c>
    </row>
    <row r="6228" spans="1:6" s="53" customFormat="1">
      <c r="A6228" s="122">
        <v>44356</v>
      </c>
      <c r="B6228" s="53">
        <v>99903</v>
      </c>
      <c r="C6228" s="53">
        <v>5667</v>
      </c>
      <c r="D6228" s="53">
        <v>99</v>
      </c>
      <c r="E6228" s="60">
        <v>20000</v>
      </c>
      <c r="F6228" s="53" t="s">
        <v>3410</v>
      </c>
    </row>
    <row r="6229" spans="1:6" s="53" customFormat="1">
      <c r="A6229" s="122">
        <v>44356</v>
      </c>
      <c r="B6229" s="53">
        <v>99903</v>
      </c>
      <c r="C6229" s="53">
        <v>5668</v>
      </c>
      <c r="D6229" s="53">
        <v>99</v>
      </c>
      <c r="E6229" s="60">
        <v>20000</v>
      </c>
      <c r="F6229" s="53" t="s">
        <v>3410</v>
      </c>
    </row>
    <row r="6230" spans="1:6" s="53" customFormat="1">
      <c r="A6230" s="122">
        <v>44356</v>
      </c>
      <c r="B6230" s="53">
        <v>99903</v>
      </c>
      <c r="C6230" s="53">
        <v>5669</v>
      </c>
      <c r="D6230" s="53">
        <v>99</v>
      </c>
      <c r="E6230" s="60">
        <v>20000</v>
      </c>
      <c r="F6230" s="53" t="s">
        <v>3410</v>
      </c>
    </row>
    <row r="6231" spans="1:6" s="53" customFormat="1">
      <c r="A6231" s="122">
        <v>44356</v>
      </c>
      <c r="B6231" s="53">
        <v>99903</v>
      </c>
      <c r="C6231" s="53">
        <v>5670</v>
      </c>
      <c r="D6231" s="53">
        <v>99</v>
      </c>
      <c r="E6231" s="60">
        <v>20000</v>
      </c>
      <c r="F6231" s="53" t="s">
        <v>3410</v>
      </c>
    </row>
    <row r="6232" spans="1:6" s="53" customFormat="1">
      <c r="A6232" s="122">
        <v>44356</v>
      </c>
      <c r="B6232" s="53">
        <v>99903</v>
      </c>
      <c r="C6232" s="53">
        <v>5671</v>
      </c>
      <c r="D6232" s="53">
        <v>99</v>
      </c>
      <c r="E6232" s="60">
        <v>20000</v>
      </c>
      <c r="F6232" s="53" t="s">
        <v>3410</v>
      </c>
    </row>
    <row r="6233" spans="1:6" s="53" customFormat="1">
      <c r="A6233" s="122">
        <v>44356</v>
      </c>
      <c r="B6233" s="53">
        <v>99903</v>
      </c>
      <c r="C6233" s="53">
        <v>5672</v>
      </c>
      <c r="D6233" s="53">
        <v>99</v>
      </c>
      <c r="E6233" s="60">
        <v>20000</v>
      </c>
      <c r="F6233" s="53" t="s">
        <v>3410</v>
      </c>
    </row>
    <row r="6234" spans="1:6" s="53" customFormat="1">
      <c r="A6234" s="122">
        <v>44356</v>
      </c>
      <c r="B6234" s="53">
        <v>99903</v>
      </c>
      <c r="C6234" s="53">
        <v>5673</v>
      </c>
      <c r="D6234" s="53">
        <v>99</v>
      </c>
      <c r="E6234" s="60">
        <v>20000</v>
      </c>
      <c r="F6234" s="53" t="s">
        <v>3410</v>
      </c>
    </row>
    <row r="6235" spans="1:6" s="53" customFormat="1">
      <c r="A6235" s="122">
        <v>44356</v>
      </c>
      <c r="B6235" s="53">
        <v>99903</v>
      </c>
      <c r="C6235" s="53">
        <v>5674</v>
      </c>
      <c r="D6235" s="53">
        <v>99</v>
      </c>
      <c r="E6235" s="60">
        <v>20000</v>
      </c>
      <c r="F6235" s="53" t="s">
        <v>3410</v>
      </c>
    </row>
    <row r="6236" spans="1:6" s="53" customFormat="1">
      <c r="A6236" s="122">
        <v>44356</v>
      </c>
      <c r="B6236" s="53">
        <v>99903</v>
      </c>
      <c r="C6236" s="53">
        <v>5675</v>
      </c>
      <c r="D6236" s="53">
        <v>99</v>
      </c>
      <c r="E6236" s="60">
        <v>20000</v>
      </c>
      <c r="F6236" s="53" t="s">
        <v>3410</v>
      </c>
    </row>
    <row r="6237" spans="1:6" s="53" customFormat="1">
      <c r="A6237" s="122">
        <v>44356</v>
      </c>
      <c r="B6237" s="53">
        <v>99903</v>
      </c>
      <c r="C6237" s="53">
        <v>5676</v>
      </c>
      <c r="D6237" s="53">
        <v>99</v>
      </c>
      <c r="E6237" s="60">
        <v>10220000</v>
      </c>
      <c r="F6237" s="53" t="s">
        <v>3410</v>
      </c>
    </row>
    <row r="6238" spans="1:6" s="53" customFormat="1">
      <c r="A6238" s="122">
        <v>44356</v>
      </c>
      <c r="B6238" s="53">
        <v>99903</v>
      </c>
      <c r="C6238" s="53">
        <v>5677</v>
      </c>
      <c r="D6238" s="53">
        <v>99</v>
      </c>
      <c r="E6238" s="60">
        <v>10220000</v>
      </c>
      <c r="F6238" s="53" t="s">
        <v>3410</v>
      </c>
    </row>
    <row r="6239" spans="1:6" s="53" customFormat="1">
      <c r="A6239" s="122">
        <v>44356</v>
      </c>
      <c r="B6239" s="53">
        <v>99903</v>
      </c>
      <c r="C6239" s="53">
        <v>5678</v>
      </c>
      <c r="D6239" s="53">
        <v>99</v>
      </c>
      <c r="E6239" s="60">
        <v>10220000</v>
      </c>
      <c r="F6239" s="53" t="s">
        <v>3410</v>
      </c>
    </row>
    <row r="6240" spans="1:6" s="53" customFormat="1">
      <c r="A6240" s="122">
        <v>44356</v>
      </c>
      <c r="B6240" s="53">
        <v>99903</v>
      </c>
      <c r="C6240" s="53">
        <v>5679</v>
      </c>
      <c r="D6240" s="53">
        <v>99</v>
      </c>
      <c r="E6240" s="60">
        <v>10220000</v>
      </c>
      <c r="F6240" s="53" t="s">
        <v>3410</v>
      </c>
    </row>
    <row r="6241" spans="1:6" s="53" customFormat="1">
      <c r="A6241" s="122">
        <v>44356</v>
      </c>
      <c r="B6241" s="53">
        <v>99903</v>
      </c>
      <c r="C6241" s="53">
        <v>5680</v>
      </c>
      <c r="D6241" s="53">
        <v>99</v>
      </c>
      <c r="E6241" s="60">
        <v>10220000</v>
      </c>
      <c r="F6241" s="53" t="s">
        <v>3410</v>
      </c>
    </row>
    <row r="6242" spans="1:6" s="53" customFormat="1">
      <c r="A6242" s="122">
        <v>44356</v>
      </c>
      <c r="B6242" s="53">
        <v>99903</v>
      </c>
      <c r="C6242" s="53">
        <v>5681</v>
      </c>
      <c r="D6242" s="53">
        <v>99</v>
      </c>
      <c r="E6242" s="60">
        <v>10220000</v>
      </c>
      <c r="F6242" s="53" t="s">
        <v>3410</v>
      </c>
    </row>
    <row r="6243" spans="1:6" s="53" customFormat="1">
      <c r="A6243" s="122">
        <v>44356</v>
      </c>
      <c r="B6243" s="53">
        <v>99903</v>
      </c>
      <c r="C6243" s="53">
        <v>5682</v>
      </c>
      <c r="D6243" s="53">
        <v>99</v>
      </c>
      <c r="E6243" s="60">
        <v>10220000</v>
      </c>
      <c r="F6243" s="53" t="s">
        <v>3410</v>
      </c>
    </row>
    <row r="6244" spans="1:6" s="53" customFormat="1">
      <c r="A6244" s="122">
        <v>44356</v>
      </c>
      <c r="B6244" s="53">
        <v>99903</v>
      </c>
      <c r="C6244" s="53">
        <v>5683</v>
      </c>
      <c r="D6244" s="53">
        <v>99</v>
      </c>
      <c r="E6244" s="60">
        <v>10220000</v>
      </c>
      <c r="F6244" s="53" t="s">
        <v>3410</v>
      </c>
    </row>
    <row r="6245" spans="1:6" s="53" customFormat="1">
      <c r="A6245" s="122">
        <v>44356</v>
      </c>
      <c r="B6245" s="53">
        <v>99903</v>
      </c>
      <c r="C6245" s="53">
        <v>5684</v>
      </c>
      <c r="D6245" s="53">
        <v>99</v>
      </c>
      <c r="E6245" s="60">
        <v>10220000</v>
      </c>
      <c r="F6245" s="53" t="s">
        <v>3410</v>
      </c>
    </row>
    <row r="6246" spans="1:6" s="53" customFormat="1">
      <c r="A6246" s="122">
        <v>44356</v>
      </c>
      <c r="B6246" s="53">
        <v>99903</v>
      </c>
      <c r="C6246" s="53">
        <v>5685</v>
      </c>
      <c r="D6246" s="53">
        <v>99</v>
      </c>
      <c r="E6246" s="60">
        <v>10220000</v>
      </c>
      <c r="F6246" s="53" t="s">
        <v>3410</v>
      </c>
    </row>
    <row r="6247" spans="1:6" s="53" customFormat="1">
      <c r="A6247" s="122">
        <v>44356</v>
      </c>
      <c r="B6247" s="53">
        <v>99903</v>
      </c>
      <c r="C6247" s="53">
        <v>5686</v>
      </c>
      <c r="D6247" s="53">
        <v>99</v>
      </c>
      <c r="E6247" s="60">
        <v>10220000</v>
      </c>
      <c r="F6247" s="53" t="s">
        <v>3410</v>
      </c>
    </row>
    <row r="6248" spans="1:6" s="53" customFormat="1">
      <c r="A6248" s="122">
        <v>44356</v>
      </c>
      <c r="B6248" s="53">
        <v>99903</v>
      </c>
      <c r="C6248" s="53">
        <v>5687</v>
      </c>
      <c r="D6248" s="53">
        <v>99</v>
      </c>
      <c r="E6248" s="60">
        <v>10220000</v>
      </c>
      <c r="F6248" s="53" t="s">
        <v>3410</v>
      </c>
    </row>
    <row r="6249" spans="1:6" s="53" customFormat="1">
      <c r="A6249" s="122">
        <v>44356</v>
      </c>
      <c r="B6249" s="53">
        <v>99903</v>
      </c>
      <c r="C6249" s="53">
        <v>5688</v>
      </c>
      <c r="D6249" s="53">
        <v>99</v>
      </c>
      <c r="E6249" s="60">
        <v>10220000</v>
      </c>
      <c r="F6249" s="53" t="s">
        <v>3410</v>
      </c>
    </row>
    <row r="6250" spans="1:6" s="53" customFormat="1">
      <c r="A6250" s="122">
        <v>44356</v>
      </c>
      <c r="B6250" s="53">
        <v>99903</v>
      </c>
      <c r="C6250" s="53">
        <v>5689</v>
      </c>
      <c r="D6250" s="53">
        <v>99</v>
      </c>
      <c r="E6250" s="60">
        <v>10220000</v>
      </c>
      <c r="F6250" s="53" t="s">
        <v>3410</v>
      </c>
    </row>
    <row r="6251" spans="1:6" s="53" customFormat="1">
      <c r="A6251" s="122">
        <v>44356</v>
      </c>
      <c r="B6251" s="53">
        <v>99903</v>
      </c>
      <c r="C6251" s="53">
        <v>5690</v>
      </c>
      <c r="D6251" s="53">
        <v>99</v>
      </c>
      <c r="E6251" s="60">
        <v>10220000</v>
      </c>
      <c r="F6251" s="53" t="s">
        <v>3410</v>
      </c>
    </row>
    <row r="6252" spans="1:6" s="53" customFormat="1">
      <c r="A6252" s="122">
        <v>44356</v>
      </c>
      <c r="B6252" s="53">
        <v>99903</v>
      </c>
      <c r="C6252" s="53">
        <v>5691</v>
      </c>
      <c r="D6252" s="53">
        <v>99</v>
      </c>
      <c r="E6252" s="60">
        <v>10220000</v>
      </c>
      <c r="F6252" s="53" t="s">
        <v>3410</v>
      </c>
    </row>
    <row r="6253" spans="1:6" s="53" customFormat="1">
      <c r="A6253" s="122">
        <v>44356</v>
      </c>
      <c r="B6253" s="53">
        <v>99903</v>
      </c>
      <c r="C6253" s="53">
        <v>5692</v>
      </c>
      <c r="D6253" s="53">
        <v>99</v>
      </c>
      <c r="E6253" s="60">
        <v>10220000</v>
      </c>
      <c r="F6253" s="53" t="s">
        <v>3410</v>
      </c>
    </row>
    <row r="6254" spans="1:6" s="53" customFormat="1">
      <c r="A6254" s="122">
        <v>44356</v>
      </c>
      <c r="B6254" s="53">
        <v>99903</v>
      </c>
      <c r="C6254" s="53">
        <v>5693</v>
      </c>
      <c r="D6254" s="53">
        <v>99</v>
      </c>
      <c r="E6254" s="60">
        <v>10220000</v>
      </c>
      <c r="F6254" s="53" t="s">
        <v>3410</v>
      </c>
    </row>
    <row r="6255" spans="1:6" s="53" customFormat="1">
      <c r="A6255" s="122">
        <v>44356</v>
      </c>
      <c r="B6255" s="53">
        <v>99903</v>
      </c>
      <c r="C6255" s="53">
        <v>5694</v>
      </c>
      <c r="D6255" s="53">
        <v>99</v>
      </c>
      <c r="E6255" s="60">
        <v>10220000</v>
      </c>
      <c r="F6255" s="53" t="s">
        <v>3410</v>
      </c>
    </row>
    <row r="6256" spans="1:6" s="53" customFormat="1">
      <c r="A6256" s="122">
        <v>44356</v>
      </c>
      <c r="B6256" s="53">
        <v>99903</v>
      </c>
      <c r="C6256" s="53">
        <v>5695</v>
      </c>
      <c r="D6256" s="53">
        <v>99</v>
      </c>
      <c r="E6256" s="60">
        <v>10220000</v>
      </c>
      <c r="F6256" s="53" t="s">
        <v>3410</v>
      </c>
    </row>
    <row r="6257" spans="1:6" s="53" customFormat="1">
      <c r="A6257" s="122">
        <v>44356</v>
      </c>
      <c r="B6257" s="53">
        <v>99903</v>
      </c>
      <c r="C6257" s="53">
        <v>5696</v>
      </c>
      <c r="D6257" s="53">
        <v>99</v>
      </c>
      <c r="E6257" s="60">
        <v>10220000</v>
      </c>
      <c r="F6257" s="53" t="s">
        <v>3410</v>
      </c>
    </row>
    <row r="6258" spans="1:6" s="53" customFormat="1">
      <c r="A6258" s="122">
        <v>44356</v>
      </c>
      <c r="B6258" s="53">
        <v>99903</v>
      </c>
      <c r="C6258" s="53">
        <v>5697</v>
      </c>
      <c r="D6258" s="53">
        <v>99</v>
      </c>
      <c r="E6258" s="60">
        <v>10220000</v>
      </c>
      <c r="F6258" s="53" t="s">
        <v>3410</v>
      </c>
    </row>
    <row r="6259" spans="1:6" s="53" customFormat="1">
      <c r="A6259" s="122">
        <v>44356</v>
      </c>
      <c r="B6259" s="53">
        <v>99903</v>
      </c>
      <c r="C6259" s="53">
        <v>5698</v>
      </c>
      <c r="D6259" s="53">
        <v>99</v>
      </c>
      <c r="E6259" s="60">
        <v>10220000</v>
      </c>
      <c r="F6259" s="53" t="s">
        <v>3410</v>
      </c>
    </row>
    <row r="6260" spans="1:6" s="53" customFormat="1">
      <c r="A6260" s="122">
        <v>44356</v>
      </c>
      <c r="B6260" s="53">
        <v>99903</v>
      </c>
      <c r="C6260" s="53">
        <v>5699</v>
      </c>
      <c r="D6260" s="53">
        <v>99</v>
      </c>
      <c r="E6260" s="60">
        <v>10220000</v>
      </c>
      <c r="F6260" s="53" t="s">
        <v>3410</v>
      </c>
    </row>
    <row r="6261" spans="1:6" s="53" customFormat="1">
      <c r="A6261" s="122">
        <v>44356</v>
      </c>
      <c r="B6261" s="53">
        <v>99903</v>
      </c>
      <c r="C6261" s="53">
        <v>5700</v>
      </c>
      <c r="D6261" s="53">
        <v>99</v>
      </c>
      <c r="E6261" s="60">
        <v>10220000</v>
      </c>
      <c r="F6261" s="53" t="s">
        <v>3410</v>
      </c>
    </row>
    <row r="6262" spans="1:6" s="53" customFormat="1">
      <c r="A6262" s="122">
        <v>44356</v>
      </c>
      <c r="B6262" s="53">
        <v>99903</v>
      </c>
      <c r="C6262" s="53">
        <v>5701</v>
      </c>
      <c r="D6262" s="53">
        <v>99</v>
      </c>
      <c r="E6262" s="60">
        <v>10220000</v>
      </c>
      <c r="F6262" s="53" t="s">
        <v>3410</v>
      </c>
    </row>
    <row r="6263" spans="1:6" s="53" customFormat="1">
      <c r="A6263" s="122">
        <v>44356</v>
      </c>
      <c r="B6263" s="53">
        <v>99903</v>
      </c>
      <c r="C6263" s="53">
        <v>5702</v>
      </c>
      <c r="D6263" s="53">
        <v>99</v>
      </c>
      <c r="E6263" s="60">
        <v>10220000</v>
      </c>
      <c r="F6263" s="53" t="s">
        <v>3410</v>
      </c>
    </row>
    <row r="6264" spans="1:6" s="53" customFormat="1">
      <c r="A6264" s="122">
        <v>44356</v>
      </c>
      <c r="B6264" s="53">
        <v>99903</v>
      </c>
      <c r="C6264" s="53">
        <v>5703</v>
      </c>
      <c r="D6264" s="53">
        <v>99</v>
      </c>
      <c r="E6264" s="60">
        <v>10220000</v>
      </c>
      <c r="F6264" s="53" t="s">
        <v>3410</v>
      </c>
    </row>
    <row r="6265" spans="1:6" s="53" customFormat="1">
      <c r="A6265" s="122">
        <v>44356</v>
      </c>
      <c r="B6265" s="53">
        <v>99903</v>
      </c>
      <c r="C6265" s="53">
        <v>5704</v>
      </c>
      <c r="D6265" s="53">
        <v>99</v>
      </c>
      <c r="E6265" s="60">
        <v>10220000</v>
      </c>
      <c r="F6265" s="53" t="s">
        <v>3410</v>
      </c>
    </row>
    <row r="6266" spans="1:6" s="53" customFormat="1">
      <c r="A6266" s="122">
        <v>44356</v>
      </c>
      <c r="B6266" s="53">
        <v>99903</v>
      </c>
      <c r="C6266" s="53">
        <v>5705</v>
      </c>
      <c r="D6266" s="53">
        <v>99</v>
      </c>
      <c r="E6266" s="60">
        <v>10220000</v>
      </c>
      <c r="F6266" s="53" t="s">
        <v>3410</v>
      </c>
    </row>
    <row r="6267" spans="1:6" s="53" customFormat="1">
      <c r="A6267" s="122">
        <v>44356</v>
      </c>
      <c r="B6267" s="53">
        <v>99903</v>
      </c>
      <c r="C6267" s="53">
        <v>5706</v>
      </c>
      <c r="D6267" s="53">
        <v>99</v>
      </c>
      <c r="E6267" s="60">
        <v>10220000</v>
      </c>
      <c r="F6267" s="53" t="s">
        <v>3410</v>
      </c>
    </row>
    <row r="6268" spans="1:6" s="53" customFormat="1">
      <c r="A6268" s="122">
        <v>44356</v>
      </c>
      <c r="B6268" s="53">
        <v>99903</v>
      </c>
      <c r="C6268" s="53">
        <v>5707</v>
      </c>
      <c r="D6268" s="53">
        <v>99</v>
      </c>
      <c r="E6268" s="60">
        <v>10220000</v>
      </c>
      <c r="F6268" s="53" t="s">
        <v>3410</v>
      </c>
    </row>
    <row r="6269" spans="1:6" s="53" customFormat="1">
      <c r="A6269" s="122">
        <v>44356</v>
      </c>
      <c r="B6269" s="53">
        <v>99903</v>
      </c>
      <c r="C6269" s="53">
        <v>5708</v>
      </c>
      <c r="D6269" s="53">
        <v>99</v>
      </c>
      <c r="E6269" s="60">
        <v>10220000</v>
      </c>
      <c r="F6269" s="53" t="s">
        <v>3410</v>
      </c>
    </row>
    <row r="6270" spans="1:6" s="53" customFormat="1">
      <c r="A6270" s="122">
        <v>44356</v>
      </c>
      <c r="B6270" s="53">
        <v>34824</v>
      </c>
      <c r="C6270" s="53">
        <v>7469</v>
      </c>
      <c r="D6270" s="53">
        <v>6</v>
      </c>
      <c r="E6270" s="60">
        <v>1178956</v>
      </c>
      <c r="F6270" s="53" t="s">
        <v>3411</v>
      </c>
    </row>
    <row r="6271" spans="1:6" s="53" customFormat="1">
      <c r="A6271" s="122">
        <v>44356</v>
      </c>
      <c r="B6271" s="53">
        <v>34824</v>
      </c>
      <c r="C6271" s="53">
        <v>7500</v>
      </c>
      <c r="D6271" s="53">
        <v>6</v>
      </c>
      <c r="E6271" s="60">
        <v>1032140</v>
      </c>
      <c r="F6271" s="53" t="s">
        <v>3412</v>
      </c>
    </row>
    <row r="6272" spans="1:6" s="53" customFormat="1">
      <c r="A6272" s="122">
        <v>44356</v>
      </c>
      <c r="B6272" s="53">
        <v>34824</v>
      </c>
      <c r="C6272" s="53">
        <v>7519</v>
      </c>
      <c r="D6272" s="53">
        <v>6</v>
      </c>
      <c r="E6272" s="60">
        <v>386975</v>
      </c>
      <c r="F6272" s="53" t="s">
        <v>3413</v>
      </c>
    </row>
    <row r="6273" spans="1:6" s="53" customFormat="1">
      <c r="A6273" s="122">
        <v>44356</v>
      </c>
      <c r="B6273" s="53">
        <v>34824</v>
      </c>
      <c r="C6273" s="53">
        <v>7523</v>
      </c>
      <c r="D6273" s="53">
        <v>6</v>
      </c>
      <c r="E6273" s="60">
        <v>258996</v>
      </c>
      <c r="F6273" s="53" t="s">
        <v>3414</v>
      </c>
    </row>
    <row r="6274" spans="1:6" s="53" customFormat="1">
      <c r="A6274" s="122">
        <v>44356</v>
      </c>
      <c r="B6274" s="53">
        <v>34824</v>
      </c>
      <c r="C6274" s="53">
        <v>7524</v>
      </c>
      <c r="D6274" s="53">
        <v>6</v>
      </c>
      <c r="E6274" s="60">
        <v>1086551</v>
      </c>
      <c r="F6274" s="53" t="s">
        <v>3415</v>
      </c>
    </row>
    <row r="6275" spans="1:6" s="53" customFormat="1">
      <c r="A6275" s="122">
        <v>44356</v>
      </c>
      <c r="B6275" s="53">
        <v>34824</v>
      </c>
      <c r="C6275" s="53">
        <v>7526</v>
      </c>
      <c r="D6275" s="53">
        <v>6</v>
      </c>
      <c r="E6275" s="60">
        <v>525524</v>
      </c>
      <c r="F6275" s="53" t="s">
        <v>3416</v>
      </c>
    </row>
    <row r="6276" spans="1:6" s="53" customFormat="1">
      <c r="A6276" s="122">
        <v>44356</v>
      </c>
      <c r="B6276" s="53">
        <v>34824</v>
      </c>
      <c r="C6276" s="53">
        <v>7529</v>
      </c>
      <c r="D6276" s="53">
        <v>6</v>
      </c>
      <c r="E6276" s="60">
        <v>2492180</v>
      </c>
      <c r="F6276" s="53" t="s">
        <v>3417</v>
      </c>
    </row>
    <row r="6277" spans="1:6" s="53" customFormat="1">
      <c r="A6277" s="122">
        <v>44356</v>
      </c>
      <c r="B6277" s="53">
        <v>34824</v>
      </c>
      <c r="C6277" s="53">
        <v>7555</v>
      </c>
      <c r="D6277" s="53">
        <v>6</v>
      </c>
      <c r="E6277" s="60">
        <v>279462</v>
      </c>
      <c r="F6277" s="53" t="s">
        <v>3418</v>
      </c>
    </row>
    <row r="6278" spans="1:6" s="53" customFormat="1">
      <c r="A6278" s="122">
        <v>44356</v>
      </c>
      <c r="B6278" s="53">
        <v>34824</v>
      </c>
      <c r="C6278" s="53">
        <v>7556</v>
      </c>
      <c r="D6278" s="53">
        <v>6</v>
      </c>
      <c r="E6278" s="60">
        <v>321232</v>
      </c>
      <c r="F6278" s="53" t="s">
        <v>3419</v>
      </c>
    </row>
    <row r="6279" spans="1:6" s="53" customFormat="1">
      <c r="A6279" s="122">
        <v>44356</v>
      </c>
      <c r="B6279" s="53">
        <v>34824</v>
      </c>
      <c r="C6279" s="53">
        <v>7569</v>
      </c>
      <c r="D6279" s="53">
        <v>6</v>
      </c>
      <c r="E6279" s="60">
        <v>528200</v>
      </c>
      <c r="F6279" s="53" t="s">
        <v>3420</v>
      </c>
    </row>
    <row r="6280" spans="1:6" s="53" customFormat="1">
      <c r="A6280" s="122">
        <v>44356</v>
      </c>
      <c r="B6280" s="53">
        <v>34824</v>
      </c>
      <c r="C6280" s="53">
        <v>7570</v>
      </c>
      <c r="D6280" s="53">
        <v>6</v>
      </c>
      <c r="E6280" s="60">
        <v>857386</v>
      </c>
      <c r="F6280" s="53" t="s">
        <v>3421</v>
      </c>
    </row>
    <row r="6281" spans="1:6" s="53" customFormat="1">
      <c r="A6281" s="122">
        <v>44356</v>
      </c>
      <c r="B6281" s="53">
        <v>99971</v>
      </c>
      <c r="C6281" s="53">
        <v>7621</v>
      </c>
      <c r="D6281" s="53">
        <v>6</v>
      </c>
      <c r="E6281" s="60">
        <v>478062</v>
      </c>
      <c r="F6281" s="53" t="s">
        <v>3422</v>
      </c>
    </row>
    <row r="6282" spans="1:6" s="53" customFormat="1">
      <c r="A6282" s="122">
        <v>44356</v>
      </c>
      <c r="B6282" s="53">
        <v>31957</v>
      </c>
      <c r="C6282" s="53">
        <v>8800</v>
      </c>
      <c r="D6282" s="53">
        <v>8</v>
      </c>
      <c r="E6282" s="60">
        <v>188148</v>
      </c>
      <c r="F6282" s="53" t="s">
        <v>2011</v>
      </c>
    </row>
    <row r="6283" spans="1:6" s="53" customFormat="1">
      <c r="A6283" s="122">
        <v>44356</v>
      </c>
      <c r="B6283" s="53">
        <v>31957</v>
      </c>
      <c r="C6283" s="53">
        <v>8852</v>
      </c>
      <c r="D6283" s="53">
        <v>8</v>
      </c>
      <c r="E6283" s="60">
        <v>271564</v>
      </c>
      <c r="F6283" s="53" t="s">
        <v>3423</v>
      </c>
    </row>
    <row r="6284" spans="1:6" s="53" customFormat="1">
      <c r="A6284" s="122">
        <v>44356</v>
      </c>
      <c r="B6284" s="53">
        <v>31957</v>
      </c>
      <c r="C6284" s="53">
        <v>8858</v>
      </c>
      <c r="D6284" s="53">
        <v>8</v>
      </c>
      <c r="E6284" s="60">
        <v>2003875</v>
      </c>
      <c r="F6284" s="53" t="s">
        <v>3424</v>
      </c>
    </row>
    <row r="6285" spans="1:6" s="53" customFormat="1">
      <c r="A6285" s="122">
        <v>44356</v>
      </c>
      <c r="B6285" s="53">
        <v>28262</v>
      </c>
      <c r="C6285" s="53">
        <v>9421</v>
      </c>
      <c r="D6285" s="53">
        <v>4</v>
      </c>
      <c r="E6285" s="60">
        <v>495812</v>
      </c>
      <c r="F6285" s="53" t="s">
        <v>3425</v>
      </c>
    </row>
    <row r="6286" spans="1:6" s="53" customFormat="1">
      <c r="A6286" s="122">
        <v>44356</v>
      </c>
      <c r="B6286" s="53">
        <v>28262</v>
      </c>
      <c r="C6286" s="53">
        <v>9440</v>
      </c>
      <c r="D6286" s="53">
        <v>4</v>
      </c>
      <c r="E6286" s="60">
        <v>300000</v>
      </c>
      <c r="F6286" s="53" t="s">
        <v>3426</v>
      </c>
    </row>
    <row r="6287" spans="1:6" s="53" customFormat="1">
      <c r="A6287" s="122">
        <v>44356</v>
      </c>
      <c r="B6287" s="53">
        <v>28262</v>
      </c>
      <c r="C6287" s="53">
        <v>9457</v>
      </c>
      <c r="D6287" s="53">
        <v>4</v>
      </c>
      <c r="E6287" s="60">
        <v>1064234</v>
      </c>
      <c r="F6287" s="53" t="s">
        <v>3427</v>
      </c>
    </row>
    <row r="6288" spans="1:6" s="53" customFormat="1">
      <c r="A6288" s="122">
        <v>44356</v>
      </c>
      <c r="B6288" s="53">
        <v>28262</v>
      </c>
      <c r="C6288" s="53">
        <v>9463</v>
      </c>
      <c r="D6288" s="53">
        <v>4</v>
      </c>
      <c r="E6288" s="60">
        <v>205189</v>
      </c>
      <c r="F6288" s="53" t="s">
        <v>3428</v>
      </c>
    </row>
    <row r="6289" spans="1:72" s="53" customFormat="1">
      <c r="A6289" s="122">
        <v>44356</v>
      </c>
      <c r="B6289" s="53">
        <v>28262</v>
      </c>
      <c r="C6289" s="53">
        <v>9476</v>
      </c>
      <c r="D6289" s="53">
        <v>4</v>
      </c>
      <c r="E6289" s="60">
        <v>1542840</v>
      </c>
      <c r="F6289" s="53" t="s">
        <v>3429</v>
      </c>
    </row>
    <row r="6290" spans="1:72" s="53" customFormat="1">
      <c r="A6290" s="122">
        <v>44356</v>
      </c>
      <c r="B6290" s="53">
        <v>28262</v>
      </c>
      <c r="C6290" s="53">
        <v>9478</v>
      </c>
      <c r="D6290" s="53">
        <v>4</v>
      </c>
      <c r="E6290" s="60">
        <v>444336</v>
      </c>
      <c r="F6290" s="53" t="s">
        <v>3430</v>
      </c>
    </row>
    <row r="6291" spans="1:72" s="53" customFormat="1">
      <c r="A6291" s="122">
        <v>44356</v>
      </c>
      <c r="B6291" s="53">
        <v>28262</v>
      </c>
      <c r="C6291" s="53">
        <v>9485</v>
      </c>
      <c r="D6291" s="53">
        <v>4</v>
      </c>
      <c r="E6291" s="60">
        <v>555835</v>
      </c>
      <c r="F6291" s="53" t="s">
        <v>3431</v>
      </c>
    </row>
    <row r="6292" spans="1:72" s="53" customFormat="1">
      <c r="A6292" s="122">
        <v>44356</v>
      </c>
      <c r="B6292" s="53">
        <v>34527</v>
      </c>
      <c r="C6292" s="53">
        <v>9541</v>
      </c>
      <c r="D6292" s="53">
        <v>4</v>
      </c>
      <c r="E6292" s="60">
        <v>479348</v>
      </c>
      <c r="F6292" s="53" t="s">
        <v>3432</v>
      </c>
    </row>
    <row r="6293" spans="1:72" s="53" customFormat="1">
      <c r="A6293" s="122">
        <v>44356</v>
      </c>
      <c r="B6293" s="53">
        <v>34527</v>
      </c>
      <c r="C6293" s="53">
        <v>9553</v>
      </c>
      <c r="D6293" s="53">
        <v>4</v>
      </c>
      <c r="E6293" s="60">
        <v>108900</v>
      </c>
      <c r="F6293" s="53" t="s">
        <v>3433</v>
      </c>
    </row>
    <row r="6294" spans="1:72" s="53" customFormat="1">
      <c r="A6294" s="122">
        <v>44356</v>
      </c>
      <c r="B6294" s="53">
        <v>34527</v>
      </c>
      <c r="C6294" s="53">
        <v>9555</v>
      </c>
      <c r="D6294" s="53">
        <v>4</v>
      </c>
      <c r="E6294" s="60">
        <v>281752</v>
      </c>
      <c r="F6294" s="53" t="s">
        <v>3434</v>
      </c>
    </row>
    <row r="6295" spans="1:72" ht="19.5">
      <c r="E6295" s="121">
        <f>SUM(E6151:E6294)</f>
        <v>1002758556</v>
      </c>
    </row>
    <row r="6297" spans="1:72">
      <c r="A6297" s="1">
        <v>44357</v>
      </c>
      <c r="B6297" s="2">
        <v>99971</v>
      </c>
      <c r="C6297" s="2">
        <v>1411</v>
      </c>
      <c r="D6297" s="2">
        <v>9</v>
      </c>
      <c r="E6297" s="92">
        <v>505100</v>
      </c>
      <c r="F6297" s="2" t="s">
        <v>3435</v>
      </c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 s="2"/>
      <c r="BF6297" s="2"/>
      <c r="BG6297" s="2"/>
      <c r="BH6297" s="2"/>
      <c r="BI6297" s="2"/>
      <c r="BJ6297" s="2"/>
      <c r="BK6297" s="2"/>
      <c r="BL6297" s="2"/>
      <c r="BM6297" s="2"/>
      <c r="BN6297" s="2"/>
      <c r="BO6297" s="2"/>
      <c r="BP6297" s="2"/>
      <c r="BQ6297" s="2"/>
      <c r="BR6297" s="2"/>
      <c r="BS6297" s="2"/>
      <c r="BT6297" s="2"/>
    </row>
    <row r="6298" spans="1:72">
      <c r="A6298" s="1">
        <v>44357</v>
      </c>
      <c r="B6298" s="2">
        <v>99971</v>
      </c>
      <c r="C6298" s="2">
        <v>1417</v>
      </c>
      <c r="D6298" s="2">
        <v>9</v>
      </c>
      <c r="E6298" s="92">
        <v>1935790</v>
      </c>
      <c r="F6298" s="2" t="s">
        <v>3436</v>
      </c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  <c r="BF6298" s="2"/>
      <c r="BG6298" s="2"/>
      <c r="BH6298" s="2"/>
      <c r="BI6298" s="2"/>
      <c r="BJ6298" s="2"/>
      <c r="BK6298" s="2"/>
      <c r="BL6298" s="2"/>
      <c r="BM6298" s="2"/>
      <c r="BN6298" s="2"/>
      <c r="BO6298" s="2"/>
      <c r="BP6298" s="2"/>
      <c r="BQ6298" s="2"/>
      <c r="BR6298" s="2"/>
      <c r="BS6298" s="2"/>
      <c r="BT6298" s="2"/>
    </row>
    <row r="6299" spans="1:72">
      <c r="A6299" s="1">
        <v>44357</v>
      </c>
      <c r="B6299" s="2">
        <v>99971</v>
      </c>
      <c r="C6299" s="2">
        <v>1418</v>
      </c>
      <c r="D6299" s="2">
        <v>9</v>
      </c>
      <c r="E6299" s="92">
        <v>1266433</v>
      </c>
      <c r="F6299" s="2" t="s">
        <v>3437</v>
      </c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  <c r="BF6299" s="2"/>
      <c r="BG6299" s="2"/>
      <c r="BH6299" s="2"/>
      <c r="BI6299" s="2"/>
      <c r="BJ6299" s="2"/>
      <c r="BK6299" s="2"/>
      <c r="BL6299" s="2"/>
      <c r="BM6299" s="2"/>
      <c r="BN6299" s="2"/>
      <c r="BO6299" s="2"/>
      <c r="BP6299" s="2"/>
      <c r="BQ6299" s="2"/>
      <c r="BR6299" s="2"/>
      <c r="BS6299" s="2"/>
      <c r="BT6299" s="2"/>
    </row>
    <row r="6300" spans="1:72">
      <c r="A6300" s="1">
        <v>44357</v>
      </c>
      <c r="B6300" s="2">
        <v>99971</v>
      </c>
      <c r="C6300" s="2">
        <v>1420</v>
      </c>
      <c r="D6300" s="2">
        <v>9</v>
      </c>
      <c r="E6300" s="92">
        <v>125858</v>
      </c>
      <c r="F6300" s="2" t="s">
        <v>3438</v>
      </c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  <c r="BF6300" s="2"/>
      <c r="BG6300" s="2"/>
      <c r="BH6300" s="2"/>
      <c r="BI6300" s="2"/>
      <c r="BJ6300" s="2"/>
      <c r="BK6300" s="2"/>
      <c r="BL6300" s="2"/>
      <c r="BM6300" s="2"/>
      <c r="BN6300" s="2"/>
      <c r="BO6300" s="2"/>
      <c r="BP6300" s="2"/>
      <c r="BQ6300" s="2"/>
      <c r="BR6300" s="2"/>
      <c r="BS6300" s="2"/>
      <c r="BT6300" s="2"/>
    </row>
    <row r="6301" spans="1:72">
      <c r="A6301" s="1">
        <v>44357</v>
      </c>
      <c r="B6301" s="2">
        <v>99971</v>
      </c>
      <c r="C6301" s="2">
        <v>1427</v>
      </c>
      <c r="D6301" s="2">
        <v>9</v>
      </c>
      <c r="E6301" s="92">
        <v>840326</v>
      </c>
      <c r="F6301" s="2" t="s">
        <v>3439</v>
      </c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  <c r="BF6301" s="2"/>
      <c r="BG6301" s="2"/>
      <c r="BH6301" s="2"/>
      <c r="BI6301" s="2"/>
      <c r="BJ6301" s="2"/>
      <c r="BK6301" s="2"/>
      <c r="BL6301" s="2"/>
      <c r="BM6301" s="2"/>
      <c r="BN6301" s="2"/>
      <c r="BO6301" s="2"/>
      <c r="BP6301" s="2"/>
      <c r="BQ6301" s="2"/>
      <c r="BR6301" s="2"/>
      <c r="BS6301" s="2"/>
      <c r="BT6301" s="2"/>
    </row>
    <row r="6302" spans="1:72">
      <c r="A6302" s="1">
        <v>44357</v>
      </c>
      <c r="B6302" s="2">
        <v>99971</v>
      </c>
      <c r="C6302" s="2">
        <v>1446</v>
      </c>
      <c r="D6302" s="2">
        <v>9</v>
      </c>
      <c r="E6302" s="92">
        <v>935871</v>
      </c>
      <c r="F6302" s="2" t="s">
        <v>3440</v>
      </c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  <c r="BF6302" s="2"/>
      <c r="BG6302" s="2"/>
      <c r="BH6302" s="2"/>
      <c r="BI6302" s="2"/>
      <c r="BJ6302" s="2"/>
      <c r="BK6302" s="2"/>
      <c r="BL6302" s="2"/>
      <c r="BM6302" s="2"/>
      <c r="BN6302" s="2"/>
      <c r="BO6302" s="2"/>
      <c r="BP6302" s="2"/>
      <c r="BQ6302" s="2"/>
      <c r="BR6302" s="2"/>
      <c r="BS6302" s="2"/>
      <c r="BT6302" s="2"/>
    </row>
    <row r="6303" spans="1:72">
      <c r="A6303" s="1">
        <v>44357</v>
      </c>
      <c r="B6303" s="2">
        <v>99971</v>
      </c>
      <c r="C6303" s="2">
        <v>1454</v>
      </c>
      <c r="D6303" s="2">
        <v>9</v>
      </c>
      <c r="E6303" s="92">
        <v>201868</v>
      </c>
      <c r="F6303" s="2" t="s">
        <v>3441</v>
      </c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  <c r="BF6303" s="2"/>
      <c r="BG6303" s="2"/>
      <c r="BH6303" s="2"/>
      <c r="BI6303" s="2"/>
      <c r="BJ6303" s="2"/>
      <c r="BK6303" s="2"/>
      <c r="BL6303" s="2"/>
      <c r="BM6303" s="2"/>
      <c r="BN6303" s="2"/>
      <c r="BO6303" s="2"/>
      <c r="BP6303" s="2"/>
      <c r="BQ6303" s="2"/>
      <c r="BR6303" s="2"/>
      <c r="BS6303" s="2"/>
      <c r="BT6303" s="2"/>
    </row>
    <row r="6304" spans="1:72">
      <c r="A6304" s="1">
        <v>44357</v>
      </c>
      <c r="B6304" s="2">
        <v>99971</v>
      </c>
      <c r="C6304" s="2">
        <v>1458</v>
      </c>
      <c r="D6304" s="2">
        <v>9</v>
      </c>
      <c r="E6304" s="92">
        <v>713606</v>
      </c>
      <c r="F6304" s="2" t="s">
        <v>3442</v>
      </c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  <c r="BF6304" s="2"/>
      <c r="BG6304" s="2"/>
      <c r="BH6304" s="2"/>
      <c r="BI6304" s="2"/>
      <c r="BJ6304" s="2"/>
      <c r="BK6304" s="2"/>
      <c r="BL6304" s="2"/>
      <c r="BM6304" s="2"/>
      <c r="BN6304" s="2"/>
      <c r="BO6304" s="2"/>
      <c r="BP6304" s="2"/>
      <c r="BQ6304" s="2"/>
      <c r="BR6304" s="2"/>
      <c r="BS6304" s="2"/>
      <c r="BT6304" s="2"/>
    </row>
    <row r="6305" spans="1:72">
      <c r="A6305" s="1">
        <v>44357</v>
      </c>
      <c r="B6305" s="2">
        <v>99971</v>
      </c>
      <c r="C6305" s="2">
        <v>1460</v>
      </c>
      <c r="D6305" s="2">
        <v>9</v>
      </c>
      <c r="E6305" s="92">
        <v>1066155</v>
      </c>
      <c r="F6305" s="2" t="s">
        <v>3443</v>
      </c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  <c r="BF6305" s="2"/>
      <c r="BG6305" s="2"/>
      <c r="BH6305" s="2"/>
      <c r="BI6305" s="2"/>
      <c r="BJ6305" s="2"/>
      <c r="BK6305" s="2"/>
      <c r="BL6305" s="2"/>
      <c r="BM6305" s="2"/>
      <c r="BN6305" s="2"/>
      <c r="BO6305" s="2"/>
      <c r="BP6305" s="2"/>
      <c r="BQ6305" s="2"/>
      <c r="BR6305" s="2"/>
      <c r="BS6305" s="2"/>
      <c r="BT6305" s="2"/>
    </row>
    <row r="6306" spans="1:72">
      <c r="A6306" s="1">
        <v>44357</v>
      </c>
      <c r="B6306" s="2">
        <v>99971</v>
      </c>
      <c r="C6306" s="2">
        <v>1463</v>
      </c>
      <c r="D6306" s="2">
        <v>9</v>
      </c>
      <c r="E6306" s="92">
        <v>812004</v>
      </c>
      <c r="F6306" s="2" t="s">
        <v>3444</v>
      </c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 s="2"/>
      <c r="BF6306" s="2"/>
      <c r="BG6306" s="2"/>
      <c r="BH6306" s="2"/>
      <c r="BI6306" s="2"/>
      <c r="BJ6306" s="2"/>
      <c r="BK6306" s="2"/>
      <c r="BL6306" s="2"/>
      <c r="BM6306" s="2"/>
      <c r="BN6306" s="2"/>
      <c r="BO6306" s="2"/>
      <c r="BP6306" s="2"/>
      <c r="BQ6306" s="2"/>
      <c r="BR6306" s="2"/>
      <c r="BS6306" s="2"/>
      <c r="BT6306" s="2"/>
    </row>
    <row r="6307" spans="1:72">
      <c r="A6307" s="1">
        <v>44357</v>
      </c>
      <c r="B6307" s="2">
        <v>99971</v>
      </c>
      <c r="C6307" s="2">
        <v>1485</v>
      </c>
      <c r="D6307" s="2">
        <v>9</v>
      </c>
      <c r="E6307" s="373">
        <v>38807</v>
      </c>
      <c r="F6307" s="2" t="s">
        <v>3445</v>
      </c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  <c r="BD6307" s="2"/>
      <c r="BE6307" s="2"/>
      <c r="BF6307" s="2"/>
      <c r="BG6307" s="2"/>
      <c r="BH6307" s="2"/>
      <c r="BI6307" s="2"/>
      <c r="BJ6307" s="2"/>
      <c r="BK6307" s="2"/>
      <c r="BL6307" s="2"/>
      <c r="BM6307" s="2"/>
      <c r="BN6307" s="2"/>
      <c r="BO6307" s="2"/>
      <c r="BP6307" s="2"/>
      <c r="BQ6307" s="2"/>
      <c r="BR6307" s="2"/>
      <c r="BS6307" s="2"/>
      <c r="BT6307" s="2"/>
    </row>
    <row r="6308" spans="1:72">
      <c r="A6308" s="1">
        <v>44357</v>
      </c>
      <c r="B6308" s="2">
        <v>99971</v>
      </c>
      <c r="C6308" s="2">
        <v>1488</v>
      </c>
      <c r="D6308" s="2">
        <v>9</v>
      </c>
      <c r="E6308" s="92">
        <v>1457444</v>
      </c>
      <c r="F6308" s="2" t="s">
        <v>3446</v>
      </c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  <c r="BF6308" s="2"/>
      <c r="BG6308" s="2"/>
      <c r="BH6308" s="2"/>
      <c r="BI6308" s="2"/>
      <c r="BJ6308" s="2"/>
      <c r="BK6308" s="2"/>
      <c r="BL6308" s="2"/>
      <c r="BM6308" s="2"/>
      <c r="BN6308" s="2"/>
      <c r="BO6308" s="2"/>
      <c r="BP6308" s="2"/>
      <c r="BQ6308" s="2"/>
      <c r="BR6308" s="2"/>
      <c r="BS6308" s="2"/>
      <c r="BT6308" s="2"/>
    </row>
    <row r="6309" spans="1:72">
      <c r="A6309" s="1">
        <v>44357</v>
      </c>
      <c r="B6309" s="2">
        <v>99971</v>
      </c>
      <c r="C6309" s="2">
        <v>1490</v>
      </c>
      <c r="D6309" s="2">
        <v>9</v>
      </c>
      <c r="E6309" s="92">
        <v>456400</v>
      </c>
      <c r="F6309" s="2" t="s">
        <v>3447</v>
      </c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  <c r="BF6309" s="2"/>
      <c r="BG6309" s="2"/>
      <c r="BH6309" s="2"/>
      <c r="BI6309" s="2"/>
      <c r="BJ6309" s="2"/>
      <c r="BK6309" s="2"/>
      <c r="BL6309" s="2"/>
      <c r="BM6309" s="2"/>
      <c r="BN6309" s="2"/>
      <c r="BO6309" s="2"/>
      <c r="BP6309" s="2"/>
      <c r="BQ6309" s="2"/>
      <c r="BR6309" s="2"/>
      <c r="BS6309" s="2"/>
      <c r="BT6309" s="2"/>
    </row>
    <row r="6310" spans="1:72">
      <c r="A6310" s="1">
        <v>44357</v>
      </c>
      <c r="B6310" s="2">
        <v>99971</v>
      </c>
      <c r="C6310" s="2">
        <v>1494</v>
      </c>
      <c r="D6310" s="2">
        <v>9</v>
      </c>
      <c r="E6310" s="92">
        <v>1340274</v>
      </c>
      <c r="F6310" s="2" t="s">
        <v>3448</v>
      </c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  <c r="BF6310" s="2"/>
      <c r="BG6310" s="2"/>
      <c r="BH6310" s="2"/>
      <c r="BI6310" s="2"/>
      <c r="BJ6310" s="2"/>
      <c r="BK6310" s="2"/>
      <c r="BL6310" s="2"/>
      <c r="BM6310" s="2"/>
      <c r="BN6310" s="2"/>
      <c r="BO6310" s="2"/>
      <c r="BP6310" s="2"/>
      <c r="BQ6310" s="2"/>
      <c r="BR6310" s="2"/>
      <c r="BS6310" s="2"/>
      <c r="BT6310" s="2"/>
    </row>
    <row r="6311" spans="1:72">
      <c r="A6311" s="1">
        <v>44357</v>
      </c>
      <c r="B6311" s="2">
        <v>99971</v>
      </c>
      <c r="C6311" s="2">
        <v>1498</v>
      </c>
      <c r="D6311" s="2">
        <v>9</v>
      </c>
      <c r="E6311" s="92">
        <v>1567400</v>
      </c>
      <c r="F6311" s="2" t="s">
        <v>3449</v>
      </c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  <c r="BF6311" s="2"/>
      <c r="BG6311" s="2"/>
      <c r="BH6311" s="2"/>
      <c r="BI6311" s="2"/>
      <c r="BJ6311" s="2"/>
      <c r="BK6311" s="2"/>
      <c r="BL6311" s="2"/>
      <c r="BM6311" s="2"/>
      <c r="BN6311" s="2"/>
      <c r="BO6311" s="2"/>
      <c r="BP6311" s="2"/>
      <c r="BQ6311" s="2"/>
      <c r="BR6311" s="2"/>
      <c r="BS6311" s="2"/>
      <c r="BT6311" s="2"/>
    </row>
    <row r="6312" spans="1:72">
      <c r="A6312" s="1">
        <v>44357</v>
      </c>
      <c r="B6312" s="2">
        <v>99971</v>
      </c>
      <c r="C6312" s="2">
        <v>1499</v>
      </c>
      <c r="D6312" s="2">
        <v>9</v>
      </c>
      <c r="E6312" s="92">
        <v>252000</v>
      </c>
      <c r="F6312" s="2" t="s">
        <v>3450</v>
      </c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  <c r="BF6312" s="2"/>
      <c r="BG6312" s="2"/>
      <c r="BH6312" s="2"/>
      <c r="BI6312" s="2"/>
      <c r="BJ6312" s="2"/>
      <c r="BK6312" s="2"/>
      <c r="BL6312" s="2"/>
      <c r="BM6312" s="2"/>
      <c r="BN6312" s="2"/>
      <c r="BO6312" s="2"/>
      <c r="BP6312" s="2"/>
      <c r="BQ6312" s="2"/>
      <c r="BR6312" s="2"/>
      <c r="BS6312" s="2"/>
      <c r="BT6312" s="2"/>
    </row>
    <row r="6313" spans="1:72">
      <c r="A6313" s="1">
        <v>44357</v>
      </c>
      <c r="B6313" s="2">
        <v>34527</v>
      </c>
      <c r="C6313" s="2">
        <v>1715</v>
      </c>
      <c r="D6313" s="2">
        <v>7</v>
      </c>
      <c r="E6313" s="92">
        <v>522491</v>
      </c>
      <c r="F6313" s="2" t="s">
        <v>3451</v>
      </c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  <c r="BF6313" s="2"/>
      <c r="BG6313" s="2"/>
      <c r="BH6313" s="2"/>
      <c r="BI6313" s="2"/>
      <c r="BJ6313" s="2"/>
      <c r="BK6313" s="2"/>
      <c r="BL6313" s="2"/>
      <c r="BM6313" s="2"/>
      <c r="BN6313" s="2"/>
      <c r="BO6313" s="2"/>
      <c r="BP6313" s="2"/>
      <c r="BQ6313" s="2"/>
      <c r="BR6313" s="2"/>
      <c r="BS6313" s="2"/>
      <c r="BT6313" s="2"/>
    </row>
    <row r="6314" spans="1:72">
      <c r="A6314" s="1">
        <v>44357</v>
      </c>
      <c r="B6314" s="2">
        <v>34527</v>
      </c>
      <c r="C6314" s="2">
        <v>1721</v>
      </c>
      <c r="D6314" s="2">
        <v>7</v>
      </c>
      <c r="E6314" s="92">
        <v>826545</v>
      </c>
      <c r="F6314" s="2" t="s">
        <v>3452</v>
      </c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  <c r="BI6314" s="2"/>
      <c r="BJ6314" s="2"/>
      <c r="BK6314" s="2"/>
      <c r="BL6314" s="2"/>
      <c r="BM6314" s="2"/>
      <c r="BN6314" s="2"/>
      <c r="BO6314" s="2"/>
      <c r="BP6314" s="2"/>
      <c r="BQ6314" s="2"/>
      <c r="BR6314" s="2"/>
      <c r="BS6314" s="2"/>
      <c r="BT6314" s="2"/>
    </row>
    <row r="6315" spans="1:72">
      <c r="A6315" s="1">
        <v>44357</v>
      </c>
      <c r="B6315" s="2">
        <v>34527</v>
      </c>
      <c r="C6315" s="2">
        <v>1748</v>
      </c>
      <c r="D6315" s="2">
        <v>7</v>
      </c>
      <c r="E6315" s="92">
        <v>348533</v>
      </c>
      <c r="F6315" s="2" t="s">
        <v>3453</v>
      </c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 s="2"/>
      <c r="BF6315" s="2"/>
      <c r="BG6315" s="2"/>
      <c r="BH6315" s="2"/>
      <c r="BI6315" s="2"/>
      <c r="BJ6315" s="2"/>
      <c r="BK6315" s="2"/>
      <c r="BL6315" s="2"/>
      <c r="BM6315" s="2"/>
      <c r="BN6315" s="2"/>
      <c r="BO6315" s="2"/>
      <c r="BP6315" s="2"/>
      <c r="BQ6315" s="2"/>
      <c r="BR6315" s="2"/>
      <c r="BS6315" s="2"/>
      <c r="BT6315" s="2"/>
    </row>
    <row r="6316" spans="1:72">
      <c r="A6316" s="1">
        <v>44357</v>
      </c>
      <c r="B6316" s="2">
        <v>34527</v>
      </c>
      <c r="C6316" s="2">
        <v>1772</v>
      </c>
      <c r="D6316" s="2">
        <v>7</v>
      </c>
      <c r="E6316" s="92">
        <v>292500</v>
      </c>
      <c r="F6316" s="2" t="s">
        <v>3454</v>
      </c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  <c r="BF6316" s="2"/>
      <c r="BG6316" s="2"/>
      <c r="BH6316" s="2"/>
      <c r="BI6316" s="2"/>
      <c r="BJ6316" s="2"/>
      <c r="BK6316" s="2"/>
      <c r="BL6316" s="2"/>
      <c r="BM6316" s="2"/>
      <c r="BN6316" s="2"/>
      <c r="BO6316" s="2"/>
      <c r="BP6316" s="2"/>
      <c r="BQ6316" s="2"/>
      <c r="BR6316" s="2"/>
      <c r="BS6316" s="2"/>
      <c r="BT6316" s="2"/>
    </row>
    <row r="6317" spans="1:72">
      <c r="A6317" s="1">
        <v>44357</v>
      </c>
      <c r="B6317" s="2">
        <v>34527</v>
      </c>
      <c r="C6317" s="2">
        <v>1773</v>
      </c>
      <c r="D6317" s="2">
        <v>7</v>
      </c>
      <c r="E6317" s="92">
        <v>301046</v>
      </c>
      <c r="F6317" s="2" t="s">
        <v>3455</v>
      </c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  <c r="BF6317" s="2"/>
      <c r="BG6317" s="2"/>
      <c r="BH6317" s="2"/>
      <c r="BI6317" s="2"/>
      <c r="BJ6317" s="2"/>
      <c r="BK6317" s="2"/>
      <c r="BL6317" s="2"/>
      <c r="BM6317" s="2"/>
      <c r="BN6317" s="2"/>
      <c r="BO6317" s="2"/>
      <c r="BP6317" s="2"/>
      <c r="BQ6317" s="2"/>
      <c r="BR6317" s="2"/>
      <c r="BS6317" s="2"/>
      <c r="BT6317" s="2"/>
    </row>
    <row r="6318" spans="1:72">
      <c r="A6318" s="1">
        <v>44357</v>
      </c>
      <c r="B6318" s="2">
        <v>34527</v>
      </c>
      <c r="C6318" s="2">
        <v>1774</v>
      </c>
      <c r="D6318" s="2">
        <v>7</v>
      </c>
      <c r="E6318" s="92">
        <v>1023600</v>
      </c>
      <c r="F6318" s="2" t="s">
        <v>3456</v>
      </c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  <c r="BF6318" s="2"/>
      <c r="BG6318" s="2"/>
      <c r="BH6318" s="2"/>
      <c r="BI6318" s="2"/>
      <c r="BJ6318" s="2"/>
      <c r="BK6318" s="2"/>
      <c r="BL6318" s="2"/>
      <c r="BM6318" s="2"/>
      <c r="BN6318" s="2"/>
      <c r="BO6318" s="2"/>
      <c r="BP6318" s="2"/>
      <c r="BQ6318" s="2"/>
      <c r="BR6318" s="2"/>
      <c r="BS6318" s="2"/>
      <c r="BT6318" s="2"/>
    </row>
    <row r="6319" spans="1:72">
      <c r="A6319" s="1">
        <v>44357</v>
      </c>
      <c r="B6319" s="2">
        <v>34527</v>
      </c>
      <c r="C6319" s="2">
        <v>1775</v>
      </c>
      <c r="D6319" s="2">
        <v>7</v>
      </c>
      <c r="E6319" s="92">
        <v>835074</v>
      </c>
      <c r="F6319" s="2" t="s">
        <v>3457</v>
      </c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  <c r="BF6319" s="2"/>
      <c r="BG6319" s="2"/>
      <c r="BH6319" s="2"/>
      <c r="BI6319" s="2"/>
      <c r="BJ6319" s="2"/>
      <c r="BK6319" s="2"/>
      <c r="BL6319" s="2"/>
      <c r="BM6319" s="2"/>
      <c r="BN6319" s="2"/>
      <c r="BO6319" s="2"/>
      <c r="BP6319" s="2"/>
      <c r="BQ6319" s="2"/>
      <c r="BR6319" s="2"/>
      <c r="BS6319" s="2"/>
      <c r="BT6319" s="2"/>
    </row>
    <row r="6320" spans="1:72">
      <c r="A6320" s="1">
        <v>44357</v>
      </c>
      <c r="B6320" s="2">
        <v>34527</v>
      </c>
      <c r="C6320" s="2">
        <v>1776</v>
      </c>
      <c r="D6320" s="2">
        <v>7</v>
      </c>
      <c r="E6320" s="92">
        <v>977026</v>
      </c>
      <c r="F6320" s="2" t="s">
        <v>3458</v>
      </c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  <c r="BF6320" s="2"/>
      <c r="BG6320" s="2"/>
      <c r="BH6320" s="2"/>
      <c r="BI6320" s="2"/>
      <c r="BJ6320" s="2"/>
      <c r="BK6320" s="2"/>
      <c r="BL6320" s="2"/>
      <c r="BM6320" s="2"/>
      <c r="BN6320" s="2"/>
      <c r="BO6320" s="2"/>
      <c r="BP6320" s="2"/>
      <c r="BQ6320" s="2"/>
      <c r="BR6320" s="2"/>
      <c r="BS6320" s="2"/>
      <c r="BT6320" s="2"/>
    </row>
    <row r="6321" spans="1:72">
      <c r="A6321" s="1">
        <v>44357</v>
      </c>
      <c r="B6321" s="2">
        <v>34527</v>
      </c>
      <c r="C6321" s="2">
        <v>1780</v>
      </c>
      <c r="D6321" s="2">
        <v>7</v>
      </c>
      <c r="E6321" s="92">
        <v>916333</v>
      </c>
      <c r="F6321" s="2" t="s">
        <v>3459</v>
      </c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  <c r="BF6321" s="2"/>
      <c r="BG6321" s="2"/>
      <c r="BH6321" s="2"/>
      <c r="BI6321" s="2"/>
      <c r="BJ6321" s="2"/>
      <c r="BK6321" s="2"/>
      <c r="BL6321" s="2"/>
      <c r="BM6321" s="2"/>
      <c r="BN6321" s="2"/>
      <c r="BO6321" s="2"/>
      <c r="BP6321" s="2"/>
      <c r="BQ6321" s="2"/>
      <c r="BR6321" s="2"/>
      <c r="BS6321" s="2"/>
      <c r="BT6321" s="2"/>
    </row>
    <row r="6322" spans="1:72">
      <c r="A6322" s="1">
        <v>44357</v>
      </c>
      <c r="B6322" s="2">
        <v>34527</v>
      </c>
      <c r="C6322" s="2">
        <v>1783</v>
      </c>
      <c r="D6322" s="2">
        <v>7</v>
      </c>
      <c r="E6322" s="92">
        <v>1526400</v>
      </c>
      <c r="F6322" s="2" t="s">
        <v>3460</v>
      </c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  <c r="BF6322" s="2"/>
      <c r="BG6322" s="2"/>
      <c r="BH6322" s="2"/>
      <c r="BI6322" s="2"/>
      <c r="BJ6322" s="2"/>
      <c r="BK6322" s="2"/>
      <c r="BL6322" s="2"/>
      <c r="BM6322" s="2"/>
      <c r="BN6322" s="2"/>
      <c r="BO6322" s="2"/>
      <c r="BP6322" s="2"/>
      <c r="BQ6322" s="2"/>
      <c r="BR6322" s="2"/>
      <c r="BS6322" s="2"/>
      <c r="BT6322" s="2"/>
    </row>
    <row r="6323" spans="1:72">
      <c r="A6323" s="1">
        <v>44357</v>
      </c>
      <c r="B6323" s="2">
        <v>34527</v>
      </c>
      <c r="C6323" s="2">
        <v>1798</v>
      </c>
      <c r="D6323" s="2">
        <v>7</v>
      </c>
      <c r="E6323" s="92">
        <v>1210000</v>
      </c>
      <c r="F6323" s="2" t="s">
        <v>3461</v>
      </c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 s="2"/>
      <c r="BF6323" s="2"/>
      <c r="BG6323" s="2"/>
      <c r="BH6323" s="2"/>
      <c r="BI6323" s="2"/>
      <c r="BJ6323" s="2"/>
      <c r="BK6323" s="2"/>
      <c r="BL6323" s="2"/>
      <c r="BM6323" s="2"/>
      <c r="BN6323" s="2"/>
      <c r="BO6323" s="2"/>
      <c r="BP6323" s="2"/>
      <c r="BQ6323" s="2"/>
      <c r="BR6323" s="2"/>
      <c r="BS6323" s="2"/>
      <c r="BT6323" s="2"/>
    </row>
    <row r="6324" spans="1:72">
      <c r="A6324" s="1">
        <v>44357</v>
      </c>
      <c r="B6324" s="2">
        <v>31957</v>
      </c>
      <c r="C6324" s="2">
        <v>1849</v>
      </c>
      <c r="D6324" s="2">
        <v>7</v>
      </c>
      <c r="E6324" s="92">
        <v>250752</v>
      </c>
      <c r="F6324" s="2" t="s">
        <v>3462</v>
      </c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 s="2"/>
      <c r="BF6324" s="2"/>
      <c r="BG6324" s="2"/>
      <c r="BH6324" s="2"/>
      <c r="BI6324" s="2"/>
      <c r="BJ6324" s="2"/>
      <c r="BK6324" s="2"/>
      <c r="BL6324" s="2"/>
      <c r="BM6324" s="2"/>
      <c r="BN6324" s="2"/>
      <c r="BO6324" s="2"/>
      <c r="BP6324" s="2"/>
      <c r="BQ6324" s="2"/>
      <c r="BR6324" s="2"/>
      <c r="BS6324" s="2"/>
      <c r="BT6324" s="2"/>
    </row>
    <row r="6325" spans="1:72">
      <c r="A6325" s="1">
        <v>44357</v>
      </c>
      <c r="B6325" s="2">
        <v>99910</v>
      </c>
      <c r="C6325" s="2">
        <v>4614</v>
      </c>
      <c r="D6325" s="2">
        <v>10</v>
      </c>
      <c r="E6325" s="92">
        <v>368050</v>
      </c>
      <c r="F6325" s="2" t="s">
        <v>3463</v>
      </c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  <c r="BF6325" s="2"/>
      <c r="BG6325" s="2"/>
      <c r="BH6325" s="2"/>
      <c r="BI6325" s="2"/>
      <c r="BJ6325" s="2"/>
      <c r="BK6325" s="2"/>
      <c r="BL6325" s="2"/>
      <c r="BM6325" s="2"/>
      <c r="BN6325" s="2"/>
      <c r="BO6325" s="2"/>
      <c r="BP6325" s="2"/>
      <c r="BQ6325" s="2"/>
      <c r="BR6325" s="2"/>
      <c r="BS6325" s="2"/>
      <c r="BT6325" s="2"/>
    </row>
    <row r="6326" spans="1:72">
      <c r="A6326" s="1">
        <v>44357</v>
      </c>
      <c r="B6326" s="2">
        <v>99910</v>
      </c>
      <c r="C6326" s="2">
        <v>4615</v>
      </c>
      <c r="D6326" s="2">
        <v>10</v>
      </c>
      <c r="E6326" s="92">
        <v>514942</v>
      </c>
      <c r="F6326" s="2" t="s">
        <v>3464</v>
      </c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 s="2"/>
      <c r="BF6326" s="2"/>
      <c r="BG6326" s="2"/>
      <c r="BH6326" s="2"/>
      <c r="BI6326" s="2"/>
      <c r="BJ6326" s="2"/>
      <c r="BK6326" s="2"/>
      <c r="BL6326" s="2"/>
      <c r="BM6326" s="2"/>
      <c r="BN6326" s="2"/>
      <c r="BO6326" s="2"/>
      <c r="BP6326" s="2"/>
      <c r="BQ6326" s="2"/>
      <c r="BR6326" s="2"/>
      <c r="BS6326" s="2"/>
      <c r="BT6326" s="2"/>
    </row>
    <row r="6327" spans="1:72">
      <c r="A6327" s="1">
        <v>44357</v>
      </c>
      <c r="B6327" s="2">
        <v>99910</v>
      </c>
      <c r="C6327" s="2">
        <v>4616</v>
      </c>
      <c r="D6327" s="2">
        <v>10</v>
      </c>
      <c r="E6327" s="92">
        <v>913842</v>
      </c>
      <c r="F6327" s="2" t="s">
        <v>3465</v>
      </c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 s="2"/>
      <c r="BF6327" s="2"/>
      <c r="BG6327" s="2"/>
      <c r="BH6327" s="2"/>
      <c r="BI6327" s="2"/>
      <c r="BJ6327" s="2"/>
      <c r="BK6327" s="2"/>
      <c r="BL6327" s="2"/>
      <c r="BM6327" s="2"/>
      <c r="BN6327" s="2"/>
      <c r="BO6327" s="2"/>
      <c r="BP6327" s="2"/>
      <c r="BQ6327" s="2"/>
      <c r="BR6327" s="2"/>
      <c r="BS6327" s="2"/>
      <c r="BT6327" s="2"/>
    </row>
    <row r="6328" spans="1:72">
      <c r="A6328" s="1">
        <v>44357</v>
      </c>
      <c r="B6328" s="2">
        <v>99910</v>
      </c>
      <c r="C6328" s="2">
        <v>4635</v>
      </c>
      <c r="D6328" s="2">
        <v>10</v>
      </c>
      <c r="E6328" s="92">
        <v>3092200</v>
      </c>
      <c r="F6328" s="2" t="s">
        <v>3176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2"/>
      <c r="BD6328" s="2"/>
      <c r="BE6328" s="2"/>
      <c r="BF6328" s="2"/>
      <c r="BG6328" s="2"/>
      <c r="BH6328" s="2"/>
      <c r="BI6328" s="2"/>
      <c r="BJ6328" s="2"/>
      <c r="BK6328" s="2"/>
      <c r="BL6328" s="2"/>
      <c r="BM6328" s="2"/>
      <c r="BN6328" s="2"/>
      <c r="BO6328" s="2"/>
      <c r="BP6328" s="2"/>
      <c r="BQ6328" s="2"/>
      <c r="BR6328" s="2"/>
      <c r="BS6328" s="2"/>
      <c r="BT6328" s="2"/>
    </row>
    <row r="6329" spans="1:72">
      <c r="A6329" s="1">
        <v>44357</v>
      </c>
      <c r="B6329" s="2">
        <v>99910</v>
      </c>
      <c r="C6329" s="2">
        <v>4645</v>
      </c>
      <c r="D6329" s="2">
        <v>10</v>
      </c>
      <c r="E6329" s="92">
        <v>1895669</v>
      </c>
      <c r="F6329" s="2" t="s">
        <v>3173</v>
      </c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 s="2"/>
      <c r="BF6329" s="2"/>
      <c r="BG6329" s="2"/>
      <c r="BH6329" s="2"/>
      <c r="BI6329" s="2"/>
      <c r="BJ6329" s="2"/>
      <c r="BK6329" s="2"/>
      <c r="BL6329" s="2"/>
      <c r="BM6329" s="2"/>
      <c r="BN6329" s="2"/>
      <c r="BO6329" s="2"/>
      <c r="BP6329" s="2"/>
      <c r="BQ6329" s="2"/>
      <c r="BR6329" s="2"/>
      <c r="BS6329" s="2"/>
      <c r="BT6329" s="2"/>
    </row>
    <row r="6330" spans="1:72">
      <c r="A6330" s="1">
        <v>44357</v>
      </c>
      <c r="B6330" s="2">
        <v>99910</v>
      </c>
      <c r="C6330" s="2">
        <v>8904</v>
      </c>
      <c r="D6330" s="2">
        <v>8</v>
      </c>
      <c r="E6330" s="92">
        <v>1130096</v>
      </c>
      <c r="F6330" s="2" t="s">
        <v>3493</v>
      </c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 s="2"/>
      <c r="BF6330" s="2"/>
      <c r="BG6330" s="2"/>
      <c r="BH6330" s="2"/>
      <c r="BI6330" s="2"/>
      <c r="BJ6330" s="2"/>
      <c r="BK6330" s="2"/>
      <c r="BL6330" s="2"/>
      <c r="BM6330" s="2"/>
      <c r="BN6330" s="2"/>
      <c r="BO6330" s="2"/>
      <c r="BP6330" s="2"/>
      <c r="BQ6330" s="2"/>
      <c r="BR6330" s="2"/>
      <c r="BS6330" s="2"/>
      <c r="BT6330" s="2"/>
    </row>
    <row r="6331" spans="1:72">
      <c r="A6331" s="1">
        <v>44357</v>
      </c>
      <c r="B6331" s="2">
        <v>99910</v>
      </c>
      <c r="C6331" s="2">
        <v>8908</v>
      </c>
      <c r="D6331" s="2">
        <v>8</v>
      </c>
      <c r="E6331" s="92">
        <v>718708</v>
      </c>
      <c r="F6331" s="2" t="s">
        <v>3494</v>
      </c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 s="2"/>
      <c r="BF6331" s="2"/>
      <c r="BG6331" s="2"/>
      <c r="BH6331" s="2"/>
      <c r="BI6331" s="2"/>
      <c r="BJ6331" s="2"/>
      <c r="BK6331" s="2"/>
      <c r="BL6331" s="2"/>
      <c r="BM6331" s="2"/>
      <c r="BN6331" s="2"/>
      <c r="BO6331" s="2"/>
      <c r="BP6331" s="2"/>
      <c r="BQ6331" s="2"/>
      <c r="BR6331" s="2"/>
      <c r="BS6331" s="2"/>
      <c r="BT6331" s="2"/>
    </row>
    <row r="6332" spans="1:72">
      <c r="A6332" s="1">
        <v>44357</v>
      </c>
      <c r="B6332" s="2">
        <v>14202</v>
      </c>
      <c r="C6332" s="2">
        <v>7686</v>
      </c>
      <c r="D6332" s="2">
        <v>6</v>
      </c>
      <c r="E6332" s="92">
        <v>379690</v>
      </c>
      <c r="F6332" s="2" t="s">
        <v>3466</v>
      </c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 s="2"/>
      <c r="BF6332" s="2"/>
      <c r="BG6332" s="2"/>
      <c r="BH6332" s="2"/>
      <c r="BI6332" s="2"/>
      <c r="BJ6332" s="2"/>
      <c r="BK6332" s="2"/>
      <c r="BL6332" s="2"/>
      <c r="BM6332" s="2"/>
      <c r="BN6332" s="2"/>
      <c r="BO6332" s="2"/>
      <c r="BP6332" s="2"/>
      <c r="BQ6332" s="2"/>
      <c r="BR6332" s="2"/>
      <c r="BS6332" s="2"/>
      <c r="BT6332" s="2"/>
    </row>
    <row r="6333" spans="1:72">
      <c r="A6333" s="1">
        <v>44357</v>
      </c>
      <c r="B6333" s="2">
        <v>14202</v>
      </c>
      <c r="C6333" s="2">
        <v>7687</v>
      </c>
      <c r="D6333" s="2">
        <v>6</v>
      </c>
      <c r="E6333" s="92">
        <v>1694578</v>
      </c>
      <c r="F6333" s="2" t="s">
        <v>3467</v>
      </c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  <c r="BD6333" s="2"/>
      <c r="BE6333" s="2"/>
      <c r="BF6333" s="2"/>
      <c r="BG6333" s="2"/>
      <c r="BH6333" s="2"/>
      <c r="BI6333" s="2"/>
      <c r="BJ6333" s="2"/>
      <c r="BK6333" s="2"/>
      <c r="BL6333" s="2"/>
      <c r="BM6333" s="2"/>
      <c r="BN6333" s="2"/>
      <c r="BO6333" s="2"/>
      <c r="BP6333" s="2"/>
      <c r="BQ6333" s="2"/>
      <c r="BR6333" s="2"/>
      <c r="BS6333" s="2"/>
      <c r="BT6333" s="2"/>
    </row>
    <row r="6334" spans="1:72">
      <c r="A6334" s="1">
        <v>44357</v>
      </c>
      <c r="B6334" s="2">
        <v>14202</v>
      </c>
      <c r="C6334" s="2">
        <v>7689</v>
      </c>
      <c r="D6334" s="2">
        <v>6</v>
      </c>
      <c r="E6334" s="92">
        <v>530362</v>
      </c>
      <c r="F6334" s="2" t="s">
        <v>3468</v>
      </c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  <c r="BI6334" s="2"/>
      <c r="BJ6334" s="2"/>
      <c r="BK6334" s="2"/>
      <c r="BL6334" s="2"/>
      <c r="BM6334" s="2"/>
      <c r="BN6334" s="2"/>
      <c r="BO6334" s="2"/>
      <c r="BP6334" s="2"/>
      <c r="BQ6334" s="2"/>
      <c r="BR6334" s="2"/>
      <c r="BS6334" s="2"/>
      <c r="BT6334" s="2"/>
    </row>
    <row r="6335" spans="1:72">
      <c r="A6335" s="1">
        <v>44357</v>
      </c>
      <c r="B6335" s="2">
        <v>14202</v>
      </c>
      <c r="C6335" s="2">
        <v>7698</v>
      </c>
      <c r="D6335" s="2">
        <v>6</v>
      </c>
      <c r="E6335" s="92">
        <v>677174</v>
      </c>
      <c r="F6335" s="2" t="s">
        <v>3469</v>
      </c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 s="2"/>
      <c r="BF6335" s="2"/>
      <c r="BG6335" s="2"/>
      <c r="BH6335" s="2"/>
      <c r="BI6335" s="2"/>
      <c r="BJ6335" s="2"/>
      <c r="BK6335" s="2"/>
      <c r="BL6335" s="2"/>
      <c r="BM6335" s="2"/>
      <c r="BN6335" s="2"/>
      <c r="BO6335" s="2"/>
      <c r="BP6335" s="2"/>
      <c r="BQ6335" s="2"/>
      <c r="BR6335" s="2"/>
      <c r="BS6335" s="2"/>
      <c r="BT6335" s="2"/>
    </row>
    <row r="6336" spans="1:72">
      <c r="A6336" s="1">
        <v>44357</v>
      </c>
      <c r="B6336" s="2">
        <v>14202</v>
      </c>
      <c r="C6336" s="2">
        <v>7699</v>
      </c>
      <c r="D6336" s="2">
        <v>6</v>
      </c>
      <c r="E6336" s="92">
        <v>416000</v>
      </c>
      <c r="F6336" s="2" t="s">
        <v>3470</v>
      </c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 s="2"/>
      <c r="BF6336" s="2"/>
      <c r="BG6336" s="2"/>
      <c r="BH6336" s="2"/>
      <c r="BI6336" s="2"/>
      <c r="BJ6336" s="2"/>
      <c r="BK6336" s="2"/>
      <c r="BL6336" s="2"/>
      <c r="BM6336" s="2"/>
      <c r="BN6336" s="2"/>
      <c r="BO6336" s="2"/>
      <c r="BP6336" s="2"/>
      <c r="BQ6336" s="2"/>
      <c r="BR6336" s="2"/>
      <c r="BS6336" s="2"/>
      <c r="BT6336" s="2"/>
    </row>
    <row r="6337" spans="1:72">
      <c r="A6337" s="1">
        <v>44357</v>
      </c>
      <c r="B6337" s="2">
        <v>28262</v>
      </c>
      <c r="C6337" s="2">
        <v>7776</v>
      </c>
      <c r="D6337" s="2">
        <v>6</v>
      </c>
      <c r="E6337" s="92">
        <v>1375402</v>
      </c>
      <c r="F6337" s="2" t="s">
        <v>3471</v>
      </c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 s="2"/>
      <c r="BF6337" s="2"/>
      <c r="BG6337" s="2"/>
      <c r="BH6337" s="2"/>
      <c r="BI6337" s="2"/>
      <c r="BJ6337" s="2"/>
      <c r="BK6337" s="2"/>
      <c r="BL6337" s="2"/>
      <c r="BM6337" s="2"/>
      <c r="BN6337" s="2"/>
      <c r="BO6337" s="2"/>
      <c r="BP6337" s="2"/>
      <c r="BQ6337" s="2"/>
      <c r="BR6337" s="2"/>
      <c r="BS6337" s="2"/>
      <c r="BT6337" s="2"/>
    </row>
    <row r="6338" spans="1:72">
      <c r="A6338" s="1">
        <v>44357</v>
      </c>
      <c r="B6338" s="2">
        <v>28262</v>
      </c>
      <c r="C6338" s="2">
        <v>7778</v>
      </c>
      <c r="D6338" s="2">
        <v>6</v>
      </c>
      <c r="E6338" s="92">
        <v>1393600</v>
      </c>
      <c r="F6338" s="2" t="s">
        <v>3472</v>
      </c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 s="2"/>
      <c r="BF6338" s="2"/>
      <c r="BG6338" s="2"/>
      <c r="BH6338" s="2"/>
      <c r="BI6338" s="2"/>
      <c r="BJ6338" s="2"/>
      <c r="BK6338" s="2"/>
      <c r="BL6338" s="2"/>
      <c r="BM6338" s="2"/>
      <c r="BN6338" s="2"/>
      <c r="BO6338" s="2"/>
      <c r="BP6338" s="2"/>
      <c r="BQ6338" s="2"/>
      <c r="BR6338" s="2"/>
      <c r="BS6338" s="2"/>
      <c r="BT6338" s="2"/>
    </row>
    <row r="6339" spans="1:72">
      <c r="A6339" s="1">
        <v>44357</v>
      </c>
      <c r="B6339" s="2">
        <v>28262</v>
      </c>
      <c r="C6339" s="2">
        <v>7793</v>
      </c>
      <c r="D6339" s="2">
        <v>6</v>
      </c>
      <c r="E6339" s="92">
        <v>362152</v>
      </c>
      <c r="F6339" s="2" t="s">
        <v>3473</v>
      </c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 s="2"/>
      <c r="BF6339" s="2"/>
      <c r="BG6339" s="2"/>
      <c r="BH6339" s="2"/>
      <c r="BI6339" s="2"/>
      <c r="BJ6339" s="2"/>
      <c r="BK6339" s="2"/>
      <c r="BL6339" s="2"/>
      <c r="BM6339" s="2"/>
      <c r="BN6339" s="2"/>
      <c r="BO6339" s="2"/>
      <c r="BP6339" s="2"/>
      <c r="BQ6339" s="2"/>
      <c r="BR6339" s="2"/>
      <c r="BS6339" s="2"/>
      <c r="BT6339" s="2"/>
    </row>
    <row r="6340" spans="1:72">
      <c r="A6340" s="1">
        <v>44357</v>
      </c>
      <c r="B6340" s="2">
        <v>28262</v>
      </c>
      <c r="C6340" s="2">
        <v>7807</v>
      </c>
      <c r="D6340" s="2">
        <v>6</v>
      </c>
      <c r="E6340" s="92">
        <v>387174</v>
      </c>
      <c r="F6340" s="2" t="s">
        <v>3474</v>
      </c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 s="2"/>
      <c r="BF6340" s="2"/>
      <c r="BG6340" s="2"/>
      <c r="BH6340" s="2"/>
      <c r="BI6340" s="2"/>
      <c r="BJ6340" s="2"/>
      <c r="BK6340" s="2"/>
      <c r="BL6340" s="2"/>
      <c r="BM6340" s="2"/>
      <c r="BN6340" s="2"/>
      <c r="BO6340" s="2"/>
      <c r="BP6340" s="2"/>
      <c r="BQ6340" s="2"/>
      <c r="BR6340" s="2"/>
      <c r="BS6340" s="2"/>
      <c r="BT6340" s="2"/>
    </row>
    <row r="6341" spans="1:72">
      <c r="A6341" s="1">
        <v>44357</v>
      </c>
      <c r="B6341" s="2">
        <v>28262</v>
      </c>
      <c r="C6341" s="2">
        <v>7818</v>
      </c>
      <c r="D6341" s="2">
        <v>6</v>
      </c>
      <c r="E6341" s="92">
        <v>252000</v>
      </c>
      <c r="F6341" s="2" t="s">
        <v>3475</v>
      </c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 s="2"/>
      <c r="BF6341" s="2"/>
      <c r="BG6341" s="2"/>
      <c r="BH6341" s="2"/>
      <c r="BI6341" s="2"/>
      <c r="BJ6341" s="2"/>
      <c r="BK6341" s="2"/>
      <c r="BL6341" s="2"/>
      <c r="BM6341" s="2"/>
      <c r="BN6341" s="2"/>
      <c r="BO6341" s="2"/>
      <c r="BP6341" s="2"/>
      <c r="BQ6341" s="2"/>
      <c r="BR6341" s="2"/>
      <c r="BS6341" s="2"/>
      <c r="BT6341" s="2"/>
    </row>
    <row r="6342" spans="1:72">
      <c r="A6342" s="1">
        <v>44357</v>
      </c>
      <c r="B6342" s="2">
        <v>12508</v>
      </c>
      <c r="C6342" s="2">
        <v>8912</v>
      </c>
      <c r="D6342" s="2">
        <v>8</v>
      </c>
      <c r="E6342" s="92">
        <v>951758</v>
      </c>
      <c r="F6342" s="2" t="s">
        <v>3476</v>
      </c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  <c r="BD6342" s="2"/>
      <c r="BE6342" s="2"/>
      <c r="BF6342" s="2"/>
      <c r="BG6342" s="2"/>
      <c r="BH6342" s="2"/>
      <c r="BI6342" s="2"/>
      <c r="BJ6342" s="2"/>
      <c r="BK6342" s="2"/>
      <c r="BL6342" s="2"/>
      <c r="BM6342" s="2"/>
      <c r="BN6342" s="2"/>
      <c r="BO6342" s="2"/>
      <c r="BP6342" s="2"/>
      <c r="BQ6342" s="2"/>
      <c r="BR6342" s="2"/>
      <c r="BS6342" s="2"/>
      <c r="BT6342" s="2"/>
    </row>
    <row r="6343" spans="1:72">
      <c r="A6343" s="1">
        <v>44357</v>
      </c>
      <c r="B6343" s="2">
        <v>12508</v>
      </c>
      <c r="C6343" s="2">
        <v>8919</v>
      </c>
      <c r="D6343" s="2">
        <v>8</v>
      </c>
      <c r="E6343" s="92">
        <v>320613</v>
      </c>
      <c r="F6343" s="2" t="s">
        <v>3477</v>
      </c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 s="2"/>
      <c r="BF6343" s="2"/>
      <c r="BG6343" s="2"/>
      <c r="BH6343" s="2"/>
      <c r="BI6343" s="2"/>
      <c r="BJ6343" s="2"/>
      <c r="BK6343" s="2"/>
      <c r="BL6343" s="2"/>
      <c r="BM6343" s="2"/>
      <c r="BN6343" s="2"/>
      <c r="BO6343" s="2"/>
      <c r="BP6343" s="2"/>
      <c r="BQ6343" s="2"/>
      <c r="BR6343" s="2"/>
      <c r="BS6343" s="2"/>
      <c r="BT6343" s="2"/>
    </row>
    <row r="6344" spans="1:72">
      <c r="A6344" s="1">
        <v>44357</v>
      </c>
      <c r="B6344" s="2">
        <v>12508</v>
      </c>
      <c r="C6344" s="2">
        <v>8920</v>
      </c>
      <c r="D6344" s="2">
        <v>8</v>
      </c>
      <c r="E6344" s="92">
        <v>571120</v>
      </c>
      <c r="F6344" s="2" t="s">
        <v>3478</v>
      </c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 s="2"/>
      <c r="BF6344" s="2"/>
      <c r="BG6344" s="2"/>
      <c r="BH6344" s="2"/>
      <c r="BI6344" s="2"/>
      <c r="BJ6344" s="2"/>
      <c r="BK6344" s="2"/>
      <c r="BL6344" s="2"/>
      <c r="BM6344" s="2"/>
      <c r="BN6344" s="2"/>
      <c r="BO6344" s="2"/>
      <c r="BP6344" s="2"/>
      <c r="BQ6344" s="2"/>
      <c r="BR6344" s="2"/>
      <c r="BS6344" s="2"/>
      <c r="BT6344" s="2"/>
    </row>
    <row r="6345" spans="1:72">
      <c r="A6345" s="1">
        <v>44357</v>
      </c>
      <c r="B6345" s="2">
        <v>12508</v>
      </c>
      <c r="C6345" s="2">
        <v>8923</v>
      </c>
      <c r="D6345" s="2">
        <v>8</v>
      </c>
      <c r="E6345" s="92">
        <v>288574</v>
      </c>
      <c r="F6345" s="2" t="s">
        <v>3479</v>
      </c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 s="2"/>
      <c r="BF6345" s="2"/>
      <c r="BG6345" s="2"/>
      <c r="BH6345" s="2"/>
      <c r="BI6345" s="2"/>
      <c r="BJ6345" s="2"/>
      <c r="BK6345" s="2"/>
      <c r="BL6345" s="2"/>
      <c r="BM6345" s="2"/>
      <c r="BN6345" s="2"/>
      <c r="BO6345" s="2"/>
      <c r="BP6345" s="2"/>
      <c r="BQ6345" s="2"/>
      <c r="BR6345" s="2"/>
      <c r="BS6345" s="2"/>
      <c r="BT6345" s="2"/>
    </row>
    <row r="6346" spans="1:72">
      <c r="A6346" s="1">
        <v>44357</v>
      </c>
      <c r="B6346" s="2">
        <v>12508</v>
      </c>
      <c r="C6346" s="2">
        <v>8925</v>
      </c>
      <c r="D6346" s="2">
        <v>8</v>
      </c>
      <c r="E6346" s="92">
        <v>447582</v>
      </c>
      <c r="F6346" s="2" t="s">
        <v>3480</v>
      </c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 s="2"/>
      <c r="BF6346" s="2"/>
      <c r="BG6346" s="2"/>
      <c r="BH6346" s="2"/>
      <c r="BI6346" s="2"/>
      <c r="BJ6346" s="2"/>
      <c r="BK6346" s="2"/>
      <c r="BL6346" s="2"/>
      <c r="BM6346" s="2"/>
      <c r="BN6346" s="2"/>
      <c r="BO6346" s="2"/>
      <c r="BP6346" s="2"/>
      <c r="BQ6346" s="2"/>
      <c r="BR6346" s="2"/>
      <c r="BS6346" s="2"/>
      <c r="BT6346" s="2"/>
    </row>
    <row r="6347" spans="1:72">
      <c r="A6347" s="1">
        <v>44357</v>
      </c>
      <c r="B6347" s="2">
        <v>12508</v>
      </c>
      <c r="C6347" s="2">
        <v>8969</v>
      </c>
      <c r="D6347" s="2">
        <v>8</v>
      </c>
      <c r="E6347" s="92">
        <v>2323600</v>
      </c>
      <c r="F6347" s="2" t="s">
        <v>3481</v>
      </c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2"/>
      <c r="BD6347" s="2"/>
      <c r="BE6347" s="2"/>
      <c r="BF6347" s="2"/>
      <c r="BG6347" s="2"/>
      <c r="BH6347" s="2"/>
      <c r="BI6347" s="2"/>
      <c r="BJ6347" s="2"/>
      <c r="BK6347" s="2"/>
      <c r="BL6347" s="2"/>
      <c r="BM6347" s="2"/>
      <c r="BN6347" s="2"/>
      <c r="BO6347" s="2"/>
      <c r="BP6347" s="2"/>
      <c r="BQ6347" s="2"/>
      <c r="BR6347" s="2"/>
      <c r="BS6347" s="2"/>
      <c r="BT6347" s="2"/>
    </row>
    <row r="6348" spans="1:72">
      <c r="A6348" s="1">
        <v>44357</v>
      </c>
      <c r="B6348" s="2">
        <v>12508</v>
      </c>
      <c r="C6348" s="2">
        <v>8970</v>
      </c>
      <c r="D6348" s="2">
        <v>8</v>
      </c>
      <c r="E6348" s="92">
        <v>439600</v>
      </c>
      <c r="F6348" s="2" t="s">
        <v>3482</v>
      </c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  <c r="BD6348" s="2"/>
      <c r="BE6348" s="2"/>
      <c r="BF6348" s="2"/>
      <c r="BG6348" s="2"/>
      <c r="BH6348" s="2"/>
      <c r="BI6348" s="2"/>
      <c r="BJ6348" s="2"/>
      <c r="BK6348" s="2"/>
      <c r="BL6348" s="2"/>
      <c r="BM6348" s="2"/>
      <c r="BN6348" s="2"/>
      <c r="BO6348" s="2"/>
      <c r="BP6348" s="2"/>
      <c r="BQ6348" s="2"/>
      <c r="BR6348" s="2"/>
      <c r="BS6348" s="2"/>
      <c r="BT6348" s="2"/>
    </row>
    <row r="6349" spans="1:72">
      <c r="A6349" s="1">
        <v>44357</v>
      </c>
      <c r="B6349" s="2">
        <v>99967</v>
      </c>
      <c r="C6349" s="2">
        <v>9648</v>
      </c>
      <c r="D6349" s="2">
        <v>4</v>
      </c>
      <c r="E6349" s="92">
        <v>533500</v>
      </c>
      <c r="F6349" s="2" t="s">
        <v>3483</v>
      </c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  <c r="BI6349" s="2"/>
      <c r="BJ6349" s="2"/>
      <c r="BK6349" s="2"/>
      <c r="BL6349" s="2"/>
      <c r="BM6349" s="2"/>
      <c r="BN6349" s="2"/>
      <c r="BO6349" s="2"/>
      <c r="BP6349" s="2"/>
      <c r="BQ6349" s="2"/>
      <c r="BR6349" s="2"/>
      <c r="BS6349" s="2"/>
      <c r="BT6349" s="2"/>
    </row>
    <row r="6350" spans="1:72">
      <c r="A6350" s="1">
        <v>44357</v>
      </c>
      <c r="B6350" s="2">
        <v>99967</v>
      </c>
      <c r="C6350" s="2">
        <v>9651</v>
      </c>
      <c r="D6350" s="2">
        <v>4</v>
      </c>
      <c r="E6350" s="92">
        <v>399368</v>
      </c>
      <c r="F6350" s="2" t="s">
        <v>3484</v>
      </c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  <c r="BD6350" s="2"/>
      <c r="BE6350" s="2"/>
      <c r="BF6350" s="2"/>
      <c r="BG6350" s="2"/>
      <c r="BH6350" s="2"/>
      <c r="BI6350" s="2"/>
      <c r="BJ6350" s="2"/>
      <c r="BK6350" s="2"/>
      <c r="BL6350" s="2"/>
      <c r="BM6350" s="2"/>
      <c r="BN6350" s="2"/>
      <c r="BO6350" s="2"/>
      <c r="BP6350" s="2"/>
      <c r="BQ6350" s="2"/>
      <c r="BR6350" s="2"/>
      <c r="BS6350" s="2"/>
      <c r="BT6350" s="2"/>
    </row>
    <row r="6351" spans="1:72">
      <c r="A6351" s="1">
        <v>44357</v>
      </c>
      <c r="B6351" s="2">
        <v>99967</v>
      </c>
      <c r="C6351" s="2">
        <v>9722</v>
      </c>
      <c r="D6351" s="2">
        <v>4</v>
      </c>
      <c r="E6351" s="92">
        <v>576600</v>
      </c>
      <c r="F6351" s="2" t="s">
        <v>3485</v>
      </c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  <c r="BD6351" s="2"/>
      <c r="BE6351" s="2"/>
      <c r="BF6351" s="2"/>
      <c r="BG6351" s="2"/>
      <c r="BH6351" s="2"/>
      <c r="BI6351" s="2"/>
      <c r="BJ6351" s="2"/>
      <c r="BK6351" s="2"/>
      <c r="BL6351" s="2"/>
      <c r="BM6351" s="2"/>
      <c r="BN6351" s="2"/>
      <c r="BO6351" s="2"/>
      <c r="BP6351" s="2"/>
      <c r="BQ6351" s="2"/>
      <c r="BR6351" s="2"/>
      <c r="BS6351" s="2"/>
      <c r="BT6351" s="2"/>
    </row>
    <row r="6352" spans="1:72">
      <c r="A6352" s="1">
        <v>44357</v>
      </c>
      <c r="B6352" s="2">
        <v>99967</v>
      </c>
      <c r="C6352" s="2">
        <v>9733</v>
      </c>
      <c r="D6352" s="2">
        <v>4</v>
      </c>
      <c r="E6352" s="92">
        <v>269071</v>
      </c>
      <c r="F6352" s="2" t="s">
        <v>3486</v>
      </c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 s="2"/>
      <c r="BF6352" s="2"/>
      <c r="BG6352" s="2"/>
      <c r="BH6352" s="2"/>
      <c r="BI6352" s="2"/>
      <c r="BJ6352" s="2"/>
      <c r="BK6352" s="2"/>
      <c r="BL6352" s="2"/>
      <c r="BM6352" s="2"/>
      <c r="BN6352" s="2"/>
      <c r="BO6352" s="2"/>
      <c r="BP6352" s="2"/>
      <c r="BQ6352" s="2"/>
      <c r="BR6352" s="2"/>
      <c r="BS6352" s="2"/>
      <c r="BT6352" s="2"/>
    </row>
    <row r="6353" spans="1:72">
      <c r="A6353" s="1">
        <v>44357</v>
      </c>
      <c r="B6353" s="2">
        <v>99967</v>
      </c>
      <c r="C6353" s="2">
        <v>9743</v>
      </c>
      <c r="D6353" s="2">
        <v>4</v>
      </c>
      <c r="E6353" s="92">
        <v>753918</v>
      </c>
      <c r="F6353" s="2" t="s">
        <v>3487</v>
      </c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 s="2"/>
      <c r="BF6353" s="2"/>
      <c r="BG6353" s="2"/>
      <c r="BH6353" s="2"/>
      <c r="BI6353" s="2"/>
      <c r="BJ6353" s="2"/>
      <c r="BK6353" s="2"/>
      <c r="BL6353" s="2"/>
      <c r="BM6353" s="2"/>
      <c r="BN6353" s="2"/>
      <c r="BO6353" s="2"/>
      <c r="BP6353" s="2"/>
      <c r="BQ6353" s="2"/>
      <c r="BR6353" s="2"/>
      <c r="BS6353" s="2"/>
      <c r="BT6353" s="2"/>
    </row>
    <row r="6354" spans="1:72">
      <c r="A6354" s="1">
        <v>44357</v>
      </c>
      <c r="B6354" s="2">
        <v>99967</v>
      </c>
      <c r="C6354" s="2">
        <v>9748</v>
      </c>
      <c r="D6354" s="2">
        <v>4</v>
      </c>
      <c r="E6354" s="92">
        <v>881800</v>
      </c>
      <c r="F6354" s="2" t="s">
        <v>3488</v>
      </c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  <c r="BI6354" s="2"/>
      <c r="BJ6354" s="2"/>
      <c r="BK6354" s="2"/>
      <c r="BL6354" s="2"/>
      <c r="BM6354" s="2"/>
      <c r="BN6354" s="2"/>
      <c r="BO6354" s="2"/>
      <c r="BP6354" s="2"/>
      <c r="BQ6354" s="2"/>
      <c r="BR6354" s="2"/>
      <c r="BS6354" s="2"/>
      <c r="BT6354" s="2"/>
    </row>
    <row r="6355" spans="1:72">
      <c r="A6355" s="1">
        <v>44357</v>
      </c>
      <c r="B6355" s="2">
        <v>99967</v>
      </c>
      <c r="C6355" s="2">
        <v>9756</v>
      </c>
      <c r="D6355" s="2">
        <v>4</v>
      </c>
      <c r="E6355" s="92">
        <v>1041700</v>
      </c>
      <c r="F6355" s="2" t="s">
        <v>3489</v>
      </c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 s="2"/>
      <c r="BF6355" s="2"/>
      <c r="BG6355" s="2"/>
      <c r="BH6355" s="2"/>
      <c r="BI6355" s="2"/>
      <c r="BJ6355" s="2"/>
      <c r="BK6355" s="2"/>
      <c r="BL6355" s="2"/>
      <c r="BM6355" s="2"/>
      <c r="BN6355" s="2"/>
      <c r="BO6355" s="2"/>
      <c r="BP6355" s="2"/>
      <c r="BQ6355" s="2"/>
      <c r="BR6355" s="2"/>
      <c r="BS6355" s="2"/>
      <c r="BT6355" s="2"/>
    </row>
    <row r="6356" spans="1:72">
      <c r="A6356" s="1">
        <v>44357</v>
      </c>
      <c r="B6356" s="2">
        <v>25758</v>
      </c>
      <c r="C6356" s="2">
        <v>9777</v>
      </c>
      <c r="D6356" s="2">
        <v>4</v>
      </c>
      <c r="E6356" s="92">
        <v>7440000</v>
      </c>
      <c r="F6356" s="2" t="s">
        <v>3490</v>
      </c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 s="2"/>
      <c r="BF6356" s="2"/>
      <c r="BG6356" s="2"/>
      <c r="BH6356" s="2"/>
      <c r="BI6356" s="2"/>
      <c r="BJ6356" s="2"/>
      <c r="BK6356" s="2"/>
      <c r="BL6356" s="2"/>
      <c r="BM6356" s="2"/>
      <c r="BN6356" s="2"/>
      <c r="BO6356" s="2"/>
      <c r="BP6356" s="2"/>
      <c r="BQ6356" s="2"/>
      <c r="BR6356" s="2"/>
      <c r="BS6356" s="2"/>
      <c r="BT6356" s="2"/>
    </row>
    <row r="6357" spans="1:72">
      <c r="A6357" s="1">
        <v>44357</v>
      </c>
      <c r="B6357" s="2">
        <v>25758</v>
      </c>
      <c r="C6357" s="2">
        <v>9784</v>
      </c>
      <c r="D6357" s="2">
        <v>4</v>
      </c>
      <c r="E6357" s="92">
        <v>381966</v>
      </c>
      <c r="F6357" s="2" t="s">
        <v>3492</v>
      </c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 s="2"/>
      <c r="BF6357" s="2"/>
      <c r="BG6357" s="2"/>
      <c r="BH6357" s="2"/>
      <c r="BI6357" s="2"/>
      <c r="BJ6357" s="2"/>
      <c r="BK6357" s="2"/>
      <c r="BL6357" s="2"/>
      <c r="BM6357" s="2"/>
      <c r="BN6357" s="2"/>
      <c r="BO6357" s="2"/>
      <c r="BP6357" s="2"/>
      <c r="BQ6357" s="2"/>
      <c r="BR6357" s="2"/>
      <c r="BS6357" s="2"/>
      <c r="BT6357" s="2"/>
    </row>
    <row r="6358" spans="1:72">
      <c r="A6358" s="1">
        <v>44357</v>
      </c>
      <c r="B6358" s="2">
        <v>25758</v>
      </c>
      <c r="C6358" s="2">
        <v>9795</v>
      </c>
      <c r="D6358" s="2">
        <v>4</v>
      </c>
      <c r="E6358" s="92">
        <v>1227544</v>
      </c>
      <c r="F6358" s="2" t="s">
        <v>3491</v>
      </c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  <c r="BD6358" s="2"/>
      <c r="BE6358" s="2"/>
      <c r="BF6358" s="2"/>
      <c r="BG6358" s="2"/>
      <c r="BH6358" s="2"/>
      <c r="BI6358" s="2"/>
      <c r="BJ6358" s="2"/>
      <c r="BK6358" s="2"/>
      <c r="BL6358" s="2"/>
      <c r="BM6358" s="2"/>
      <c r="BN6358" s="2"/>
      <c r="BO6358" s="2"/>
      <c r="BP6358" s="2"/>
      <c r="BQ6358" s="2"/>
      <c r="BR6358" s="2"/>
      <c r="BS6358" s="2"/>
      <c r="BT6358" s="2"/>
    </row>
    <row r="6359" spans="1:72" ht="19.5">
      <c r="E6359" s="120">
        <f>SUM(E6297:E6358)</f>
        <v>57495589</v>
      </c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 s="2"/>
      <c r="BF6359" s="2"/>
      <c r="BG6359" s="2"/>
      <c r="BH6359" s="2"/>
      <c r="BI6359" s="2"/>
      <c r="BJ6359" s="2"/>
      <c r="BK6359" s="2"/>
      <c r="BL6359" s="2"/>
      <c r="BM6359" s="2"/>
      <c r="BN6359" s="2"/>
      <c r="BO6359" s="2"/>
      <c r="BP6359" s="2"/>
      <c r="BQ6359" s="2"/>
      <c r="BR6359" s="2"/>
      <c r="BS6359" s="2"/>
      <c r="BT6359" s="2"/>
    </row>
    <row r="6361" spans="1:72">
      <c r="A6361" s="1">
        <v>44358</v>
      </c>
      <c r="B6361" s="2">
        <v>28262</v>
      </c>
      <c r="C6361" s="2">
        <v>1548</v>
      </c>
      <c r="D6361" s="2">
        <v>9</v>
      </c>
      <c r="E6361" s="92">
        <v>1947299</v>
      </c>
      <c r="F6361" s="2" t="s">
        <v>3512</v>
      </c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 s="2"/>
      <c r="BF6361" s="2"/>
      <c r="BG6361" s="2"/>
      <c r="BH6361" s="2"/>
      <c r="BI6361" s="2"/>
      <c r="BJ6361" s="2"/>
      <c r="BK6361" s="2"/>
      <c r="BL6361" s="2"/>
      <c r="BM6361" s="2"/>
      <c r="BN6361" s="2"/>
      <c r="BO6361" s="2"/>
      <c r="BP6361" s="2"/>
      <c r="BQ6361" s="2"/>
      <c r="BR6361" s="2"/>
      <c r="BS6361" s="2"/>
      <c r="BT6361" s="2"/>
    </row>
    <row r="6362" spans="1:72">
      <c r="A6362" s="1">
        <v>44358</v>
      </c>
      <c r="B6362" s="2">
        <v>28262</v>
      </c>
      <c r="C6362" s="2">
        <v>1557</v>
      </c>
      <c r="D6362" s="2">
        <v>9</v>
      </c>
      <c r="E6362" s="92">
        <v>621228</v>
      </c>
      <c r="F6362" s="2" t="s">
        <v>3513</v>
      </c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/>
      <c r="BE6362" s="2"/>
      <c r="BF6362" s="2"/>
      <c r="BG6362" s="2"/>
      <c r="BH6362" s="2"/>
      <c r="BI6362" s="2"/>
      <c r="BJ6362" s="2"/>
      <c r="BK6362" s="2"/>
      <c r="BL6362" s="2"/>
      <c r="BM6362" s="2"/>
      <c r="BN6362" s="2"/>
      <c r="BO6362" s="2"/>
      <c r="BP6362" s="2"/>
      <c r="BQ6362" s="2"/>
      <c r="BR6362" s="2"/>
      <c r="BS6362" s="2"/>
      <c r="BT6362" s="2"/>
    </row>
    <row r="6363" spans="1:72">
      <c r="A6363" s="1">
        <v>44358</v>
      </c>
      <c r="B6363" s="2">
        <v>28262</v>
      </c>
      <c r="C6363" s="2">
        <v>1558</v>
      </c>
      <c r="D6363" s="2">
        <v>9</v>
      </c>
      <c r="E6363" s="92">
        <v>1206956</v>
      </c>
      <c r="F6363" s="2" t="s">
        <v>3514</v>
      </c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 s="2"/>
      <c r="BF6363" s="2"/>
      <c r="BG6363" s="2"/>
      <c r="BH6363" s="2"/>
      <c r="BI6363" s="2"/>
      <c r="BJ6363" s="2"/>
      <c r="BK6363" s="2"/>
      <c r="BL6363" s="2"/>
      <c r="BM6363" s="2"/>
      <c r="BN6363" s="2"/>
      <c r="BO6363" s="2"/>
      <c r="BP6363" s="2"/>
      <c r="BQ6363" s="2"/>
      <c r="BR6363" s="2"/>
      <c r="BS6363" s="2"/>
      <c r="BT6363" s="2"/>
    </row>
    <row r="6364" spans="1:72">
      <c r="A6364" s="1">
        <v>44358</v>
      </c>
      <c r="B6364" s="2">
        <v>28262</v>
      </c>
      <c r="C6364" s="2">
        <v>1576</v>
      </c>
      <c r="D6364" s="2">
        <v>9</v>
      </c>
      <c r="E6364" s="92">
        <v>811818</v>
      </c>
      <c r="F6364" s="2" t="s">
        <v>3515</v>
      </c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/>
      <c r="BE6364" s="2"/>
      <c r="BF6364" s="2"/>
      <c r="BG6364" s="2"/>
      <c r="BH6364" s="2"/>
      <c r="BI6364" s="2"/>
      <c r="BJ6364" s="2"/>
      <c r="BK6364" s="2"/>
      <c r="BL6364" s="2"/>
      <c r="BM6364" s="2"/>
      <c r="BN6364" s="2"/>
      <c r="BO6364" s="2"/>
      <c r="BP6364" s="2"/>
      <c r="BQ6364" s="2"/>
      <c r="BR6364" s="2"/>
      <c r="BS6364" s="2"/>
      <c r="BT6364" s="2"/>
    </row>
    <row r="6365" spans="1:72">
      <c r="A6365" s="1">
        <v>44358</v>
      </c>
      <c r="B6365" s="2">
        <v>28262</v>
      </c>
      <c r="C6365" s="2">
        <v>1578</v>
      </c>
      <c r="D6365" s="2">
        <v>9</v>
      </c>
      <c r="E6365" s="92">
        <v>1721225</v>
      </c>
      <c r="F6365" s="2" t="s">
        <v>3556</v>
      </c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 s="2"/>
      <c r="BF6365" s="2"/>
      <c r="BG6365" s="2"/>
      <c r="BH6365" s="2"/>
      <c r="BI6365" s="2"/>
      <c r="BJ6365" s="2"/>
      <c r="BK6365" s="2"/>
      <c r="BL6365" s="2"/>
      <c r="BM6365" s="2"/>
      <c r="BN6365" s="2"/>
      <c r="BO6365" s="2"/>
      <c r="BP6365" s="2"/>
      <c r="BQ6365" s="2"/>
      <c r="BR6365" s="2"/>
      <c r="BS6365" s="2"/>
      <c r="BT6365" s="2"/>
    </row>
    <row r="6366" spans="1:72">
      <c r="A6366" s="1">
        <v>44358</v>
      </c>
      <c r="B6366" s="2">
        <v>28262</v>
      </c>
      <c r="C6366" s="2">
        <v>1581</v>
      </c>
      <c r="D6366" s="2">
        <v>9</v>
      </c>
      <c r="E6366" s="92">
        <v>447665</v>
      </c>
      <c r="F6366" s="2" t="s">
        <v>3516</v>
      </c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/>
      <c r="BE6366" s="2"/>
      <c r="BF6366" s="2"/>
      <c r="BG6366" s="2"/>
      <c r="BH6366" s="2"/>
      <c r="BI6366" s="2"/>
      <c r="BJ6366" s="2"/>
      <c r="BK6366" s="2"/>
      <c r="BL6366" s="2"/>
      <c r="BM6366" s="2"/>
      <c r="BN6366" s="2"/>
      <c r="BO6366" s="2"/>
      <c r="BP6366" s="2"/>
      <c r="BQ6366" s="2"/>
      <c r="BR6366" s="2"/>
      <c r="BS6366" s="2"/>
      <c r="BT6366" s="2"/>
    </row>
    <row r="6367" spans="1:72">
      <c r="A6367" s="1">
        <v>44358</v>
      </c>
      <c r="B6367" s="2">
        <v>14202</v>
      </c>
      <c r="C6367" s="2">
        <v>1946</v>
      </c>
      <c r="D6367" s="2">
        <v>7</v>
      </c>
      <c r="E6367" s="92">
        <v>553332</v>
      </c>
      <c r="F6367" s="2" t="s">
        <v>3517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 s="2"/>
      <c r="BF6367" s="2"/>
      <c r="BG6367" s="2"/>
      <c r="BH6367" s="2"/>
      <c r="BI6367" s="2"/>
      <c r="BJ6367" s="2"/>
      <c r="BK6367" s="2"/>
      <c r="BL6367" s="2"/>
      <c r="BM6367" s="2"/>
      <c r="BN6367" s="2"/>
      <c r="BO6367" s="2"/>
      <c r="BP6367" s="2"/>
      <c r="BQ6367" s="2"/>
      <c r="BR6367" s="2"/>
      <c r="BS6367" s="2"/>
      <c r="BT6367" s="2"/>
    </row>
    <row r="6368" spans="1:72">
      <c r="A6368" s="1">
        <v>44358</v>
      </c>
      <c r="B6368" s="2">
        <v>14202</v>
      </c>
      <c r="C6368" s="2">
        <v>1947</v>
      </c>
      <c r="D6368" s="2">
        <v>7</v>
      </c>
      <c r="E6368" s="92">
        <v>6360000</v>
      </c>
      <c r="F6368" s="2" t="s">
        <v>3518</v>
      </c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2"/>
      <c r="BD6368" s="2"/>
      <c r="BE6368" s="2"/>
      <c r="BF6368" s="2"/>
      <c r="BG6368" s="2"/>
      <c r="BH6368" s="2"/>
      <c r="BI6368" s="2"/>
      <c r="BJ6368" s="2"/>
      <c r="BK6368" s="2"/>
      <c r="BL6368" s="2"/>
      <c r="BM6368" s="2"/>
      <c r="BN6368" s="2"/>
      <c r="BO6368" s="2"/>
      <c r="BP6368" s="2"/>
      <c r="BQ6368" s="2"/>
      <c r="BR6368" s="2"/>
      <c r="BS6368" s="2"/>
      <c r="BT6368" s="2"/>
    </row>
    <row r="6369" spans="1:72">
      <c r="A6369" s="1">
        <v>44358</v>
      </c>
      <c r="B6369" s="2">
        <v>14202</v>
      </c>
      <c r="C6369" s="2">
        <v>1953</v>
      </c>
      <c r="D6369" s="2">
        <v>7</v>
      </c>
      <c r="E6369" s="92">
        <v>472141</v>
      </c>
      <c r="F6369" s="2" t="s">
        <v>3519</v>
      </c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  <c r="BD6369" s="2"/>
      <c r="BE6369" s="2"/>
      <c r="BF6369" s="2"/>
      <c r="BG6369" s="2"/>
      <c r="BH6369" s="2"/>
      <c r="BI6369" s="2"/>
      <c r="BJ6369" s="2"/>
      <c r="BK6369" s="2"/>
      <c r="BL6369" s="2"/>
      <c r="BM6369" s="2"/>
      <c r="BN6369" s="2"/>
      <c r="BO6369" s="2"/>
      <c r="BP6369" s="2"/>
      <c r="BQ6369" s="2"/>
      <c r="BR6369" s="2"/>
      <c r="BS6369" s="2"/>
      <c r="BT6369" s="2"/>
    </row>
    <row r="6370" spans="1:72">
      <c r="A6370" s="1">
        <v>44358</v>
      </c>
      <c r="B6370" s="2">
        <v>14202</v>
      </c>
      <c r="C6370" s="2">
        <v>1957</v>
      </c>
      <c r="D6370" s="2">
        <v>7</v>
      </c>
      <c r="E6370" s="92">
        <v>540976</v>
      </c>
      <c r="F6370" s="2" t="s">
        <v>3520</v>
      </c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  <c r="BD6370" s="2"/>
      <c r="BE6370" s="2"/>
      <c r="BF6370" s="2"/>
      <c r="BG6370" s="2"/>
      <c r="BH6370" s="2"/>
      <c r="BI6370" s="2"/>
      <c r="BJ6370" s="2"/>
      <c r="BK6370" s="2"/>
      <c r="BL6370" s="2"/>
      <c r="BM6370" s="2"/>
      <c r="BN6370" s="2"/>
      <c r="BO6370" s="2"/>
      <c r="BP6370" s="2"/>
      <c r="BQ6370" s="2"/>
      <c r="BR6370" s="2"/>
      <c r="BS6370" s="2"/>
      <c r="BT6370" s="2"/>
    </row>
    <row r="6371" spans="1:72">
      <c r="A6371" s="1">
        <v>44358</v>
      </c>
      <c r="B6371" s="2">
        <v>14202</v>
      </c>
      <c r="C6371" s="2">
        <v>1958</v>
      </c>
      <c r="D6371" s="2">
        <v>7</v>
      </c>
      <c r="E6371" s="92">
        <v>501359</v>
      </c>
      <c r="F6371" s="2" t="s">
        <v>3521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 s="2"/>
      <c r="BF6371" s="2"/>
      <c r="BG6371" s="2"/>
      <c r="BH6371" s="2"/>
      <c r="BI6371" s="2"/>
      <c r="BJ6371" s="2"/>
      <c r="BK6371" s="2"/>
      <c r="BL6371" s="2"/>
      <c r="BM6371" s="2"/>
      <c r="BN6371" s="2"/>
      <c r="BO6371" s="2"/>
      <c r="BP6371" s="2"/>
      <c r="BQ6371" s="2"/>
      <c r="BR6371" s="2"/>
      <c r="BS6371" s="2"/>
      <c r="BT6371" s="2"/>
    </row>
    <row r="6372" spans="1:72">
      <c r="A6372" s="1">
        <v>44358</v>
      </c>
      <c r="B6372" s="2">
        <v>14202</v>
      </c>
      <c r="C6372" s="2">
        <v>1962</v>
      </c>
      <c r="D6372" s="2">
        <v>7</v>
      </c>
      <c r="E6372" s="92">
        <v>1345741</v>
      </c>
      <c r="F6372" s="2" t="s">
        <v>3522</v>
      </c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 s="2"/>
      <c r="BF6372" s="2"/>
      <c r="BG6372" s="2"/>
      <c r="BH6372" s="2"/>
      <c r="BI6372" s="2"/>
      <c r="BJ6372" s="2"/>
      <c r="BK6372" s="2"/>
      <c r="BL6372" s="2"/>
      <c r="BM6372" s="2"/>
      <c r="BN6372" s="2"/>
      <c r="BO6372" s="2"/>
      <c r="BP6372" s="2"/>
      <c r="BQ6372" s="2"/>
      <c r="BR6372" s="2"/>
      <c r="BS6372" s="2"/>
      <c r="BT6372" s="2"/>
    </row>
    <row r="6373" spans="1:72">
      <c r="A6373" s="1">
        <v>44358</v>
      </c>
      <c r="B6373" s="2">
        <v>14202</v>
      </c>
      <c r="C6373" s="2">
        <v>1970</v>
      </c>
      <c r="D6373" s="2">
        <v>7</v>
      </c>
      <c r="E6373" s="92">
        <v>851502</v>
      </c>
      <c r="F6373" s="2" t="s">
        <v>3523</v>
      </c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 s="2"/>
      <c r="BF6373" s="2"/>
      <c r="BG6373" s="2"/>
      <c r="BH6373" s="2"/>
      <c r="BI6373" s="2"/>
      <c r="BJ6373" s="2"/>
      <c r="BK6373" s="2"/>
      <c r="BL6373" s="2"/>
      <c r="BM6373" s="2"/>
      <c r="BN6373" s="2"/>
      <c r="BO6373" s="2"/>
      <c r="BP6373" s="2"/>
      <c r="BQ6373" s="2"/>
      <c r="BR6373" s="2"/>
      <c r="BS6373" s="2"/>
      <c r="BT6373" s="2"/>
    </row>
    <row r="6374" spans="1:72">
      <c r="A6374" s="1">
        <v>44358</v>
      </c>
      <c r="B6374" s="2">
        <v>14202</v>
      </c>
      <c r="C6374" s="2">
        <v>1977</v>
      </c>
      <c r="D6374" s="2">
        <v>7</v>
      </c>
      <c r="E6374" s="92">
        <v>1103123</v>
      </c>
      <c r="F6374" s="2" t="s">
        <v>3524</v>
      </c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 s="2"/>
      <c r="BF6374" s="2"/>
      <c r="BG6374" s="2"/>
      <c r="BH6374" s="2"/>
      <c r="BI6374" s="2"/>
      <c r="BJ6374" s="2"/>
      <c r="BK6374" s="2"/>
      <c r="BL6374" s="2"/>
      <c r="BM6374" s="2"/>
      <c r="BN6374" s="2"/>
      <c r="BO6374" s="2"/>
      <c r="BP6374" s="2"/>
      <c r="BQ6374" s="2"/>
      <c r="BR6374" s="2"/>
      <c r="BS6374" s="2"/>
      <c r="BT6374" s="2"/>
    </row>
    <row r="6375" spans="1:72">
      <c r="A6375" s="1">
        <v>44358</v>
      </c>
      <c r="B6375" s="2">
        <v>14202</v>
      </c>
      <c r="C6375" s="2">
        <v>1992</v>
      </c>
      <c r="D6375" s="2">
        <v>7</v>
      </c>
      <c r="E6375" s="92">
        <v>528579</v>
      </c>
      <c r="F6375" s="2" t="s">
        <v>3525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 s="2"/>
      <c r="BF6375" s="2"/>
      <c r="BG6375" s="2"/>
      <c r="BH6375" s="2"/>
      <c r="BI6375" s="2"/>
      <c r="BJ6375" s="2"/>
      <c r="BK6375" s="2"/>
      <c r="BL6375" s="2"/>
      <c r="BM6375" s="2"/>
      <c r="BN6375" s="2"/>
      <c r="BO6375" s="2"/>
      <c r="BP6375" s="2"/>
      <c r="BQ6375" s="2"/>
      <c r="BR6375" s="2"/>
      <c r="BS6375" s="2"/>
      <c r="BT6375" s="2"/>
    </row>
    <row r="6376" spans="1:72">
      <c r="A6376" s="1">
        <v>44358</v>
      </c>
      <c r="B6376" s="2">
        <v>25758</v>
      </c>
      <c r="C6376" s="2">
        <v>2038</v>
      </c>
      <c r="D6376" s="2">
        <v>7</v>
      </c>
      <c r="E6376" s="92">
        <v>7680000</v>
      </c>
      <c r="F6376" s="2" t="s">
        <v>3526</v>
      </c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  <c r="BI6376" s="2"/>
      <c r="BJ6376" s="2"/>
      <c r="BK6376" s="2"/>
      <c r="BL6376" s="2"/>
      <c r="BM6376" s="2"/>
      <c r="BN6376" s="2"/>
      <c r="BO6376" s="2"/>
      <c r="BP6376" s="2"/>
      <c r="BQ6376" s="2"/>
      <c r="BR6376" s="2"/>
      <c r="BS6376" s="2"/>
      <c r="BT6376" s="2"/>
    </row>
    <row r="6377" spans="1:72">
      <c r="A6377" s="1">
        <v>44358</v>
      </c>
      <c r="B6377" s="2">
        <v>25758</v>
      </c>
      <c r="C6377" s="2">
        <v>2051</v>
      </c>
      <c r="D6377" s="2">
        <v>7</v>
      </c>
      <c r="E6377" s="92">
        <v>213200</v>
      </c>
      <c r="F6377" s="2" t="s">
        <v>3555</v>
      </c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  <c r="BI6377" s="2"/>
      <c r="BJ6377" s="2"/>
      <c r="BK6377" s="2"/>
      <c r="BL6377" s="2"/>
      <c r="BM6377" s="2"/>
      <c r="BN6377" s="2"/>
      <c r="BO6377" s="2"/>
      <c r="BP6377" s="2"/>
      <c r="BQ6377" s="2"/>
      <c r="BR6377" s="2"/>
      <c r="BS6377" s="2"/>
      <c r="BT6377" s="2"/>
    </row>
    <row r="6378" spans="1:72">
      <c r="A6378" s="1">
        <v>44358</v>
      </c>
      <c r="B6378" s="2">
        <v>25758</v>
      </c>
      <c r="C6378" s="2">
        <v>2091</v>
      </c>
      <c r="D6378" s="2">
        <v>7</v>
      </c>
      <c r="E6378" s="92">
        <v>210000</v>
      </c>
      <c r="F6378" s="2" t="s">
        <v>3527</v>
      </c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  <c r="BF6378" s="2"/>
      <c r="BG6378" s="2"/>
      <c r="BH6378" s="2"/>
      <c r="BI6378" s="2"/>
      <c r="BJ6378" s="2"/>
      <c r="BK6378" s="2"/>
      <c r="BL6378" s="2"/>
      <c r="BM6378" s="2"/>
      <c r="BN6378" s="2"/>
      <c r="BO6378" s="2"/>
      <c r="BP6378" s="2"/>
      <c r="BQ6378" s="2"/>
      <c r="BR6378" s="2"/>
      <c r="BS6378" s="2"/>
      <c r="BT6378" s="2"/>
    </row>
    <row r="6379" spans="1:72">
      <c r="A6379" s="1">
        <v>44358</v>
      </c>
      <c r="B6379" s="2">
        <v>19440</v>
      </c>
      <c r="C6379" s="2">
        <v>7897</v>
      </c>
      <c r="D6379" s="2">
        <v>6</v>
      </c>
      <c r="E6379" s="92">
        <v>221749</v>
      </c>
      <c r="F6379" s="2" t="s">
        <v>3528</v>
      </c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 s="2"/>
      <c r="BF6379" s="2"/>
      <c r="BG6379" s="2"/>
      <c r="BH6379" s="2"/>
      <c r="BI6379" s="2"/>
      <c r="BJ6379" s="2"/>
      <c r="BK6379" s="2"/>
      <c r="BL6379" s="2"/>
      <c r="BM6379" s="2"/>
      <c r="BN6379" s="2"/>
      <c r="BO6379" s="2"/>
      <c r="BP6379" s="2"/>
      <c r="BQ6379" s="2"/>
      <c r="BR6379" s="2"/>
      <c r="BS6379" s="2"/>
      <c r="BT6379" s="2"/>
    </row>
    <row r="6380" spans="1:72">
      <c r="A6380" s="1">
        <v>44358</v>
      </c>
      <c r="B6380" s="2">
        <v>19440</v>
      </c>
      <c r="C6380" s="2">
        <v>7898</v>
      </c>
      <c r="D6380" s="2">
        <v>6</v>
      </c>
      <c r="E6380" s="92">
        <v>229396</v>
      </c>
      <c r="F6380" s="2" t="s">
        <v>3529</v>
      </c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 s="2"/>
      <c r="BF6380" s="2"/>
      <c r="BG6380" s="2"/>
      <c r="BH6380" s="2"/>
      <c r="BI6380" s="2"/>
      <c r="BJ6380" s="2"/>
      <c r="BK6380" s="2"/>
      <c r="BL6380" s="2"/>
      <c r="BM6380" s="2"/>
      <c r="BN6380" s="2"/>
      <c r="BO6380" s="2"/>
      <c r="BP6380" s="2"/>
      <c r="BQ6380" s="2"/>
      <c r="BR6380" s="2"/>
      <c r="BS6380" s="2"/>
      <c r="BT6380" s="2"/>
    </row>
    <row r="6381" spans="1:72">
      <c r="A6381" s="1">
        <v>44358</v>
      </c>
      <c r="B6381" s="2">
        <v>19440</v>
      </c>
      <c r="C6381" s="2">
        <v>7904</v>
      </c>
      <c r="D6381" s="2">
        <v>6</v>
      </c>
      <c r="E6381" s="92">
        <v>314787</v>
      </c>
      <c r="F6381" s="2" t="s">
        <v>3530</v>
      </c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  <c r="BI6381" s="2"/>
      <c r="BJ6381" s="2"/>
      <c r="BK6381" s="2"/>
      <c r="BL6381" s="2"/>
      <c r="BM6381" s="2"/>
      <c r="BN6381" s="2"/>
      <c r="BO6381" s="2"/>
      <c r="BP6381" s="2"/>
      <c r="BQ6381" s="2"/>
      <c r="BR6381" s="2"/>
      <c r="BS6381" s="2"/>
      <c r="BT6381" s="2"/>
    </row>
    <row r="6382" spans="1:72">
      <c r="A6382" s="1">
        <v>44358</v>
      </c>
      <c r="B6382" s="2">
        <v>19440</v>
      </c>
      <c r="C6382" s="2">
        <v>7906</v>
      </c>
      <c r="D6382" s="2">
        <v>6</v>
      </c>
      <c r="E6382" s="92">
        <v>607600</v>
      </c>
      <c r="F6382" s="2" t="s">
        <v>3531</v>
      </c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 s="2"/>
      <c r="BF6382" s="2"/>
      <c r="BG6382" s="2"/>
      <c r="BH6382" s="2"/>
      <c r="BI6382" s="2"/>
      <c r="BJ6382" s="2"/>
      <c r="BK6382" s="2"/>
      <c r="BL6382" s="2"/>
      <c r="BM6382" s="2"/>
      <c r="BN6382" s="2"/>
      <c r="BO6382" s="2"/>
      <c r="BP6382" s="2"/>
      <c r="BQ6382" s="2"/>
      <c r="BR6382" s="2"/>
      <c r="BS6382" s="2"/>
      <c r="BT6382" s="2"/>
    </row>
    <row r="6383" spans="1:72">
      <c r="A6383" s="1">
        <v>44358</v>
      </c>
      <c r="B6383" s="2">
        <v>19440</v>
      </c>
      <c r="C6383" s="2">
        <v>7916</v>
      </c>
      <c r="D6383" s="2">
        <v>6</v>
      </c>
      <c r="E6383" s="92">
        <v>518202</v>
      </c>
      <c r="F6383" s="2" t="s">
        <v>3532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  <c r="BI6383" s="2"/>
      <c r="BJ6383" s="2"/>
      <c r="BK6383" s="2"/>
      <c r="BL6383" s="2"/>
      <c r="BM6383" s="2"/>
      <c r="BN6383" s="2"/>
      <c r="BO6383" s="2"/>
      <c r="BP6383" s="2"/>
      <c r="BQ6383" s="2"/>
      <c r="BR6383" s="2"/>
      <c r="BS6383" s="2"/>
      <c r="BT6383" s="2"/>
    </row>
    <row r="6384" spans="1:72">
      <c r="A6384" s="1">
        <v>44358</v>
      </c>
      <c r="B6384" s="2">
        <v>19440</v>
      </c>
      <c r="C6384" s="2">
        <v>7940</v>
      </c>
      <c r="D6384" s="2">
        <v>6</v>
      </c>
      <c r="E6384" s="92">
        <v>262498</v>
      </c>
      <c r="F6384" s="2" t="s">
        <v>3533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 s="2"/>
      <c r="BF6384" s="2"/>
      <c r="BG6384" s="2"/>
      <c r="BH6384" s="2"/>
      <c r="BI6384" s="2"/>
      <c r="BJ6384" s="2"/>
      <c r="BK6384" s="2"/>
      <c r="BL6384" s="2"/>
      <c r="BM6384" s="2"/>
      <c r="BN6384" s="2"/>
      <c r="BO6384" s="2"/>
      <c r="BP6384" s="2"/>
      <c r="BQ6384" s="2"/>
      <c r="BR6384" s="2"/>
      <c r="BS6384" s="2"/>
      <c r="BT6384" s="2"/>
    </row>
    <row r="6385" spans="1:72">
      <c r="A6385" s="1">
        <v>44358</v>
      </c>
      <c r="B6385" s="2">
        <v>19440</v>
      </c>
      <c r="C6385" s="2">
        <v>7941</v>
      </c>
      <c r="D6385" s="2">
        <v>6</v>
      </c>
      <c r="E6385" s="92">
        <v>814959</v>
      </c>
      <c r="F6385" s="2" t="s">
        <v>3534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 s="2"/>
      <c r="BF6385" s="2"/>
      <c r="BG6385" s="2"/>
      <c r="BH6385" s="2"/>
      <c r="BI6385" s="2"/>
      <c r="BJ6385" s="2"/>
      <c r="BK6385" s="2"/>
      <c r="BL6385" s="2"/>
      <c r="BM6385" s="2"/>
      <c r="BN6385" s="2"/>
      <c r="BO6385" s="2"/>
      <c r="BP6385" s="2"/>
      <c r="BQ6385" s="2"/>
      <c r="BR6385" s="2"/>
      <c r="BS6385" s="2"/>
      <c r="BT6385" s="2"/>
    </row>
    <row r="6386" spans="1:72">
      <c r="A6386" s="1">
        <v>44358</v>
      </c>
      <c r="B6386" s="2">
        <v>19440</v>
      </c>
      <c r="C6386" s="2">
        <v>8000</v>
      </c>
      <c r="D6386" s="2">
        <v>6</v>
      </c>
      <c r="E6386" s="92">
        <v>224148</v>
      </c>
      <c r="F6386" s="2" t="s">
        <v>3535</v>
      </c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 s="2"/>
      <c r="BF6386" s="2"/>
      <c r="BG6386" s="2"/>
      <c r="BH6386" s="2"/>
      <c r="BI6386" s="2"/>
      <c r="BJ6386" s="2"/>
      <c r="BK6386" s="2"/>
      <c r="BL6386" s="2"/>
      <c r="BM6386" s="2"/>
      <c r="BN6386" s="2"/>
      <c r="BO6386" s="2"/>
      <c r="BP6386" s="2"/>
      <c r="BQ6386" s="2"/>
      <c r="BR6386" s="2"/>
      <c r="BS6386" s="2"/>
      <c r="BT6386" s="2"/>
    </row>
    <row r="6387" spans="1:72">
      <c r="A6387" s="1">
        <v>44358</v>
      </c>
      <c r="B6387" s="2">
        <v>19440</v>
      </c>
      <c r="C6387" s="2">
        <v>8010</v>
      </c>
      <c r="D6387" s="2">
        <v>6</v>
      </c>
      <c r="E6387" s="92">
        <v>281700</v>
      </c>
      <c r="F6387" s="2" t="s">
        <v>3536</v>
      </c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  <c r="BD6387" s="2"/>
      <c r="BE6387" s="2"/>
      <c r="BF6387" s="2"/>
      <c r="BG6387" s="2"/>
      <c r="BH6387" s="2"/>
      <c r="BI6387" s="2"/>
      <c r="BJ6387" s="2"/>
      <c r="BK6387" s="2"/>
      <c r="BL6387" s="2"/>
      <c r="BM6387" s="2"/>
      <c r="BN6387" s="2"/>
      <c r="BO6387" s="2"/>
      <c r="BP6387" s="2"/>
      <c r="BQ6387" s="2"/>
      <c r="BR6387" s="2"/>
      <c r="BS6387" s="2"/>
      <c r="BT6387" s="2"/>
    </row>
    <row r="6388" spans="1:72">
      <c r="A6388" s="1">
        <v>44358</v>
      </c>
      <c r="B6388" s="2">
        <v>34527</v>
      </c>
      <c r="C6388" s="2">
        <v>8024</v>
      </c>
      <c r="D6388" s="2">
        <v>6</v>
      </c>
      <c r="E6388" s="92">
        <v>405118</v>
      </c>
      <c r="F6388" s="2" t="s">
        <v>3537</v>
      </c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 s="2"/>
      <c r="BF6388" s="2"/>
      <c r="BG6388" s="2"/>
      <c r="BH6388" s="2"/>
      <c r="BI6388" s="2"/>
      <c r="BJ6388" s="2"/>
      <c r="BK6388" s="2"/>
      <c r="BL6388" s="2"/>
      <c r="BM6388" s="2"/>
      <c r="BN6388" s="2"/>
      <c r="BO6388" s="2"/>
      <c r="BP6388" s="2"/>
      <c r="BQ6388" s="2"/>
      <c r="BR6388" s="2"/>
      <c r="BS6388" s="2"/>
      <c r="BT6388" s="2"/>
    </row>
    <row r="6389" spans="1:72">
      <c r="A6389" s="1">
        <v>44358</v>
      </c>
      <c r="B6389" s="2">
        <v>34527</v>
      </c>
      <c r="C6389" s="2">
        <v>8050</v>
      </c>
      <c r="D6389" s="2">
        <v>6</v>
      </c>
      <c r="E6389" s="92">
        <v>610600</v>
      </c>
      <c r="F6389" s="2" t="s">
        <v>3538</v>
      </c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 s="2"/>
      <c r="BF6389" s="2"/>
      <c r="BG6389" s="2"/>
      <c r="BH6389" s="2"/>
      <c r="BI6389" s="2"/>
      <c r="BJ6389" s="2"/>
      <c r="BK6389" s="2"/>
      <c r="BL6389" s="2"/>
      <c r="BM6389" s="2"/>
      <c r="BN6389" s="2"/>
      <c r="BO6389" s="2"/>
      <c r="BP6389" s="2"/>
      <c r="BQ6389" s="2"/>
      <c r="BR6389" s="2"/>
      <c r="BS6389" s="2"/>
      <c r="BT6389" s="2"/>
    </row>
    <row r="6390" spans="1:72">
      <c r="A6390" s="1">
        <v>44358</v>
      </c>
      <c r="B6390" s="2">
        <v>34824</v>
      </c>
      <c r="C6390" s="2">
        <v>9024</v>
      </c>
      <c r="D6390" s="2">
        <v>8</v>
      </c>
      <c r="E6390" s="92">
        <v>204800</v>
      </c>
      <c r="F6390" s="2" t="s">
        <v>3554</v>
      </c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 s="2"/>
      <c r="BF6390" s="2"/>
      <c r="BG6390" s="2"/>
      <c r="BH6390" s="2"/>
      <c r="BI6390" s="2"/>
      <c r="BJ6390" s="2"/>
      <c r="BK6390" s="2"/>
      <c r="BL6390" s="2"/>
      <c r="BM6390" s="2"/>
      <c r="BN6390" s="2"/>
      <c r="BO6390" s="2"/>
      <c r="BP6390" s="2"/>
      <c r="BQ6390" s="2"/>
      <c r="BR6390" s="2"/>
      <c r="BS6390" s="2"/>
      <c r="BT6390" s="2"/>
    </row>
    <row r="6391" spans="1:72">
      <c r="A6391" s="1">
        <v>44358</v>
      </c>
      <c r="B6391" s="2">
        <v>34824</v>
      </c>
      <c r="C6391" s="2">
        <v>9025</v>
      </c>
      <c r="D6391" s="2">
        <v>8</v>
      </c>
      <c r="E6391" s="92">
        <v>487300</v>
      </c>
      <c r="F6391" s="2" t="s">
        <v>3539</v>
      </c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2"/>
      <c r="BD6391" s="2"/>
      <c r="BE6391" s="2"/>
      <c r="BF6391" s="2"/>
      <c r="BG6391" s="2"/>
      <c r="BH6391" s="2"/>
      <c r="BI6391" s="2"/>
      <c r="BJ6391" s="2"/>
      <c r="BK6391" s="2"/>
      <c r="BL6391" s="2"/>
      <c r="BM6391" s="2"/>
      <c r="BN6391" s="2"/>
      <c r="BO6391" s="2"/>
      <c r="BP6391" s="2"/>
      <c r="BQ6391" s="2"/>
      <c r="BR6391" s="2"/>
      <c r="BS6391" s="2"/>
      <c r="BT6391" s="2"/>
    </row>
    <row r="6392" spans="1:72">
      <c r="A6392" s="1">
        <v>44358</v>
      </c>
      <c r="B6392" s="2">
        <v>34824</v>
      </c>
      <c r="C6392" s="2">
        <v>9026</v>
      </c>
      <c r="D6392" s="2">
        <v>8</v>
      </c>
      <c r="E6392" s="92">
        <v>219680</v>
      </c>
      <c r="F6392" s="2" t="s">
        <v>3540</v>
      </c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  <c r="BI6392" s="2"/>
      <c r="BJ6392" s="2"/>
      <c r="BK6392" s="2"/>
      <c r="BL6392" s="2"/>
      <c r="BM6392" s="2"/>
      <c r="BN6392" s="2"/>
      <c r="BO6392" s="2"/>
      <c r="BP6392" s="2"/>
      <c r="BQ6392" s="2"/>
      <c r="BR6392" s="2"/>
      <c r="BS6392" s="2"/>
      <c r="BT6392" s="2"/>
    </row>
    <row r="6393" spans="1:72">
      <c r="A6393" s="1">
        <v>44358</v>
      </c>
      <c r="B6393" s="2">
        <v>34824</v>
      </c>
      <c r="C6393" s="2">
        <v>9027</v>
      </c>
      <c r="D6393" s="2">
        <v>8</v>
      </c>
      <c r="E6393" s="92">
        <v>312568</v>
      </c>
      <c r="F6393" s="2" t="s">
        <v>3541</v>
      </c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 s="2"/>
      <c r="BF6393" s="2"/>
      <c r="BG6393" s="2"/>
      <c r="BH6393" s="2"/>
      <c r="BI6393" s="2"/>
      <c r="BJ6393" s="2"/>
      <c r="BK6393" s="2"/>
      <c r="BL6393" s="2"/>
      <c r="BM6393" s="2"/>
      <c r="BN6393" s="2"/>
      <c r="BO6393" s="2"/>
      <c r="BP6393" s="2"/>
      <c r="BQ6393" s="2"/>
      <c r="BR6393" s="2"/>
      <c r="BS6393" s="2"/>
      <c r="BT6393" s="2"/>
    </row>
    <row r="6394" spans="1:72">
      <c r="A6394" s="1">
        <v>44358</v>
      </c>
      <c r="B6394" s="2">
        <v>34824</v>
      </c>
      <c r="C6394" s="2">
        <v>9028</v>
      </c>
      <c r="D6394" s="2">
        <v>8</v>
      </c>
      <c r="E6394" s="92">
        <v>778022</v>
      </c>
      <c r="F6394" s="2" t="s">
        <v>3542</v>
      </c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 s="2"/>
      <c r="BF6394" s="2"/>
      <c r="BG6394" s="2"/>
      <c r="BH6394" s="2"/>
      <c r="BI6394" s="2"/>
      <c r="BJ6394" s="2"/>
      <c r="BK6394" s="2"/>
      <c r="BL6394" s="2"/>
      <c r="BM6394" s="2"/>
      <c r="BN6394" s="2"/>
      <c r="BO6394" s="2"/>
      <c r="BP6394" s="2"/>
      <c r="BQ6394" s="2"/>
      <c r="BR6394" s="2"/>
      <c r="BS6394" s="2"/>
      <c r="BT6394" s="2"/>
    </row>
    <row r="6395" spans="1:72">
      <c r="A6395" s="1">
        <v>44358</v>
      </c>
      <c r="B6395" s="2">
        <v>34824</v>
      </c>
      <c r="C6395" s="2">
        <v>9030</v>
      </c>
      <c r="D6395" s="2">
        <v>8</v>
      </c>
      <c r="E6395" s="92">
        <v>352500</v>
      </c>
      <c r="F6395" s="2" t="s">
        <v>3543</v>
      </c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 s="2"/>
      <c r="BF6395" s="2"/>
      <c r="BG6395" s="2"/>
      <c r="BH6395" s="2"/>
      <c r="BI6395" s="2"/>
      <c r="BJ6395" s="2"/>
      <c r="BK6395" s="2"/>
      <c r="BL6395" s="2"/>
      <c r="BM6395" s="2"/>
      <c r="BN6395" s="2"/>
      <c r="BO6395" s="2"/>
      <c r="BP6395" s="2"/>
      <c r="BQ6395" s="2"/>
      <c r="BR6395" s="2"/>
      <c r="BS6395" s="2"/>
      <c r="BT6395" s="2"/>
    </row>
    <row r="6396" spans="1:72">
      <c r="A6396" s="1">
        <v>44358</v>
      </c>
      <c r="B6396" s="2">
        <v>34824</v>
      </c>
      <c r="C6396" s="2">
        <v>9033</v>
      </c>
      <c r="D6396" s="2">
        <v>8</v>
      </c>
      <c r="E6396" s="92">
        <v>325376</v>
      </c>
      <c r="F6396" s="2" t="s">
        <v>3544</v>
      </c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  <c r="BD6396" s="2"/>
      <c r="BE6396" s="2"/>
      <c r="BF6396" s="2"/>
      <c r="BG6396" s="2"/>
      <c r="BH6396" s="2"/>
      <c r="BI6396" s="2"/>
      <c r="BJ6396" s="2"/>
      <c r="BK6396" s="2"/>
      <c r="BL6396" s="2"/>
      <c r="BM6396" s="2"/>
      <c r="BN6396" s="2"/>
      <c r="BO6396" s="2"/>
      <c r="BP6396" s="2"/>
      <c r="BQ6396" s="2"/>
      <c r="BR6396" s="2"/>
      <c r="BS6396" s="2"/>
      <c r="BT6396" s="2"/>
    </row>
    <row r="6397" spans="1:72">
      <c r="A6397" s="1">
        <v>44358</v>
      </c>
      <c r="B6397" s="2">
        <v>34824</v>
      </c>
      <c r="C6397" s="2">
        <v>9046</v>
      </c>
      <c r="D6397" s="2">
        <v>8</v>
      </c>
      <c r="E6397" s="92">
        <v>1095003</v>
      </c>
      <c r="F6397" s="2" t="s">
        <v>3545</v>
      </c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  <c r="BD6397" s="2"/>
      <c r="BE6397" s="2"/>
      <c r="BF6397" s="2"/>
      <c r="BG6397" s="2"/>
      <c r="BH6397" s="2"/>
      <c r="BI6397" s="2"/>
      <c r="BJ6397" s="2"/>
      <c r="BK6397" s="2"/>
      <c r="BL6397" s="2"/>
      <c r="BM6397" s="2"/>
      <c r="BN6397" s="2"/>
      <c r="BO6397" s="2"/>
      <c r="BP6397" s="2"/>
      <c r="BQ6397" s="2"/>
      <c r="BR6397" s="2"/>
      <c r="BS6397" s="2"/>
      <c r="BT6397" s="2"/>
    </row>
    <row r="6398" spans="1:72">
      <c r="A6398" s="1">
        <v>44358</v>
      </c>
      <c r="B6398" s="2">
        <v>34824</v>
      </c>
      <c r="C6398" s="2">
        <v>9086</v>
      </c>
      <c r="D6398" s="2">
        <v>8</v>
      </c>
      <c r="E6398" s="92">
        <v>465856</v>
      </c>
      <c r="F6398" s="2" t="s">
        <v>3546</v>
      </c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 s="2"/>
      <c r="BF6398" s="2"/>
      <c r="BG6398" s="2"/>
      <c r="BH6398" s="2"/>
      <c r="BI6398" s="2"/>
      <c r="BJ6398" s="2"/>
      <c r="BK6398" s="2"/>
      <c r="BL6398" s="2"/>
      <c r="BM6398" s="2"/>
      <c r="BN6398" s="2"/>
      <c r="BO6398" s="2"/>
      <c r="BP6398" s="2"/>
      <c r="BQ6398" s="2"/>
      <c r="BR6398" s="2"/>
      <c r="BS6398" s="2"/>
      <c r="BT6398" s="2"/>
    </row>
    <row r="6399" spans="1:72">
      <c r="A6399" s="1">
        <v>44358</v>
      </c>
      <c r="B6399" s="2">
        <v>34824</v>
      </c>
      <c r="C6399" s="2">
        <v>9115</v>
      </c>
      <c r="D6399" s="2">
        <v>8</v>
      </c>
      <c r="E6399" s="92">
        <v>380000</v>
      </c>
      <c r="F6399" s="2" t="s">
        <v>3547</v>
      </c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 s="2"/>
      <c r="BF6399" s="2"/>
      <c r="BG6399" s="2"/>
      <c r="BH6399" s="2"/>
      <c r="BI6399" s="2"/>
      <c r="BJ6399" s="2"/>
      <c r="BK6399" s="2"/>
      <c r="BL6399" s="2"/>
      <c r="BM6399" s="2"/>
      <c r="BN6399" s="2"/>
      <c r="BO6399" s="2"/>
      <c r="BP6399" s="2"/>
      <c r="BQ6399" s="2"/>
      <c r="BR6399" s="2"/>
      <c r="BS6399" s="2"/>
      <c r="BT6399" s="2"/>
    </row>
    <row r="6400" spans="1:72">
      <c r="A6400" s="1">
        <v>44358</v>
      </c>
      <c r="B6400" s="2">
        <v>34824</v>
      </c>
      <c r="C6400" s="2">
        <v>9130</v>
      </c>
      <c r="D6400" s="2">
        <v>8</v>
      </c>
      <c r="E6400" s="92">
        <v>555611</v>
      </c>
      <c r="F6400" s="2" t="s">
        <v>3548</v>
      </c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 s="2"/>
      <c r="BF6400" s="2"/>
      <c r="BG6400" s="2"/>
      <c r="BH6400" s="2"/>
      <c r="BI6400" s="2"/>
      <c r="BJ6400" s="2"/>
      <c r="BK6400" s="2"/>
      <c r="BL6400" s="2"/>
      <c r="BM6400" s="2"/>
      <c r="BN6400" s="2"/>
      <c r="BO6400" s="2"/>
      <c r="BP6400" s="2"/>
      <c r="BQ6400" s="2"/>
      <c r="BR6400" s="2"/>
      <c r="BS6400" s="2"/>
      <c r="BT6400" s="2"/>
    </row>
    <row r="6401" spans="1:72">
      <c r="A6401" s="1">
        <v>44358</v>
      </c>
      <c r="B6401" s="2">
        <v>34824</v>
      </c>
      <c r="C6401" s="2">
        <v>9135</v>
      </c>
      <c r="D6401" s="2">
        <v>8</v>
      </c>
      <c r="E6401" s="92">
        <v>1204000</v>
      </c>
      <c r="F6401" s="2" t="s">
        <v>3549</v>
      </c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 s="2"/>
      <c r="BF6401" s="2"/>
      <c r="BG6401" s="2"/>
      <c r="BH6401" s="2"/>
      <c r="BI6401" s="2"/>
      <c r="BJ6401" s="2"/>
      <c r="BK6401" s="2"/>
      <c r="BL6401" s="2"/>
      <c r="BM6401" s="2"/>
      <c r="BN6401" s="2"/>
      <c r="BO6401" s="2"/>
      <c r="BP6401" s="2"/>
      <c r="BQ6401" s="2"/>
      <c r="BR6401" s="2"/>
      <c r="BS6401" s="2"/>
      <c r="BT6401" s="2"/>
    </row>
    <row r="6402" spans="1:72">
      <c r="A6402" s="1">
        <v>44358</v>
      </c>
      <c r="B6402" s="2">
        <v>99910</v>
      </c>
      <c r="C6402" s="2">
        <v>9144</v>
      </c>
      <c r="D6402" s="2">
        <v>8</v>
      </c>
      <c r="E6402" s="92">
        <v>194000</v>
      </c>
      <c r="F6402" s="2" t="s">
        <v>3558</v>
      </c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 s="2"/>
      <c r="BF6402" s="2"/>
      <c r="BG6402" s="2"/>
      <c r="BH6402" s="2"/>
      <c r="BI6402" s="2"/>
      <c r="BJ6402" s="2"/>
      <c r="BK6402" s="2"/>
      <c r="BL6402" s="2"/>
      <c r="BM6402" s="2"/>
      <c r="BN6402" s="2"/>
      <c r="BO6402" s="2"/>
      <c r="BP6402" s="2"/>
      <c r="BQ6402" s="2"/>
      <c r="BR6402" s="2"/>
      <c r="BS6402" s="2"/>
      <c r="BT6402" s="2"/>
    </row>
    <row r="6403" spans="1:72">
      <c r="A6403" s="1">
        <v>44358</v>
      </c>
      <c r="B6403" s="2">
        <v>99910</v>
      </c>
      <c r="C6403" s="2">
        <v>9152</v>
      </c>
      <c r="D6403" s="2">
        <v>8</v>
      </c>
      <c r="E6403" s="92">
        <v>999000</v>
      </c>
      <c r="F6403" s="2" t="s">
        <v>3550</v>
      </c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  <c r="BI6403" s="2"/>
      <c r="BJ6403" s="2"/>
      <c r="BK6403" s="2"/>
      <c r="BL6403" s="2"/>
      <c r="BM6403" s="2"/>
      <c r="BN6403" s="2"/>
      <c r="BO6403" s="2"/>
      <c r="BP6403" s="2"/>
      <c r="BQ6403" s="2"/>
      <c r="BR6403" s="2"/>
      <c r="BS6403" s="2"/>
      <c r="BT6403" s="2"/>
    </row>
    <row r="6404" spans="1:72">
      <c r="A6404" s="1">
        <v>44358</v>
      </c>
      <c r="B6404" s="2">
        <v>99910</v>
      </c>
      <c r="C6404" s="2">
        <v>9153</v>
      </c>
      <c r="D6404" s="2">
        <v>8</v>
      </c>
      <c r="E6404" s="92">
        <v>87000</v>
      </c>
      <c r="F6404" s="2" t="s">
        <v>3560</v>
      </c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  <c r="BD6404" s="2"/>
      <c r="BE6404" s="2"/>
      <c r="BF6404" s="2"/>
      <c r="BG6404" s="2"/>
      <c r="BH6404" s="2"/>
      <c r="BI6404" s="2"/>
      <c r="BJ6404" s="2"/>
      <c r="BK6404" s="2"/>
      <c r="BL6404" s="2"/>
      <c r="BM6404" s="2"/>
      <c r="BN6404" s="2"/>
      <c r="BO6404" s="2"/>
      <c r="BP6404" s="2"/>
      <c r="BQ6404" s="2"/>
      <c r="BR6404" s="2"/>
      <c r="BS6404" s="2"/>
      <c r="BT6404" s="2"/>
    </row>
    <row r="6405" spans="1:72">
      <c r="A6405" s="1">
        <v>44358</v>
      </c>
      <c r="B6405" s="2">
        <v>99910</v>
      </c>
      <c r="C6405" s="2">
        <v>9154</v>
      </c>
      <c r="D6405" s="2">
        <v>8</v>
      </c>
      <c r="E6405" s="92">
        <v>5370400</v>
      </c>
      <c r="F6405" s="2" t="s">
        <v>3555</v>
      </c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 s="2"/>
      <c r="BF6405" s="2"/>
      <c r="BG6405" s="2"/>
      <c r="BH6405" s="2"/>
      <c r="BI6405" s="2"/>
      <c r="BJ6405" s="2"/>
      <c r="BK6405" s="2"/>
      <c r="BL6405" s="2"/>
      <c r="BM6405" s="2"/>
      <c r="BN6405" s="2"/>
      <c r="BO6405" s="2"/>
      <c r="BP6405" s="2"/>
      <c r="BQ6405" s="2"/>
      <c r="BR6405" s="2"/>
      <c r="BS6405" s="2"/>
      <c r="BT6405" s="2"/>
    </row>
    <row r="6406" spans="1:72">
      <c r="A6406" s="1">
        <v>44358</v>
      </c>
      <c r="B6406" s="2">
        <v>99910</v>
      </c>
      <c r="C6406" s="2">
        <v>9156</v>
      </c>
      <c r="D6406" s="2">
        <v>8</v>
      </c>
      <c r="E6406" s="92">
        <v>286982</v>
      </c>
      <c r="F6406" s="2" t="s">
        <v>3561</v>
      </c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  <c r="BD6406" s="2"/>
      <c r="BE6406" s="2"/>
      <c r="BF6406" s="2"/>
      <c r="BG6406" s="2"/>
      <c r="BH6406" s="2"/>
      <c r="BI6406" s="2"/>
      <c r="BJ6406" s="2"/>
      <c r="BK6406" s="2"/>
      <c r="BL6406" s="2"/>
      <c r="BM6406" s="2"/>
      <c r="BN6406" s="2"/>
      <c r="BO6406" s="2"/>
      <c r="BP6406" s="2"/>
      <c r="BQ6406" s="2"/>
      <c r="BR6406" s="2"/>
      <c r="BS6406" s="2"/>
      <c r="BT6406" s="2"/>
    </row>
    <row r="6407" spans="1:72">
      <c r="A6407" s="1">
        <v>44358</v>
      </c>
      <c r="B6407" s="2">
        <v>99910</v>
      </c>
      <c r="C6407" s="2">
        <v>9161</v>
      </c>
      <c r="D6407" s="2">
        <v>8</v>
      </c>
      <c r="E6407" s="92">
        <v>697236</v>
      </c>
      <c r="F6407" s="2" t="s">
        <v>3559</v>
      </c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  <c r="BD6407" s="2"/>
      <c r="BE6407" s="2"/>
      <c r="BF6407" s="2"/>
      <c r="BG6407" s="2"/>
      <c r="BH6407" s="2"/>
      <c r="BI6407" s="2"/>
      <c r="BJ6407" s="2"/>
      <c r="BK6407" s="2"/>
      <c r="BL6407" s="2"/>
      <c r="BM6407" s="2"/>
      <c r="BN6407" s="2"/>
      <c r="BO6407" s="2"/>
      <c r="BP6407" s="2"/>
      <c r="BQ6407" s="2"/>
      <c r="BR6407" s="2"/>
      <c r="BS6407" s="2"/>
      <c r="BT6407" s="2"/>
    </row>
    <row r="6408" spans="1:72">
      <c r="A6408" s="1">
        <v>44358</v>
      </c>
      <c r="B6408" s="2">
        <v>99910</v>
      </c>
      <c r="C6408" s="2">
        <v>9163</v>
      </c>
      <c r="D6408" s="2">
        <v>8</v>
      </c>
      <c r="E6408" s="92">
        <v>389200</v>
      </c>
      <c r="F6408" s="2" t="s">
        <v>3557</v>
      </c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  <c r="BD6408" s="2"/>
      <c r="BE6408" s="2"/>
      <c r="BF6408" s="2"/>
      <c r="BG6408" s="2"/>
      <c r="BH6408" s="2"/>
      <c r="BI6408" s="2"/>
      <c r="BJ6408" s="2"/>
      <c r="BK6408" s="2"/>
      <c r="BL6408" s="2"/>
      <c r="BM6408" s="2"/>
      <c r="BN6408" s="2"/>
      <c r="BO6408" s="2"/>
      <c r="BP6408" s="2"/>
      <c r="BQ6408" s="2"/>
      <c r="BR6408" s="2"/>
      <c r="BS6408" s="2"/>
      <c r="BT6408" s="2"/>
    </row>
    <row r="6409" spans="1:72">
      <c r="A6409" s="1">
        <v>44358</v>
      </c>
      <c r="B6409" s="2">
        <v>12508</v>
      </c>
      <c r="C6409" s="2">
        <v>9887</v>
      </c>
      <c r="D6409" s="2">
        <v>4</v>
      </c>
      <c r="E6409" s="92">
        <v>260189</v>
      </c>
      <c r="F6409" s="2" t="s">
        <v>3551</v>
      </c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 s="2"/>
      <c r="BF6409" s="2"/>
      <c r="BG6409" s="2"/>
      <c r="BH6409" s="2"/>
      <c r="BI6409" s="2"/>
      <c r="BJ6409" s="2"/>
      <c r="BK6409" s="2"/>
      <c r="BL6409" s="2"/>
      <c r="BM6409" s="2"/>
      <c r="BN6409" s="2"/>
      <c r="BO6409" s="2"/>
      <c r="BP6409" s="2"/>
      <c r="BQ6409" s="2"/>
      <c r="BR6409" s="2"/>
      <c r="BS6409" s="2"/>
      <c r="BT6409" s="2"/>
    </row>
    <row r="6410" spans="1:72">
      <c r="A6410" s="1">
        <v>44358</v>
      </c>
      <c r="B6410" s="2">
        <v>12508</v>
      </c>
      <c r="C6410" s="2">
        <v>9974</v>
      </c>
      <c r="D6410" s="2">
        <v>4</v>
      </c>
      <c r="E6410" s="92">
        <v>4193600</v>
      </c>
      <c r="F6410" s="2" t="s">
        <v>3552</v>
      </c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 s="2"/>
      <c r="BF6410" s="2"/>
      <c r="BG6410" s="2"/>
      <c r="BH6410" s="2"/>
      <c r="BI6410" s="2"/>
      <c r="BJ6410" s="2"/>
      <c r="BK6410" s="2"/>
      <c r="BL6410" s="2"/>
      <c r="BM6410" s="2"/>
      <c r="BN6410" s="2"/>
      <c r="BO6410" s="2"/>
      <c r="BP6410" s="2"/>
      <c r="BQ6410" s="2"/>
      <c r="BR6410" s="2"/>
      <c r="BS6410" s="2"/>
      <c r="BT6410" s="2"/>
    </row>
    <row r="6411" spans="1:72">
      <c r="A6411" s="1">
        <v>44358</v>
      </c>
      <c r="B6411" s="2">
        <v>12508</v>
      </c>
      <c r="C6411" s="2">
        <v>9976</v>
      </c>
      <c r="D6411" s="2">
        <v>4</v>
      </c>
      <c r="E6411" s="92">
        <v>978375</v>
      </c>
      <c r="F6411" s="2" t="s">
        <v>3553</v>
      </c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 s="2"/>
      <c r="BF6411" s="2"/>
      <c r="BG6411" s="2"/>
      <c r="BH6411" s="2"/>
      <c r="BI6411" s="2"/>
      <c r="BJ6411" s="2"/>
      <c r="BK6411" s="2"/>
      <c r="BL6411" s="2"/>
      <c r="BM6411" s="2"/>
      <c r="BN6411" s="2"/>
      <c r="BO6411" s="2"/>
      <c r="BP6411" s="2"/>
      <c r="BQ6411" s="2"/>
      <c r="BR6411" s="2"/>
      <c r="BS6411" s="2"/>
      <c r="BT6411" s="2"/>
    </row>
    <row r="6412" spans="1:72" ht="19.5">
      <c r="E6412" s="120">
        <f>SUM(E6361:E6411)</f>
        <v>51443599</v>
      </c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2"/>
      <c r="BD6412" s="2"/>
      <c r="BE6412" s="2"/>
      <c r="BF6412" s="2"/>
      <c r="BG6412" s="2"/>
      <c r="BH6412" s="2"/>
      <c r="BI6412" s="2"/>
      <c r="BJ6412" s="2"/>
      <c r="BK6412" s="2"/>
      <c r="BL6412" s="2"/>
      <c r="BM6412" s="2"/>
      <c r="BN6412" s="2"/>
      <c r="BO6412" s="2"/>
      <c r="BP6412" s="2"/>
      <c r="BQ6412" s="2"/>
      <c r="BR6412" s="2"/>
      <c r="BS6412" s="2"/>
      <c r="BT6412" s="2"/>
    </row>
    <row r="6414" spans="1:72">
      <c r="A6414" s="1">
        <v>44359</v>
      </c>
      <c r="B6414" s="2">
        <v>28262</v>
      </c>
      <c r="C6414" s="2">
        <v>118</v>
      </c>
      <c r="D6414" s="2">
        <v>4</v>
      </c>
      <c r="E6414" s="3">
        <v>858607</v>
      </c>
      <c r="F6414" s="2" t="s">
        <v>3588</v>
      </c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 s="2"/>
      <c r="BF6414" s="2"/>
      <c r="BG6414" s="2"/>
      <c r="BH6414" s="2"/>
      <c r="BI6414" s="2"/>
      <c r="BJ6414" s="2"/>
      <c r="BK6414" s="2"/>
      <c r="BL6414" s="2"/>
      <c r="BM6414" s="2"/>
      <c r="BN6414" s="2"/>
      <c r="BO6414" s="2"/>
      <c r="BP6414" s="2"/>
      <c r="BQ6414" s="2"/>
      <c r="BR6414" s="2"/>
      <c r="BS6414" s="2"/>
      <c r="BT6414" s="2"/>
    </row>
    <row r="6415" spans="1:72">
      <c r="A6415" s="1">
        <v>44359</v>
      </c>
      <c r="B6415" s="2">
        <v>28262</v>
      </c>
      <c r="C6415" s="2">
        <v>120</v>
      </c>
      <c r="D6415" s="2">
        <v>4</v>
      </c>
      <c r="E6415" s="3">
        <v>332836</v>
      </c>
      <c r="F6415" s="2" t="s">
        <v>3589</v>
      </c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  <c r="BD6415" s="2"/>
      <c r="BE6415" s="2"/>
      <c r="BF6415" s="2"/>
      <c r="BG6415" s="2"/>
      <c r="BH6415" s="2"/>
      <c r="BI6415" s="2"/>
      <c r="BJ6415" s="2"/>
      <c r="BK6415" s="2"/>
      <c r="BL6415" s="2"/>
      <c r="BM6415" s="2"/>
      <c r="BN6415" s="2"/>
      <c r="BO6415" s="2"/>
      <c r="BP6415" s="2"/>
      <c r="BQ6415" s="2"/>
      <c r="BR6415" s="2"/>
      <c r="BS6415" s="2"/>
      <c r="BT6415" s="2"/>
    </row>
    <row r="6416" spans="1:72">
      <c r="A6416" s="1">
        <v>44359</v>
      </c>
      <c r="B6416" s="2">
        <v>28262</v>
      </c>
      <c r="C6416" s="2">
        <v>128</v>
      </c>
      <c r="D6416" s="2">
        <v>4</v>
      </c>
      <c r="E6416" s="3">
        <v>600023</v>
      </c>
      <c r="F6416" s="2" t="s">
        <v>3590</v>
      </c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 s="2"/>
      <c r="BF6416" s="2"/>
      <c r="BG6416" s="2"/>
      <c r="BH6416" s="2"/>
      <c r="BI6416" s="2"/>
      <c r="BJ6416" s="2"/>
      <c r="BK6416" s="2"/>
      <c r="BL6416" s="2"/>
      <c r="BM6416" s="2"/>
      <c r="BN6416" s="2"/>
      <c r="BO6416" s="2"/>
      <c r="BP6416" s="2"/>
      <c r="BQ6416" s="2"/>
      <c r="BR6416" s="2"/>
      <c r="BS6416" s="2"/>
      <c r="BT6416" s="2"/>
    </row>
    <row r="6417" spans="1:72">
      <c r="A6417" s="1">
        <v>44359</v>
      </c>
      <c r="B6417" s="2">
        <v>28262</v>
      </c>
      <c r="C6417" s="2">
        <v>130</v>
      </c>
      <c r="D6417" s="2">
        <v>4</v>
      </c>
      <c r="E6417" s="3">
        <v>295989</v>
      </c>
      <c r="F6417" s="2" t="s">
        <v>3591</v>
      </c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 s="2"/>
      <c r="BF6417" s="2"/>
      <c r="BG6417" s="2"/>
      <c r="BH6417" s="2"/>
      <c r="BI6417" s="2"/>
      <c r="BJ6417" s="2"/>
      <c r="BK6417" s="2"/>
      <c r="BL6417" s="2"/>
      <c r="BM6417" s="2"/>
      <c r="BN6417" s="2"/>
      <c r="BO6417" s="2"/>
      <c r="BP6417" s="2"/>
      <c r="BQ6417" s="2"/>
      <c r="BR6417" s="2"/>
      <c r="BS6417" s="2"/>
      <c r="BT6417" s="2"/>
    </row>
    <row r="6418" spans="1:72">
      <c r="A6418" s="1">
        <v>44359</v>
      </c>
      <c r="B6418" s="2">
        <v>28262</v>
      </c>
      <c r="C6418" s="2">
        <v>138</v>
      </c>
      <c r="D6418" s="2">
        <v>4</v>
      </c>
      <c r="E6418" s="3">
        <v>777023</v>
      </c>
      <c r="F6418" s="2" t="s">
        <v>3592</v>
      </c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 s="2"/>
      <c r="BF6418" s="2"/>
      <c r="BG6418" s="2"/>
      <c r="BH6418" s="2"/>
      <c r="BI6418" s="2"/>
      <c r="BJ6418" s="2"/>
      <c r="BK6418" s="2"/>
      <c r="BL6418" s="2"/>
      <c r="BM6418" s="2"/>
      <c r="BN6418" s="2"/>
      <c r="BO6418" s="2"/>
      <c r="BP6418" s="2"/>
      <c r="BQ6418" s="2"/>
      <c r="BR6418" s="2"/>
      <c r="BS6418" s="2"/>
      <c r="BT6418" s="2"/>
    </row>
    <row r="6419" spans="1:72">
      <c r="A6419" s="1">
        <v>44359</v>
      </c>
      <c r="B6419" s="2">
        <v>28262</v>
      </c>
      <c r="C6419" s="2">
        <v>166</v>
      </c>
      <c r="D6419" s="2">
        <v>4</v>
      </c>
      <c r="E6419" s="3">
        <v>247800</v>
      </c>
      <c r="F6419" s="2" t="s">
        <v>3593</v>
      </c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 s="2"/>
      <c r="BF6419" s="2"/>
      <c r="BG6419" s="2"/>
      <c r="BH6419" s="2"/>
      <c r="BI6419" s="2"/>
      <c r="BJ6419" s="2"/>
      <c r="BK6419" s="2"/>
      <c r="BL6419" s="2"/>
      <c r="BM6419" s="2"/>
      <c r="BN6419" s="2"/>
      <c r="BO6419" s="2"/>
      <c r="BP6419" s="2"/>
      <c r="BQ6419" s="2"/>
      <c r="BR6419" s="2"/>
      <c r="BS6419" s="2"/>
      <c r="BT6419" s="2"/>
    </row>
    <row r="6420" spans="1:72">
      <c r="A6420" s="1">
        <v>44359</v>
      </c>
      <c r="B6420" s="2">
        <v>28262</v>
      </c>
      <c r="C6420" s="2">
        <v>168</v>
      </c>
      <c r="D6420" s="2">
        <v>4</v>
      </c>
      <c r="E6420" s="3">
        <v>640000</v>
      </c>
      <c r="F6420" s="2" t="s">
        <v>3594</v>
      </c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 s="2"/>
      <c r="BF6420" s="2"/>
      <c r="BG6420" s="2"/>
      <c r="BH6420" s="2"/>
      <c r="BI6420" s="2"/>
      <c r="BJ6420" s="2"/>
      <c r="BK6420" s="2"/>
      <c r="BL6420" s="2"/>
      <c r="BM6420" s="2"/>
      <c r="BN6420" s="2"/>
      <c r="BO6420" s="2"/>
      <c r="BP6420" s="2"/>
      <c r="BQ6420" s="2"/>
      <c r="BR6420" s="2"/>
      <c r="BS6420" s="2"/>
      <c r="BT6420" s="2"/>
    </row>
    <row r="6421" spans="1:72">
      <c r="A6421" s="1">
        <v>44359</v>
      </c>
      <c r="B6421" s="2">
        <v>28262</v>
      </c>
      <c r="C6421" s="2">
        <v>172</v>
      </c>
      <c r="D6421" s="2">
        <v>4</v>
      </c>
      <c r="E6421" s="3">
        <v>336500</v>
      </c>
      <c r="F6421" s="2">
        <v>0</v>
      </c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  <c r="BD6421" s="2"/>
      <c r="BE6421" s="2"/>
      <c r="BF6421" s="2"/>
      <c r="BG6421" s="2"/>
      <c r="BH6421" s="2"/>
      <c r="BI6421" s="2"/>
      <c r="BJ6421" s="2"/>
      <c r="BK6421" s="2"/>
      <c r="BL6421" s="2"/>
      <c r="BM6421" s="2"/>
      <c r="BN6421" s="2"/>
      <c r="BO6421" s="2"/>
      <c r="BP6421" s="2"/>
      <c r="BQ6421" s="2"/>
      <c r="BR6421" s="2"/>
      <c r="BS6421" s="2"/>
      <c r="BT6421" s="2"/>
    </row>
    <row r="6422" spans="1:72">
      <c r="A6422" s="1">
        <v>44359</v>
      </c>
      <c r="B6422" s="2">
        <v>28262</v>
      </c>
      <c r="C6422" s="2">
        <v>173</v>
      </c>
      <c r="D6422" s="2">
        <v>4</v>
      </c>
      <c r="E6422" s="3">
        <v>247100</v>
      </c>
      <c r="F6422" s="2" t="s">
        <v>3595</v>
      </c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 s="2"/>
      <c r="BF6422" s="2"/>
      <c r="BG6422" s="2"/>
      <c r="BH6422" s="2"/>
      <c r="BI6422" s="2"/>
      <c r="BJ6422" s="2"/>
      <c r="BK6422" s="2"/>
      <c r="BL6422" s="2"/>
      <c r="BM6422" s="2"/>
      <c r="BN6422" s="2"/>
      <c r="BO6422" s="2"/>
      <c r="BP6422" s="2"/>
      <c r="BQ6422" s="2"/>
      <c r="BR6422" s="2"/>
      <c r="BS6422" s="2"/>
      <c r="BT6422" s="2"/>
    </row>
    <row r="6423" spans="1:72">
      <c r="A6423" s="1">
        <v>44359</v>
      </c>
      <c r="B6423" s="2">
        <v>28262</v>
      </c>
      <c r="C6423" s="2">
        <v>174</v>
      </c>
      <c r="D6423" s="2">
        <v>4</v>
      </c>
      <c r="E6423" s="3">
        <v>1395000</v>
      </c>
      <c r="F6423" s="2" t="s">
        <v>3596</v>
      </c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 s="2"/>
      <c r="BF6423" s="2"/>
      <c r="BG6423" s="2"/>
      <c r="BH6423" s="2"/>
      <c r="BI6423" s="2"/>
      <c r="BJ6423" s="2"/>
      <c r="BK6423" s="2"/>
      <c r="BL6423" s="2"/>
      <c r="BM6423" s="2"/>
      <c r="BN6423" s="2"/>
      <c r="BO6423" s="2"/>
      <c r="BP6423" s="2"/>
      <c r="BQ6423" s="2"/>
      <c r="BR6423" s="2"/>
      <c r="BS6423" s="2"/>
      <c r="BT6423" s="2"/>
    </row>
    <row r="6424" spans="1:72">
      <c r="A6424" s="1">
        <v>44359</v>
      </c>
      <c r="B6424" s="2">
        <v>28262</v>
      </c>
      <c r="C6424" s="2">
        <v>175</v>
      </c>
      <c r="D6424" s="2">
        <v>4</v>
      </c>
      <c r="E6424" s="3">
        <v>336500</v>
      </c>
      <c r="F6424" s="2" t="s">
        <v>3597</v>
      </c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  <c r="BD6424" s="2"/>
      <c r="BE6424" s="2"/>
      <c r="BF6424" s="2"/>
      <c r="BG6424" s="2"/>
      <c r="BH6424" s="2"/>
      <c r="BI6424" s="2"/>
      <c r="BJ6424" s="2"/>
      <c r="BK6424" s="2"/>
      <c r="BL6424" s="2"/>
      <c r="BM6424" s="2"/>
      <c r="BN6424" s="2"/>
      <c r="BO6424" s="2"/>
      <c r="BP6424" s="2"/>
      <c r="BQ6424" s="2"/>
      <c r="BR6424" s="2"/>
      <c r="BS6424" s="2"/>
      <c r="BT6424" s="2"/>
    </row>
    <row r="6425" spans="1:72">
      <c r="A6425" s="1">
        <v>44359</v>
      </c>
      <c r="B6425" s="2">
        <v>28262</v>
      </c>
      <c r="C6425" s="2">
        <v>176</v>
      </c>
      <c r="D6425" s="2">
        <v>4</v>
      </c>
      <c r="E6425" s="3">
        <v>285938</v>
      </c>
      <c r="F6425" s="2" t="s">
        <v>3598</v>
      </c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  <c r="BD6425" s="2"/>
      <c r="BE6425" s="2"/>
      <c r="BF6425" s="2"/>
      <c r="BG6425" s="2"/>
      <c r="BH6425" s="2"/>
      <c r="BI6425" s="2"/>
      <c r="BJ6425" s="2"/>
      <c r="BK6425" s="2"/>
      <c r="BL6425" s="2"/>
      <c r="BM6425" s="2"/>
      <c r="BN6425" s="2"/>
      <c r="BO6425" s="2"/>
      <c r="BP6425" s="2"/>
      <c r="BQ6425" s="2"/>
      <c r="BR6425" s="2"/>
      <c r="BS6425" s="2"/>
      <c r="BT6425" s="2"/>
    </row>
    <row r="6426" spans="1:72">
      <c r="A6426" s="1">
        <v>44359</v>
      </c>
      <c r="B6426" s="2">
        <v>28262</v>
      </c>
      <c r="C6426" s="2">
        <v>179</v>
      </c>
      <c r="D6426" s="2">
        <v>4</v>
      </c>
      <c r="E6426" s="3">
        <v>1657756</v>
      </c>
      <c r="F6426" s="2" t="s">
        <v>3599</v>
      </c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 s="2"/>
      <c r="BF6426" s="2"/>
      <c r="BG6426" s="2"/>
      <c r="BH6426" s="2"/>
      <c r="BI6426" s="2"/>
      <c r="BJ6426" s="2"/>
      <c r="BK6426" s="2"/>
      <c r="BL6426" s="2"/>
      <c r="BM6426" s="2"/>
      <c r="BN6426" s="2"/>
      <c r="BO6426" s="2"/>
      <c r="BP6426" s="2"/>
      <c r="BQ6426" s="2"/>
      <c r="BR6426" s="2"/>
      <c r="BS6426" s="2"/>
      <c r="BT6426" s="2"/>
    </row>
    <row r="6427" spans="1:72">
      <c r="A6427" s="1">
        <v>44359</v>
      </c>
      <c r="B6427" s="2">
        <v>28262</v>
      </c>
      <c r="C6427" s="2">
        <v>180</v>
      </c>
      <c r="D6427" s="2">
        <v>4</v>
      </c>
      <c r="E6427" s="3">
        <v>1054134</v>
      </c>
      <c r="F6427" s="2" t="s">
        <v>3600</v>
      </c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  <c r="BD6427" s="2"/>
      <c r="BE6427" s="2"/>
      <c r="BF6427" s="2"/>
      <c r="BG6427" s="2"/>
      <c r="BH6427" s="2"/>
      <c r="BI6427" s="2"/>
      <c r="BJ6427" s="2"/>
      <c r="BK6427" s="2"/>
      <c r="BL6427" s="2"/>
      <c r="BM6427" s="2"/>
      <c r="BN6427" s="2"/>
      <c r="BO6427" s="2"/>
      <c r="BP6427" s="2"/>
      <c r="BQ6427" s="2"/>
      <c r="BR6427" s="2"/>
      <c r="BS6427" s="2"/>
      <c r="BT6427" s="2"/>
    </row>
    <row r="6428" spans="1:72">
      <c r="A6428" s="1">
        <v>44359</v>
      </c>
      <c r="B6428" s="2">
        <v>28262</v>
      </c>
      <c r="C6428" s="2">
        <v>181</v>
      </c>
      <c r="D6428" s="2">
        <v>4</v>
      </c>
      <c r="E6428" s="3">
        <v>206300</v>
      </c>
      <c r="F6428" s="2" t="s">
        <v>3601</v>
      </c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  <c r="BI6428" s="2"/>
      <c r="BJ6428" s="2"/>
      <c r="BK6428" s="2"/>
      <c r="BL6428" s="2"/>
      <c r="BM6428" s="2"/>
      <c r="BN6428" s="2"/>
      <c r="BO6428" s="2"/>
      <c r="BP6428" s="2"/>
      <c r="BQ6428" s="2"/>
      <c r="BR6428" s="2"/>
      <c r="BS6428" s="2"/>
      <c r="BT6428" s="2"/>
    </row>
    <row r="6429" spans="1:72">
      <c r="A6429" s="1">
        <v>44359</v>
      </c>
      <c r="B6429" s="2">
        <v>25758</v>
      </c>
      <c r="C6429" s="2">
        <v>198</v>
      </c>
      <c r="D6429" s="2">
        <v>4</v>
      </c>
      <c r="E6429" s="3">
        <v>1230300</v>
      </c>
      <c r="F6429" s="2" t="s">
        <v>3602</v>
      </c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 s="2"/>
      <c r="BF6429" s="2"/>
      <c r="BG6429" s="2"/>
      <c r="BH6429" s="2"/>
      <c r="BI6429" s="2"/>
      <c r="BJ6429" s="2"/>
      <c r="BK6429" s="2"/>
      <c r="BL6429" s="2"/>
      <c r="BM6429" s="2"/>
      <c r="BN6429" s="2"/>
      <c r="BO6429" s="2"/>
      <c r="BP6429" s="2"/>
      <c r="BQ6429" s="2"/>
      <c r="BR6429" s="2"/>
      <c r="BS6429" s="2"/>
      <c r="BT6429" s="2"/>
    </row>
    <row r="6430" spans="1:72">
      <c r="A6430" s="1">
        <v>44359</v>
      </c>
      <c r="B6430" s="2">
        <v>25758</v>
      </c>
      <c r="C6430" s="2">
        <v>251</v>
      </c>
      <c r="D6430" s="2">
        <v>4</v>
      </c>
      <c r="E6430" s="3">
        <v>7120000</v>
      </c>
      <c r="F6430" s="2" t="s">
        <v>3603</v>
      </c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2"/>
      <c r="BD6430" s="2"/>
      <c r="BE6430" s="2"/>
      <c r="BF6430" s="2"/>
      <c r="BG6430" s="2"/>
      <c r="BH6430" s="2"/>
      <c r="BI6430" s="2"/>
      <c r="BJ6430" s="2"/>
      <c r="BK6430" s="2"/>
      <c r="BL6430" s="2"/>
      <c r="BM6430" s="2"/>
      <c r="BN6430" s="2"/>
      <c r="BO6430" s="2"/>
      <c r="BP6430" s="2"/>
      <c r="BQ6430" s="2"/>
      <c r="BR6430" s="2"/>
      <c r="BS6430" s="2"/>
      <c r="BT6430" s="2"/>
    </row>
    <row r="6431" spans="1:72">
      <c r="A6431" s="1">
        <v>44359</v>
      </c>
      <c r="B6431" s="2">
        <v>25758</v>
      </c>
      <c r="C6431" s="2">
        <v>273</v>
      </c>
      <c r="D6431" s="2">
        <v>4</v>
      </c>
      <c r="E6431" s="3">
        <v>637093</v>
      </c>
      <c r="F6431" s="2" t="s">
        <v>3604</v>
      </c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 s="2"/>
      <c r="BF6431" s="2"/>
      <c r="BG6431" s="2"/>
      <c r="BH6431" s="2"/>
      <c r="BI6431" s="2"/>
      <c r="BJ6431" s="2"/>
      <c r="BK6431" s="2"/>
      <c r="BL6431" s="2"/>
      <c r="BM6431" s="2"/>
      <c r="BN6431" s="2"/>
      <c r="BO6431" s="2"/>
      <c r="BP6431" s="2"/>
      <c r="BQ6431" s="2"/>
      <c r="BR6431" s="2"/>
      <c r="BS6431" s="2"/>
      <c r="BT6431" s="2"/>
    </row>
    <row r="6432" spans="1:72">
      <c r="A6432" s="1">
        <v>44359</v>
      </c>
      <c r="B6432" s="2">
        <v>19440</v>
      </c>
      <c r="C6432" s="2">
        <v>1610</v>
      </c>
      <c r="D6432" s="2">
        <v>9</v>
      </c>
      <c r="E6432" s="3">
        <v>438430</v>
      </c>
      <c r="F6432" s="2" t="s">
        <v>3605</v>
      </c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  <c r="BD6432" s="2"/>
      <c r="BE6432" s="2"/>
      <c r="BF6432" s="2"/>
      <c r="BG6432" s="2"/>
      <c r="BH6432" s="2"/>
      <c r="BI6432" s="2"/>
      <c r="BJ6432" s="2"/>
      <c r="BK6432" s="2"/>
      <c r="BL6432" s="2"/>
      <c r="BM6432" s="2"/>
      <c r="BN6432" s="2"/>
      <c r="BO6432" s="2"/>
      <c r="BP6432" s="2"/>
      <c r="BQ6432" s="2"/>
      <c r="BR6432" s="2"/>
      <c r="BS6432" s="2"/>
      <c r="BT6432" s="2"/>
    </row>
    <row r="6433" spans="1:72">
      <c r="A6433" s="1">
        <v>44359</v>
      </c>
      <c r="B6433" s="2">
        <v>19440</v>
      </c>
      <c r="C6433" s="2">
        <v>1621</v>
      </c>
      <c r="D6433" s="2">
        <v>9</v>
      </c>
      <c r="E6433" s="3">
        <v>1468895</v>
      </c>
      <c r="F6433" s="2" t="s">
        <v>3606</v>
      </c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  <c r="BD6433" s="2"/>
      <c r="BE6433" s="2"/>
      <c r="BF6433" s="2"/>
      <c r="BG6433" s="2"/>
      <c r="BH6433" s="2"/>
      <c r="BI6433" s="2"/>
      <c r="BJ6433" s="2"/>
      <c r="BK6433" s="2"/>
      <c r="BL6433" s="2"/>
      <c r="BM6433" s="2"/>
      <c r="BN6433" s="2"/>
      <c r="BO6433" s="2"/>
      <c r="BP6433" s="2"/>
      <c r="BQ6433" s="2"/>
      <c r="BR6433" s="2"/>
      <c r="BS6433" s="2"/>
      <c r="BT6433" s="2"/>
    </row>
    <row r="6434" spans="1:72">
      <c r="A6434" s="1">
        <v>44359</v>
      </c>
      <c r="B6434" s="2">
        <v>19440</v>
      </c>
      <c r="C6434" s="2">
        <v>1624</v>
      </c>
      <c r="D6434" s="2">
        <v>9</v>
      </c>
      <c r="E6434" s="3">
        <v>1470048</v>
      </c>
      <c r="F6434" s="2" t="s">
        <v>3607</v>
      </c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 s="2"/>
      <c r="BF6434" s="2"/>
      <c r="BG6434" s="2"/>
      <c r="BH6434" s="2"/>
      <c r="BI6434" s="2"/>
      <c r="BJ6434" s="2"/>
      <c r="BK6434" s="2"/>
      <c r="BL6434" s="2"/>
      <c r="BM6434" s="2"/>
      <c r="BN6434" s="2"/>
      <c r="BO6434" s="2"/>
      <c r="BP6434" s="2"/>
      <c r="BQ6434" s="2"/>
      <c r="BR6434" s="2"/>
      <c r="BS6434" s="2"/>
      <c r="BT6434" s="2"/>
    </row>
    <row r="6435" spans="1:72">
      <c r="A6435" s="1">
        <v>44359</v>
      </c>
      <c r="B6435" s="2">
        <v>19440</v>
      </c>
      <c r="C6435" s="2">
        <v>1658</v>
      </c>
      <c r="D6435" s="2">
        <v>9</v>
      </c>
      <c r="E6435" s="3">
        <v>561403</v>
      </c>
      <c r="F6435" s="2" t="s">
        <v>3608</v>
      </c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 s="2"/>
      <c r="BF6435" s="2"/>
      <c r="BG6435" s="2"/>
      <c r="BH6435" s="2"/>
      <c r="BI6435" s="2"/>
      <c r="BJ6435" s="2"/>
      <c r="BK6435" s="2"/>
      <c r="BL6435" s="2"/>
      <c r="BM6435" s="2"/>
      <c r="BN6435" s="2"/>
      <c r="BO6435" s="2"/>
      <c r="BP6435" s="2"/>
      <c r="BQ6435" s="2"/>
      <c r="BR6435" s="2"/>
      <c r="BS6435" s="2"/>
      <c r="BT6435" s="2"/>
    </row>
    <row r="6436" spans="1:72">
      <c r="A6436" s="1">
        <v>44359</v>
      </c>
      <c r="B6436" s="2">
        <v>19440</v>
      </c>
      <c r="C6436" s="2">
        <v>1687</v>
      </c>
      <c r="D6436" s="2">
        <v>9</v>
      </c>
      <c r="E6436" s="3">
        <v>78400</v>
      </c>
      <c r="F6436" s="2">
        <v>0</v>
      </c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 s="2"/>
      <c r="BF6436" s="2"/>
      <c r="BG6436" s="2"/>
      <c r="BH6436" s="2"/>
      <c r="BI6436" s="2"/>
      <c r="BJ6436" s="2"/>
      <c r="BK6436" s="2"/>
      <c r="BL6436" s="2"/>
      <c r="BM6436" s="2"/>
      <c r="BN6436" s="2"/>
      <c r="BO6436" s="2"/>
      <c r="BP6436" s="2"/>
      <c r="BQ6436" s="2"/>
      <c r="BR6436" s="2"/>
      <c r="BS6436" s="2"/>
      <c r="BT6436" s="2"/>
    </row>
    <row r="6437" spans="1:72">
      <c r="A6437" s="1">
        <v>44359</v>
      </c>
      <c r="B6437" s="2">
        <v>19440</v>
      </c>
      <c r="C6437" s="2">
        <v>1693</v>
      </c>
      <c r="D6437" s="2">
        <v>9</v>
      </c>
      <c r="E6437" s="3">
        <v>393595</v>
      </c>
      <c r="F6437" s="2">
        <v>0</v>
      </c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 s="2"/>
      <c r="BF6437" s="2"/>
      <c r="BG6437" s="2"/>
      <c r="BH6437" s="2"/>
      <c r="BI6437" s="2"/>
      <c r="BJ6437" s="2"/>
      <c r="BK6437" s="2"/>
      <c r="BL6437" s="2"/>
      <c r="BM6437" s="2"/>
      <c r="BN6437" s="2"/>
      <c r="BO6437" s="2"/>
      <c r="BP6437" s="2"/>
      <c r="BQ6437" s="2"/>
      <c r="BR6437" s="2"/>
      <c r="BS6437" s="2"/>
      <c r="BT6437" s="2"/>
    </row>
    <row r="6438" spans="1:72">
      <c r="A6438" s="1">
        <v>44359</v>
      </c>
      <c r="B6438" s="2">
        <v>99971</v>
      </c>
      <c r="C6438" s="2">
        <v>2153</v>
      </c>
      <c r="D6438" s="2">
        <v>7</v>
      </c>
      <c r="E6438" s="3">
        <v>1101190</v>
      </c>
      <c r="F6438" s="2" t="s">
        <v>3609</v>
      </c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 s="2"/>
      <c r="BF6438" s="2"/>
      <c r="BG6438" s="2"/>
      <c r="BH6438" s="2"/>
      <c r="BI6438" s="2"/>
      <c r="BJ6438" s="2"/>
      <c r="BK6438" s="2"/>
      <c r="BL6438" s="2"/>
      <c r="BM6438" s="2"/>
      <c r="BN6438" s="2"/>
      <c r="BO6438" s="2"/>
      <c r="BP6438" s="2"/>
      <c r="BQ6438" s="2"/>
      <c r="BR6438" s="2"/>
      <c r="BS6438" s="2"/>
      <c r="BT6438" s="2"/>
    </row>
    <row r="6439" spans="1:72">
      <c r="A6439" s="1">
        <v>44359</v>
      </c>
      <c r="B6439" s="2">
        <v>99971</v>
      </c>
      <c r="C6439" s="2">
        <v>2155</v>
      </c>
      <c r="D6439" s="2">
        <v>7</v>
      </c>
      <c r="E6439" s="3">
        <v>333200</v>
      </c>
      <c r="F6439" s="2">
        <v>0</v>
      </c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 s="2"/>
      <c r="BF6439" s="2"/>
      <c r="BG6439" s="2"/>
      <c r="BH6439" s="2"/>
      <c r="BI6439" s="2"/>
      <c r="BJ6439" s="2"/>
      <c r="BK6439" s="2"/>
      <c r="BL6439" s="2"/>
      <c r="BM6439" s="2"/>
      <c r="BN6439" s="2"/>
      <c r="BO6439" s="2"/>
      <c r="BP6439" s="2"/>
      <c r="BQ6439" s="2"/>
      <c r="BR6439" s="2"/>
      <c r="BS6439" s="2"/>
      <c r="BT6439" s="2"/>
    </row>
    <row r="6440" spans="1:72">
      <c r="A6440" s="1">
        <v>44359</v>
      </c>
      <c r="B6440" s="2">
        <v>99971</v>
      </c>
      <c r="C6440" s="2">
        <v>2159</v>
      </c>
      <c r="D6440" s="2">
        <v>7</v>
      </c>
      <c r="E6440" s="3">
        <v>1160729</v>
      </c>
      <c r="F6440" s="2" t="s">
        <v>3610</v>
      </c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 s="2"/>
      <c r="BF6440" s="2"/>
      <c r="BG6440" s="2"/>
      <c r="BH6440" s="2"/>
      <c r="BI6440" s="2"/>
      <c r="BJ6440" s="2"/>
      <c r="BK6440" s="2"/>
      <c r="BL6440" s="2"/>
      <c r="BM6440" s="2"/>
      <c r="BN6440" s="2"/>
      <c r="BO6440" s="2"/>
      <c r="BP6440" s="2"/>
      <c r="BQ6440" s="2"/>
      <c r="BR6440" s="2"/>
      <c r="BS6440" s="2"/>
      <c r="BT6440" s="2"/>
    </row>
    <row r="6441" spans="1:72">
      <c r="A6441" s="1">
        <v>44359</v>
      </c>
      <c r="B6441" s="2">
        <v>99975</v>
      </c>
      <c r="C6441" s="2">
        <v>2249</v>
      </c>
      <c r="D6441" s="2">
        <v>7</v>
      </c>
      <c r="E6441" s="3">
        <v>483497</v>
      </c>
      <c r="F6441" s="2">
        <v>0</v>
      </c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 s="2"/>
      <c r="BF6441" s="2"/>
      <c r="BG6441" s="2"/>
      <c r="BH6441" s="2"/>
      <c r="BI6441" s="2"/>
      <c r="BJ6441" s="2"/>
      <c r="BK6441" s="2"/>
      <c r="BL6441" s="2"/>
      <c r="BM6441" s="2"/>
      <c r="BN6441" s="2"/>
      <c r="BO6441" s="2"/>
      <c r="BP6441" s="2"/>
      <c r="BQ6441" s="2"/>
      <c r="BR6441" s="2"/>
      <c r="BS6441" s="2"/>
      <c r="BT6441" s="2"/>
    </row>
    <row r="6442" spans="1:72">
      <c r="A6442" s="1">
        <v>44359</v>
      </c>
      <c r="B6442" s="2">
        <v>99975</v>
      </c>
      <c r="C6442" s="2">
        <v>2281</v>
      </c>
      <c r="D6442" s="2">
        <v>7</v>
      </c>
      <c r="E6442" s="3">
        <v>365200</v>
      </c>
      <c r="F6442" s="2">
        <v>0</v>
      </c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  <c r="BD6442" s="2"/>
      <c r="BE6442" s="2"/>
      <c r="BF6442" s="2"/>
      <c r="BG6442" s="2"/>
      <c r="BH6442" s="2"/>
      <c r="BI6442" s="2"/>
      <c r="BJ6442" s="2"/>
      <c r="BK6442" s="2"/>
      <c r="BL6442" s="2"/>
      <c r="BM6442" s="2"/>
      <c r="BN6442" s="2"/>
      <c r="BO6442" s="2"/>
      <c r="BP6442" s="2"/>
      <c r="BQ6442" s="2"/>
      <c r="BR6442" s="2"/>
      <c r="BS6442" s="2"/>
      <c r="BT6442" s="2"/>
    </row>
    <row r="6443" spans="1:72">
      <c r="A6443" s="1">
        <v>44359</v>
      </c>
      <c r="B6443" s="2">
        <v>99975</v>
      </c>
      <c r="C6443" s="2">
        <v>2353</v>
      </c>
      <c r="D6443" s="2">
        <v>7</v>
      </c>
      <c r="E6443" s="3">
        <v>465255</v>
      </c>
      <c r="F6443" s="2">
        <v>0</v>
      </c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 s="2"/>
      <c r="BF6443" s="2"/>
      <c r="BG6443" s="2"/>
      <c r="BH6443" s="2"/>
      <c r="BI6443" s="2"/>
      <c r="BJ6443" s="2"/>
      <c r="BK6443" s="2"/>
      <c r="BL6443" s="2"/>
      <c r="BM6443" s="2"/>
      <c r="BN6443" s="2"/>
      <c r="BO6443" s="2"/>
      <c r="BP6443" s="2"/>
      <c r="BQ6443" s="2"/>
      <c r="BR6443" s="2"/>
      <c r="BS6443" s="2"/>
      <c r="BT6443" s="2"/>
    </row>
    <row r="6444" spans="1:72">
      <c r="A6444" s="1">
        <v>44359</v>
      </c>
      <c r="B6444" s="2">
        <v>12508</v>
      </c>
      <c r="C6444" s="2">
        <v>2994</v>
      </c>
      <c r="D6444" s="2">
        <v>11</v>
      </c>
      <c r="E6444" s="3">
        <v>297156</v>
      </c>
      <c r="F6444" s="2" t="s">
        <v>3611</v>
      </c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 s="2"/>
      <c r="BF6444" s="2"/>
      <c r="BG6444" s="2"/>
      <c r="BH6444" s="2"/>
      <c r="BI6444" s="2"/>
      <c r="BJ6444" s="2"/>
      <c r="BK6444" s="2"/>
      <c r="BL6444" s="2"/>
      <c r="BM6444" s="2"/>
      <c r="BN6444" s="2"/>
      <c r="BO6444" s="2"/>
      <c r="BP6444" s="2"/>
      <c r="BQ6444" s="2"/>
      <c r="BR6444" s="2"/>
      <c r="BS6444" s="2"/>
      <c r="BT6444" s="2"/>
    </row>
    <row r="6445" spans="1:72">
      <c r="A6445" s="1">
        <v>44359</v>
      </c>
      <c r="B6445" s="2">
        <v>12508</v>
      </c>
      <c r="C6445" s="2">
        <v>3001</v>
      </c>
      <c r="D6445" s="2">
        <v>11</v>
      </c>
      <c r="E6445" s="3">
        <v>66340</v>
      </c>
      <c r="F6445" s="2" t="s">
        <v>3612</v>
      </c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 s="2"/>
      <c r="BF6445" s="2"/>
      <c r="BG6445" s="2"/>
      <c r="BH6445" s="2"/>
      <c r="BI6445" s="2"/>
      <c r="BJ6445" s="2"/>
      <c r="BK6445" s="2"/>
      <c r="BL6445" s="2"/>
      <c r="BM6445" s="2"/>
      <c r="BN6445" s="2"/>
      <c r="BO6445" s="2"/>
      <c r="BP6445" s="2"/>
      <c r="BQ6445" s="2"/>
      <c r="BR6445" s="2"/>
      <c r="BS6445" s="2"/>
      <c r="BT6445" s="2"/>
    </row>
    <row r="6446" spans="1:72">
      <c r="A6446" s="1">
        <v>44359</v>
      </c>
      <c r="B6446" s="2">
        <v>12508</v>
      </c>
      <c r="C6446" s="2">
        <v>3015</v>
      </c>
      <c r="D6446" s="2">
        <v>11</v>
      </c>
      <c r="E6446" s="3">
        <v>2416583</v>
      </c>
      <c r="F6446" s="2" t="s">
        <v>3613</v>
      </c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 s="2"/>
      <c r="BF6446" s="2"/>
      <c r="BG6446" s="2"/>
      <c r="BH6446" s="2"/>
      <c r="BI6446" s="2"/>
      <c r="BJ6446" s="2"/>
      <c r="BK6446" s="2"/>
      <c r="BL6446" s="2"/>
      <c r="BM6446" s="2"/>
      <c r="BN6446" s="2"/>
      <c r="BO6446" s="2"/>
      <c r="BP6446" s="2"/>
      <c r="BQ6446" s="2"/>
      <c r="BR6446" s="2"/>
      <c r="BS6446" s="2"/>
      <c r="BT6446" s="2"/>
    </row>
    <row r="6447" spans="1:72">
      <c r="A6447" s="1">
        <v>44359</v>
      </c>
      <c r="B6447" s="2">
        <v>14202</v>
      </c>
      <c r="C6447" s="2">
        <v>4686</v>
      </c>
      <c r="D6447" s="2">
        <v>10</v>
      </c>
      <c r="E6447" s="3">
        <v>241155</v>
      </c>
      <c r="F6447" s="2" t="s">
        <v>3614</v>
      </c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 s="2"/>
      <c r="BF6447" s="2"/>
      <c r="BG6447" s="2"/>
      <c r="BH6447" s="2"/>
      <c r="BI6447" s="2"/>
      <c r="BJ6447" s="2"/>
      <c r="BK6447" s="2"/>
      <c r="BL6447" s="2"/>
      <c r="BM6447" s="2"/>
      <c r="BN6447" s="2"/>
      <c r="BO6447" s="2"/>
      <c r="BP6447" s="2"/>
      <c r="BQ6447" s="2"/>
      <c r="BR6447" s="2"/>
      <c r="BS6447" s="2"/>
      <c r="BT6447" s="2"/>
    </row>
    <row r="6448" spans="1:72">
      <c r="A6448" s="1">
        <v>44359</v>
      </c>
      <c r="B6448" s="2">
        <v>14202</v>
      </c>
      <c r="C6448" s="2">
        <v>4694</v>
      </c>
      <c r="D6448" s="2">
        <v>10</v>
      </c>
      <c r="E6448" s="3">
        <v>560400</v>
      </c>
      <c r="F6448" s="2" t="s">
        <v>3615</v>
      </c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 s="2"/>
      <c r="BF6448" s="2"/>
      <c r="BG6448" s="2"/>
      <c r="BH6448" s="2"/>
      <c r="BI6448" s="2"/>
      <c r="BJ6448" s="2"/>
      <c r="BK6448" s="2"/>
      <c r="BL6448" s="2"/>
      <c r="BM6448" s="2"/>
      <c r="BN6448" s="2"/>
      <c r="BO6448" s="2"/>
      <c r="BP6448" s="2"/>
      <c r="BQ6448" s="2"/>
      <c r="BR6448" s="2"/>
      <c r="BS6448" s="2"/>
      <c r="BT6448" s="2"/>
    </row>
    <row r="6449" spans="1:72">
      <c r="A6449" s="1">
        <v>44359</v>
      </c>
      <c r="B6449" s="2">
        <v>14202</v>
      </c>
      <c r="C6449" s="2">
        <v>4699</v>
      </c>
      <c r="D6449" s="2">
        <v>10</v>
      </c>
      <c r="E6449" s="3">
        <v>278295</v>
      </c>
      <c r="F6449" s="2" t="s">
        <v>3616</v>
      </c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 s="2"/>
      <c r="BF6449" s="2"/>
      <c r="BG6449" s="2"/>
      <c r="BH6449" s="2"/>
      <c r="BI6449" s="2"/>
      <c r="BJ6449" s="2"/>
      <c r="BK6449" s="2"/>
      <c r="BL6449" s="2"/>
      <c r="BM6449" s="2"/>
      <c r="BN6449" s="2"/>
      <c r="BO6449" s="2"/>
      <c r="BP6449" s="2"/>
      <c r="BQ6449" s="2"/>
      <c r="BR6449" s="2"/>
      <c r="BS6449" s="2"/>
      <c r="BT6449" s="2"/>
    </row>
    <row r="6450" spans="1:72">
      <c r="A6450" s="1">
        <v>44359</v>
      </c>
      <c r="B6450" s="2">
        <v>14202</v>
      </c>
      <c r="C6450" s="2">
        <v>4701</v>
      </c>
      <c r="D6450" s="2">
        <v>10</v>
      </c>
      <c r="E6450" s="3">
        <v>224900</v>
      </c>
      <c r="F6450" s="2" t="s">
        <v>3617</v>
      </c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 s="2"/>
      <c r="BF6450" s="2"/>
      <c r="BG6450" s="2"/>
      <c r="BH6450" s="2"/>
      <c r="BI6450" s="2"/>
      <c r="BJ6450" s="2"/>
      <c r="BK6450" s="2"/>
      <c r="BL6450" s="2"/>
      <c r="BM6450" s="2"/>
      <c r="BN6450" s="2"/>
      <c r="BO6450" s="2"/>
      <c r="BP6450" s="2"/>
      <c r="BQ6450" s="2"/>
      <c r="BR6450" s="2"/>
      <c r="BS6450" s="2"/>
      <c r="BT6450" s="2"/>
    </row>
    <row r="6451" spans="1:72">
      <c r="A6451" s="1">
        <v>44359</v>
      </c>
      <c r="B6451" s="2">
        <v>14202</v>
      </c>
      <c r="C6451" s="2">
        <v>4702</v>
      </c>
      <c r="D6451" s="2">
        <v>10</v>
      </c>
      <c r="E6451" s="3">
        <v>579223</v>
      </c>
      <c r="F6451" s="2" t="s">
        <v>3618</v>
      </c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  <c r="BD6451" s="2"/>
      <c r="BE6451" s="2"/>
      <c r="BF6451" s="2"/>
      <c r="BG6451" s="2"/>
      <c r="BH6451" s="2"/>
      <c r="BI6451" s="2"/>
      <c r="BJ6451" s="2"/>
      <c r="BK6451" s="2"/>
      <c r="BL6451" s="2"/>
      <c r="BM6451" s="2"/>
      <c r="BN6451" s="2"/>
      <c r="BO6451" s="2"/>
      <c r="BP6451" s="2"/>
      <c r="BQ6451" s="2"/>
      <c r="BR6451" s="2"/>
      <c r="BS6451" s="2"/>
      <c r="BT6451" s="2"/>
    </row>
    <row r="6452" spans="1:72">
      <c r="A6452" s="1">
        <v>44359</v>
      </c>
      <c r="B6452" s="2">
        <v>14202</v>
      </c>
      <c r="C6452" s="2">
        <v>4708</v>
      </c>
      <c r="D6452" s="2">
        <v>10</v>
      </c>
      <c r="E6452" s="3">
        <v>481062</v>
      </c>
      <c r="F6452" s="2" t="s">
        <v>3619</v>
      </c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 s="2"/>
      <c r="BF6452" s="2"/>
      <c r="BG6452" s="2"/>
      <c r="BH6452" s="2"/>
      <c r="BI6452" s="2"/>
      <c r="BJ6452" s="2"/>
      <c r="BK6452" s="2"/>
      <c r="BL6452" s="2"/>
      <c r="BM6452" s="2"/>
      <c r="BN6452" s="2"/>
      <c r="BO6452" s="2"/>
      <c r="BP6452" s="2"/>
      <c r="BQ6452" s="2"/>
      <c r="BR6452" s="2"/>
      <c r="BS6452" s="2"/>
      <c r="BT6452" s="2"/>
    </row>
    <row r="6453" spans="1:72">
      <c r="A6453" s="1">
        <v>44359</v>
      </c>
      <c r="B6453" s="2">
        <v>14202</v>
      </c>
      <c r="C6453" s="2">
        <v>4709</v>
      </c>
      <c r="D6453" s="2">
        <v>10</v>
      </c>
      <c r="E6453" s="3">
        <v>713500</v>
      </c>
      <c r="F6453" s="2" t="s">
        <v>3620</v>
      </c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2"/>
      <c r="BD6453" s="2"/>
      <c r="BE6453" s="2"/>
      <c r="BF6453" s="2"/>
      <c r="BG6453" s="2"/>
      <c r="BH6453" s="2"/>
      <c r="BI6453" s="2"/>
      <c r="BJ6453" s="2"/>
      <c r="BK6453" s="2"/>
      <c r="BL6453" s="2"/>
      <c r="BM6453" s="2"/>
      <c r="BN6453" s="2"/>
      <c r="BO6453" s="2"/>
      <c r="BP6453" s="2"/>
      <c r="BQ6453" s="2"/>
      <c r="BR6453" s="2"/>
      <c r="BS6453" s="2"/>
      <c r="BT6453" s="2"/>
    </row>
    <row r="6454" spans="1:72">
      <c r="A6454" s="1">
        <v>44359</v>
      </c>
      <c r="B6454" s="2">
        <v>99967</v>
      </c>
      <c r="C6454" s="2">
        <v>8160</v>
      </c>
      <c r="D6454" s="2">
        <v>6</v>
      </c>
      <c r="E6454" s="3">
        <v>591000</v>
      </c>
      <c r="F6454" s="2" t="s">
        <v>3621</v>
      </c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 s="2"/>
      <c r="BF6454" s="2"/>
      <c r="BG6454" s="2"/>
      <c r="BH6454" s="2"/>
      <c r="BI6454" s="2"/>
      <c r="BJ6454" s="2"/>
      <c r="BK6454" s="2"/>
      <c r="BL6454" s="2"/>
      <c r="BM6454" s="2"/>
      <c r="BN6454" s="2"/>
      <c r="BO6454" s="2"/>
      <c r="BP6454" s="2"/>
      <c r="BQ6454" s="2"/>
      <c r="BR6454" s="2"/>
      <c r="BS6454" s="2"/>
      <c r="BT6454" s="2"/>
    </row>
    <row r="6455" spans="1:72">
      <c r="A6455" s="1">
        <v>44359</v>
      </c>
      <c r="B6455" s="2">
        <v>99967</v>
      </c>
      <c r="C6455" s="2">
        <v>8169</v>
      </c>
      <c r="D6455" s="2">
        <v>6</v>
      </c>
      <c r="E6455" s="3">
        <v>715836</v>
      </c>
      <c r="F6455" s="2" t="s">
        <v>3622</v>
      </c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 s="2"/>
      <c r="BF6455" s="2"/>
      <c r="BG6455" s="2"/>
      <c r="BH6455" s="2"/>
      <c r="BI6455" s="2"/>
      <c r="BJ6455" s="2"/>
      <c r="BK6455" s="2"/>
      <c r="BL6455" s="2"/>
      <c r="BM6455" s="2"/>
      <c r="BN6455" s="2"/>
      <c r="BO6455" s="2"/>
      <c r="BP6455" s="2"/>
      <c r="BQ6455" s="2"/>
      <c r="BR6455" s="2"/>
      <c r="BS6455" s="2"/>
      <c r="BT6455" s="2"/>
    </row>
    <row r="6456" spans="1:72">
      <c r="A6456" s="1">
        <v>44359</v>
      </c>
      <c r="B6456" s="2">
        <v>99967</v>
      </c>
      <c r="C6456" s="2">
        <v>8177</v>
      </c>
      <c r="D6456" s="2">
        <v>6</v>
      </c>
      <c r="E6456" s="3">
        <v>615862</v>
      </c>
      <c r="F6456" s="2" t="s">
        <v>3623</v>
      </c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 s="2"/>
      <c r="BF6456" s="2"/>
      <c r="BG6456" s="2"/>
      <c r="BH6456" s="2"/>
      <c r="BI6456" s="2"/>
      <c r="BJ6456" s="2"/>
      <c r="BK6456" s="2"/>
      <c r="BL6456" s="2"/>
      <c r="BM6456" s="2"/>
      <c r="BN6456" s="2"/>
      <c r="BO6456" s="2"/>
      <c r="BP6456" s="2"/>
      <c r="BQ6456" s="2"/>
      <c r="BR6456" s="2"/>
      <c r="BS6456" s="2"/>
      <c r="BT6456" s="2"/>
    </row>
    <row r="6457" spans="1:72">
      <c r="A6457" s="1">
        <v>44359</v>
      </c>
      <c r="B6457" s="2">
        <v>99967</v>
      </c>
      <c r="C6457" s="2">
        <v>8194</v>
      </c>
      <c r="D6457" s="2">
        <v>6</v>
      </c>
      <c r="E6457" s="3">
        <v>256000</v>
      </c>
      <c r="F6457" s="2" t="s">
        <v>3624</v>
      </c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/>
      <c r="BE6457" s="2"/>
      <c r="BF6457" s="2"/>
      <c r="BG6457" s="2"/>
      <c r="BH6457" s="2"/>
      <c r="BI6457" s="2"/>
      <c r="BJ6457" s="2"/>
      <c r="BK6457" s="2"/>
      <c r="BL6457" s="2"/>
      <c r="BM6457" s="2"/>
      <c r="BN6457" s="2"/>
      <c r="BO6457" s="2"/>
      <c r="BP6457" s="2"/>
      <c r="BQ6457" s="2"/>
      <c r="BR6457" s="2"/>
      <c r="BS6457" s="2"/>
      <c r="BT6457" s="2"/>
    </row>
    <row r="6458" spans="1:72">
      <c r="A6458" s="1">
        <v>44359</v>
      </c>
      <c r="B6458" s="2">
        <v>99967</v>
      </c>
      <c r="C6458" s="2">
        <v>8212</v>
      </c>
      <c r="D6458" s="2">
        <v>6</v>
      </c>
      <c r="E6458" s="3">
        <v>2522948</v>
      </c>
      <c r="F6458" s="2" t="s">
        <v>3625</v>
      </c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 s="2"/>
      <c r="BF6458" s="2"/>
      <c r="BG6458" s="2"/>
      <c r="BH6458" s="2"/>
      <c r="BI6458" s="2"/>
      <c r="BJ6458" s="2"/>
      <c r="BK6458" s="2"/>
      <c r="BL6458" s="2"/>
      <c r="BM6458" s="2"/>
      <c r="BN6458" s="2"/>
      <c r="BO6458" s="2"/>
      <c r="BP6458" s="2"/>
      <c r="BQ6458" s="2"/>
      <c r="BR6458" s="2"/>
      <c r="BS6458" s="2"/>
      <c r="BT6458" s="2"/>
    </row>
    <row r="6459" spans="1:72">
      <c r="A6459" s="1">
        <v>44359</v>
      </c>
      <c r="B6459" s="2">
        <v>99967</v>
      </c>
      <c r="C6459" s="2">
        <v>8218</v>
      </c>
      <c r="D6459" s="2">
        <v>6</v>
      </c>
      <c r="E6459" s="3">
        <v>331239</v>
      </c>
      <c r="F6459" s="2" t="s">
        <v>3626</v>
      </c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  <c r="BI6459" s="2"/>
      <c r="BJ6459" s="2"/>
      <c r="BK6459" s="2"/>
      <c r="BL6459" s="2"/>
      <c r="BM6459" s="2"/>
      <c r="BN6459" s="2"/>
      <c r="BO6459" s="2"/>
      <c r="BP6459" s="2"/>
      <c r="BQ6459" s="2"/>
      <c r="BR6459" s="2"/>
      <c r="BS6459" s="2"/>
      <c r="BT6459" s="2"/>
    </row>
    <row r="6460" spans="1:72">
      <c r="A6460" s="1">
        <v>44359</v>
      </c>
      <c r="B6460" s="2">
        <v>99967</v>
      </c>
      <c r="C6460" s="2">
        <v>8245</v>
      </c>
      <c r="D6460" s="2">
        <v>6</v>
      </c>
      <c r="E6460" s="3">
        <v>1323000</v>
      </c>
      <c r="F6460" s="2" t="s">
        <v>3627</v>
      </c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  <c r="BD6460" s="2"/>
      <c r="BE6460" s="2"/>
      <c r="BF6460" s="2"/>
      <c r="BG6460" s="2"/>
      <c r="BH6460" s="2"/>
      <c r="BI6460" s="2"/>
      <c r="BJ6460" s="2"/>
      <c r="BK6460" s="2"/>
      <c r="BL6460" s="2"/>
      <c r="BM6460" s="2"/>
      <c r="BN6460" s="2"/>
      <c r="BO6460" s="2"/>
      <c r="BP6460" s="2"/>
      <c r="BQ6460" s="2"/>
      <c r="BR6460" s="2"/>
      <c r="BS6460" s="2"/>
      <c r="BT6460" s="2"/>
    </row>
    <row r="6461" spans="1:72">
      <c r="A6461" s="1">
        <v>44359</v>
      </c>
      <c r="B6461" s="2">
        <v>99967</v>
      </c>
      <c r="C6461" s="2">
        <v>8248</v>
      </c>
      <c r="D6461" s="2">
        <v>6</v>
      </c>
      <c r="E6461" s="3">
        <v>509600</v>
      </c>
      <c r="F6461" s="2" t="s">
        <v>3628</v>
      </c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 s="2"/>
      <c r="BF6461" s="2"/>
      <c r="BG6461" s="2"/>
      <c r="BH6461" s="2"/>
      <c r="BI6461" s="2"/>
      <c r="BJ6461" s="2"/>
      <c r="BK6461" s="2"/>
      <c r="BL6461" s="2"/>
      <c r="BM6461" s="2"/>
      <c r="BN6461" s="2"/>
      <c r="BO6461" s="2"/>
      <c r="BP6461" s="2"/>
      <c r="BQ6461" s="2"/>
      <c r="BR6461" s="2"/>
      <c r="BS6461" s="2"/>
      <c r="BT6461" s="2"/>
    </row>
    <row r="6462" spans="1:72">
      <c r="A6462" s="1">
        <v>44359</v>
      </c>
      <c r="B6462" s="2">
        <v>34824</v>
      </c>
      <c r="C6462" s="2">
        <v>8264</v>
      </c>
      <c r="D6462" s="2">
        <v>6</v>
      </c>
      <c r="E6462" s="3">
        <v>451598</v>
      </c>
      <c r="F6462" s="2" t="s">
        <v>3629</v>
      </c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 s="2"/>
      <c r="BF6462" s="2"/>
      <c r="BG6462" s="2"/>
      <c r="BH6462" s="2"/>
      <c r="BI6462" s="2"/>
      <c r="BJ6462" s="2"/>
      <c r="BK6462" s="2"/>
      <c r="BL6462" s="2"/>
      <c r="BM6462" s="2"/>
      <c r="BN6462" s="2"/>
      <c r="BO6462" s="2"/>
      <c r="BP6462" s="2"/>
      <c r="BQ6462" s="2"/>
      <c r="BR6462" s="2"/>
      <c r="BS6462" s="2"/>
      <c r="BT6462" s="2"/>
    </row>
    <row r="6463" spans="1:72">
      <c r="A6463" s="1">
        <v>44359</v>
      </c>
      <c r="B6463" s="2">
        <v>34824</v>
      </c>
      <c r="C6463" s="2">
        <v>8265</v>
      </c>
      <c r="D6463" s="2">
        <v>6</v>
      </c>
      <c r="E6463" s="3">
        <v>1294174</v>
      </c>
      <c r="F6463" s="2" t="s">
        <v>3630</v>
      </c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 s="2"/>
      <c r="BF6463" s="2"/>
      <c r="BG6463" s="2"/>
      <c r="BH6463" s="2"/>
      <c r="BI6463" s="2"/>
      <c r="BJ6463" s="2"/>
      <c r="BK6463" s="2"/>
      <c r="BL6463" s="2"/>
      <c r="BM6463" s="2"/>
      <c r="BN6463" s="2"/>
      <c r="BO6463" s="2"/>
      <c r="BP6463" s="2"/>
      <c r="BQ6463" s="2"/>
      <c r="BR6463" s="2"/>
      <c r="BS6463" s="2"/>
      <c r="BT6463" s="2"/>
    </row>
    <row r="6464" spans="1:72">
      <c r="A6464" s="1">
        <v>44359</v>
      </c>
      <c r="B6464" s="2">
        <v>34824</v>
      </c>
      <c r="C6464" s="2">
        <v>8268</v>
      </c>
      <c r="D6464" s="2">
        <v>6</v>
      </c>
      <c r="E6464" s="3">
        <v>978600</v>
      </c>
      <c r="F6464" s="2" t="s">
        <v>3631</v>
      </c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 s="2"/>
      <c r="BF6464" s="2"/>
      <c r="BG6464" s="2"/>
      <c r="BH6464" s="2"/>
      <c r="BI6464" s="2"/>
      <c r="BJ6464" s="2"/>
      <c r="BK6464" s="2"/>
      <c r="BL6464" s="2"/>
      <c r="BM6464" s="2"/>
      <c r="BN6464" s="2"/>
      <c r="BO6464" s="2"/>
      <c r="BP6464" s="2"/>
      <c r="BQ6464" s="2"/>
      <c r="BR6464" s="2"/>
      <c r="BS6464" s="2"/>
      <c r="BT6464" s="2"/>
    </row>
    <row r="6465" spans="1:72">
      <c r="A6465" s="1">
        <v>44359</v>
      </c>
      <c r="B6465" s="2">
        <v>31957</v>
      </c>
      <c r="C6465" s="2">
        <v>9180</v>
      </c>
      <c r="D6465" s="2">
        <v>8</v>
      </c>
      <c r="E6465" s="3">
        <v>504415</v>
      </c>
      <c r="F6465" s="2" t="s">
        <v>3632</v>
      </c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 s="2"/>
      <c r="BF6465" s="2"/>
      <c r="BG6465" s="2"/>
      <c r="BH6465" s="2"/>
      <c r="BI6465" s="2"/>
      <c r="BJ6465" s="2"/>
      <c r="BK6465" s="2"/>
      <c r="BL6465" s="2"/>
      <c r="BM6465" s="2"/>
      <c r="BN6465" s="2"/>
      <c r="BO6465" s="2"/>
      <c r="BP6465" s="2"/>
      <c r="BQ6465" s="2"/>
      <c r="BR6465" s="2"/>
      <c r="BS6465" s="2"/>
      <c r="BT6465" s="2"/>
    </row>
    <row r="6466" spans="1:72">
      <c r="A6466" s="1">
        <v>44359</v>
      </c>
      <c r="B6466" s="2">
        <v>31957</v>
      </c>
      <c r="C6466" s="2">
        <v>9211</v>
      </c>
      <c r="D6466" s="2">
        <v>8</v>
      </c>
      <c r="E6466" s="3">
        <v>38403</v>
      </c>
      <c r="F6466" s="2" t="s">
        <v>3633</v>
      </c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 s="2"/>
      <c r="BF6466" s="2"/>
      <c r="BG6466" s="2"/>
      <c r="BH6466" s="2"/>
      <c r="BI6466" s="2"/>
      <c r="BJ6466" s="2"/>
      <c r="BK6466" s="2"/>
      <c r="BL6466" s="2"/>
      <c r="BM6466" s="2"/>
      <c r="BN6466" s="2"/>
      <c r="BO6466" s="2"/>
      <c r="BP6466" s="2"/>
      <c r="BQ6466" s="2"/>
      <c r="BR6466" s="2"/>
      <c r="BS6466" s="2"/>
      <c r="BT6466" s="2"/>
    </row>
    <row r="6467" spans="1:72">
      <c r="A6467" s="1">
        <v>44359</v>
      </c>
      <c r="B6467" s="2">
        <v>31957</v>
      </c>
      <c r="C6467" s="2">
        <v>9223</v>
      </c>
      <c r="D6467" s="2">
        <v>8</v>
      </c>
      <c r="E6467" s="3">
        <v>1370000</v>
      </c>
      <c r="F6467" s="2" t="s">
        <v>3634</v>
      </c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 s="2"/>
      <c r="BF6467" s="2"/>
      <c r="BG6467" s="2"/>
      <c r="BH6467" s="2"/>
      <c r="BI6467" s="2"/>
      <c r="BJ6467" s="2"/>
      <c r="BK6467" s="2"/>
      <c r="BL6467" s="2"/>
      <c r="BM6467" s="2"/>
      <c r="BN6467" s="2"/>
      <c r="BO6467" s="2"/>
      <c r="BP6467" s="2"/>
      <c r="BQ6467" s="2"/>
      <c r="BR6467" s="2"/>
      <c r="BS6467" s="2"/>
      <c r="BT6467" s="2"/>
    </row>
    <row r="6468" spans="1:72">
      <c r="A6468" s="1">
        <v>44359</v>
      </c>
      <c r="B6468" s="2">
        <v>31957</v>
      </c>
      <c r="C6468" s="2">
        <v>9239</v>
      </c>
      <c r="D6468" s="2">
        <v>8</v>
      </c>
      <c r="E6468" s="3">
        <v>552257</v>
      </c>
      <c r="F6468" s="2" t="s">
        <v>3635</v>
      </c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 s="2"/>
      <c r="BF6468" s="2"/>
      <c r="BG6468" s="2"/>
      <c r="BH6468" s="2"/>
      <c r="BI6468" s="2"/>
      <c r="BJ6468" s="2"/>
      <c r="BK6468" s="2"/>
      <c r="BL6468" s="2"/>
      <c r="BM6468" s="2"/>
      <c r="BN6468" s="2"/>
      <c r="BO6468" s="2"/>
      <c r="BP6468" s="2"/>
      <c r="BQ6468" s="2"/>
      <c r="BR6468" s="2"/>
      <c r="BS6468" s="2"/>
      <c r="BT6468" s="2"/>
    </row>
    <row r="6469" spans="1:72" ht="19.5">
      <c r="E6469" s="120">
        <f>SUM(E6414:E6468)</f>
        <v>44492287</v>
      </c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  <c r="BD6469" s="2"/>
      <c r="BE6469" s="2"/>
      <c r="BF6469" s="2"/>
      <c r="BG6469" s="2"/>
      <c r="BH6469" s="2"/>
      <c r="BI6469" s="2"/>
      <c r="BJ6469" s="2"/>
      <c r="BK6469" s="2"/>
      <c r="BL6469" s="2"/>
      <c r="BM6469" s="2"/>
      <c r="BN6469" s="2"/>
      <c r="BO6469" s="2"/>
      <c r="BP6469" s="2"/>
      <c r="BQ6469" s="2"/>
      <c r="BR6469" s="2"/>
      <c r="BS6469" s="2"/>
      <c r="BT6469" s="2"/>
    </row>
    <row r="6471" spans="1:72">
      <c r="A6471" s="1">
        <v>44360</v>
      </c>
      <c r="B6471" s="2">
        <v>99975</v>
      </c>
      <c r="C6471" s="2">
        <v>365</v>
      </c>
      <c r="D6471" s="2">
        <v>4</v>
      </c>
      <c r="E6471" s="3">
        <v>224000</v>
      </c>
      <c r="F6471" s="2">
        <v>0</v>
      </c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 s="2"/>
      <c r="BF6471" s="2"/>
      <c r="BG6471" s="2"/>
      <c r="BH6471" s="2"/>
      <c r="BI6471" s="2"/>
      <c r="BJ6471" s="2"/>
      <c r="BK6471" s="2"/>
      <c r="BL6471" s="2"/>
      <c r="BM6471" s="2"/>
      <c r="BN6471" s="2"/>
      <c r="BO6471" s="2"/>
      <c r="BP6471" s="2"/>
      <c r="BQ6471" s="2"/>
      <c r="BR6471" s="2"/>
      <c r="BS6471" s="2"/>
      <c r="BT6471" s="2"/>
    </row>
    <row r="6472" spans="1:72">
      <c r="A6472" s="1">
        <v>44360</v>
      </c>
      <c r="B6472" s="2">
        <v>99975</v>
      </c>
      <c r="C6472" s="2">
        <v>369</v>
      </c>
      <c r="D6472" s="2">
        <v>4</v>
      </c>
      <c r="E6472" s="3">
        <v>630180</v>
      </c>
      <c r="F6472" s="2">
        <v>0</v>
      </c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/>
      <c r="BE6472" s="2"/>
      <c r="BF6472" s="2"/>
      <c r="BG6472" s="2"/>
      <c r="BH6472" s="2"/>
      <c r="BI6472" s="2"/>
      <c r="BJ6472" s="2"/>
      <c r="BK6472" s="2"/>
      <c r="BL6472" s="2"/>
      <c r="BM6472" s="2"/>
      <c r="BN6472" s="2"/>
      <c r="BO6472" s="2"/>
      <c r="BP6472" s="2"/>
      <c r="BQ6472" s="2"/>
      <c r="BR6472" s="2"/>
      <c r="BS6472" s="2"/>
      <c r="BT6472" s="2"/>
    </row>
    <row r="6473" spans="1:72">
      <c r="A6473" s="1">
        <v>44360</v>
      </c>
      <c r="B6473" s="2">
        <v>99975</v>
      </c>
      <c r="C6473" s="2">
        <v>370</v>
      </c>
      <c r="D6473" s="2">
        <v>4</v>
      </c>
      <c r="E6473" s="3">
        <v>908000</v>
      </c>
      <c r="F6473" s="2">
        <v>0</v>
      </c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 s="2"/>
      <c r="BF6473" s="2"/>
      <c r="BG6473" s="2"/>
      <c r="BH6473" s="2"/>
      <c r="BI6473" s="2"/>
      <c r="BJ6473" s="2"/>
      <c r="BK6473" s="2"/>
      <c r="BL6473" s="2"/>
      <c r="BM6473" s="2"/>
      <c r="BN6473" s="2"/>
      <c r="BO6473" s="2"/>
      <c r="BP6473" s="2"/>
      <c r="BQ6473" s="2"/>
      <c r="BR6473" s="2"/>
      <c r="BS6473" s="2"/>
      <c r="BT6473" s="2"/>
    </row>
    <row r="6474" spans="1:72">
      <c r="A6474" s="1">
        <v>44360</v>
      </c>
      <c r="B6474" s="2">
        <v>99967</v>
      </c>
      <c r="C6474" s="2">
        <v>478</v>
      </c>
      <c r="D6474" s="2">
        <v>4</v>
      </c>
      <c r="E6474" s="3">
        <v>550230</v>
      </c>
      <c r="F6474" s="2" t="s">
        <v>3636</v>
      </c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2"/>
      <c r="BD6474" s="2"/>
      <c r="BE6474" s="2"/>
      <c r="BF6474" s="2"/>
      <c r="BG6474" s="2"/>
      <c r="BH6474" s="2"/>
      <c r="BI6474" s="2"/>
      <c r="BJ6474" s="2"/>
      <c r="BK6474" s="2"/>
      <c r="BL6474" s="2"/>
      <c r="BM6474" s="2"/>
      <c r="BN6474" s="2"/>
      <c r="BO6474" s="2"/>
      <c r="BP6474" s="2"/>
      <c r="BQ6474" s="2"/>
      <c r="BR6474" s="2"/>
      <c r="BS6474" s="2"/>
      <c r="BT6474" s="2"/>
    </row>
    <row r="6475" spans="1:72">
      <c r="A6475" s="1">
        <v>44360</v>
      </c>
      <c r="B6475" s="2">
        <v>99967</v>
      </c>
      <c r="C6475" s="2">
        <v>491</v>
      </c>
      <c r="D6475" s="2">
        <v>4</v>
      </c>
      <c r="E6475" s="3">
        <v>274500</v>
      </c>
      <c r="F6475" s="2" t="s">
        <v>3637</v>
      </c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  <c r="BI6475" s="2"/>
      <c r="BJ6475" s="2"/>
      <c r="BK6475" s="2"/>
      <c r="BL6475" s="2"/>
      <c r="BM6475" s="2"/>
      <c r="BN6475" s="2"/>
      <c r="BO6475" s="2"/>
      <c r="BP6475" s="2"/>
      <c r="BQ6475" s="2"/>
      <c r="BR6475" s="2"/>
      <c r="BS6475" s="2"/>
      <c r="BT6475" s="2"/>
    </row>
    <row r="6476" spans="1:72">
      <c r="A6476" s="1">
        <v>44360</v>
      </c>
      <c r="B6476" s="2">
        <v>99967</v>
      </c>
      <c r="C6476" s="2">
        <v>511</v>
      </c>
      <c r="D6476" s="2">
        <v>4</v>
      </c>
      <c r="E6476" s="3">
        <v>334997</v>
      </c>
      <c r="F6476" s="2" t="s">
        <v>3638</v>
      </c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  <c r="BI6476" s="2"/>
      <c r="BJ6476" s="2"/>
      <c r="BK6476" s="2"/>
      <c r="BL6476" s="2"/>
      <c r="BM6476" s="2"/>
      <c r="BN6476" s="2"/>
      <c r="BO6476" s="2"/>
      <c r="BP6476" s="2"/>
      <c r="BQ6476" s="2"/>
      <c r="BR6476" s="2"/>
      <c r="BS6476" s="2"/>
      <c r="BT6476" s="2"/>
    </row>
    <row r="6477" spans="1:72">
      <c r="A6477" s="1">
        <v>44360</v>
      </c>
      <c r="B6477" s="2">
        <v>99967</v>
      </c>
      <c r="C6477" s="2">
        <v>547</v>
      </c>
      <c r="D6477" s="2">
        <v>4</v>
      </c>
      <c r="E6477" s="3">
        <v>1636219</v>
      </c>
      <c r="F6477" s="2" t="s">
        <v>3639</v>
      </c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 s="2"/>
      <c r="BF6477" s="2"/>
      <c r="BG6477" s="2"/>
      <c r="BH6477" s="2"/>
      <c r="BI6477" s="2"/>
      <c r="BJ6477" s="2"/>
      <c r="BK6477" s="2"/>
      <c r="BL6477" s="2"/>
      <c r="BM6477" s="2"/>
      <c r="BN6477" s="2"/>
      <c r="BO6477" s="2"/>
      <c r="BP6477" s="2"/>
      <c r="BQ6477" s="2"/>
      <c r="BR6477" s="2"/>
      <c r="BS6477" s="2"/>
      <c r="BT6477" s="2"/>
    </row>
    <row r="6478" spans="1:72">
      <c r="A6478" s="1">
        <v>44360</v>
      </c>
      <c r="B6478" s="2">
        <v>99967</v>
      </c>
      <c r="C6478" s="2">
        <v>620</v>
      </c>
      <c r="D6478" s="2">
        <v>4</v>
      </c>
      <c r="E6478" s="3">
        <v>1849000</v>
      </c>
      <c r="F6478" s="2" t="s">
        <v>3640</v>
      </c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  <c r="BD6478" s="2"/>
      <c r="BE6478" s="2"/>
      <c r="BF6478" s="2"/>
      <c r="BG6478" s="2"/>
      <c r="BH6478" s="2"/>
      <c r="BI6478" s="2"/>
      <c r="BJ6478" s="2"/>
      <c r="BK6478" s="2"/>
      <c r="BL6478" s="2"/>
      <c r="BM6478" s="2"/>
      <c r="BN6478" s="2"/>
      <c r="BO6478" s="2"/>
      <c r="BP6478" s="2"/>
      <c r="BQ6478" s="2"/>
      <c r="BR6478" s="2"/>
      <c r="BS6478" s="2"/>
      <c r="BT6478" s="2"/>
    </row>
    <row r="6479" spans="1:72">
      <c r="A6479" s="1">
        <v>44360</v>
      </c>
      <c r="B6479" s="2">
        <v>12508</v>
      </c>
      <c r="C6479" s="2">
        <v>1785</v>
      </c>
      <c r="D6479" s="2">
        <v>9</v>
      </c>
      <c r="E6479" s="3">
        <v>333264</v>
      </c>
      <c r="F6479" s="2" t="s">
        <v>3641</v>
      </c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  <c r="BI6479" s="2"/>
      <c r="BJ6479" s="2"/>
      <c r="BK6479" s="2"/>
      <c r="BL6479" s="2"/>
      <c r="BM6479" s="2"/>
      <c r="BN6479" s="2"/>
      <c r="BO6479" s="2"/>
      <c r="BP6479" s="2"/>
      <c r="BQ6479" s="2"/>
      <c r="BR6479" s="2"/>
      <c r="BS6479" s="2"/>
      <c r="BT6479" s="2"/>
    </row>
    <row r="6480" spans="1:72">
      <c r="A6480" s="1">
        <v>44360</v>
      </c>
      <c r="B6480" s="2">
        <v>12508</v>
      </c>
      <c r="C6480" s="2">
        <v>1791</v>
      </c>
      <c r="D6480" s="2">
        <v>9</v>
      </c>
      <c r="E6480" s="3">
        <v>895850</v>
      </c>
      <c r="F6480" s="2" t="s">
        <v>3642</v>
      </c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 s="2"/>
      <c r="BF6480" s="2"/>
      <c r="BG6480" s="2"/>
      <c r="BH6480" s="2"/>
      <c r="BI6480" s="2"/>
      <c r="BJ6480" s="2"/>
      <c r="BK6480" s="2"/>
      <c r="BL6480" s="2"/>
      <c r="BM6480" s="2"/>
      <c r="BN6480" s="2"/>
      <c r="BO6480" s="2"/>
      <c r="BP6480" s="2"/>
      <c r="BQ6480" s="2"/>
      <c r="BR6480" s="2"/>
      <c r="BS6480" s="2"/>
      <c r="BT6480" s="2"/>
    </row>
    <row r="6481" spans="1:72">
      <c r="A6481" s="1">
        <v>44360</v>
      </c>
      <c r="B6481" s="2">
        <v>12508</v>
      </c>
      <c r="C6481" s="2">
        <v>1807</v>
      </c>
      <c r="D6481" s="2">
        <v>9</v>
      </c>
      <c r="E6481" s="3">
        <v>890913</v>
      </c>
      <c r="F6481" s="2" t="s">
        <v>3643</v>
      </c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 s="2"/>
      <c r="BF6481" s="2"/>
      <c r="BG6481" s="2"/>
      <c r="BH6481" s="2"/>
      <c r="BI6481" s="2"/>
      <c r="BJ6481" s="2"/>
      <c r="BK6481" s="2"/>
      <c r="BL6481" s="2"/>
      <c r="BM6481" s="2"/>
      <c r="BN6481" s="2"/>
      <c r="BO6481" s="2"/>
      <c r="BP6481" s="2"/>
      <c r="BQ6481" s="2"/>
      <c r="BR6481" s="2"/>
      <c r="BS6481" s="2"/>
      <c r="BT6481" s="2"/>
    </row>
    <row r="6482" spans="1:72">
      <c r="A6482" s="1">
        <v>44360</v>
      </c>
      <c r="B6482" s="2">
        <v>31957</v>
      </c>
      <c r="C6482" s="2">
        <v>2392</v>
      </c>
      <c r="D6482" s="2">
        <v>7</v>
      </c>
      <c r="E6482" s="3">
        <v>245800</v>
      </c>
      <c r="F6482" s="2" t="s">
        <v>3644</v>
      </c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 s="2"/>
      <c r="BF6482" s="2"/>
      <c r="BG6482" s="2"/>
      <c r="BH6482" s="2"/>
      <c r="BI6482" s="2"/>
      <c r="BJ6482" s="2"/>
      <c r="BK6482" s="2"/>
      <c r="BL6482" s="2"/>
      <c r="BM6482" s="2"/>
      <c r="BN6482" s="2"/>
      <c r="BO6482" s="2"/>
      <c r="BP6482" s="2"/>
      <c r="BQ6482" s="2"/>
      <c r="BR6482" s="2"/>
      <c r="BS6482" s="2"/>
      <c r="BT6482" s="2"/>
    </row>
    <row r="6483" spans="1:72">
      <c r="A6483" s="1">
        <v>44360</v>
      </c>
      <c r="B6483" s="2">
        <v>31957</v>
      </c>
      <c r="C6483" s="2">
        <v>2461</v>
      </c>
      <c r="D6483" s="2">
        <v>7</v>
      </c>
      <c r="E6483" s="3">
        <v>383835</v>
      </c>
      <c r="F6483" s="2" t="s">
        <v>3645</v>
      </c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  <c r="BD6483" s="2"/>
      <c r="BE6483" s="2"/>
      <c r="BF6483" s="2"/>
      <c r="BG6483" s="2"/>
      <c r="BH6483" s="2"/>
      <c r="BI6483" s="2"/>
      <c r="BJ6483" s="2"/>
      <c r="BK6483" s="2"/>
      <c r="BL6483" s="2"/>
      <c r="BM6483" s="2"/>
      <c r="BN6483" s="2"/>
      <c r="BO6483" s="2"/>
      <c r="BP6483" s="2"/>
      <c r="BQ6483" s="2"/>
      <c r="BR6483" s="2"/>
      <c r="BS6483" s="2"/>
      <c r="BT6483" s="2"/>
    </row>
    <row r="6484" spans="1:72">
      <c r="A6484" s="1">
        <v>44360</v>
      </c>
      <c r="B6484" s="2">
        <v>28262</v>
      </c>
      <c r="C6484" s="2">
        <v>2493</v>
      </c>
      <c r="D6484" s="2">
        <v>7</v>
      </c>
      <c r="E6484" s="3">
        <v>1414506</v>
      </c>
      <c r="F6484" s="2" t="s">
        <v>3646</v>
      </c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 s="2"/>
      <c r="BF6484" s="2"/>
      <c r="BG6484" s="2"/>
      <c r="BH6484" s="2"/>
      <c r="BI6484" s="2"/>
      <c r="BJ6484" s="2"/>
      <c r="BK6484" s="2"/>
      <c r="BL6484" s="2"/>
      <c r="BM6484" s="2"/>
      <c r="BN6484" s="2"/>
      <c r="BO6484" s="2"/>
      <c r="BP6484" s="2"/>
      <c r="BQ6484" s="2"/>
      <c r="BR6484" s="2"/>
      <c r="BS6484" s="2"/>
      <c r="BT6484" s="2"/>
    </row>
    <row r="6485" spans="1:72">
      <c r="A6485" s="1">
        <v>44360</v>
      </c>
      <c r="B6485" s="2">
        <v>28262</v>
      </c>
      <c r="C6485" s="2">
        <v>2519</v>
      </c>
      <c r="D6485" s="2">
        <v>7</v>
      </c>
      <c r="E6485" s="3">
        <v>7000000</v>
      </c>
      <c r="F6485" s="2" t="s">
        <v>3647</v>
      </c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  <c r="BD6485" s="2"/>
      <c r="BE6485" s="2"/>
      <c r="BF6485" s="2"/>
      <c r="BG6485" s="2"/>
      <c r="BH6485" s="2"/>
      <c r="BI6485" s="2"/>
      <c r="BJ6485" s="2"/>
      <c r="BK6485" s="2"/>
      <c r="BL6485" s="2"/>
      <c r="BM6485" s="2"/>
      <c r="BN6485" s="2"/>
      <c r="BO6485" s="2"/>
      <c r="BP6485" s="2"/>
      <c r="BQ6485" s="2"/>
      <c r="BR6485" s="2"/>
      <c r="BS6485" s="2"/>
      <c r="BT6485" s="2"/>
    </row>
    <row r="6486" spans="1:72">
      <c r="A6486" s="1">
        <v>44360</v>
      </c>
      <c r="B6486" s="2">
        <v>28262</v>
      </c>
      <c r="C6486" s="2">
        <v>2538</v>
      </c>
      <c r="D6486" s="2">
        <v>7</v>
      </c>
      <c r="E6486" s="3">
        <v>214990</v>
      </c>
      <c r="F6486" s="2" t="s">
        <v>3648</v>
      </c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 s="2"/>
      <c r="BF6486" s="2"/>
      <c r="BG6486" s="2"/>
      <c r="BH6486" s="2"/>
      <c r="BI6486" s="2"/>
      <c r="BJ6486" s="2"/>
      <c r="BK6486" s="2"/>
      <c r="BL6486" s="2"/>
      <c r="BM6486" s="2"/>
      <c r="BN6486" s="2"/>
      <c r="BO6486" s="2"/>
      <c r="BP6486" s="2"/>
      <c r="BQ6486" s="2"/>
      <c r="BR6486" s="2"/>
      <c r="BS6486" s="2"/>
      <c r="BT6486" s="2"/>
    </row>
    <row r="6487" spans="1:72">
      <c r="A6487" s="1">
        <v>44360</v>
      </c>
      <c r="B6487" s="2">
        <v>14202</v>
      </c>
      <c r="C6487" s="2">
        <v>3031</v>
      </c>
      <c r="D6487" s="2">
        <v>11</v>
      </c>
      <c r="E6487" s="3">
        <v>138600</v>
      </c>
      <c r="F6487" s="2" t="s">
        <v>3649</v>
      </c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  <c r="BD6487" s="2"/>
      <c r="BE6487" s="2"/>
      <c r="BF6487" s="2"/>
      <c r="BG6487" s="2"/>
      <c r="BH6487" s="2"/>
      <c r="BI6487" s="2"/>
      <c r="BJ6487" s="2"/>
      <c r="BK6487" s="2"/>
      <c r="BL6487" s="2"/>
      <c r="BM6487" s="2"/>
      <c r="BN6487" s="2"/>
      <c r="BO6487" s="2"/>
      <c r="BP6487" s="2"/>
      <c r="BQ6487" s="2"/>
      <c r="BR6487" s="2"/>
      <c r="BS6487" s="2"/>
      <c r="BT6487" s="2"/>
    </row>
    <row r="6488" spans="1:72">
      <c r="A6488" s="1">
        <v>44360</v>
      </c>
      <c r="B6488" s="2">
        <v>14202</v>
      </c>
      <c r="C6488" s="2">
        <v>3033</v>
      </c>
      <c r="D6488" s="2">
        <v>11</v>
      </c>
      <c r="E6488" s="3">
        <v>1082998</v>
      </c>
      <c r="F6488" s="2" t="s">
        <v>3650</v>
      </c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 s="2"/>
      <c r="BF6488" s="2"/>
      <c r="BG6488" s="2"/>
      <c r="BH6488" s="2"/>
      <c r="BI6488" s="2"/>
      <c r="BJ6488" s="2"/>
      <c r="BK6488" s="2"/>
      <c r="BL6488" s="2"/>
      <c r="BM6488" s="2"/>
      <c r="BN6488" s="2"/>
      <c r="BO6488" s="2"/>
      <c r="BP6488" s="2"/>
      <c r="BQ6488" s="2"/>
      <c r="BR6488" s="2"/>
      <c r="BS6488" s="2"/>
      <c r="BT6488" s="2"/>
    </row>
    <row r="6489" spans="1:72">
      <c r="A6489" s="1">
        <v>44360</v>
      </c>
      <c r="B6489" s="2">
        <v>14202</v>
      </c>
      <c r="C6489" s="2">
        <v>3034</v>
      </c>
      <c r="D6489" s="2">
        <v>11</v>
      </c>
      <c r="E6489" s="3">
        <v>853006</v>
      </c>
      <c r="F6489" s="2" t="s">
        <v>3651</v>
      </c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 s="2"/>
      <c r="BF6489" s="2"/>
      <c r="BG6489" s="2"/>
      <c r="BH6489" s="2"/>
      <c r="BI6489" s="2"/>
      <c r="BJ6489" s="2"/>
      <c r="BK6489" s="2"/>
      <c r="BL6489" s="2"/>
      <c r="BM6489" s="2"/>
      <c r="BN6489" s="2"/>
      <c r="BO6489" s="2"/>
      <c r="BP6489" s="2"/>
      <c r="BQ6489" s="2"/>
      <c r="BR6489" s="2"/>
      <c r="BS6489" s="2"/>
      <c r="BT6489" s="2"/>
    </row>
    <row r="6490" spans="1:72">
      <c r="A6490" s="1">
        <v>44360</v>
      </c>
      <c r="B6490" s="2">
        <v>14202</v>
      </c>
      <c r="C6490" s="2">
        <v>3035</v>
      </c>
      <c r="D6490" s="2">
        <v>11</v>
      </c>
      <c r="E6490" s="3">
        <v>1516473</v>
      </c>
      <c r="F6490" s="2" t="s">
        <v>3652</v>
      </c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 s="2"/>
      <c r="BF6490" s="2"/>
      <c r="BG6490" s="2"/>
      <c r="BH6490" s="2"/>
      <c r="BI6490" s="2"/>
      <c r="BJ6490" s="2"/>
      <c r="BK6490" s="2"/>
      <c r="BL6490" s="2"/>
      <c r="BM6490" s="2"/>
      <c r="BN6490" s="2"/>
      <c r="BO6490" s="2"/>
      <c r="BP6490" s="2"/>
      <c r="BQ6490" s="2"/>
      <c r="BR6490" s="2"/>
      <c r="BS6490" s="2"/>
      <c r="BT6490" s="2"/>
    </row>
    <row r="6491" spans="1:72">
      <c r="A6491" s="1">
        <v>44360</v>
      </c>
      <c r="B6491" s="2">
        <v>14202</v>
      </c>
      <c r="C6491" s="2">
        <v>3036</v>
      </c>
      <c r="D6491" s="2">
        <v>11</v>
      </c>
      <c r="E6491" s="3">
        <v>449009</v>
      </c>
      <c r="F6491" s="2" t="s">
        <v>3653</v>
      </c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 s="2"/>
      <c r="BF6491" s="2"/>
      <c r="BG6491" s="2"/>
      <c r="BH6491" s="2"/>
      <c r="BI6491" s="2"/>
      <c r="BJ6491" s="2"/>
      <c r="BK6491" s="2"/>
      <c r="BL6491" s="2"/>
      <c r="BM6491" s="2"/>
      <c r="BN6491" s="2"/>
      <c r="BO6491" s="2"/>
      <c r="BP6491" s="2"/>
      <c r="BQ6491" s="2"/>
      <c r="BR6491" s="2"/>
      <c r="BS6491" s="2"/>
      <c r="BT6491" s="2"/>
    </row>
    <row r="6492" spans="1:72">
      <c r="A6492" s="1">
        <v>44360</v>
      </c>
      <c r="B6492" s="2">
        <v>14202</v>
      </c>
      <c r="C6492" s="2">
        <v>3037</v>
      </c>
      <c r="D6492" s="2">
        <v>11</v>
      </c>
      <c r="E6492" s="3">
        <v>737860</v>
      </c>
      <c r="F6492" s="2" t="s">
        <v>3654</v>
      </c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 s="2"/>
      <c r="BF6492" s="2"/>
      <c r="BG6492" s="2"/>
      <c r="BH6492" s="2"/>
      <c r="BI6492" s="2"/>
      <c r="BJ6492" s="2"/>
      <c r="BK6492" s="2"/>
      <c r="BL6492" s="2"/>
      <c r="BM6492" s="2"/>
      <c r="BN6492" s="2"/>
      <c r="BO6492" s="2"/>
      <c r="BP6492" s="2"/>
      <c r="BQ6492" s="2"/>
      <c r="BR6492" s="2"/>
      <c r="BS6492" s="2"/>
      <c r="BT6492" s="2"/>
    </row>
    <row r="6493" spans="1:72">
      <c r="A6493" s="1">
        <v>44360</v>
      </c>
      <c r="B6493" s="2">
        <v>14202</v>
      </c>
      <c r="C6493" s="2">
        <v>3041</v>
      </c>
      <c r="D6493" s="2">
        <v>11</v>
      </c>
      <c r="E6493" s="3">
        <v>494072</v>
      </c>
      <c r="F6493" s="2" t="s">
        <v>3655</v>
      </c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 s="2"/>
      <c r="BF6493" s="2"/>
      <c r="BG6493" s="2"/>
      <c r="BH6493" s="2"/>
      <c r="BI6493" s="2"/>
      <c r="BJ6493" s="2"/>
      <c r="BK6493" s="2"/>
      <c r="BL6493" s="2"/>
      <c r="BM6493" s="2"/>
      <c r="BN6493" s="2"/>
      <c r="BO6493" s="2"/>
      <c r="BP6493" s="2"/>
      <c r="BQ6493" s="2"/>
      <c r="BR6493" s="2"/>
      <c r="BS6493" s="2"/>
      <c r="BT6493" s="2"/>
    </row>
    <row r="6494" spans="1:72">
      <c r="A6494" s="1">
        <v>44360</v>
      </c>
      <c r="B6494" s="2">
        <v>14202</v>
      </c>
      <c r="C6494" s="2">
        <v>3042</v>
      </c>
      <c r="D6494" s="2">
        <v>11</v>
      </c>
      <c r="E6494" s="3">
        <v>1315837</v>
      </c>
      <c r="F6494" s="2" t="s">
        <v>3656</v>
      </c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 s="2"/>
      <c r="BF6494" s="2"/>
      <c r="BG6494" s="2"/>
      <c r="BH6494" s="2"/>
      <c r="BI6494" s="2"/>
      <c r="BJ6494" s="2"/>
      <c r="BK6494" s="2"/>
      <c r="BL6494" s="2"/>
      <c r="BM6494" s="2"/>
      <c r="BN6494" s="2"/>
      <c r="BO6494" s="2"/>
      <c r="BP6494" s="2"/>
      <c r="BQ6494" s="2"/>
      <c r="BR6494" s="2"/>
      <c r="BS6494" s="2"/>
      <c r="BT6494" s="2"/>
    </row>
    <row r="6495" spans="1:72">
      <c r="A6495" s="1">
        <v>44360</v>
      </c>
      <c r="B6495" s="2">
        <v>14202</v>
      </c>
      <c r="C6495" s="2">
        <v>3049</v>
      </c>
      <c r="D6495" s="2">
        <v>11</v>
      </c>
      <c r="E6495" s="3">
        <v>1724900</v>
      </c>
      <c r="F6495" s="2" t="s">
        <v>3657</v>
      </c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2"/>
      <c r="BD6495" s="2"/>
      <c r="BE6495" s="2"/>
      <c r="BF6495" s="2"/>
      <c r="BG6495" s="2"/>
      <c r="BH6495" s="2"/>
      <c r="BI6495" s="2"/>
      <c r="BJ6495" s="2"/>
      <c r="BK6495" s="2"/>
      <c r="BL6495" s="2"/>
      <c r="BM6495" s="2"/>
      <c r="BN6495" s="2"/>
      <c r="BO6495" s="2"/>
      <c r="BP6495" s="2"/>
      <c r="BQ6495" s="2"/>
      <c r="BR6495" s="2"/>
      <c r="BS6495" s="2"/>
      <c r="BT6495" s="2"/>
    </row>
    <row r="6496" spans="1:72">
      <c r="A6496" s="1">
        <v>44360</v>
      </c>
      <c r="B6496" s="2">
        <v>14202</v>
      </c>
      <c r="C6496" s="2">
        <v>3063</v>
      </c>
      <c r="D6496" s="2">
        <v>11</v>
      </c>
      <c r="E6496" s="3">
        <v>609772</v>
      </c>
      <c r="F6496" s="2" t="s">
        <v>3658</v>
      </c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  <c r="BD6496" s="2"/>
      <c r="BE6496" s="2"/>
      <c r="BF6496" s="2"/>
      <c r="BG6496" s="2"/>
      <c r="BH6496" s="2"/>
      <c r="BI6496" s="2"/>
      <c r="BJ6496" s="2"/>
      <c r="BK6496" s="2"/>
      <c r="BL6496" s="2"/>
      <c r="BM6496" s="2"/>
      <c r="BN6496" s="2"/>
      <c r="BO6496" s="2"/>
      <c r="BP6496" s="2"/>
      <c r="BQ6496" s="2"/>
      <c r="BR6496" s="2"/>
      <c r="BS6496" s="2"/>
      <c r="BT6496" s="2"/>
    </row>
    <row r="6497" spans="1:72">
      <c r="A6497" s="1">
        <v>44360</v>
      </c>
      <c r="B6497" s="2">
        <v>14202</v>
      </c>
      <c r="C6497" s="2">
        <v>3069</v>
      </c>
      <c r="D6497" s="2">
        <v>11</v>
      </c>
      <c r="E6497" s="3">
        <v>82998</v>
      </c>
      <c r="F6497" s="2" t="s">
        <v>3659</v>
      </c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 s="2"/>
      <c r="BF6497" s="2"/>
      <c r="BG6497" s="2"/>
      <c r="BH6497" s="2"/>
      <c r="BI6497" s="2"/>
      <c r="BJ6497" s="2"/>
      <c r="BK6497" s="2"/>
      <c r="BL6497" s="2"/>
      <c r="BM6497" s="2"/>
      <c r="BN6497" s="2"/>
      <c r="BO6497" s="2"/>
      <c r="BP6497" s="2"/>
      <c r="BQ6497" s="2"/>
      <c r="BR6497" s="2"/>
      <c r="BS6497" s="2"/>
      <c r="BT6497" s="2"/>
    </row>
    <row r="6498" spans="1:72">
      <c r="A6498" s="1">
        <v>44360</v>
      </c>
      <c r="B6498" s="2">
        <v>14202</v>
      </c>
      <c r="C6498" s="2">
        <v>3076</v>
      </c>
      <c r="D6498" s="2">
        <v>11</v>
      </c>
      <c r="E6498" s="3">
        <v>1239500</v>
      </c>
      <c r="F6498" s="2" t="s">
        <v>3660</v>
      </c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 s="2"/>
      <c r="BF6498" s="2"/>
      <c r="BG6498" s="2"/>
      <c r="BH6498" s="2"/>
      <c r="BI6498" s="2"/>
      <c r="BJ6498" s="2"/>
      <c r="BK6498" s="2"/>
      <c r="BL6498" s="2"/>
      <c r="BM6498" s="2"/>
      <c r="BN6498" s="2"/>
      <c r="BO6498" s="2"/>
      <c r="BP6498" s="2"/>
      <c r="BQ6498" s="2"/>
      <c r="BR6498" s="2"/>
      <c r="BS6498" s="2"/>
      <c r="BT6498" s="2"/>
    </row>
    <row r="6499" spans="1:72">
      <c r="A6499" s="1">
        <v>44360</v>
      </c>
      <c r="B6499" s="2">
        <v>99971</v>
      </c>
      <c r="C6499" s="2">
        <v>4758</v>
      </c>
      <c r="D6499" s="2">
        <v>10</v>
      </c>
      <c r="E6499" s="3">
        <v>965177</v>
      </c>
      <c r="F6499" s="2">
        <v>0</v>
      </c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 s="2"/>
      <c r="BF6499" s="2"/>
      <c r="BG6499" s="2"/>
      <c r="BH6499" s="2"/>
      <c r="BI6499" s="2"/>
      <c r="BJ6499" s="2"/>
      <c r="BK6499" s="2"/>
      <c r="BL6499" s="2"/>
      <c r="BM6499" s="2"/>
      <c r="BN6499" s="2"/>
      <c r="BO6499" s="2"/>
      <c r="BP6499" s="2"/>
      <c r="BQ6499" s="2"/>
      <c r="BR6499" s="2"/>
      <c r="BS6499" s="2"/>
      <c r="BT6499" s="2"/>
    </row>
    <row r="6500" spans="1:72">
      <c r="A6500" s="1">
        <v>44360</v>
      </c>
      <c r="B6500" s="2">
        <v>99971</v>
      </c>
      <c r="C6500" s="2">
        <v>4789</v>
      </c>
      <c r="D6500" s="2">
        <v>10</v>
      </c>
      <c r="E6500" s="3">
        <v>310600</v>
      </c>
      <c r="F6500" s="2" t="s">
        <v>3661</v>
      </c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 s="2"/>
      <c r="BF6500" s="2"/>
      <c r="BG6500" s="2"/>
      <c r="BH6500" s="2"/>
      <c r="BI6500" s="2"/>
      <c r="BJ6500" s="2"/>
      <c r="BK6500" s="2"/>
      <c r="BL6500" s="2"/>
      <c r="BM6500" s="2"/>
      <c r="BN6500" s="2"/>
      <c r="BO6500" s="2"/>
      <c r="BP6500" s="2"/>
      <c r="BQ6500" s="2"/>
      <c r="BR6500" s="2"/>
      <c r="BS6500" s="2"/>
      <c r="BT6500" s="2"/>
    </row>
    <row r="6501" spans="1:72">
      <c r="A6501" s="1">
        <v>44360</v>
      </c>
      <c r="B6501" s="2">
        <v>99916</v>
      </c>
      <c r="C6501" s="2">
        <v>7566</v>
      </c>
      <c r="D6501" s="2">
        <v>12</v>
      </c>
      <c r="E6501" s="3">
        <v>454969</v>
      </c>
      <c r="F6501" s="2">
        <v>0</v>
      </c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 s="2"/>
      <c r="BF6501" s="2"/>
      <c r="BG6501" s="2"/>
      <c r="BH6501" s="2"/>
      <c r="BI6501" s="2"/>
      <c r="BJ6501" s="2"/>
      <c r="BK6501" s="2"/>
      <c r="BL6501" s="2"/>
      <c r="BM6501" s="2"/>
      <c r="BN6501" s="2"/>
      <c r="BO6501" s="2"/>
      <c r="BP6501" s="2"/>
      <c r="BQ6501" s="2"/>
      <c r="BR6501" s="2"/>
      <c r="BS6501" s="2"/>
      <c r="BT6501" s="2"/>
    </row>
    <row r="6502" spans="1:72">
      <c r="A6502" s="1">
        <v>44360</v>
      </c>
      <c r="B6502" s="2">
        <v>99916</v>
      </c>
      <c r="C6502" s="2">
        <v>7571</v>
      </c>
      <c r="D6502" s="2">
        <v>12</v>
      </c>
      <c r="E6502" s="3">
        <v>1785220</v>
      </c>
      <c r="F6502" s="2">
        <v>0</v>
      </c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 s="2"/>
      <c r="BF6502" s="2"/>
      <c r="BG6502" s="2"/>
      <c r="BH6502" s="2"/>
      <c r="BI6502" s="2"/>
      <c r="BJ6502" s="2"/>
      <c r="BK6502" s="2"/>
      <c r="BL6502" s="2"/>
      <c r="BM6502" s="2"/>
      <c r="BN6502" s="2"/>
      <c r="BO6502" s="2"/>
      <c r="BP6502" s="2"/>
      <c r="BQ6502" s="2"/>
      <c r="BR6502" s="2"/>
      <c r="BS6502" s="2"/>
      <c r="BT6502" s="2"/>
    </row>
    <row r="6503" spans="1:72">
      <c r="A6503" s="1">
        <v>44360</v>
      </c>
      <c r="B6503" s="2">
        <v>99916</v>
      </c>
      <c r="C6503" s="2">
        <v>7581</v>
      </c>
      <c r="D6503" s="2">
        <v>12</v>
      </c>
      <c r="E6503" s="3">
        <v>632447</v>
      </c>
      <c r="F6503" s="2">
        <v>0</v>
      </c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 s="2"/>
      <c r="BF6503" s="2"/>
      <c r="BG6503" s="2"/>
      <c r="BH6503" s="2"/>
      <c r="BI6503" s="2"/>
      <c r="BJ6503" s="2"/>
      <c r="BK6503" s="2"/>
      <c r="BL6503" s="2"/>
      <c r="BM6503" s="2"/>
      <c r="BN6503" s="2"/>
      <c r="BO6503" s="2"/>
      <c r="BP6503" s="2"/>
      <c r="BQ6503" s="2"/>
      <c r="BR6503" s="2"/>
      <c r="BS6503" s="2"/>
      <c r="BT6503" s="2"/>
    </row>
    <row r="6504" spans="1:72">
      <c r="A6504" s="1">
        <v>44360</v>
      </c>
      <c r="B6504" s="2">
        <v>34824</v>
      </c>
      <c r="C6504" s="2">
        <v>8404</v>
      </c>
      <c r="D6504" s="2">
        <v>6</v>
      </c>
      <c r="E6504" s="3">
        <v>886263</v>
      </c>
      <c r="F6504" s="2" t="s">
        <v>3662</v>
      </c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 s="2"/>
      <c r="BF6504" s="2"/>
      <c r="BG6504" s="2"/>
      <c r="BH6504" s="2"/>
      <c r="BI6504" s="2"/>
      <c r="BJ6504" s="2"/>
      <c r="BK6504" s="2"/>
      <c r="BL6504" s="2"/>
      <c r="BM6504" s="2"/>
      <c r="BN6504" s="2"/>
      <c r="BO6504" s="2"/>
      <c r="BP6504" s="2"/>
      <c r="BQ6504" s="2"/>
      <c r="BR6504" s="2"/>
      <c r="BS6504" s="2"/>
      <c r="BT6504" s="2"/>
    </row>
    <row r="6505" spans="1:72">
      <c r="A6505" s="1">
        <v>44360</v>
      </c>
      <c r="B6505" s="2">
        <v>34824</v>
      </c>
      <c r="C6505" s="2">
        <v>8407</v>
      </c>
      <c r="D6505" s="2">
        <v>6</v>
      </c>
      <c r="E6505" s="3">
        <v>231500</v>
      </c>
      <c r="F6505" s="2" t="s">
        <v>3663</v>
      </c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  <c r="BD6505" s="2"/>
      <c r="BE6505" s="2"/>
      <c r="BF6505" s="2"/>
      <c r="BG6505" s="2"/>
      <c r="BH6505" s="2"/>
      <c r="BI6505" s="2"/>
      <c r="BJ6505" s="2"/>
      <c r="BK6505" s="2"/>
      <c r="BL6505" s="2"/>
      <c r="BM6505" s="2"/>
      <c r="BN6505" s="2"/>
      <c r="BO6505" s="2"/>
      <c r="BP6505" s="2"/>
      <c r="BQ6505" s="2"/>
      <c r="BR6505" s="2"/>
      <c r="BS6505" s="2"/>
      <c r="BT6505" s="2"/>
    </row>
    <row r="6506" spans="1:72">
      <c r="A6506" s="1">
        <v>44360</v>
      </c>
      <c r="B6506" s="2">
        <v>34824</v>
      </c>
      <c r="C6506" s="2">
        <v>8409</v>
      </c>
      <c r="D6506" s="2">
        <v>6</v>
      </c>
      <c r="E6506" s="3">
        <v>222600</v>
      </c>
      <c r="F6506" s="2" t="s">
        <v>3664</v>
      </c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  <c r="BD6506" s="2"/>
      <c r="BE6506" s="2"/>
      <c r="BF6506" s="2"/>
      <c r="BG6506" s="2"/>
      <c r="BH6506" s="2"/>
      <c r="BI6506" s="2"/>
      <c r="BJ6506" s="2"/>
      <c r="BK6506" s="2"/>
      <c r="BL6506" s="2"/>
      <c r="BM6506" s="2"/>
      <c r="BN6506" s="2"/>
      <c r="BO6506" s="2"/>
      <c r="BP6506" s="2"/>
      <c r="BQ6506" s="2"/>
      <c r="BR6506" s="2"/>
      <c r="BS6506" s="2"/>
      <c r="BT6506" s="2"/>
    </row>
    <row r="6507" spans="1:72">
      <c r="A6507" s="1">
        <v>44360</v>
      </c>
      <c r="B6507" s="2">
        <v>34824</v>
      </c>
      <c r="C6507" s="2">
        <v>8414</v>
      </c>
      <c r="D6507" s="2">
        <v>6</v>
      </c>
      <c r="E6507" s="3">
        <v>1514600</v>
      </c>
      <c r="F6507" s="2" t="s">
        <v>3665</v>
      </c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 s="2"/>
      <c r="BF6507" s="2"/>
      <c r="BG6507" s="2"/>
      <c r="BH6507" s="2"/>
      <c r="BI6507" s="2"/>
      <c r="BJ6507" s="2"/>
      <c r="BK6507" s="2"/>
      <c r="BL6507" s="2"/>
      <c r="BM6507" s="2"/>
      <c r="BN6507" s="2"/>
      <c r="BO6507" s="2"/>
      <c r="BP6507" s="2"/>
      <c r="BQ6507" s="2"/>
      <c r="BR6507" s="2"/>
      <c r="BS6507" s="2"/>
      <c r="BT6507" s="2"/>
    </row>
    <row r="6508" spans="1:72">
      <c r="A6508" s="1">
        <v>44360</v>
      </c>
      <c r="B6508" s="2">
        <v>34824</v>
      </c>
      <c r="C6508" s="2">
        <v>8415</v>
      </c>
      <c r="D6508" s="2">
        <v>6</v>
      </c>
      <c r="E6508" s="3">
        <v>1330681</v>
      </c>
      <c r="F6508" s="2" t="s">
        <v>3666</v>
      </c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 s="2"/>
      <c r="BF6508" s="2"/>
      <c r="BG6508" s="2"/>
      <c r="BH6508" s="2"/>
      <c r="BI6508" s="2"/>
      <c r="BJ6508" s="2"/>
      <c r="BK6508" s="2"/>
      <c r="BL6508" s="2"/>
      <c r="BM6508" s="2"/>
      <c r="BN6508" s="2"/>
      <c r="BO6508" s="2"/>
      <c r="BP6508" s="2"/>
      <c r="BQ6508" s="2"/>
      <c r="BR6508" s="2"/>
      <c r="BS6508" s="2"/>
      <c r="BT6508" s="2"/>
    </row>
    <row r="6509" spans="1:72">
      <c r="A6509" s="1">
        <v>44360</v>
      </c>
      <c r="B6509" s="2">
        <v>34824</v>
      </c>
      <c r="C6509" s="2">
        <v>8416</v>
      </c>
      <c r="D6509" s="2">
        <v>6</v>
      </c>
      <c r="E6509" s="3">
        <v>69632</v>
      </c>
      <c r="F6509" s="2">
        <v>0</v>
      </c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 s="2"/>
      <c r="BF6509" s="2"/>
      <c r="BG6509" s="2"/>
      <c r="BH6509" s="2"/>
      <c r="BI6509" s="2"/>
      <c r="BJ6509" s="2"/>
      <c r="BK6509" s="2"/>
      <c r="BL6509" s="2"/>
      <c r="BM6509" s="2"/>
      <c r="BN6509" s="2"/>
      <c r="BO6509" s="2"/>
      <c r="BP6509" s="2"/>
      <c r="BQ6509" s="2"/>
      <c r="BR6509" s="2"/>
      <c r="BS6509" s="2"/>
      <c r="BT6509" s="2"/>
    </row>
    <row r="6510" spans="1:72">
      <c r="A6510" s="1">
        <v>44360</v>
      </c>
      <c r="B6510" s="2">
        <v>34824</v>
      </c>
      <c r="C6510" s="2">
        <v>8419</v>
      </c>
      <c r="D6510" s="2">
        <v>6</v>
      </c>
      <c r="E6510" s="3">
        <v>2274278</v>
      </c>
      <c r="F6510" s="2" t="s">
        <v>3667</v>
      </c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 s="2"/>
      <c r="BF6510" s="2"/>
      <c r="BG6510" s="2"/>
      <c r="BH6510" s="2"/>
      <c r="BI6510" s="2"/>
      <c r="BJ6510" s="2"/>
      <c r="BK6510" s="2"/>
      <c r="BL6510" s="2"/>
      <c r="BM6510" s="2"/>
      <c r="BN6510" s="2"/>
      <c r="BO6510" s="2"/>
      <c r="BP6510" s="2"/>
      <c r="BQ6510" s="2"/>
      <c r="BR6510" s="2"/>
      <c r="BS6510" s="2"/>
      <c r="BT6510" s="2"/>
    </row>
    <row r="6511" spans="1:72">
      <c r="A6511" s="1">
        <v>44360</v>
      </c>
      <c r="B6511" s="2">
        <v>34824</v>
      </c>
      <c r="C6511" s="2">
        <v>8420</v>
      </c>
      <c r="D6511" s="2">
        <v>6</v>
      </c>
      <c r="E6511" s="3">
        <v>344173</v>
      </c>
      <c r="F6511" s="2" t="s">
        <v>3668</v>
      </c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/>
      <c r="BE6511" s="2"/>
      <c r="BF6511" s="2"/>
      <c r="BG6511" s="2"/>
      <c r="BH6511" s="2"/>
      <c r="BI6511" s="2"/>
      <c r="BJ6511" s="2"/>
      <c r="BK6511" s="2"/>
      <c r="BL6511" s="2"/>
      <c r="BM6511" s="2"/>
      <c r="BN6511" s="2"/>
      <c r="BO6511" s="2"/>
      <c r="BP6511" s="2"/>
      <c r="BQ6511" s="2"/>
      <c r="BR6511" s="2"/>
      <c r="BS6511" s="2"/>
      <c r="BT6511" s="2"/>
    </row>
    <row r="6512" spans="1:72">
      <c r="A6512" s="1">
        <v>44360</v>
      </c>
      <c r="B6512" s="2">
        <v>34824</v>
      </c>
      <c r="C6512" s="2">
        <v>8421</v>
      </c>
      <c r="D6512" s="2">
        <v>6</v>
      </c>
      <c r="E6512" s="3">
        <v>1074197</v>
      </c>
      <c r="F6512" s="2" t="s">
        <v>3669</v>
      </c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 s="2"/>
      <c r="BF6512" s="2"/>
      <c r="BG6512" s="2"/>
      <c r="BH6512" s="2"/>
      <c r="BI6512" s="2"/>
      <c r="BJ6512" s="2"/>
      <c r="BK6512" s="2"/>
      <c r="BL6512" s="2"/>
      <c r="BM6512" s="2"/>
      <c r="BN6512" s="2"/>
      <c r="BO6512" s="2"/>
      <c r="BP6512" s="2"/>
      <c r="BQ6512" s="2"/>
      <c r="BR6512" s="2"/>
      <c r="BS6512" s="2"/>
      <c r="BT6512" s="2"/>
    </row>
    <row r="6513" spans="1:72">
      <c r="A6513" s="1">
        <v>44360</v>
      </c>
      <c r="B6513" s="2">
        <v>34824</v>
      </c>
      <c r="C6513" s="2">
        <v>8424</v>
      </c>
      <c r="D6513" s="2">
        <v>6</v>
      </c>
      <c r="E6513" s="3">
        <v>808000</v>
      </c>
      <c r="F6513" s="2" t="s">
        <v>3670</v>
      </c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 s="2"/>
      <c r="BF6513" s="2"/>
      <c r="BG6513" s="2"/>
      <c r="BH6513" s="2"/>
      <c r="BI6513" s="2"/>
      <c r="BJ6513" s="2"/>
      <c r="BK6513" s="2"/>
      <c r="BL6513" s="2"/>
      <c r="BM6513" s="2"/>
      <c r="BN6513" s="2"/>
      <c r="BO6513" s="2"/>
      <c r="BP6513" s="2"/>
      <c r="BQ6513" s="2"/>
      <c r="BR6513" s="2"/>
      <c r="BS6513" s="2"/>
      <c r="BT6513" s="2"/>
    </row>
    <row r="6514" spans="1:72">
      <c r="A6514" s="1">
        <v>44360</v>
      </c>
      <c r="B6514" s="2">
        <v>34824</v>
      </c>
      <c r="C6514" s="2">
        <v>8426</v>
      </c>
      <c r="D6514" s="2">
        <v>6</v>
      </c>
      <c r="E6514" s="3">
        <v>1037911</v>
      </c>
      <c r="F6514" s="2" t="s">
        <v>3671</v>
      </c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 s="2"/>
      <c r="BF6514" s="2"/>
      <c r="BG6514" s="2"/>
      <c r="BH6514" s="2"/>
      <c r="BI6514" s="2"/>
      <c r="BJ6514" s="2"/>
      <c r="BK6514" s="2"/>
      <c r="BL6514" s="2"/>
      <c r="BM6514" s="2"/>
      <c r="BN6514" s="2"/>
      <c r="BO6514" s="2"/>
      <c r="BP6514" s="2"/>
      <c r="BQ6514" s="2"/>
      <c r="BR6514" s="2"/>
      <c r="BS6514" s="2"/>
      <c r="BT6514" s="2"/>
    </row>
    <row r="6515" spans="1:72">
      <c r="A6515" s="1">
        <v>44360</v>
      </c>
      <c r="B6515" s="2">
        <v>34824</v>
      </c>
      <c r="C6515" s="2">
        <v>8427</v>
      </c>
      <c r="D6515" s="2">
        <v>6</v>
      </c>
      <c r="E6515" s="3">
        <v>1132837</v>
      </c>
      <c r="F6515" s="2" t="s">
        <v>3672</v>
      </c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  <c r="BD6515" s="2"/>
      <c r="BE6515" s="2"/>
      <c r="BF6515" s="2"/>
      <c r="BG6515" s="2"/>
      <c r="BH6515" s="2"/>
      <c r="BI6515" s="2"/>
      <c r="BJ6515" s="2"/>
      <c r="BK6515" s="2"/>
      <c r="BL6515" s="2"/>
      <c r="BM6515" s="2"/>
      <c r="BN6515" s="2"/>
      <c r="BO6515" s="2"/>
      <c r="BP6515" s="2"/>
      <c r="BQ6515" s="2"/>
      <c r="BR6515" s="2"/>
      <c r="BS6515" s="2"/>
      <c r="BT6515" s="2"/>
    </row>
    <row r="6516" spans="1:72">
      <c r="A6516" s="1">
        <v>44360</v>
      </c>
      <c r="B6516" s="2">
        <v>34824</v>
      </c>
      <c r="C6516" s="2">
        <v>8428</v>
      </c>
      <c r="D6516" s="2">
        <v>6</v>
      </c>
      <c r="E6516" s="3">
        <v>1468500</v>
      </c>
      <c r="F6516" s="2" t="s">
        <v>3673</v>
      </c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2"/>
      <c r="BD6516" s="2"/>
      <c r="BE6516" s="2"/>
      <c r="BF6516" s="2"/>
      <c r="BG6516" s="2"/>
      <c r="BH6516" s="2"/>
      <c r="BI6516" s="2"/>
      <c r="BJ6516" s="2"/>
      <c r="BK6516" s="2"/>
      <c r="BL6516" s="2"/>
      <c r="BM6516" s="2"/>
      <c r="BN6516" s="2"/>
      <c r="BO6516" s="2"/>
      <c r="BP6516" s="2"/>
      <c r="BQ6516" s="2"/>
      <c r="BR6516" s="2"/>
      <c r="BS6516" s="2"/>
      <c r="BT6516" s="2"/>
    </row>
    <row r="6517" spans="1:72">
      <c r="A6517" s="1">
        <v>44360</v>
      </c>
      <c r="B6517" s="2">
        <v>34824</v>
      </c>
      <c r="C6517" s="2">
        <v>8429</v>
      </c>
      <c r="D6517" s="2">
        <v>6</v>
      </c>
      <c r="E6517" s="3">
        <v>371264</v>
      </c>
      <c r="F6517" s="2" t="s">
        <v>3674</v>
      </c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 s="2"/>
      <c r="BF6517" s="2"/>
      <c r="BG6517" s="2"/>
      <c r="BH6517" s="2"/>
      <c r="BI6517" s="2"/>
      <c r="BJ6517" s="2"/>
      <c r="BK6517" s="2"/>
      <c r="BL6517" s="2"/>
      <c r="BM6517" s="2"/>
      <c r="BN6517" s="2"/>
      <c r="BO6517" s="2"/>
      <c r="BP6517" s="2"/>
      <c r="BQ6517" s="2"/>
      <c r="BR6517" s="2"/>
      <c r="BS6517" s="2"/>
      <c r="BT6517" s="2"/>
    </row>
    <row r="6518" spans="1:72">
      <c r="A6518" s="1">
        <v>44360</v>
      </c>
      <c r="B6518" s="2">
        <v>34824</v>
      </c>
      <c r="C6518" s="2">
        <v>8430</v>
      </c>
      <c r="D6518" s="2">
        <v>6</v>
      </c>
      <c r="E6518" s="3">
        <v>451487</v>
      </c>
      <c r="F6518" s="2" t="s">
        <v>3675</v>
      </c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 s="2"/>
      <c r="BF6518" s="2"/>
      <c r="BG6518" s="2"/>
      <c r="BH6518" s="2"/>
      <c r="BI6518" s="2"/>
      <c r="BJ6518" s="2"/>
      <c r="BK6518" s="2"/>
      <c r="BL6518" s="2"/>
      <c r="BM6518" s="2"/>
      <c r="BN6518" s="2"/>
      <c r="BO6518" s="2"/>
      <c r="BP6518" s="2"/>
      <c r="BQ6518" s="2"/>
      <c r="BR6518" s="2"/>
      <c r="BS6518" s="2"/>
      <c r="BT6518" s="2"/>
    </row>
    <row r="6519" spans="1:72">
      <c r="A6519" s="1">
        <v>44360</v>
      </c>
      <c r="B6519" s="2">
        <v>34824</v>
      </c>
      <c r="C6519" s="2">
        <v>8457</v>
      </c>
      <c r="D6519" s="2">
        <v>6</v>
      </c>
      <c r="E6519" s="3">
        <v>415000</v>
      </c>
      <c r="F6519" s="2" t="s">
        <v>3676</v>
      </c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 s="2"/>
      <c r="BF6519" s="2"/>
      <c r="BG6519" s="2"/>
      <c r="BH6519" s="2"/>
      <c r="BI6519" s="2"/>
      <c r="BJ6519" s="2"/>
      <c r="BK6519" s="2"/>
      <c r="BL6519" s="2"/>
      <c r="BM6519" s="2"/>
      <c r="BN6519" s="2"/>
      <c r="BO6519" s="2"/>
      <c r="BP6519" s="2"/>
      <c r="BQ6519" s="2"/>
      <c r="BR6519" s="2"/>
      <c r="BS6519" s="2"/>
      <c r="BT6519" s="2"/>
    </row>
    <row r="6520" spans="1:72">
      <c r="A6520" s="1">
        <v>44360</v>
      </c>
      <c r="B6520" s="2">
        <v>34824</v>
      </c>
      <c r="C6520" s="2">
        <v>8471</v>
      </c>
      <c r="D6520" s="2">
        <v>6</v>
      </c>
      <c r="E6520" s="3">
        <v>819146</v>
      </c>
      <c r="F6520" s="2" t="s">
        <v>3677</v>
      </c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 s="2"/>
      <c r="BF6520" s="2"/>
      <c r="BG6520" s="2"/>
      <c r="BH6520" s="2"/>
      <c r="BI6520" s="2"/>
      <c r="BJ6520" s="2"/>
      <c r="BK6520" s="2"/>
      <c r="BL6520" s="2"/>
      <c r="BM6520" s="2"/>
      <c r="BN6520" s="2"/>
      <c r="BO6520" s="2"/>
      <c r="BP6520" s="2"/>
      <c r="BQ6520" s="2"/>
      <c r="BR6520" s="2"/>
      <c r="BS6520" s="2"/>
      <c r="BT6520" s="2"/>
    </row>
    <row r="6521" spans="1:72">
      <c r="A6521" s="1">
        <v>44360</v>
      </c>
      <c r="B6521" s="2">
        <v>34824</v>
      </c>
      <c r="C6521" s="2">
        <v>8475</v>
      </c>
      <c r="D6521" s="2">
        <v>6</v>
      </c>
      <c r="E6521" s="3">
        <v>622000</v>
      </c>
      <c r="F6521" s="2" t="s">
        <v>3678</v>
      </c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 s="2"/>
      <c r="BF6521" s="2"/>
      <c r="BG6521" s="2"/>
      <c r="BH6521" s="2"/>
      <c r="BI6521" s="2"/>
      <c r="BJ6521" s="2"/>
      <c r="BK6521" s="2"/>
      <c r="BL6521" s="2"/>
      <c r="BM6521" s="2"/>
      <c r="BN6521" s="2"/>
      <c r="BO6521" s="2"/>
      <c r="BP6521" s="2"/>
      <c r="BQ6521" s="2"/>
      <c r="BR6521" s="2"/>
      <c r="BS6521" s="2"/>
      <c r="BT6521" s="2"/>
    </row>
    <row r="6522" spans="1:72">
      <c r="A6522" s="1">
        <v>44360</v>
      </c>
      <c r="B6522" s="2">
        <v>34824</v>
      </c>
      <c r="C6522" s="2">
        <v>8476</v>
      </c>
      <c r="D6522" s="2">
        <v>6</v>
      </c>
      <c r="E6522" s="3">
        <v>339528</v>
      </c>
      <c r="F6522" s="2" t="s">
        <v>3679</v>
      </c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 s="2"/>
      <c r="BF6522" s="2"/>
      <c r="BG6522" s="2"/>
      <c r="BH6522" s="2"/>
      <c r="BI6522" s="2"/>
      <c r="BJ6522" s="2"/>
      <c r="BK6522" s="2"/>
      <c r="BL6522" s="2"/>
      <c r="BM6522" s="2"/>
      <c r="BN6522" s="2"/>
      <c r="BO6522" s="2"/>
      <c r="BP6522" s="2"/>
      <c r="BQ6522" s="2"/>
      <c r="BR6522" s="2"/>
      <c r="BS6522" s="2"/>
      <c r="BT6522" s="2"/>
    </row>
    <row r="6523" spans="1:72">
      <c r="A6523" s="1">
        <v>44360</v>
      </c>
      <c r="B6523" s="2">
        <v>34824</v>
      </c>
      <c r="C6523" s="2">
        <v>8478</v>
      </c>
      <c r="D6523" s="2">
        <v>6</v>
      </c>
      <c r="E6523" s="3">
        <v>830676</v>
      </c>
      <c r="F6523" s="2" t="s">
        <v>3680</v>
      </c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 s="2"/>
      <c r="BF6523" s="2"/>
      <c r="BG6523" s="2"/>
      <c r="BH6523" s="2"/>
      <c r="BI6523" s="2"/>
      <c r="BJ6523" s="2"/>
      <c r="BK6523" s="2"/>
      <c r="BL6523" s="2"/>
      <c r="BM6523" s="2"/>
      <c r="BN6523" s="2"/>
      <c r="BO6523" s="2"/>
      <c r="BP6523" s="2"/>
      <c r="BQ6523" s="2"/>
      <c r="BR6523" s="2"/>
      <c r="BS6523" s="2"/>
      <c r="BT6523" s="2"/>
    </row>
    <row r="6524" spans="1:72">
      <c r="A6524" s="1">
        <v>44360</v>
      </c>
      <c r="B6524" s="2">
        <v>34824</v>
      </c>
      <c r="C6524" s="2">
        <v>8479</v>
      </c>
      <c r="D6524" s="2">
        <v>6</v>
      </c>
      <c r="E6524" s="3">
        <v>297000</v>
      </c>
      <c r="F6524" s="2" t="s">
        <v>3681</v>
      </c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  <c r="BD6524" s="2"/>
      <c r="BE6524" s="2"/>
      <c r="BF6524" s="2"/>
      <c r="BG6524" s="2"/>
      <c r="BH6524" s="2"/>
      <c r="BI6524" s="2"/>
      <c r="BJ6524" s="2"/>
      <c r="BK6524" s="2"/>
      <c r="BL6524" s="2"/>
      <c r="BM6524" s="2"/>
      <c r="BN6524" s="2"/>
      <c r="BO6524" s="2"/>
      <c r="BP6524" s="2"/>
      <c r="BQ6524" s="2"/>
      <c r="BR6524" s="2"/>
      <c r="BS6524" s="2"/>
      <c r="BT6524" s="2"/>
    </row>
    <row r="6525" spans="1:72">
      <c r="A6525" s="1">
        <v>44360</v>
      </c>
      <c r="B6525" s="2">
        <v>34824</v>
      </c>
      <c r="C6525" s="2">
        <v>8480</v>
      </c>
      <c r="D6525" s="2">
        <v>6</v>
      </c>
      <c r="E6525" s="3">
        <v>272171</v>
      </c>
      <c r="F6525" s="2" t="s">
        <v>3682</v>
      </c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 s="2"/>
      <c r="BF6525" s="2"/>
      <c r="BG6525" s="2"/>
      <c r="BH6525" s="2"/>
      <c r="BI6525" s="2"/>
      <c r="BJ6525" s="2"/>
      <c r="BK6525" s="2"/>
      <c r="BL6525" s="2"/>
      <c r="BM6525" s="2"/>
      <c r="BN6525" s="2"/>
      <c r="BO6525" s="2"/>
      <c r="BP6525" s="2"/>
      <c r="BQ6525" s="2"/>
      <c r="BR6525" s="2"/>
      <c r="BS6525" s="2"/>
      <c r="BT6525" s="2"/>
    </row>
    <row r="6526" spans="1:72">
      <c r="A6526" s="1">
        <v>44360</v>
      </c>
      <c r="B6526" s="2">
        <v>25758</v>
      </c>
      <c r="C6526" s="2">
        <v>8516</v>
      </c>
      <c r="D6526" s="2">
        <v>6</v>
      </c>
      <c r="E6526" s="3">
        <v>317405</v>
      </c>
      <c r="F6526" s="2" t="s">
        <v>3683</v>
      </c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 s="2"/>
      <c r="BF6526" s="2"/>
      <c r="BG6526" s="2"/>
      <c r="BH6526" s="2"/>
      <c r="BI6526" s="2"/>
      <c r="BJ6526" s="2"/>
      <c r="BK6526" s="2"/>
      <c r="BL6526" s="2"/>
      <c r="BM6526" s="2"/>
      <c r="BN6526" s="2"/>
      <c r="BO6526" s="2"/>
      <c r="BP6526" s="2"/>
      <c r="BQ6526" s="2"/>
      <c r="BR6526" s="2"/>
      <c r="BS6526" s="2"/>
      <c r="BT6526" s="2"/>
    </row>
    <row r="6527" spans="1:72">
      <c r="A6527" s="1">
        <v>44360</v>
      </c>
      <c r="B6527" s="2">
        <v>25758</v>
      </c>
      <c r="C6527" s="2">
        <v>8517</v>
      </c>
      <c r="D6527" s="2">
        <v>6</v>
      </c>
      <c r="E6527" s="3">
        <v>781586</v>
      </c>
      <c r="F6527" s="2">
        <v>0</v>
      </c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 s="2"/>
      <c r="BF6527" s="2"/>
      <c r="BG6527" s="2"/>
      <c r="BH6527" s="2"/>
      <c r="BI6527" s="2"/>
      <c r="BJ6527" s="2"/>
      <c r="BK6527" s="2"/>
      <c r="BL6527" s="2"/>
      <c r="BM6527" s="2"/>
      <c r="BN6527" s="2"/>
      <c r="BO6527" s="2"/>
      <c r="BP6527" s="2"/>
      <c r="BQ6527" s="2"/>
      <c r="BR6527" s="2"/>
      <c r="BS6527" s="2"/>
      <c r="BT6527" s="2"/>
    </row>
    <row r="6528" spans="1:72">
      <c r="A6528" s="1">
        <v>44360</v>
      </c>
      <c r="B6528" s="2">
        <v>25758</v>
      </c>
      <c r="C6528" s="2">
        <v>8528</v>
      </c>
      <c r="D6528" s="2">
        <v>6</v>
      </c>
      <c r="E6528" s="3">
        <v>638404</v>
      </c>
      <c r="F6528" s="2">
        <v>0</v>
      </c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 s="2"/>
      <c r="BF6528" s="2"/>
      <c r="BG6528" s="2"/>
      <c r="BH6528" s="2"/>
      <c r="BI6528" s="2"/>
      <c r="BJ6528" s="2"/>
      <c r="BK6528" s="2"/>
      <c r="BL6528" s="2"/>
      <c r="BM6528" s="2"/>
      <c r="BN6528" s="2"/>
      <c r="BO6528" s="2"/>
      <c r="BP6528" s="2"/>
      <c r="BQ6528" s="2"/>
      <c r="BR6528" s="2"/>
      <c r="BS6528" s="2"/>
      <c r="BT6528" s="2"/>
    </row>
    <row r="6529" spans="1:72">
      <c r="A6529" s="1">
        <v>44360</v>
      </c>
      <c r="B6529" s="2">
        <v>25758</v>
      </c>
      <c r="C6529" s="2">
        <v>8531</v>
      </c>
      <c r="D6529" s="2">
        <v>6</v>
      </c>
      <c r="E6529" s="3">
        <v>435235</v>
      </c>
      <c r="F6529" s="2">
        <v>0</v>
      </c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 s="2"/>
      <c r="BF6529" s="2"/>
      <c r="BG6529" s="2"/>
      <c r="BH6529" s="2"/>
      <c r="BI6529" s="2"/>
      <c r="BJ6529" s="2"/>
      <c r="BK6529" s="2"/>
      <c r="BL6529" s="2"/>
      <c r="BM6529" s="2"/>
      <c r="BN6529" s="2"/>
      <c r="BO6529" s="2"/>
      <c r="BP6529" s="2"/>
      <c r="BQ6529" s="2"/>
      <c r="BR6529" s="2"/>
      <c r="BS6529" s="2"/>
      <c r="BT6529" s="2"/>
    </row>
    <row r="6530" spans="1:72">
      <c r="A6530" s="1">
        <v>44360</v>
      </c>
      <c r="B6530" s="2">
        <v>25758</v>
      </c>
      <c r="C6530" s="2">
        <v>8547</v>
      </c>
      <c r="D6530" s="2">
        <v>6</v>
      </c>
      <c r="E6530" s="3">
        <v>322500</v>
      </c>
      <c r="F6530" s="2" t="s">
        <v>3684</v>
      </c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 s="2"/>
      <c r="BF6530" s="2"/>
      <c r="BG6530" s="2"/>
      <c r="BH6530" s="2"/>
      <c r="BI6530" s="2"/>
      <c r="BJ6530" s="2"/>
      <c r="BK6530" s="2"/>
      <c r="BL6530" s="2"/>
      <c r="BM6530" s="2"/>
      <c r="BN6530" s="2"/>
      <c r="BO6530" s="2"/>
      <c r="BP6530" s="2"/>
      <c r="BQ6530" s="2"/>
      <c r="BR6530" s="2"/>
      <c r="BS6530" s="2"/>
      <c r="BT6530" s="2"/>
    </row>
    <row r="6531" spans="1:72">
      <c r="A6531" s="1">
        <v>44360</v>
      </c>
      <c r="B6531" s="2">
        <v>25758</v>
      </c>
      <c r="C6531" s="2">
        <v>8596</v>
      </c>
      <c r="D6531" s="2">
        <v>6</v>
      </c>
      <c r="E6531" s="3">
        <v>254940</v>
      </c>
      <c r="F6531" s="2" t="s">
        <v>3685</v>
      </c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 s="2"/>
      <c r="BF6531" s="2"/>
      <c r="BG6531" s="2"/>
      <c r="BH6531" s="2"/>
      <c r="BI6531" s="2"/>
      <c r="BJ6531" s="2"/>
      <c r="BK6531" s="2"/>
      <c r="BL6531" s="2"/>
      <c r="BM6531" s="2"/>
      <c r="BN6531" s="2"/>
      <c r="BO6531" s="2"/>
      <c r="BP6531" s="2"/>
      <c r="BQ6531" s="2"/>
      <c r="BR6531" s="2"/>
      <c r="BS6531" s="2"/>
      <c r="BT6531" s="2"/>
    </row>
    <row r="6532" spans="1:72">
      <c r="A6532" s="1">
        <v>44360</v>
      </c>
      <c r="B6532" s="2">
        <v>25758</v>
      </c>
      <c r="C6532" s="2">
        <v>8600</v>
      </c>
      <c r="D6532" s="2">
        <v>6</v>
      </c>
      <c r="E6532" s="3">
        <v>206850</v>
      </c>
      <c r="F6532" s="2" t="s">
        <v>3686</v>
      </c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  <c r="BI6532" s="2"/>
      <c r="BJ6532" s="2"/>
      <c r="BK6532" s="2"/>
      <c r="BL6532" s="2"/>
      <c r="BM6532" s="2"/>
      <c r="BN6532" s="2"/>
      <c r="BO6532" s="2"/>
      <c r="BP6532" s="2"/>
      <c r="BQ6532" s="2"/>
      <c r="BR6532" s="2"/>
      <c r="BS6532" s="2"/>
      <c r="BT6532" s="2"/>
    </row>
    <row r="6533" spans="1:72">
      <c r="A6533" s="1">
        <v>44360</v>
      </c>
      <c r="B6533" s="2">
        <v>19440</v>
      </c>
      <c r="C6533" s="2">
        <v>9347</v>
      </c>
      <c r="D6533" s="2">
        <v>8</v>
      </c>
      <c r="E6533" s="3">
        <v>273923</v>
      </c>
      <c r="F6533" s="2" t="s">
        <v>3687</v>
      </c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  <c r="BF6533" s="2"/>
      <c r="BG6533" s="2"/>
      <c r="BH6533" s="2"/>
      <c r="BI6533" s="2"/>
      <c r="BJ6533" s="2"/>
      <c r="BK6533" s="2"/>
      <c r="BL6533" s="2"/>
      <c r="BM6533" s="2"/>
      <c r="BN6533" s="2"/>
      <c r="BO6533" s="2"/>
      <c r="BP6533" s="2"/>
      <c r="BQ6533" s="2"/>
      <c r="BR6533" s="2"/>
      <c r="BS6533" s="2"/>
      <c r="BT6533" s="2"/>
    </row>
    <row r="6534" spans="1:72">
      <c r="A6534" s="1">
        <v>44360</v>
      </c>
      <c r="B6534" s="2">
        <v>19440</v>
      </c>
      <c r="C6534" s="2">
        <v>9391</v>
      </c>
      <c r="D6534" s="2">
        <v>8</v>
      </c>
      <c r="E6534" s="3">
        <v>601862</v>
      </c>
      <c r="F6534" s="2" t="s">
        <v>3688</v>
      </c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 s="2"/>
      <c r="BF6534" s="2"/>
      <c r="BG6534" s="2"/>
      <c r="BH6534" s="2"/>
      <c r="BI6534" s="2"/>
      <c r="BJ6534" s="2"/>
      <c r="BK6534" s="2"/>
      <c r="BL6534" s="2"/>
      <c r="BM6534" s="2"/>
      <c r="BN6534" s="2"/>
      <c r="BO6534" s="2"/>
      <c r="BP6534" s="2"/>
      <c r="BQ6534" s="2"/>
      <c r="BR6534" s="2"/>
      <c r="BS6534" s="2"/>
      <c r="BT6534" s="2"/>
    </row>
    <row r="6535" spans="1:72">
      <c r="A6535" s="1">
        <v>44360</v>
      </c>
      <c r="B6535" s="2">
        <v>19440</v>
      </c>
      <c r="C6535" s="2">
        <v>9410</v>
      </c>
      <c r="D6535" s="2">
        <v>8</v>
      </c>
      <c r="E6535" s="3">
        <v>252648</v>
      </c>
      <c r="F6535" s="2">
        <v>0</v>
      </c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  <c r="BD6535" s="2"/>
      <c r="BE6535" s="2"/>
      <c r="BF6535" s="2"/>
      <c r="BG6535" s="2"/>
      <c r="BH6535" s="2"/>
      <c r="BI6535" s="2"/>
      <c r="BJ6535" s="2"/>
      <c r="BK6535" s="2"/>
      <c r="BL6535" s="2"/>
      <c r="BM6535" s="2"/>
      <c r="BN6535" s="2"/>
      <c r="BO6535" s="2"/>
      <c r="BP6535" s="2"/>
      <c r="BQ6535" s="2"/>
      <c r="BR6535" s="2"/>
      <c r="BS6535" s="2"/>
      <c r="BT6535" s="2"/>
    </row>
    <row r="6536" spans="1:72">
      <c r="A6536" s="1">
        <v>44360</v>
      </c>
      <c r="B6536" s="2">
        <v>19440</v>
      </c>
      <c r="C6536" s="2">
        <v>9414</v>
      </c>
      <c r="D6536" s="2">
        <v>8</v>
      </c>
      <c r="E6536" s="3">
        <v>360298</v>
      </c>
      <c r="F6536" s="2" t="s">
        <v>3689</v>
      </c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 s="2"/>
      <c r="BF6536" s="2"/>
      <c r="BG6536" s="2"/>
      <c r="BH6536" s="2"/>
      <c r="BI6536" s="2"/>
      <c r="BJ6536" s="2"/>
      <c r="BK6536" s="2"/>
      <c r="BL6536" s="2"/>
      <c r="BM6536" s="2"/>
      <c r="BN6536" s="2"/>
      <c r="BO6536" s="2"/>
      <c r="BP6536" s="2"/>
      <c r="BQ6536" s="2"/>
      <c r="BR6536" s="2"/>
      <c r="BS6536" s="2"/>
      <c r="BT6536" s="2"/>
    </row>
    <row r="6537" spans="1:72">
      <c r="E6537" s="3">
        <f>SUM(E6471:E6536)</f>
        <v>53438817</v>
      </c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 s="2"/>
      <c r="BF6537" s="2"/>
      <c r="BG6537" s="2"/>
      <c r="BH6537" s="2"/>
      <c r="BI6537" s="2"/>
      <c r="BJ6537" s="2"/>
      <c r="BK6537" s="2"/>
      <c r="BL6537" s="2"/>
      <c r="BM6537" s="2"/>
      <c r="BN6537" s="2"/>
      <c r="BO6537" s="2"/>
      <c r="BP6537" s="2"/>
      <c r="BQ6537" s="2"/>
      <c r="BR6537" s="2"/>
      <c r="BS6537" s="2"/>
      <c r="BT6537" s="2"/>
    </row>
  </sheetData>
  <autoFilter ref="A2:BT2"/>
  <mergeCells count="2">
    <mergeCell ref="G4762:G4764"/>
    <mergeCell ref="G4822:G4825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521"/>
  <sheetViews>
    <sheetView topLeftCell="A145" workbookViewId="0">
      <selection activeCell="E151" sqref="E151"/>
    </sheetView>
  </sheetViews>
  <sheetFormatPr defaultRowHeight="18"/>
  <cols>
    <col min="1" max="1" width="11.875" style="2" bestFit="1" customWidth="1"/>
    <col min="2" max="3" width="9.625" style="2" bestFit="1" customWidth="1"/>
    <col min="4" max="4" width="12.625" style="2" bestFit="1" customWidth="1"/>
    <col min="5" max="5" width="16.625" style="3" bestFit="1" customWidth="1"/>
    <col min="6" max="7" width="38.375" style="2" customWidth="1"/>
    <col min="8" max="8" width="16.375" style="3" bestFit="1" customWidth="1"/>
    <col min="9" max="16384" width="9" style="2"/>
  </cols>
  <sheetData>
    <row r="2" spans="1:6" ht="19.5">
      <c r="A2" s="11" t="s">
        <v>3</v>
      </c>
      <c r="B2" s="11" t="s">
        <v>4</v>
      </c>
      <c r="C2" s="11" t="s">
        <v>5</v>
      </c>
      <c r="D2" s="11" t="s">
        <v>6</v>
      </c>
      <c r="E2" s="34" t="s">
        <v>7</v>
      </c>
      <c r="F2" s="195"/>
    </row>
    <row r="3" spans="1:6">
      <c r="A3" s="196">
        <v>44197</v>
      </c>
      <c r="B3" s="195">
        <v>13276</v>
      </c>
      <c r="C3" s="195">
        <v>7819</v>
      </c>
      <c r="D3" s="195">
        <v>7</v>
      </c>
      <c r="E3" s="32">
        <v>107000</v>
      </c>
      <c r="F3" s="195" t="s">
        <v>0</v>
      </c>
    </row>
    <row r="4" spans="1:6">
      <c r="A4" s="196">
        <v>44197</v>
      </c>
      <c r="B4" s="195">
        <v>32397</v>
      </c>
      <c r="C4" s="195">
        <v>2500</v>
      </c>
      <c r="D4" s="195">
        <v>6</v>
      </c>
      <c r="E4" s="32">
        <v>1093800</v>
      </c>
      <c r="F4" s="195" t="s">
        <v>1</v>
      </c>
    </row>
    <row r="5" spans="1:6">
      <c r="A5" s="196">
        <v>44197</v>
      </c>
      <c r="B5" s="195">
        <v>99955</v>
      </c>
      <c r="C5" s="195">
        <v>2563</v>
      </c>
      <c r="D5" s="195">
        <v>6</v>
      </c>
      <c r="E5" s="47">
        <v>1057659</v>
      </c>
      <c r="F5" s="195" t="s">
        <v>2</v>
      </c>
    </row>
    <row r="6" spans="1:6">
      <c r="A6" s="196">
        <v>44197</v>
      </c>
      <c r="B6" s="195">
        <v>99916</v>
      </c>
      <c r="C6" s="195">
        <v>6885</v>
      </c>
      <c r="D6" s="195">
        <v>9</v>
      </c>
      <c r="E6" s="32">
        <v>263500</v>
      </c>
      <c r="F6" s="195" t="s">
        <v>0</v>
      </c>
    </row>
    <row r="7" spans="1:6">
      <c r="A7" s="196">
        <v>44197</v>
      </c>
      <c r="B7" s="195">
        <v>99916</v>
      </c>
      <c r="C7" s="195">
        <v>6886</v>
      </c>
      <c r="D7" s="195">
        <v>9</v>
      </c>
      <c r="E7" s="32">
        <v>231600</v>
      </c>
      <c r="F7" s="195" t="s">
        <v>0</v>
      </c>
    </row>
    <row r="8" spans="1:6">
      <c r="A8" s="196">
        <v>44197</v>
      </c>
      <c r="B8" s="195">
        <v>99916</v>
      </c>
      <c r="C8" s="195">
        <v>6940</v>
      </c>
      <c r="D8" s="195">
        <v>9</v>
      </c>
      <c r="E8" s="32">
        <v>143400</v>
      </c>
      <c r="F8" s="195" t="s">
        <v>0</v>
      </c>
    </row>
    <row r="9" spans="1:6">
      <c r="A9" s="196">
        <v>44197</v>
      </c>
      <c r="B9" s="195">
        <v>99947</v>
      </c>
      <c r="C9" s="195">
        <v>6722</v>
      </c>
      <c r="D9" s="195">
        <v>9</v>
      </c>
      <c r="E9" s="32">
        <v>258800</v>
      </c>
      <c r="F9" s="195" t="s">
        <v>1</v>
      </c>
    </row>
    <row r="10" spans="1:6">
      <c r="A10" s="195"/>
      <c r="B10" s="195"/>
      <c r="C10" s="195"/>
      <c r="D10" s="195"/>
      <c r="E10" s="12">
        <f>SUM(E3:E9)</f>
        <v>3155759</v>
      </c>
      <c r="F10" s="195"/>
    </row>
    <row r="11" spans="1:6">
      <c r="A11" s="195"/>
      <c r="B11" s="195"/>
      <c r="C11" s="195"/>
      <c r="D11" s="195"/>
      <c r="E11" s="197"/>
      <c r="F11" s="195"/>
    </row>
    <row r="12" spans="1:6">
      <c r="A12" s="196">
        <v>44198</v>
      </c>
      <c r="B12" s="195">
        <v>99966</v>
      </c>
      <c r="C12" s="195">
        <v>2813</v>
      </c>
      <c r="D12" s="195">
        <v>6</v>
      </c>
      <c r="E12" s="32">
        <v>203400</v>
      </c>
      <c r="F12" s="195" t="s">
        <v>84</v>
      </c>
    </row>
    <row r="13" spans="1:6">
      <c r="A13" s="196">
        <v>44198</v>
      </c>
      <c r="B13" s="195">
        <v>99966</v>
      </c>
      <c r="C13" s="195">
        <v>2814</v>
      </c>
      <c r="D13" s="195">
        <v>6</v>
      </c>
      <c r="E13" s="32">
        <v>94200</v>
      </c>
      <c r="F13" s="195" t="s">
        <v>84</v>
      </c>
    </row>
    <row r="14" spans="1:6">
      <c r="A14" s="196">
        <v>44198</v>
      </c>
      <c r="B14" s="195">
        <v>99966</v>
      </c>
      <c r="C14" s="195">
        <v>2824</v>
      </c>
      <c r="D14" s="195">
        <v>6</v>
      </c>
      <c r="E14" s="32">
        <v>53200</v>
      </c>
      <c r="F14" s="195" t="s">
        <v>83</v>
      </c>
    </row>
    <row r="15" spans="1:6">
      <c r="A15" s="196">
        <v>44198</v>
      </c>
      <c r="B15" s="195">
        <v>99968</v>
      </c>
      <c r="C15" s="195">
        <v>6547</v>
      </c>
      <c r="D15" s="195">
        <v>4</v>
      </c>
      <c r="E15" s="32">
        <v>143600</v>
      </c>
      <c r="F15" s="195" t="s">
        <v>83</v>
      </c>
    </row>
    <row r="16" spans="1:6">
      <c r="A16" s="196">
        <v>44198</v>
      </c>
      <c r="B16" s="195">
        <v>19444</v>
      </c>
      <c r="C16" s="195">
        <v>2059</v>
      </c>
      <c r="D16" s="195">
        <v>29</v>
      </c>
      <c r="E16" s="32">
        <v>96500</v>
      </c>
      <c r="F16" s="195" t="s">
        <v>84</v>
      </c>
    </row>
    <row r="17" spans="1:6">
      <c r="A17" s="196">
        <v>44198</v>
      </c>
      <c r="B17" s="195">
        <v>19444</v>
      </c>
      <c r="C17" s="195">
        <v>2076</v>
      </c>
      <c r="D17" s="195">
        <v>29</v>
      </c>
      <c r="E17" s="32">
        <v>85900</v>
      </c>
      <c r="F17" s="195" t="s">
        <v>83</v>
      </c>
    </row>
    <row r="18" spans="1:6">
      <c r="A18" s="196">
        <v>44198</v>
      </c>
      <c r="B18" s="195">
        <v>19440</v>
      </c>
      <c r="C18" s="195">
        <v>7061</v>
      </c>
      <c r="D18" s="195">
        <v>9</v>
      </c>
      <c r="E18" s="32">
        <v>608400</v>
      </c>
      <c r="F18" s="195" t="s">
        <v>83</v>
      </c>
    </row>
    <row r="19" spans="1:6">
      <c r="A19" s="196">
        <v>44198</v>
      </c>
      <c r="B19" s="195">
        <v>25758</v>
      </c>
      <c r="C19" s="195">
        <v>4434</v>
      </c>
      <c r="D19" s="195">
        <v>2</v>
      </c>
      <c r="E19" s="32">
        <v>120800</v>
      </c>
      <c r="F19" s="195" t="s">
        <v>83</v>
      </c>
    </row>
    <row r="20" spans="1:6">
      <c r="A20" s="195"/>
      <c r="B20" s="195"/>
      <c r="C20" s="195"/>
      <c r="D20" s="195"/>
      <c r="E20" s="12">
        <f>SUM(E12:E19)</f>
        <v>1406000</v>
      </c>
      <c r="F20" s="195"/>
    </row>
    <row r="21" spans="1:6">
      <c r="A21" s="195"/>
      <c r="B21" s="195"/>
      <c r="C21" s="195"/>
      <c r="D21" s="195"/>
      <c r="E21" s="197"/>
      <c r="F21" s="195"/>
    </row>
    <row r="22" spans="1:6">
      <c r="A22" s="196">
        <v>44199</v>
      </c>
      <c r="B22" s="195">
        <v>28262</v>
      </c>
      <c r="C22" s="195">
        <v>8307</v>
      </c>
      <c r="D22" s="195">
        <v>7</v>
      </c>
      <c r="E22" s="197">
        <v>44100</v>
      </c>
      <c r="F22" s="195" t="s">
        <v>84</v>
      </c>
    </row>
    <row r="23" spans="1:6">
      <c r="A23" s="196">
        <v>44199</v>
      </c>
      <c r="B23" s="195">
        <v>99955</v>
      </c>
      <c r="C23" s="195">
        <v>8175</v>
      </c>
      <c r="D23" s="195"/>
      <c r="E23" s="32">
        <v>251700</v>
      </c>
      <c r="F23" s="195" t="s">
        <v>84</v>
      </c>
    </row>
    <row r="24" spans="1:6">
      <c r="A24" s="196">
        <v>44199</v>
      </c>
      <c r="B24" s="195">
        <v>19440</v>
      </c>
      <c r="C24" s="195">
        <v>3033</v>
      </c>
      <c r="D24" s="195">
        <v>6</v>
      </c>
      <c r="E24" s="197">
        <v>1609378</v>
      </c>
      <c r="F24" s="195" t="s">
        <v>2</v>
      </c>
    </row>
    <row r="25" spans="1:6">
      <c r="A25" s="196">
        <v>44199</v>
      </c>
      <c r="B25" s="195">
        <v>99968</v>
      </c>
      <c r="C25" s="195">
        <v>3116</v>
      </c>
      <c r="D25" s="195">
        <v>6</v>
      </c>
      <c r="E25" s="32">
        <v>52900</v>
      </c>
      <c r="F25" s="195" t="s">
        <v>84</v>
      </c>
    </row>
    <row r="26" spans="1:6">
      <c r="A26" s="196">
        <v>44199</v>
      </c>
      <c r="B26" s="195">
        <v>99916</v>
      </c>
      <c r="C26" s="195">
        <v>7236</v>
      </c>
      <c r="D26" s="195">
        <v>9</v>
      </c>
      <c r="E26" s="32">
        <v>96400</v>
      </c>
      <c r="F26" s="195" t="s">
        <v>84</v>
      </c>
    </row>
    <row r="27" spans="1:6">
      <c r="A27" s="196">
        <v>44199</v>
      </c>
      <c r="B27" s="195">
        <v>99910</v>
      </c>
      <c r="C27" s="195">
        <v>2240</v>
      </c>
      <c r="D27" s="195">
        <v>29</v>
      </c>
      <c r="E27" s="32">
        <v>217300</v>
      </c>
      <c r="F27" s="195" t="s">
        <v>84</v>
      </c>
    </row>
    <row r="28" spans="1:6">
      <c r="A28" s="196">
        <v>44199</v>
      </c>
      <c r="B28" s="195">
        <v>99910</v>
      </c>
      <c r="C28" s="195">
        <v>2282</v>
      </c>
      <c r="D28" s="195">
        <v>29</v>
      </c>
      <c r="E28" s="32">
        <v>105500</v>
      </c>
      <c r="F28" s="195" t="s">
        <v>83</v>
      </c>
    </row>
    <row r="29" spans="1:6">
      <c r="A29" s="196">
        <v>44199</v>
      </c>
      <c r="B29" s="195">
        <v>99910</v>
      </c>
      <c r="C29" s="195">
        <v>2284</v>
      </c>
      <c r="D29" s="195">
        <v>29</v>
      </c>
      <c r="E29" s="32">
        <v>342600</v>
      </c>
      <c r="F29" s="195" t="s">
        <v>84</v>
      </c>
    </row>
    <row r="30" spans="1:6">
      <c r="A30" s="196">
        <v>44199</v>
      </c>
      <c r="B30" s="195">
        <v>99910</v>
      </c>
      <c r="C30" s="195">
        <v>2288</v>
      </c>
      <c r="D30" s="195">
        <v>29</v>
      </c>
      <c r="E30" s="32">
        <v>406800</v>
      </c>
      <c r="F30" s="195" t="s">
        <v>83</v>
      </c>
    </row>
    <row r="31" spans="1:6">
      <c r="A31" s="196">
        <v>44199</v>
      </c>
      <c r="B31" s="195">
        <v>99910</v>
      </c>
      <c r="C31" s="195">
        <v>2289</v>
      </c>
      <c r="D31" s="195">
        <v>29</v>
      </c>
      <c r="E31" s="32">
        <v>406800</v>
      </c>
      <c r="F31" s="195" t="s">
        <v>83</v>
      </c>
    </row>
    <row r="32" spans="1:6">
      <c r="A32" s="196">
        <v>44199</v>
      </c>
      <c r="B32" s="195">
        <v>99910</v>
      </c>
      <c r="C32" s="195">
        <v>2343</v>
      </c>
      <c r="D32" s="195">
        <v>29</v>
      </c>
      <c r="E32" s="32">
        <v>39500</v>
      </c>
      <c r="F32" s="195" t="s">
        <v>84</v>
      </c>
    </row>
    <row r="33" spans="1:6">
      <c r="A33" s="195"/>
      <c r="B33" s="195"/>
      <c r="C33" s="195"/>
      <c r="D33" s="195"/>
      <c r="E33" s="12">
        <f>SUM(E22:E32)</f>
        <v>3572978</v>
      </c>
      <c r="F33" s="195"/>
    </row>
    <row r="34" spans="1:6">
      <c r="A34" s="195"/>
      <c r="B34" s="195"/>
      <c r="C34" s="195"/>
      <c r="D34" s="195"/>
      <c r="E34" s="197"/>
      <c r="F34" s="195"/>
    </row>
    <row r="35" spans="1:6">
      <c r="A35" s="196">
        <v>44200</v>
      </c>
      <c r="B35" s="195">
        <v>14202</v>
      </c>
      <c r="C35" s="195">
        <v>8493</v>
      </c>
      <c r="D35" s="195">
        <v>7</v>
      </c>
      <c r="E35" s="32">
        <v>373600</v>
      </c>
      <c r="F35" s="195" t="s">
        <v>83</v>
      </c>
    </row>
    <row r="36" spans="1:6">
      <c r="A36" s="196">
        <v>44200</v>
      </c>
      <c r="B36" s="195">
        <v>25758</v>
      </c>
      <c r="C36" s="195">
        <v>7137</v>
      </c>
      <c r="D36" s="195">
        <v>4</v>
      </c>
      <c r="E36" s="32">
        <v>41800</v>
      </c>
      <c r="F36" s="195" t="s">
        <v>84</v>
      </c>
    </row>
    <row r="37" spans="1:6">
      <c r="A37" s="196">
        <v>44200</v>
      </c>
      <c r="B37" s="195">
        <v>25758</v>
      </c>
      <c r="C37" s="195">
        <v>7162</v>
      </c>
      <c r="D37" s="195">
        <v>4</v>
      </c>
      <c r="E37" s="32">
        <v>1600000</v>
      </c>
      <c r="F37" s="195" t="s">
        <v>134</v>
      </c>
    </row>
    <row r="38" spans="1:6">
      <c r="A38" s="196">
        <v>44200</v>
      </c>
      <c r="B38" s="195">
        <v>12508</v>
      </c>
      <c r="C38" s="195">
        <v>3207</v>
      </c>
      <c r="D38" s="195">
        <v>6</v>
      </c>
      <c r="E38" s="197">
        <v>254443</v>
      </c>
      <c r="F38" s="195" t="s">
        <v>131</v>
      </c>
    </row>
    <row r="39" spans="1:6">
      <c r="A39" s="196">
        <v>44200</v>
      </c>
      <c r="B39" s="195">
        <v>12508</v>
      </c>
      <c r="C39" s="195">
        <v>3209</v>
      </c>
      <c r="D39" s="195">
        <v>6</v>
      </c>
      <c r="E39" s="32">
        <v>612986</v>
      </c>
      <c r="F39" s="195" t="s">
        <v>130</v>
      </c>
    </row>
    <row r="40" spans="1:6">
      <c r="A40" s="196">
        <v>44200</v>
      </c>
      <c r="B40" s="195">
        <v>12508</v>
      </c>
      <c r="C40" s="195">
        <v>3210</v>
      </c>
      <c r="D40" s="195">
        <v>6</v>
      </c>
      <c r="E40" s="32">
        <v>250639</v>
      </c>
      <c r="F40" s="195" t="s">
        <v>130</v>
      </c>
    </row>
    <row r="41" spans="1:6">
      <c r="A41" s="196">
        <v>44200</v>
      </c>
      <c r="B41" s="195">
        <v>20894</v>
      </c>
      <c r="C41" s="195">
        <v>9908</v>
      </c>
      <c r="D41" s="195">
        <v>8</v>
      </c>
      <c r="E41" s="32">
        <v>203400</v>
      </c>
      <c r="F41" s="195" t="s">
        <v>84</v>
      </c>
    </row>
    <row r="42" spans="1:6">
      <c r="A42" s="196">
        <v>44200</v>
      </c>
      <c r="B42" s="195">
        <v>20894</v>
      </c>
      <c r="C42" s="195">
        <v>9923</v>
      </c>
      <c r="D42" s="195">
        <v>8</v>
      </c>
      <c r="E42" s="32">
        <v>92000</v>
      </c>
      <c r="F42" s="195" t="s">
        <v>84</v>
      </c>
    </row>
    <row r="43" spans="1:6">
      <c r="A43" s="196">
        <v>44200</v>
      </c>
      <c r="B43" s="195">
        <v>99969</v>
      </c>
      <c r="C43" s="195">
        <v>19</v>
      </c>
      <c r="D43" s="195">
        <v>8</v>
      </c>
      <c r="E43" s="32">
        <v>136000</v>
      </c>
      <c r="F43" s="195" t="s">
        <v>83</v>
      </c>
    </row>
    <row r="44" spans="1:6">
      <c r="A44" s="195"/>
      <c r="B44" s="195"/>
      <c r="C44" s="195"/>
      <c r="D44" s="195"/>
      <c r="E44" s="12">
        <f>SUM(E35:E43)</f>
        <v>3564868</v>
      </c>
      <c r="F44" s="195"/>
    </row>
    <row r="45" spans="1:6">
      <c r="A45" s="195"/>
      <c r="B45" s="195"/>
      <c r="C45" s="195"/>
      <c r="D45" s="195"/>
      <c r="E45" s="197"/>
      <c r="F45" s="195"/>
    </row>
    <row r="46" spans="1:6">
      <c r="A46" s="196">
        <v>44201</v>
      </c>
      <c r="B46" s="195">
        <v>25758</v>
      </c>
      <c r="C46" s="195">
        <v>7719</v>
      </c>
      <c r="D46" s="195">
        <v>9</v>
      </c>
      <c r="E46" s="32">
        <v>1149700</v>
      </c>
      <c r="F46" s="195" t="s">
        <v>134</v>
      </c>
    </row>
    <row r="47" spans="1:6">
      <c r="A47" s="196">
        <v>44201</v>
      </c>
      <c r="B47" s="195">
        <v>25758</v>
      </c>
      <c r="C47" s="195">
        <v>7721</v>
      </c>
      <c r="D47" s="195">
        <v>9</v>
      </c>
      <c r="E47" s="32">
        <v>954800</v>
      </c>
      <c r="F47" s="195" t="s">
        <v>134</v>
      </c>
    </row>
    <row r="48" spans="1:6">
      <c r="A48" s="196">
        <v>44201</v>
      </c>
      <c r="B48" s="195">
        <v>25758</v>
      </c>
      <c r="C48" s="195">
        <v>7736</v>
      </c>
      <c r="D48" s="195">
        <v>9</v>
      </c>
      <c r="E48" s="32">
        <v>416100</v>
      </c>
      <c r="F48" s="195" t="s">
        <v>83</v>
      </c>
    </row>
    <row r="49" spans="1:6">
      <c r="A49" s="196">
        <v>44201</v>
      </c>
      <c r="B49" s="195">
        <v>25758</v>
      </c>
      <c r="C49" s="195">
        <v>7741</v>
      </c>
      <c r="D49" s="195">
        <v>9</v>
      </c>
      <c r="E49" s="32">
        <v>367200</v>
      </c>
      <c r="F49" s="195" t="s">
        <v>134</v>
      </c>
    </row>
    <row r="50" spans="1:6">
      <c r="A50" s="196">
        <v>44201</v>
      </c>
      <c r="B50" s="195">
        <v>25758</v>
      </c>
      <c r="C50" s="195">
        <v>7778</v>
      </c>
      <c r="D50" s="195">
        <v>9</v>
      </c>
      <c r="E50" s="32">
        <v>119000</v>
      </c>
      <c r="F50" s="195" t="s">
        <v>84</v>
      </c>
    </row>
    <row r="51" spans="1:6">
      <c r="A51" s="196">
        <v>44201</v>
      </c>
      <c r="B51" s="195">
        <v>25758</v>
      </c>
      <c r="C51" s="195">
        <v>7779</v>
      </c>
      <c r="D51" s="195">
        <v>9</v>
      </c>
      <c r="E51" s="32">
        <v>357900</v>
      </c>
      <c r="F51" s="195" t="s">
        <v>83</v>
      </c>
    </row>
    <row r="52" spans="1:6">
      <c r="A52" s="196">
        <v>44201</v>
      </c>
      <c r="B52" s="195">
        <v>13276</v>
      </c>
      <c r="C52" s="195">
        <v>7249</v>
      </c>
      <c r="D52" s="195">
        <v>4</v>
      </c>
      <c r="E52" s="32">
        <v>294136</v>
      </c>
      <c r="F52" s="195" t="s">
        <v>131</v>
      </c>
    </row>
    <row r="53" spans="1:6">
      <c r="A53" s="196">
        <v>44201</v>
      </c>
      <c r="B53" s="195">
        <v>13276</v>
      </c>
      <c r="C53" s="195">
        <v>7250</v>
      </c>
      <c r="D53" s="195">
        <v>4</v>
      </c>
      <c r="E53" s="32">
        <v>952761</v>
      </c>
      <c r="F53" s="195" t="s">
        <v>130</v>
      </c>
    </row>
    <row r="54" spans="1:6">
      <c r="A54" s="196">
        <v>44201</v>
      </c>
      <c r="B54" s="195">
        <v>13276</v>
      </c>
      <c r="C54" s="195">
        <v>7251</v>
      </c>
      <c r="D54" s="195">
        <v>4</v>
      </c>
      <c r="E54" s="32">
        <v>77962</v>
      </c>
      <c r="F54" s="195" t="s">
        <v>130</v>
      </c>
    </row>
    <row r="55" spans="1:6">
      <c r="A55" s="196">
        <v>44201</v>
      </c>
      <c r="B55" s="195">
        <v>99970</v>
      </c>
      <c r="C55" s="195">
        <v>2855</v>
      </c>
      <c r="D55" s="195">
        <v>10</v>
      </c>
      <c r="E55" s="197">
        <v>266200</v>
      </c>
      <c r="F55" s="195" t="s">
        <v>83</v>
      </c>
    </row>
    <row r="56" spans="1:6">
      <c r="A56" s="195"/>
      <c r="B56" s="195"/>
      <c r="C56" s="195"/>
      <c r="D56" s="195"/>
      <c r="E56" s="12">
        <f>SUM(E46:E55)</f>
        <v>4955759</v>
      </c>
      <c r="F56" s="195"/>
    </row>
    <row r="57" spans="1:6">
      <c r="A57" s="195"/>
      <c r="B57" s="195"/>
      <c r="C57" s="195"/>
      <c r="D57" s="195"/>
      <c r="E57" s="197"/>
      <c r="F57" s="195"/>
    </row>
    <row r="58" spans="1:6">
      <c r="A58" s="196">
        <v>44202</v>
      </c>
      <c r="B58" s="195">
        <v>28262</v>
      </c>
      <c r="C58" s="195">
        <v>7593</v>
      </c>
      <c r="D58" s="195">
        <v>4</v>
      </c>
      <c r="E58" s="197">
        <v>3515000</v>
      </c>
      <c r="F58" s="195" t="s">
        <v>185</v>
      </c>
    </row>
    <row r="59" spans="1:6">
      <c r="A59" s="196">
        <v>44202</v>
      </c>
      <c r="B59" s="195">
        <v>28262</v>
      </c>
      <c r="C59" s="195">
        <v>7594</v>
      </c>
      <c r="D59" s="195">
        <v>4</v>
      </c>
      <c r="E59" s="197">
        <v>462500</v>
      </c>
      <c r="F59" s="195" t="s">
        <v>185</v>
      </c>
    </row>
    <row r="60" spans="1:6">
      <c r="A60" s="196">
        <v>44202</v>
      </c>
      <c r="B60" s="195">
        <v>28262</v>
      </c>
      <c r="C60" s="195">
        <v>7653</v>
      </c>
      <c r="D60" s="195">
        <v>4</v>
      </c>
      <c r="E60" s="197">
        <v>167300</v>
      </c>
      <c r="F60" s="195" t="s">
        <v>83</v>
      </c>
    </row>
    <row r="61" spans="1:6">
      <c r="A61" s="196">
        <v>44202</v>
      </c>
      <c r="B61" s="195">
        <v>28262</v>
      </c>
      <c r="C61" s="195">
        <v>7684</v>
      </c>
      <c r="D61" s="195">
        <v>4</v>
      </c>
      <c r="E61" s="197">
        <v>55000</v>
      </c>
      <c r="F61" s="195" t="s">
        <v>185</v>
      </c>
    </row>
    <row r="62" spans="1:6">
      <c r="A62" s="196">
        <v>44202</v>
      </c>
      <c r="B62" s="195">
        <v>14202</v>
      </c>
      <c r="C62" s="195">
        <v>3898</v>
      </c>
      <c r="D62" s="195">
        <v>6</v>
      </c>
      <c r="E62" s="32">
        <v>442702</v>
      </c>
      <c r="F62" s="195" t="s">
        <v>131</v>
      </c>
    </row>
    <row r="63" spans="1:6">
      <c r="A63" s="196">
        <v>44202</v>
      </c>
      <c r="B63" s="195">
        <v>14202</v>
      </c>
      <c r="C63" s="195">
        <v>3899</v>
      </c>
      <c r="D63" s="195">
        <v>6</v>
      </c>
      <c r="E63" s="32">
        <v>321763</v>
      </c>
      <c r="F63" s="195" t="s">
        <v>130</v>
      </c>
    </row>
    <row r="64" spans="1:6">
      <c r="A64" s="196">
        <v>44202</v>
      </c>
      <c r="B64" s="195">
        <v>14202</v>
      </c>
      <c r="C64" s="195">
        <v>3900</v>
      </c>
      <c r="D64" s="195">
        <v>6</v>
      </c>
      <c r="E64" s="32">
        <v>1127874</v>
      </c>
      <c r="F64" s="195" t="s">
        <v>130</v>
      </c>
    </row>
    <row r="65" spans="1:8">
      <c r="A65" s="196">
        <v>44202</v>
      </c>
      <c r="B65" s="195">
        <v>99966</v>
      </c>
      <c r="C65" s="195">
        <v>7923</v>
      </c>
      <c r="D65" s="195">
        <v>9</v>
      </c>
      <c r="E65" s="197">
        <v>126800</v>
      </c>
      <c r="F65" s="195" t="s">
        <v>83</v>
      </c>
    </row>
    <row r="66" spans="1:8">
      <c r="A66" s="196">
        <v>44202</v>
      </c>
      <c r="B66" s="195">
        <v>99966</v>
      </c>
      <c r="C66" s="195">
        <v>7936</v>
      </c>
      <c r="D66" s="195">
        <v>9</v>
      </c>
      <c r="E66" s="197">
        <v>1170000</v>
      </c>
      <c r="F66" s="195" t="s">
        <v>185</v>
      </c>
    </row>
    <row r="67" spans="1:8">
      <c r="A67" s="196">
        <v>44202</v>
      </c>
      <c r="B67" s="195">
        <v>99966</v>
      </c>
      <c r="C67" s="195">
        <v>7937</v>
      </c>
      <c r="D67" s="195">
        <v>9</v>
      </c>
      <c r="E67" s="197">
        <v>7369900</v>
      </c>
      <c r="F67" s="195" t="s">
        <v>184</v>
      </c>
    </row>
    <row r="68" spans="1:8">
      <c r="A68" s="196">
        <v>44202</v>
      </c>
      <c r="B68" s="195">
        <v>99966</v>
      </c>
      <c r="C68" s="195">
        <v>7939</v>
      </c>
      <c r="D68" s="195">
        <v>9</v>
      </c>
      <c r="E68" s="197">
        <v>4439100</v>
      </c>
      <c r="F68" s="195" t="s">
        <v>184</v>
      </c>
    </row>
    <row r="69" spans="1:8">
      <c r="A69" s="196">
        <v>44202</v>
      </c>
      <c r="B69" s="195">
        <v>19444</v>
      </c>
      <c r="C69" s="195">
        <v>2596</v>
      </c>
      <c r="D69" s="195"/>
      <c r="E69" s="32">
        <v>41300</v>
      </c>
      <c r="F69" s="195" t="s">
        <v>84</v>
      </c>
    </row>
    <row r="70" spans="1:8">
      <c r="A70" s="196">
        <v>44202</v>
      </c>
      <c r="B70" s="195">
        <v>99944</v>
      </c>
      <c r="C70" s="195">
        <v>2615</v>
      </c>
      <c r="D70" s="195">
        <v>29</v>
      </c>
      <c r="E70" s="32">
        <v>71200</v>
      </c>
      <c r="F70" s="195" t="s">
        <v>83</v>
      </c>
    </row>
    <row r="71" spans="1:8" s="37" customFormat="1">
      <c r="A71" s="63">
        <v>44202</v>
      </c>
      <c r="B71" s="64">
        <v>99966</v>
      </c>
      <c r="C71" s="64">
        <v>7938</v>
      </c>
      <c r="D71" s="64"/>
      <c r="E71" s="65">
        <v>0</v>
      </c>
      <c r="F71" s="64" t="s">
        <v>171</v>
      </c>
      <c r="H71" s="135"/>
    </row>
    <row r="72" spans="1:8">
      <c r="A72" s="195"/>
      <c r="B72" s="195"/>
      <c r="C72" s="195"/>
      <c r="D72" s="195"/>
      <c r="E72" s="12">
        <f>SUM(E58:E70)</f>
        <v>19310439</v>
      </c>
      <c r="F72" s="195"/>
    </row>
    <row r="73" spans="1:8">
      <c r="A73" s="195"/>
      <c r="B73" s="195"/>
      <c r="C73" s="195"/>
      <c r="D73" s="195"/>
      <c r="E73" s="197"/>
      <c r="F73" s="195"/>
    </row>
    <row r="74" spans="1:8">
      <c r="A74" s="196">
        <v>44203</v>
      </c>
      <c r="B74" s="195">
        <v>14202</v>
      </c>
      <c r="C74" s="195">
        <v>7730</v>
      </c>
      <c r="D74" s="195">
        <v>4</v>
      </c>
      <c r="E74" s="197">
        <v>318286</v>
      </c>
      <c r="F74" s="195" t="s">
        <v>131</v>
      </c>
    </row>
    <row r="75" spans="1:8">
      <c r="A75" s="196">
        <v>44203</v>
      </c>
      <c r="B75" s="195">
        <v>14202</v>
      </c>
      <c r="C75" s="195">
        <v>7731</v>
      </c>
      <c r="D75" s="195">
        <v>4</v>
      </c>
      <c r="E75" s="197">
        <v>196455</v>
      </c>
      <c r="F75" s="195" t="s">
        <v>130</v>
      </c>
    </row>
    <row r="76" spans="1:8">
      <c r="A76" s="196">
        <v>44203</v>
      </c>
      <c r="B76" s="195">
        <v>14202</v>
      </c>
      <c r="C76" s="195">
        <v>7732</v>
      </c>
      <c r="D76" s="195">
        <v>4</v>
      </c>
      <c r="E76" s="197">
        <v>754931</v>
      </c>
      <c r="F76" s="195" t="s">
        <v>130</v>
      </c>
    </row>
    <row r="77" spans="1:8">
      <c r="A77" s="196">
        <v>44203</v>
      </c>
      <c r="B77" s="195">
        <v>14202</v>
      </c>
      <c r="C77" s="195">
        <v>7826</v>
      </c>
      <c r="D77" s="195">
        <v>4</v>
      </c>
      <c r="E77" s="197">
        <v>665454</v>
      </c>
      <c r="F77" s="195" t="s">
        <v>2</v>
      </c>
    </row>
    <row r="78" spans="1:8">
      <c r="A78" s="196">
        <v>44203</v>
      </c>
      <c r="B78" s="195">
        <v>20894</v>
      </c>
      <c r="C78" s="195">
        <v>7848</v>
      </c>
      <c r="D78" s="195">
        <v>4</v>
      </c>
      <c r="E78" s="32">
        <v>2172000</v>
      </c>
      <c r="F78" s="195" t="s">
        <v>134</v>
      </c>
    </row>
    <row r="79" spans="1:8">
      <c r="A79" s="196">
        <v>44203</v>
      </c>
      <c r="B79" s="195">
        <v>99967</v>
      </c>
      <c r="C79" s="195">
        <v>833</v>
      </c>
      <c r="D79" s="195">
        <v>8</v>
      </c>
      <c r="E79" s="32">
        <v>54500</v>
      </c>
      <c r="F79" s="195" t="s">
        <v>84</v>
      </c>
    </row>
    <row r="80" spans="1:8">
      <c r="A80" s="196">
        <v>44203</v>
      </c>
      <c r="B80" s="195">
        <v>25758</v>
      </c>
      <c r="C80" s="195">
        <v>4335</v>
      </c>
      <c r="D80" s="195">
        <v>6</v>
      </c>
      <c r="E80" s="32">
        <v>588700</v>
      </c>
      <c r="F80" s="195" t="s">
        <v>83</v>
      </c>
    </row>
    <row r="81" spans="1:6">
      <c r="A81" s="196">
        <v>44203</v>
      </c>
      <c r="B81" s="195">
        <v>25758</v>
      </c>
      <c r="C81" s="195">
        <v>4396</v>
      </c>
      <c r="D81" s="195">
        <v>6</v>
      </c>
      <c r="E81" s="32">
        <v>201500</v>
      </c>
      <c r="F81" s="195" t="s">
        <v>84</v>
      </c>
    </row>
    <row r="82" spans="1:6">
      <c r="A82" s="196">
        <v>44203</v>
      </c>
      <c r="B82" s="195">
        <v>25758</v>
      </c>
      <c r="C82" s="195">
        <v>4397</v>
      </c>
      <c r="D82" s="195">
        <v>6</v>
      </c>
      <c r="E82" s="32">
        <v>155000</v>
      </c>
      <c r="F82" s="195" t="s">
        <v>84</v>
      </c>
    </row>
    <row r="83" spans="1:6">
      <c r="A83" s="196">
        <v>44203</v>
      </c>
      <c r="B83" s="195">
        <v>7773</v>
      </c>
      <c r="C83" s="195">
        <v>2645</v>
      </c>
      <c r="D83" s="195">
        <v>29</v>
      </c>
      <c r="E83" s="32">
        <v>116500</v>
      </c>
      <c r="F83" s="195" t="s">
        <v>84</v>
      </c>
    </row>
    <row r="84" spans="1:6">
      <c r="A84" s="196">
        <v>44203</v>
      </c>
      <c r="B84" s="195">
        <v>7773</v>
      </c>
      <c r="C84" s="195">
        <v>2650</v>
      </c>
      <c r="D84" s="195">
        <v>29</v>
      </c>
      <c r="E84" s="32">
        <v>1600000</v>
      </c>
      <c r="F84" s="195" t="s">
        <v>134</v>
      </c>
    </row>
    <row r="85" spans="1:6">
      <c r="A85" s="195"/>
      <c r="B85" s="195"/>
      <c r="C85" s="195"/>
      <c r="D85" s="195"/>
      <c r="E85" s="12">
        <f>SUM(E74:E84)</f>
        <v>6823326</v>
      </c>
      <c r="F85" s="195"/>
    </row>
    <row r="88" spans="1:6">
      <c r="A88" s="196">
        <v>44204</v>
      </c>
      <c r="B88" s="195">
        <v>28262</v>
      </c>
      <c r="C88" s="195">
        <v>9758</v>
      </c>
      <c r="D88" s="195">
        <v>7</v>
      </c>
      <c r="E88" s="197">
        <v>93400</v>
      </c>
      <c r="F88" s="195" t="s">
        <v>0</v>
      </c>
    </row>
    <row r="89" spans="1:6">
      <c r="A89" s="196">
        <v>44204</v>
      </c>
      <c r="B89" s="195">
        <v>28262</v>
      </c>
      <c r="C89" s="195">
        <v>9765</v>
      </c>
      <c r="D89" s="195">
        <v>7</v>
      </c>
      <c r="E89" s="197">
        <v>69601</v>
      </c>
      <c r="F89" s="195" t="s">
        <v>1</v>
      </c>
    </row>
    <row r="90" spans="1:6">
      <c r="A90" s="196">
        <v>44204</v>
      </c>
      <c r="B90" s="195">
        <v>99966</v>
      </c>
      <c r="C90" s="195">
        <v>9598</v>
      </c>
      <c r="D90" s="195">
        <v>7</v>
      </c>
      <c r="E90" s="197">
        <v>180600</v>
      </c>
      <c r="F90" s="195" t="s">
        <v>0</v>
      </c>
    </row>
    <row r="91" spans="1:6">
      <c r="A91" s="196">
        <v>44204</v>
      </c>
      <c r="B91" s="195">
        <v>99966</v>
      </c>
      <c r="C91" s="195">
        <v>9619</v>
      </c>
      <c r="D91" s="195">
        <v>7</v>
      </c>
      <c r="E91" s="197">
        <v>83800</v>
      </c>
      <c r="F91" s="195" t="s">
        <v>1</v>
      </c>
    </row>
    <row r="92" spans="1:6">
      <c r="A92" s="196">
        <v>44204</v>
      </c>
      <c r="B92" s="195">
        <v>99966</v>
      </c>
      <c r="C92" s="195">
        <v>9659</v>
      </c>
      <c r="D92" s="195"/>
      <c r="E92" s="197">
        <v>62300</v>
      </c>
      <c r="F92" s="195"/>
    </row>
    <row r="93" spans="1:6">
      <c r="A93" s="196">
        <v>44204</v>
      </c>
      <c r="B93" s="195">
        <v>99910</v>
      </c>
      <c r="C93" s="195">
        <v>2709</v>
      </c>
      <c r="D93" s="195">
        <v>29</v>
      </c>
      <c r="E93" s="197">
        <v>180600</v>
      </c>
      <c r="F93" s="195" t="s">
        <v>0</v>
      </c>
    </row>
    <row r="94" spans="1:6">
      <c r="A94" s="196">
        <v>44204</v>
      </c>
      <c r="B94" s="195">
        <v>99910</v>
      </c>
      <c r="C94" s="195">
        <v>2710</v>
      </c>
      <c r="D94" s="195">
        <v>29</v>
      </c>
      <c r="E94" s="197">
        <v>240800</v>
      </c>
      <c r="F94" s="195" t="s">
        <v>0</v>
      </c>
    </row>
    <row r="95" spans="1:6">
      <c r="A95" s="196">
        <v>44204</v>
      </c>
      <c r="B95" s="195">
        <v>99910</v>
      </c>
      <c r="C95" s="195">
        <v>2711</v>
      </c>
      <c r="D95" s="195">
        <v>29</v>
      </c>
      <c r="E95" s="197">
        <v>240800</v>
      </c>
      <c r="F95" s="195" t="s">
        <v>0</v>
      </c>
    </row>
    <row r="96" spans="1:6">
      <c r="A96" s="196">
        <v>44204</v>
      </c>
      <c r="B96" s="195">
        <v>99910</v>
      </c>
      <c r="C96" s="195">
        <v>2727</v>
      </c>
      <c r="D96" s="195">
        <v>29</v>
      </c>
      <c r="E96" s="197">
        <v>201500</v>
      </c>
      <c r="F96" s="195" t="s">
        <v>0</v>
      </c>
    </row>
    <row r="97" spans="1:6">
      <c r="A97" s="196">
        <v>44204</v>
      </c>
      <c r="B97" s="195">
        <v>12508</v>
      </c>
      <c r="C97" s="195">
        <v>7965</v>
      </c>
      <c r="D97" s="195">
        <v>4</v>
      </c>
      <c r="E97" s="197">
        <v>588442</v>
      </c>
      <c r="F97" s="195" t="s">
        <v>244</v>
      </c>
    </row>
    <row r="98" spans="1:6">
      <c r="A98" s="196">
        <v>44204</v>
      </c>
      <c r="B98" s="195">
        <v>12508</v>
      </c>
      <c r="C98" s="195">
        <v>7966</v>
      </c>
      <c r="D98" s="195">
        <v>4</v>
      </c>
      <c r="E98" s="197">
        <v>809436</v>
      </c>
      <c r="F98" s="195" t="s">
        <v>243</v>
      </c>
    </row>
    <row r="99" spans="1:6">
      <c r="A99" s="196">
        <v>44204</v>
      </c>
      <c r="B99" s="195">
        <v>12508</v>
      </c>
      <c r="C99" s="195">
        <v>7967</v>
      </c>
      <c r="D99" s="195">
        <v>4</v>
      </c>
      <c r="E99" s="197">
        <v>187725</v>
      </c>
      <c r="F99" s="195" t="s">
        <v>243</v>
      </c>
    </row>
    <row r="100" spans="1:6" ht="19.5">
      <c r="A100" s="195"/>
      <c r="B100" s="195"/>
      <c r="C100" s="195"/>
      <c r="D100" s="195"/>
      <c r="E100" s="118">
        <f>SUM(E88:E99)</f>
        <v>2939004</v>
      </c>
      <c r="F100" s="195"/>
    </row>
    <row r="102" spans="1:6">
      <c r="A102" s="196">
        <v>44205</v>
      </c>
      <c r="B102" s="195">
        <v>28262</v>
      </c>
      <c r="C102" s="195">
        <v>9844</v>
      </c>
      <c r="D102" s="195">
        <v>7</v>
      </c>
      <c r="E102" s="197">
        <v>214532</v>
      </c>
      <c r="F102" s="195" t="s">
        <v>244</v>
      </c>
    </row>
    <row r="103" spans="1:6">
      <c r="A103" s="196">
        <v>44205</v>
      </c>
      <c r="B103" s="195">
        <v>28262</v>
      </c>
      <c r="C103" s="195">
        <v>9947</v>
      </c>
      <c r="D103" s="195">
        <v>7</v>
      </c>
      <c r="E103" s="197">
        <v>847100</v>
      </c>
      <c r="F103" s="195" t="s">
        <v>2</v>
      </c>
    </row>
    <row r="104" spans="1:6">
      <c r="A104" s="196">
        <v>44205</v>
      </c>
      <c r="B104" s="195">
        <v>28262</v>
      </c>
      <c r="C104" s="195">
        <v>9964</v>
      </c>
      <c r="D104" s="195">
        <v>7</v>
      </c>
      <c r="E104" s="197">
        <v>186000</v>
      </c>
      <c r="F104" s="195" t="s">
        <v>1</v>
      </c>
    </row>
    <row r="105" spans="1:6">
      <c r="A105" s="196">
        <v>44205</v>
      </c>
      <c r="B105" s="195">
        <v>99903</v>
      </c>
      <c r="C105" s="195">
        <v>2937</v>
      </c>
      <c r="D105" s="195">
        <v>29</v>
      </c>
      <c r="E105" s="197">
        <v>99000</v>
      </c>
      <c r="F105" s="195" t="s">
        <v>0</v>
      </c>
    </row>
    <row r="106" spans="1:6">
      <c r="A106" s="196">
        <v>44205</v>
      </c>
      <c r="B106" s="195">
        <v>99903</v>
      </c>
      <c r="C106" s="195">
        <v>2940</v>
      </c>
      <c r="D106" s="195">
        <v>29</v>
      </c>
      <c r="E106" s="197">
        <v>388100</v>
      </c>
      <c r="F106" s="195" t="s">
        <v>1</v>
      </c>
    </row>
    <row r="107" spans="1:6">
      <c r="A107" s="196">
        <v>44205</v>
      </c>
      <c r="B107" s="195">
        <v>99903</v>
      </c>
      <c r="C107" s="195">
        <v>2988</v>
      </c>
      <c r="D107" s="195">
        <v>29</v>
      </c>
      <c r="E107" s="197">
        <v>346000</v>
      </c>
      <c r="F107" s="195" t="s">
        <v>1</v>
      </c>
    </row>
    <row r="108" spans="1:6">
      <c r="A108" s="196">
        <v>44205</v>
      </c>
      <c r="B108" s="195">
        <v>99971</v>
      </c>
      <c r="C108" s="195">
        <v>8544</v>
      </c>
      <c r="D108" s="195">
        <v>9</v>
      </c>
      <c r="E108" s="197">
        <v>421400</v>
      </c>
      <c r="F108" s="195" t="s">
        <v>1</v>
      </c>
    </row>
    <row r="109" spans="1:6" ht="19.5">
      <c r="A109" s="196"/>
      <c r="B109" s="195"/>
      <c r="C109" s="195"/>
      <c r="D109" s="195"/>
      <c r="E109" s="119">
        <f>SUM(E102:E108)</f>
        <v>2502132</v>
      </c>
      <c r="F109" s="195"/>
    </row>
    <row r="110" spans="1:6">
      <c r="A110" s="1"/>
    </row>
    <row r="111" spans="1:6">
      <c r="A111" s="1"/>
    </row>
    <row r="112" spans="1:6">
      <c r="A112" s="196">
        <v>44206</v>
      </c>
      <c r="B112" s="195">
        <v>12508</v>
      </c>
      <c r="C112" s="195">
        <v>134</v>
      </c>
      <c r="D112" s="195">
        <v>7</v>
      </c>
      <c r="E112" s="197">
        <v>175100</v>
      </c>
      <c r="F112" s="195" t="s">
        <v>0</v>
      </c>
    </row>
    <row r="113" spans="1:7">
      <c r="A113" s="196">
        <v>44206</v>
      </c>
      <c r="B113" s="195">
        <v>12508</v>
      </c>
      <c r="C113" s="195">
        <v>224</v>
      </c>
      <c r="D113" s="195">
        <v>7</v>
      </c>
      <c r="E113" s="197">
        <v>1480351</v>
      </c>
      <c r="F113" s="195" t="s">
        <v>2</v>
      </c>
    </row>
    <row r="114" spans="1:7">
      <c r="A114" s="196">
        <v>44206</v>
      </c>
      <c r="B114" s="195">
        <v>99903</v>
      </c>
      <c r="C114" s="195">
        <v>3571</v>
      </c>
      <c r="D114" s="195">
        <v>29</v>
      </c>
      <c r="E114" s="197">
        <v>281000</v>
      </c>
      <c r="F114" s="195" t="s">
        <v>1</v>
      </c>
    </row>
    <row r="115" spans="1:7">
      <c r="A115" s="196">
        <v>44206</v>
      </c>
      <c r="B115" s="195">
        <v>99916</v>
      </c>
      <c r="C115" s="195">
        <v>3343</v>
      </c>
      <c r="D115" s="195">
        <v>29</v>
      </c>
      <c r="E115" s="197">
        <v>239100</v>
      </c>
      <c r="F115" s="195" t="s">
        <v>1</v>
      </c>
    </row>
    <row r="116" spans="1:7">
      <c r="A116" s="196">
        <v>44206</v>
      </c>
      <c r="B116" s="195">
        <v>99916</v>
      </c>
      <c r="C116" s="195">
        <v>3359</v>
      </c>
      <c r="D116" s="195">
        <v>29</v>
      </c>
      <c r="E116" s="197">
        <v>125100</v>
      </c>
      <c r="F116" s="195" t="s">
        <v>1</v>
      </c>
    </row>
    <row r="117" spans="1:7">
      <c r="A117" s="196">
        <v>44206</v>
      </c>
      <c r="B117" s="195">
        <v>99916</v>
      </c>
      <c r="C117" s="195">
        <v>3373</v>
      </c>
      <c r="D117" s="195">
        <v>29</v>
      </c>
      <c r="E117" s="197">
        <v>399500</v>
      </c>
      <c r="F117" s="195" t="s">
        <v>1</v>
      </c>
    </row>
    <row r="118" spans="1:7">
      <c r="A118" s="196">
        <v>44206</v>
      </c>
      <c r="B118" s="195">
        <v>99916</v>
      </c>
      <c r="C118" s="195">
        <v>3497</v>
      </c>
      <c r="D118" s="195">
        <v>29</v>
      </c>
      <c r="E118" s="197">
        <v>468000</v>
      </c>
      <c r="F118" s="195" t="s">
        <v>1</v>
      </c>
    </row>
    <row r="119" spans="1:7">
      <c r="A119" s="196">
        <v>44206</v>
      </c>
      <c r="B119" s="195">
        <v>99916</v>
      </c>
      <c r="C119" s="195">
        <v>3502</v>
      </c>
      <c r="D119" s="195"/>
      <c r="E119" s="197">
        <v>201500</v>
      </c>
      <c r="F119" s="195"/>
    </row>
    <row r="120" spans="1:7">
      <c r="A120" s="196">
        <v>44206</v>
      </c>
      <c r="B120" s="195">
        <v>99916</v>
      </c>
      <c r="C120" s="195">
        <v>3512</v>
      </c>
      <c r="D120" s="195">
        <v>29</v>
      </c>
      <c r="E120" s="197">
        <v>20000</v>
      </c>
      <c r="F120" s="195" t="s">
        <v>1</v>
      </c>
    </row>
    <row r="121" spans="1:7">
      <c r="A121" s="196">
        <v>44206</v>
      </c>
      <c r="B121" s="195">
        <v>99967</v>
      </c>
      <c r="C121" s="195">
        <v>1619</v>
      </c>
      <c r="D121" s="195">
        <v>8</v>
      </c>
      <c r="E121" s="197">
        <v>235000</v>
      </c>
      <c r="F121" s="195" t="s">
        <v>1</v>
      </c>
    </row>
    <row r="122" spans="1:7">
      <c r="A122" s="196">
        <v>44206</v>
      </c>
      <c r="B122" s="195">
        <v>99969</v>
      </c>
      <c r="C122" s="195">
        <v>8693</v>
      </c>
      <c r="D122" s="195">
        <v>4</v>
      </c>
      <c r="E122" s="197">
        <v>0</v>
      </c>
      <c r="F122" s="195" t="s">
        <v>283</v>
      </c>
      <c r="G122" s="2" t="s">
        <v>284</v>
      </c>
    </row>
    <row r="123" spans="1:7">
      <c r="A123" s="196">
        <v>44206</v>
      </c>
      <c r="B123" s="195">
        <v>14202</v>
      </c>
      <c r="C123" s="195">
        <v>5399</v>
      </c>
      <c r="D123" s="195"/>
      <c r="E123" s="197">
        <v>525500</v>
      </c>
      <c r="F123" s="195"/>
      <c r="G123" s="49"/>
    </row>
    <row r="124" spans="1:7">
      <c r="A124" s="196">
        <v>44206</v>
      </c>
      <c r="B124" s="195">
        <v>19440</v>
      </c>
      <c r="C124" s="195">
        <v>9019</v>
      </c>
      <c r="D124" s="195">
        <v>9</v>
      </c>
      <c r="E124" s="197">
        <v>123900</v>
      </c>
      <c r="F124" s="195" t="s">
        <v>0</v>
      </c>
    </row>
    <row r="125" spans="1:7">
      <c r="A125" s="195"/>
      <c r="B125" s="195"/>
      <c r="C125" s="195"/>
      <c r="D125" s="195"/>
      <c r="E125" s="12">
        <f>SUM(E112:E124)</f>
        <v>4274051</v>
      </c>
      <c r="F125" s="195"/>
    </row>
    <row r="128" spans="1:7">
      <c r="A128" s="196">
        <v>44207</v>
      </c>
      <c r="B128" s="195">
        <v>14202</v>
      </c>
      <c r="C128" s="195">
        <v>5470</v>
      </c>
      <c r="D128" s="195">
        <v>6</v>
      </c>
      <c r="E128" s="197">
        <v>337277</v>
      </c>
      <c r="F128" s="195" t="s">
        <v>243</v>
      </c>
    </row>
    <row r="129" spans="1:6">
      <c r="A129" s="196">
        <v>44207</v>
      </c>
      <c r="B129" s="195">
        <v>14202</v>
      </c>
      <c r="C129" s="195">
        <v>5471</v>
      </c>
      <c r="D129" s="195">
        <v>6</v>
      </c>
      <c r="E129" s="197">
        <v>735205</v>
      </c>
      <c r="F129" s="195" t="s">
        <v>243</v>
      </c>
    </row>
    <row r="130" spans="1:6">
      <c r="A130" s="196">
        <v>44207</v>
      </c>
      <c r="B130" s="195">
        <v>14202</v>
      </c>
      <c r="C130" s="195">
        <v>5472</v>
      </c>
      <c r="D130" s="195">
        <v>6</v>
      </c>
      <c r="E130" s="197">
        <v>255139</v>
      </c>
      <c r="F130" s="195" t="s">
        <v>244</v>
      </c>
    </row>
    <row r="131" spans="1:6">
      <c r="A131" s="196">
        <v>44207</v>
      </c>
      <c r="B131" s="195">
        <v>14202</v>
      </c>
      <c r="C131" s="195">
        <v>5542</v>
      </c>
      <c r="D131" s="195">
        <v>6</v>
      </c>
      <c r="E131" s="197">
        <v>96500</v>
      </c>
      <c r="F131" s="195" t="s">
        <v>0</v>
      </c>
    </row>
    <row r="132" spans="1:6">
      <c r="A132" s="196">
        <v>44207</v>
      </c>
      <c r="B132" s="195">
        <v>14202</v>
      </c>
      <c r="C132" s="195">
        <v>5574</v>
      </c>
      <c r="D132" s="195">
        <v>6</v>
      </c>
      <c r="E132" s="197">
        <v>41800</v>
      </c>
      <c r="F132" s="195" t="s">
        <v>0</v>
      </c>
    </row>
    <row r="133" spans="1:6">
      <c r="A133" s="196">
        <v>44207</v>
      </c>
      <c r="B133" s="195">
        <v>20894</v>
      </c>
      <c r="C133" s="195">
        <v>476</v>
      </c>
      <c r="D133" s="195">
        <v>7</v>
      </c>
      <c r="E133" s="197">
        <v>59600</v>
      </c>
      <c r="F133" s="195" t="s">
        <v>0</v>
      </c>
    </row>
    <row r="134" spans="1:6">
      <c r="A134" s="196">
        <v>44207</v>
      </c>
      <c r="B134" s="195">
        <v>20894</v>
      </c>
      <c r="C134" s="195">
        <v>515</v>
      </c>
      <c r="D134" s="195">
        <v>7</v>
      </c>
      <c r="E134" s="197">
        <v>167300</v>
      </c>
      <c r="F134" s="195" t="s">
        <v>0</v>
      </c>
    </row>
    <row r="135" spans="1:6">
      <c r="A135" s="196">
        <v>44207</v>
      </c>
      <c r="B135" s="195">
        <v>20894</v>
      </c>
      <c r="C135" s="195">
        <v>575</v>
      </c>
      <c r="D135" s="195">
        <v>7</v>
      </c>
      <c r="E135" s="197">
        <v>380000</v>
      </c>
      <c r="F135" s="195" t="s">
        <v>1</v>
      </c>
    </row>
    <row r="136" spans="1:6">
      <c r="A136" s="196">
        <v>44207</v>
      </c>
      <c r="B136" s="195">
        <v>20200</v>
      </c>
      <c r="C136" s="195">
        <v>3861</v>
      </c>
      <c r="D136" s="195">
        <v>29</v>
      </c>
      <c r="E136" s="197">
        <v>290900</v>
      </c>
      <c r="F136" s="195" t="s">
        <v>1</v>
      </c>
    </row>
    <row r="137" spans="1:6">
      <c r="A137" s="195"/>
      <c r="B137" s="195"/>
      <c r="C137" s="195"/>
      <c r="D137" s="195"/>
      <c r="E137" s="12">
        <f>SUM(E128:E136)</f>
        <v>2363721</v>
      </c>
      <c r="F137" s="195"/>
    </row>
    <row r="139" spans="1:6">
      <c r="A139" s="196">
        <v>44208</v>
      </c>
      <c r="B139" s="195">
        <v>99945</v>
      </c>
      <c r="C139" s="195">
        <v>866</v>
      </c>
      <c r="D139" s="195">
        <v>7</v>
      </c>
      <c r="E139" s="197">
        <v>59500</v>
      </c>
      <c r="F139" s="195" t="s">
        <v>0</v>
      </c>
    </row>
    <row r="140" spans="1:6">
      <c r="A140" s="196">
        <v>44208</v>
      </c>
      <c r="B140" s="195">
        <v>99945</v>
      </c>
      <c r="C140" s="195">
        <v>867</v>
      </c>
      <c r="D140" s="195">
        <v>7</v>
      </c>
      <c r="E140" s="197">
        <v>3562800</v>
      </c>
      <c r="F140" s="195" t="s">
        <v>134</v>
      </c>
    </row>
    <row r="141" spans="1:6">
      <c r="A141" s="196">
        <v>44208</v>
      </c>
      <c r="B141" s="195">
        <v>99969</v>
      </c>
      <c r="C141" s="195">
        <v>839</v>
      </c>
      <c r="D141" s="195">
        <v>7</v>
      </c>
      <c r="E141" s="197">
        <v>459400</v>
      </c>
      <c r="F141" s="195" t="s">
        <v>1</v>
      </c>
    </row>
    <row r="142" spans="1:6">
      <c r="A142" s="196">
        <v>44208</v>
      </c>
      <c r="B142" s="195">
        <v>28262</v>
      </c>
      <c r="C142" s="195">
        <v>9194</v>
      </c>
      <c r="D142" s="195">
        <v>4</v>
      </c>
      <c r="E142" s="197">
        <v>0</v>
      </c>
      <c r="F142" s="195" t="s">
        <v>309</v>
      </c>
    </row>
    <row r="143" spans="1:6">
      <c r="A143" s="196">
        <v>44208</v>
      </c>
      <c r="B143" s="195">
        <v>28262</v>
      </c>
      <c r="C143" s="195">
        <v>9223</v>
      </c>
      <c r="D143" s="195">
        <v>4</v>
      </c>
      <c r="E143" s="197">
        <v>18924800</v>
      </c>
      <c r="F143" s="195" t="s">
        <v>331</v>
      </c>
    </row>
    <row r="144" spans="1:6">
      <c r="A144" s="196">
        <v>44208</v>
      </c>
      <c r="B144" s="195">
        <v>99968</v>
      </c>
      <c r="C144" s="195">
        <v>2065</v>
      </c>
      <c r="D144" s="195">
        <v>8</v>
      </c>
      <c r="E144" s="197">
        <v>426000</v>
      </c>
      <c r="F144" s="195" t="s">
        <v>0</v>
      </c>
    </row>
    <row r="145" spans="1:6">
      <c r="A145" s="196">
        <v>44208</v>
      </c>
      <c r="B145" s="195">
        <v>13276</v>
      </c>
      <c r="C145" s="195">
        <v>5753</v>
      </c>
      <c r="D145" s="195">
        <v>6</v>
      </c>
      <c r="E145" s="197">
        <v>404893</v>
      </c>
      <c r="F145" s="195" t="s">
        <v>243</v>
      </c>
    </row>
    <row r="146" spans="1:6">
      <c r="A146" s="196">
        <v>44208</v>
      </c>
      <c r="B146" s="195">
        <v>13276</v>
      </c>
      <c r="C146" s="195">
        <v>5754</v>
      </c>
      <c r="D146" s="195">
        <v>6</v>
      </c>
      <c r="E146" s="197">
        <v>1093412</v>
      </c>
      <c r="F146" s="195" t="s">
        <v>243</v>
      </c>
    </row>
    <row r="147" spans="1:6">
      <c r="A147" s="196">
        <v>44208</v>
      </c>
      <c r="B147" s="195">
        <v>13276</v>
      </c>
      <c r="C147" s="195">
        <v>5755</v>
      </c>
      <c r="D147" s="195">
        <v>6</v>
      </c>
      <c r="E147" s="197">
        <v>322611</v>
      </c>
      <c r="F147" s="195" t="s">
        <v>244</v>
      </c>
    </row>
    <row r="148" spans="1:6">
      <c r="A148" s="196">
        <v>44208</v>
      </c>
      <c r="B148" s="195">
        <v>25758</v>
      </c>
      <c r="C148" s="195">
        <v>5942</v>
      </c>
      <c r="D148" s="195">
        <v>6</v>
      </c>
      <c r="E148" s="197">
        <v>518500</v>
      </c>
      <c r="F148" s="195" t="s">
        <v>134</v>
      </c>
    </row>
    <row r="149" spans="1:6">
      <c r="A149" s="196">
        <v>44208</v>
      </c>
      <c r="B149" s="195">
        <v>25758</v>
      </c>
      <c r="C149" s="195">
        <v>5943</v>
      </c>
      <c r="D149" s="195">
        <v>6</v>
      </c>
      <c r="E149" s="197">
        <v>438000</v>
      </c>
      <c r="F149" s="195" t="s">
        <v>134</v>
      </c>
    </row>
    <row r="150" spans="1:6">
      <c r="A150" s="196">
        <v>44208</v>
      </c>
      <c r="B150" s="195">
        <v>25758</v>
      </c>
      <c r="C150" s="195">
        <v>5944</v>
      </c>
      <c r="D150" s="195">
        <v>6</v>
      </c>
      <c r="E150" s="197">
        <v>297400</v>
      </c>
      <c r="F150" s="195" t="s">
        <v>134</v>
      </c>
    </row>
    <row r="151" spans="1:6">
      <c r="A151" s="196">
        <v>44208</v>
      </c>
      <c r="B151" s="195">
        <v>20894</v>
      </c>
      <c r="C151" s="195">
        <v>3643</v>
      </c>
      <c r="D151" s="195">
        <v>10</v>
      </c>
      <c r="E151" s="197">
        <v>239200</v>
      </c>
      <c r="F151" s="195" t="s">
        <v>1</v>
      </c>
    </row>
    <row r="152" spans="1:6">
      <c r="A152" s="196">
        <v>44208</v>
      </c>
      <c r="B152" s="195">
        <v>99910</v>
      </c>
      <c r="C152" s="195">
        <v>3557</v>
      </c>
      <c r="D152" s="195">
        <v>10</v>
      </c>
      <c r="E152" s="197">
        <v>604294</v>
      </c>
      <c r="F152" s="195" t="s">
        <v>2</v>
      </c>
    </row>
    <row r="153" spans="1:6">
      <c r="A153" s="196">
        <v>44208</v>
      </c>
      <c r="B153" s="195">
        <v>19440</v>
      </c>
      <c r="C153" s="195">
        <v>9567</v>
      </c>
      <c r="D153" s="195">
        <v>9</v>
      </c>
      <c r="E153" s="197">
        <v>37400</v>
      </c>
      <c r="F153" s="195" t="s">
        <v>0</v>
      </c>
    </row>
    <row r="154" spans="1:6">
      <c r="A154" s="196">
        <v>44208</v>
      </c>
      <c r="B154" s="195">
        <v>99944</v>
      </c>
      <c r="C154" s="195">
        <v>3935</v>
      </c>
      <c r="D154" s="195">
        <v>29</v>
      </c>
      <c r="E154" s="197">
        <v>29100</v>
      </c>
      <c r="F154" s="195" t="s">
        <v>0</v>
      </c>
    </row>
    <row r="155" spans="1:6" ht="19.5">
      <c r="A155" s="195"/>
      <c r="B155" s="195"/>
      <c r="C155" s="195"/>
      <c r="D155" s="195"/>
      <c r="E155" s="119">
        <f>SUM(E139:E154)</f>
        <v>27417310</v>
      </c>
      <c r="F155" s="195"/>
    </row>
    <row r="158" spans="1:6">
      <c r="A158" s="196">
        <v>44209</v>
      </c>
      <c r="B158" s="195">
        <v>12508</v>
      </c>
      <c r="C158" s="195">
        <v>9468</v>
      </c>
      <c r="D158" s="195">
        <v>4</v>
      </c>
      <c r="E158" s="197">
        <v>440764</v>
      </c>
      <c r="F158" s="195" t="s">
        <v>243</v>
      </c>
    </row>
    <row r="159" spans="1:6">
      <c r="A159" s="196">
        <v>44209</v>
      </c>
      <c r="B159" s="195">
        <v>12508</v>
      </c>
      <c r="C159" s="195">
        <v>9469</v>
      </c>
      <c r="D159" s="195">
        <v>4</v>
      </c>
      <c r="E159" s="197">
        <v>475107</v>
      </c>
      <c r="F159" s="195" t="s">
        <v>243</v>
      </c>
    </row>
    <row r="160" spans="1:6">
      <c r="A160" s="196">
        <v>44209</v>
      </c>
      <c r="B160" s="195">
        <v>12508</v>
      </c>
      <c r="C160" s="195">
        <v>9470</v>
      </c>
      <c r="D160" s="195">
        <v>4</v>
      </c>
      <c r="E160" s="197">
        <v>326556</v>
      </c>
      <c r="F160" s="195" t="s">
        <v>244</v>
      </c>
    </row>
    <row r="161" spans="1:6">
      <c r="A161" s="196">
        <v>44209</v>
      </c>
      <c r="B161" s="195">
        <v>12508</v>
      </c>
      <c r="C161" s="195">
        <v>9606</v>
      </c>
      <c r="D161" s="195">
        <v>4</v>
      </c>
      <c r="E161" s="197">
        <v>85000</v>
      </c>
      <c r="F161" s="195" t="s">
        <v>0</v>
      </c>
    </row>
    <row r="162" spans="1:6">
      <c r="A162" s="196">
        <v>44209</v>
      </c>
      <c r="B162" s="195">
        <v>13276</v>
      </c>
      <c r="C162" s="195">
        <v>9658</v>
      </c>
      <c r="D162" s="195">
        <v>4</v>
      </c>
      <c r="E162" s="197">
        <v>1856000</v>
      </c>
      <c r="F162" s="195" t="s">
        <v>1</v>
      </c>
    </row>
    <row r="163" spans="1:6">
      <c r="A163" s="196">
        <v>44209</v>
      </c>
      <c r="B163" s="195">
        <v>13276</v>
      </c>
      <c r="C163" s="195">
        <v>9699</v>
      </c>
      <c r="D163" s="195">
        <v>4</v>
      </c>
      <c r="E163" s="197">
        <v>95200</v>
      </c>
      <c r="F163" s="195" t="s">
        <v>0</v>
      </c>
    </row>
    <row r="164" spans="1:6">
      <c r="A164" s="196">
        <v>44209</v>
      </c>
      <c r="B164" s="195">
        <v>14202</v>
      </c>
      <c r="C164" s="195">
        <v>1127</v>
      </c>
      <c r="D164" s="195">
        <v>7</v>
      </c>
      <c r="E164" s="197">
        <v>105200</v>
      </c>
      <c r="F164" s="195" t="s">
        <v>0</v>
      </c>
    </row>
    <row r="165" spans="1:6">
      <c r="A165" s="196">
        <v>44209</v>
      </c>
      <c r="B165" s="195">
        <v>14202</v>
      </c>
      <c r="C165" s="195">
        <v>1143</v>
      </c>
      <c r="D165" s="195">
        <v>7</v>
      </c>
      <c r="E165" s="197">
        <v>55500</v>
      </c>
      <c r="F165" s="195" t="s">
        <v>0</v>
      </c>
    </row>
    <row r="166" spans="1:6">
      <c r="A166" s="196">
        <v>44209</v>
      </c>
      <c r="B166" s="195">
        <v>20894</v>
      </c>
      <c r="C166" s="195">
        <v>2455</v>
      </c>
      <c r="D166" s="195">
        <v>8</v>
      </c>
      <c r="E166" s="197">
        <v>189900</v>
      </c>
      <c r="F166" s="195" t="s">
        <v>0</v>
      </c>
    </row>
    <row r="167" spans="1:6">
      <c r="A167" s="196">
        <v>44209</v>
      </c>
      <c r="B167" s="195">
        <v>99967</v>
      </c>
      <c r="C167" s="195">
        <v>2573</v>
      </c>
      <c r="D167" s="195">
        <v>8</v>
      </c>
      <c r="E167" s="197">
        <v>148100</v>
      </c>
      <c r="F167" s="195" t="s">
        <v>0</v>
      </c>
    </row>
    <row r="168" spans="1:6">
      <c r="A168" s="196">
        <v>44209</v>
      </c>
      <c r="B168" s="195">
        <v>99947</v>
      </c>
      <c r="C168" s="195">
        <v>6240</v>
      </c>
      <c r="D168" s="195">
        <v>6</v>
      </c>
      <c r="E168" s="197">
        <v>710800</v>
      </c>
      <c r="F168" s="195" t="s">
        <v>1</v>
      </c>
    </row>
    <row r="169" spans="1:6">
      <c r="A169" s="196">
        <v>44209</v>
      </c>
      <c r="B169" s="195">
        <v>99947</v>
      </c>
      <c r="C169" s="195">
        <v>6241</v>
      </c>
      <c r="D169" s="195">
        <v>6</v>
      </c>
      <c r="E169" s="197">
        <v>57700</v>
      </c>
      <c r="F169" s="195" t="s">
        <v>0</v>
      </c>
    </row>
    <row r="170" spans="1:6" ht="19.5">
      <c r="A170" s="195"/>
      <c r="B170" s="195"/>
      <c r="C170" s="195"/>
      <c r="D170" s="195"/>
      <c r="E170" s="119">
        <f>SUM(E158:E169)</f>
        <v>4545827</v>
      </c>
      <c r="F170" s="195"/>
    </row>
    <row r="171" spans="1:6" ht="19.5">
      <c r="A171" s="48"/>
      <c r="B171" s="48"/>
      <c r="C171" s="48"/>
      <c r="D171" s="48"/>
      <c r="E171" s="480"/>
      <c r="F171" s="48"/>
    </row>
    <row r="173" spans="1:6">
      <c r="A173" s="196">
        <v>44210</v>
      </c>
      <c r="B173" s="195">
        <v>99966</v>
      </c>
      <c r="C173" s="195">
        <v>1402</v>
      </c>
      <c r="D173" s="195">
        <v>7</v>
      </c>
      <c r="E173" s="197">
        <v>391200</v>
      </c>
      <c r="F173" s="195" t="s">
        <v>1</v>
      </c>
    </row>
    <row r="174" spans="1:6">
      <c r="A174" s="196">
        <v>44210</v>
      </c>
      <c r="B174" s="195">
        <v>99966</v>
      </c>
      <c r="C174" s="195">
        <v>1463</v>
      </c>
      <c r="D174" s="195">
        <v>7</v>
      </c>
      <c r="E174" s="197">
        <v>232600</v>
      </c>
      <c r="F174" s="195" t="s">
        <v>0</v>
      </c>
    </row>
    <row r="175" spans="1:6">
      <c r="A175" s="196">
        <v>44210</v>
      </c>
      <c r="B175" s="195">
        <v>99956</v>
      </c>
      <c r="C175" s="195">
        <v>9831</v>
      </c>
      <c r="D175" s="195">
        <v>4</v>
      </c>
      <c r="E175" s="197">
        <v>20700</v>
      </c>
      <c r="F175" s="195" t="s">
        <v>0</v>
      </c>
    </row>
    <row r="176" spans="1:6">
      <c r="A176" s="196">
        <v>44210</v>
      </c>
      <c r="B176" s="195">
        <v>12508</v>
      </c>
      <c r="C176" s="195">
        <v>9815</v>
      </c>
      <c r="D176" s="195">
        <v>9</v>
      </c>
      <c r="E176" s="197">
        <v>97534</v>
      </c>
      <c r="F176" s="195" t="s">
        <v>243</v>
      </c>
    </row>
    <row r="177" spans="1:6">
      <c r="A177" s="196">
        <v>44210</v>
      </c>
      <c r="B177" s="195">
        <v>12508</v>
      </c>
      <c r="C177" s="195">
        <v>9816</v>
      </c>
      <c r="D177" s="195">
        <v>9</v>
      </c>
      <c r="E177" s="197">
        <v>1008505</v>
      </c>
      <c r="F177" s="195" t="s">
        <v>243</v>
      </c>
    </row>
    <row r="178" spans="1:6">
      <c r="A178" s="196">
        <v>44210</v>
      </c>
      <c r="B178" s="195">
        <v>12508</v>
      </c>
      <c r="C178" s="195">
        <v>9817</v>
      </c>
      <c r="D178" s="195">
        <v>9</v>
      </c>
      <c r="E178" s="197">
        <v>208734</v>
      </c>
      <c r="F178" s="195" t="s">
        <v>244</v>
      </c>
    </row>
    <row r="179" spans="1:6">
      <c r="A179" s="196">
        <v>44210</v>
      </c>
      <c r="B179" s="195">
        <v>13276</v>
      </c>
      <c r="C179" s="195">
        <v>2625</v>
      </c>
      <c r="D179" s="195">
        <v>8</v>
      </c>
      <c r="E179" s="197">
        <v>406800</v>
      </c>
      <c r="F179" s="195" t="s">
        <v>1</v>
      </c>
    </row>
    <row r="180" spans="1:6">
      <c r="A180" s="196">
        <v>44210</v>
      </c>
      <c r="B180" s="195">
        <v>13276</v>
      </c>
      <c r="C180" s="195">
        <v>2669</v>
      </c>
      <c r="D180" s="195">
        <v>8</v>
      </c>
      <c r="E180" s="197">
        <v>90400</v>
      </c>
      <c r="F180" s="195" t="s">
        <v>0</v>
      </c>
    </row>
    <row r="181" spans="1:6">
      <c r="A181" s="196">
        <v>44210</v>
      </c>
      <c r="B181" s="195">
        <v>13276</v>
      </c>
      <c r="C181" s="195">
        <v>2683</v>
      </c>
      <c r="D181" s="195">
        <v>8</v>
      </c>
      <c r="E181" s="197">
        <v>4560700</v>
      </c>
      <c r="F181" s="195" t="s">
        <v>134</v>
      </c>
    </row>
    <row r="182" spans="1:6">
      <c r="A182" s="196">
        <v>44210</v>
      </c>
      <c r="B182" s="195">
        <v>13276</v>
      </c>
      <c r="C182" s="195">
        <v>2684</v>
      </c>
      <c r="D182" s="195">
        <v>8</v>
      </c>
      <c r="E182" s="197">
        <v>460900</v>
      </c>
      <c r="F182" s="195" t="s">
        <v>134</v>
      </c>
    </row>
    <row r="183" spans="1:6">
      <c r="A183" s="196">
        <v>44210</v>
      </c>
      <c r="B183" s="195">
        <v>13276</v>
      </c>
      <c r="C183" s="195">
        <v>2685</v>
      </c>
      <c r="D183" s="195">
        <v>8</v>
      </c>
      <c r="E183" s="197">
        <v>569800</v>
      </c>
      <c r="F183" s="195" t="s">
        <v>134</v>
      </c>
    </row>
    <row r="184" spans="1:6">
      <c r="A184" s="196">
        <v>44210</v>
      </c>
      <c r="B184" s="195">
        <v>13276</v>
      </c>
      <c r="C184" s="195">
        <v>2686</v>
      </c>
      <c r="D184" s="195">
        <v>8</v>
      </c>
      <c r="E184" s="197">
        <v>272900</v>
      </c>
      <c r="F184" s="195" t="s">
        <v>134</v>
      </c>
    </row>
    <row r="185" spans="1:6">
      <c r="A185" s="196">
        <v>44210</v>
      </c>
      <c r="B185" s="195">
        <v>13276</v>
      </c>
      <c r="C185" s="195">
        <v>2687</v>
      </c>
      <c r="D185" s="195">
        <v>8</v>
      </c>
      <c r="E185" s="197">
        <v>522100</v>
      </c>
      <c r="F185" s="195" t="s">
        <v>134</v>
      </c>
    </row>
    <row r="186" spans="1:6">
      <c r="A186" s="196">
        <v>44210</v>
      </c>
      <c r="B186" s="195">
        <v>13276</v>
      </c>
      <c r="C186" s="195">
        <v>2688</v>
      </c>
      <c r="D186" s="195">
        <v>8</v>
      </c>
      <c r="E186" s="197">
        <v>613500</v>
      </c>
      <c r="F186" s="195" t="s">
        <v>134</v>
      </c>
    </row>
    <row r="187" spans="1:6">
      <c r="A187" s="196">
        <v>44210</v>
      </c>
      <c r="B187" s="195">
        <v>13276</v>
      </c>
      <c r="C187" s="195">
        <v>2689</v>
      </c>
      <c r="D187" s="195">
        <v>8</v>
      </c>
      <c r="E187" s="197">
        <v>414000</v>
      </c>
      <c r="F187" s="195" t="s">
        <v>134</v>
      </c>
    </row>
    <row r="188" spans="1:6">
      <c r="A188" s="196">
        <v>44210</v>
      </c>
      <c r="B188" s="195">
        <v>25758</v>
      </c>
      <c r="C188" s="195">
        <v>6581</v>
      </c>
      <c r="D188" s="195">
        <v>6</v>
      </c>
      <c r="E188" s="197">
        <v>203400</v>
      </c>
      <c r="F188" s="195" t="s">
        <v>0</v>
      </c>
    </row>
    <row r="189" spans="1:6" ht="19.5">
      <c r="A189" s="195"/>
      <c r="B189" s="195"/>
      <c r="C189" s="195"/>
      <c r="D189" s="195"/>
      <c r="E189" s="119">
        <f>SUM(E173:E188)</f>
        <v>10073773</v>
      </c>
      <c r="F189" s="195"/>
    </row>
    <row r="192" spans="1:6">
      <c r="A192" s="196">
        <v>44211</v>
      </c>
      <c r="B192" s="195">
        <v>99955</v>
      </c>
      <c r="C192" s="195">
        <v>1703</v>
      </c>
      <c r="D192" s="197">
        <v>7</v>
      </c>
      <c r="E192" s="197">
        <v>1366500</v>
      </c>
      <c r="F192" s="195" t="s">
        <v>134</v>
      </c>
    </row>
    <row r="193" spans="1:6">
      <c r="A193" s="196">
        <v>44211</v>
      </c>
      <c r="B193" s="195">
        <v>99955</v>
      </c>
      <c r="C193" s="195">
        <v>1704</v>
      </c>
      <c r="D193" s="197">
        <v>7</v>
      </c>
      <c r="E193" s="197">
        <v>1308600</v>
      </c>
      <c r="F193" s="195" t="s">
        <v>134</v>
      </c>
    </row>
    <row r="194" spans="1:6">
      <c r="A194" s="196">
        <v>44211</v>
      </c>
      <c r="B194" s="195">
        <v>99955</v>
      </c>
      <c r="C194" s="195">
        <v>1709</v>
      </c>
      <c r="D194" s="197">
        <v>7</v>
      </c>
      <c r="E194" s="197">
        <v>624300</v>
      </c>
      <c r="F194" s="195" t="s">
        <v>134</v>
      </c>
    </row>
    <row r="195" spans="1:6">
      <c r="A195" s="196">
        <v>44211</v>
      </c>
      <c r="B195" s="195">
        <v>99955</v>
      </c>
      <c r="C195" s="195">
        <v>1710</v>
      </c>
      <c r="D195" s="197">
        <v>7</v>
      </c>
      <c r="E195" s="197">
        <v>923800</v>
      </c>
      <c r="F195" s="195" t="s">
        <v>134</v>
      </c>
    </row>
    <row r="196" spans="1:6">
      <c r="A196" s="196">
        <v>44211</v>
      </c>
      <c r="B196" s="195">
        <v>99955</v>
      </c>
      <c r="C196" s="195">
        <v>1711</v>
      </c>
      <c r="D196" s="197">
        <v>7</v>
      </c>
      <c r="E196" s="197">
        <v>1648800</v>
      </c>
      <c r="F196" s="195" t="s">
        <v>134</v>
      </c>
    </row>
    <row r="197" spans="1:6">
      <c r="A197" s="196">
        <v>44211</v>
      </c>
      <c r="B197" s="195">
        <v>99955</v>
      </c>
      <c r="C197" s="195">
        <v>1712</v>
      </c>
      <c r="D197" s="197">
        <v>7</v>
      </c>
      <c r="E197" s="197">
        <v>575300</v>
      </c>
      <c r="F197" s="195" t="s">
        <v>134</v>
      </c>
    </row>
    <row r="198" spans="1:6">
      <c r="A198" s="196">
        <v>44211</v>
      </c>
      <c r="B198" s="195">
        <v>99947</v>
      </c>
      <c r="C198" s="195">
        <v>83</v>
      </c>
      <c r="D198" s="197">
        <v>9</v>
      </c>
      <c r="E198" s="197">
        <v>388400</v>
      </c>
      <c r="F198" s="195" t="s">
        <v>1</v>
      </c>
    </row>
    <row r="199" spans="1:6">
      <c r="A199" s="196">
        <v>44211</v>
      </c>
      <c r="B199" s="195">
        <v>99947</v>
      </c>
      <c r="C199" s="195">
        <v>119</v>
      </c>
      <c r="D199" s="197">
        <v>9</v>
      </c>
      <c r="E199" s="197">
        <v>92000</v>
      </c>
      <c r="F199" s="195" t="s">
        <v>0</v>
      </c>
    </row>
    <row r="200" spans="1:6">
      <c r="A200" s="196">
        <v>44211</v>
      </c>
      <c r="B200" s="195">
        <v>28262</v>
      </c>
      <c r="C200" s="195">
        <v>4062</v>
      </c>
      <c r="D200" s="197">
        <v>10</v>
      </c>
      <c r="E200" s="197">
        <v>92000</v>
      </c>
      <c r="F200" s="195" t="s">
        <v>0</v>
      </c>
    </row>
    <row r="201" spans="1:6">
      <c r="A201" s="196">
        <v>44211</v>
      </c>
      <c r="B201" s="195">
        <v>28262</v>
      </c>
      <c r="C201" s="195">
        <v>4083</v>
      </c>
      <c r="D201" s="197">
        <v>10</v>
      </c>
      <c r="E201" s="197">
        <v>1589464</v>
      </c>
      <c r="F201" s="195" t="s">
        <v>2</v>
      </c>
    </row>
    <row r="202" spans="1:6">
      <c r="A202" s="196">
        <v>44211</v>
      </c>
      <c r="B202" s="195">
        <v>28262</v>
      </c>
      <c r="C202" s="195">
        <v>4122</v>
      </c>
      <c r="D202" s="197">
        <v>10</v>
      </c>
      <c r="E202" s="197">
        <v>103500</v>
      </c>
      <c r="F202" s="195" t="s">
        <v>1</v>
      </c>
    </row>
    <row r="203" spans="1:6">
      <c r="A203" s="196">
        <v>44211</v>
      </c>
      <c r="B203" s="195">
        <v>19440</v>
      </c>
      <c r="C203" s="195">
        <v>9968</v>
      </c>
      <c r="D203" s="197">
        <v>4</v>
      </c>
      <c r="E203" s="197">
        <v>191369</v>
      </c>
      <c r="F203" s="195" t="s">
        <v>243</v>
      </c>
    </row>
    <row r="204" spans="1:6">
      <c r="A204" s="196">
        <v>44211</v>
      </c>
      <c r="B204" s="195">
        <v>19440</v>
      </c>
      <c r="C204" s="195">
        <v>9969</v>
      </c>
      <c r="D204" s="197">
        <v>4</v>
      </c>
      <c r="E204" s="197">
        <v>1093889</v>
      </c>
      <c r="F204" s="195" t="s">
        <v>243</v>
      </c>
    </row>
    <row r="205" spans="1:6">
      <c r="A205" s="196">
        <v>44211</v>
      </c>
      <c r="B205" s="195">
        <v>19440</v>
      </c>
      <c r="C205" s="195">
        <v>9970</v>
      </c>
      <c r="D205" s="197">
        <v>4</v>
      </c>
      <c r="E205" s="197">
        <v>517534</v>
      </c>
      <c r="F205" s="195" t="s">
        <v>244</v>
      </c>
    </row>
    <row r="206" spans="1:6">
      <c r="A206" s="196">
        <v>44211</v>
      </c>
      <c r="B206" s="195">
        <v>99969</v>
      </c>
      <c r="C206" s="195">
        <v>141</v>
      </c>
      <c r="D206" s="197">
        <v>4</v>
      </c>
      <c r="E206" s="197">
        <v>142500</v>
      </c>
      <c r="F206" s="195" t="s">
        <v>0</v>
      </c>
    </row>
    <row r="207" spans="1:6">
      <c r="A207" s="196">
        <v>44211</v>
      </c>
      <c r="B207" s="195">
        <v>99970</v>
      </c>
      <c r="C207" s="195">
        <v>2895</v>
      </c>
      <c r="D207" s="197">
        <v>8</v>
      </c>
      <c r="E207" s="197">
        <v>42500</v>
      </c>
      <c r="F207" s="195" t="s">
        <v>2</v>
      </c>
    </row>
    <row r="208" spans="1:6" ht="19.5">
      <c r="A208" s="195"/>
      <c r="B208" s="195"/>
      <c r="C208" s="195"/>
      <c r="D208" s="195"/>
      <c r="E208" s="119">
        <f>SUM(E192:E207)</f>
        <v>10700456</v>
      </c>
      <c r="F208" s="195"/>
    </row>
    <row r="209" spans="1:8">
      <c r="A209" s="195"/>
      <c r="B209" s="195"/>
      <c r="C209" s="195"/>
      <c r="D209" s="195"/>
      <c r="E209" s="197"/>
      <c r="F209" s="195"/>
    </row>
    <row r="210" spans="1:8">
      <c r="A210" s="196">
        <v>44212</v>
      </c>
      <c r="B210" s="195">
        <v>19440</v>
      </c>
      <c r="C210" s="195">
        <v>3193</v>
      </c>
      <c r="D210" s="195">
        <v>8</v>
      </c>
      <c r="E210" s="197">
        <v>213900</v>
      </c>
      <c r="F210" s="195" t="s">
        <v>83</v>
      </c>
    </row>
    <row r="211" spans="1:8">
      <c r="A211" s="196">
        <v>44212</v>
      </c>
      <c r="B211" s="195">
        <v>20894</v>
      </c>
      <c r="C211" s="195">
        <v>425</v>
      </c>
      <c r="D211" s="195">
        <v>4</v>
      </c>
      <c r="E211" s="197">
        <v>66000</v>
      </c>
      <c r="F211" s="195" t="s">
        <v>84</v>
      </c>
    </row>
    <row r="212" spans="1:8">
      <c r="A212" s="196">
        <v>44212</v>
      </c>
      <c r="B212" s="195">
        <v>28262</v>
      </c>
      <c r="C212" s="195">
        <v>250</v>
      </c>
      <c r="D212" s="195">
        <v>4</v>
      </c>
      <c r="E212" s="197">
        <v>289820</v>
      </c>
      <c r="F212" s="195" t="s">
        <v>131</v>
      </c>
    </row>
    <row r="213" spans="1:8">
      <c r="A213" s="196">
        <v>44212</v>
      </c>
      <c r="B213" s="195">
        <v>28262</v>
      </c>
      <c r="C213" s="195">
        <v>337</v>
      </c>
      <c r="D213" s="195">
        <v>4</v>
      </c>
      <c r="E213" s="197">
        <v>369000</v>
      </c>
      <c r="F213" s="195" t="s">
        <v>83</v>
      </c>
    </row>
    <row r="214" spans="1:8">
      <c r="A214" s="196">
        <v>44212</v>
      </c>
      <c r="B214" s="195">
        <v>13276</v>
      </c>
      <c r="C214" s="195">
        <v>6967</v>
      </c>
      <c r="D214" s="195">
        <v>6</v>
      </c>
      <c r="E214" s="197">
        <v>49300</v>
      </c>
      <c r="F214" s="195" t="s">
        <v>84</v>
      </c>
    </row>
    <row r="215" spans="1:8">
      <c r="A215" s="196">
        <v>44212</v>
      </c>
      <c r="B215" s="195">
        <v>99916</v>
      </c>
      <c r="C215" s="195">
        <v>4187</v>
      </c>
      <c r="D215" s="195">
        <v>10</v>
      </c>
      <c r="E215" s="197">
        <v>144500</v>
      </c>
      <c r="F215" s="195" t="s">
        <v>83</v>
      </c>
    </row>
    <row r="216" spans="1:8">
      <c r="A216" s="196">
        <v>44212</v>
      </c>
      <c r="B216" s="195">
        <v>99916</v>
      </c>
      <c r="C216" s="195">
        <v>4222</v>
      </c>
      <c r="D216" s="195">
        <v>10</v>
      </c>
      <c r="E216" s="197">
        <v>35200</v>
      </c>
      <c r="F216" s="195" t="s">
        <v>84</v>
      </c>
    </row>
    <row r="217" spans="1:8">
      <c r="A217" s="196">
        <v>44212</v>
      </c>
      <c r="B217" s="195">
        <v>99916</v>
      </c>
      <c r="C217" s="195">
        <v>4271</v>
      </c>
      <c r="D217" s="195">
        <v>10</v>
      </c>
      <c r="E217" s="197">
        <v>554000</v>
      </c>
      <c r="F217" s="195" t="s">
        <v>2</v>
      </c>
    </row>
    <row r="218" spans="1:8">
      <c r="A218" s="196">
        <v>44212</v>
      </c>
      <c r="B218" s="195">
        <v>99910</v>
      </c>
      <c r="C218" s="195">
        <v>4159</v>
      </c>
      <c r="D218" s="195">
        <v>29</v>
      </c>
      <c r="E218" s="197">
        <v>131700</v>
      </c>
      <c r="F218" s="195" t="s">
        <v>84</v>
      </c>
    </row>
    <row r="219" spans="1:8">
      <c r="A219" s="196">
        <v>44212</v>
      </c>
      <c r="B219" s="195">
        <v>99910</v>
      </c>
      <c r="C219" s="195">
        <v>4210</v>
      </c>
      <c r="D219" s="195">
        <v>29</v>
      </c>
      <c r="E219" s="197">
        <v>55000</v>
      </c>
      <c r="F219" s="195" t="s">
        <v>83</v>
      </c>
    </row>
    <row r="220" spans="1:8">
      <c r="A220" s="196">
        <v>44212</v>
      </c>
      <c r="B220" s="195">
        <v>99910</v>
      </c>
      <c r="C220" s="195">
        <v>4218</v>
      </c>
      <c r="D220" s="195">
        <v>29</v>
      </c>
      <c r="E220" s="197">
        <v>278400</v>
      </c>
      <c r="F220" s="195" t="s">
        <v>83</v>
      </c>
    </row>
    <row r="221" spans="1:8">
      <c r="A221" s="196">
        <v>44212</v>
      </c>
      <c r="B221" s="195">
        <v>99910</v>
      </c>
      <c r="C221" s="195">
        <v>4231</v>
      </c>
      <c r="D221" s="195">
        <v>29</v>
      </c>
      <c r="E221" s="197">
        <v>225600</v>
      </c>
      <c r="F221" s="195" t="s">
        <v>83</v>
      </c>
    </row>
    <row r="222" spans="1:8" s="37" customFormat="1">
      <c r="A222" s="63">
        <v>44212</v>
      </c>
      <c r="B222" s="64">
        <v>28262</v>
      </c>
      <c r="C222" s="64">
        <v>311</v>
      </c>
      <c r="D222" s="64"/>
      <c r="E222" s="65">
        <v>0</v>
      </c>
      <c r="F222" s="64" t="s">
        <v>406</v>
      </c>
      <c r="H222" s="135"/>
    </row>
    <row r="223" spans="1:8" ht="19.5">
      <c r="A223" s="195"/>
      <c r="B223" s="195"/>
      <c r="C223" s="195"/>
      <c r="D223" s="195"/>
      <c r="E223" s="119">
        <f>SUM(E210:E221)</f>
        <v>2412420</v>
      </c>
      <c r="F223" s="195"/>
    </row>
    <row r="224" spans="1:8">
      <c r="A224" s="195"/>
      <c r="B224" s="195"/>
      <c r="C224" s="195"/>
      <c r="D224" s="195"/>
      <c r="E224" s="197"/>
      <c r="F224" s="195"/>
    </row>
    <row r="225" spans="1:8">
      <c r="A225" s="196">
        <v>44213</v>
      </c>
      <c r="B225" s="195">
        <v>28262</v>
      </c>
      <c r="C225" s="195">
        <v>3483</v>
      </c>
      <c r="D225" s="195">
        <v>8</v>
      </c>
      <c r="E225" s="197">
        <v>406800</v>
      </c>
      <c r="F225" s="195" t="s">
        <v>83</v>
      </c>
    </row>
    <row r="226" spans="1:8">
      <c r="A226" s="196">
        <v>44213</v>
      </c>
      <c r="B226" s="195">
        <v>99947</v>
      </c>
      <c r="C226" s="195">
        <v>501</v>
      </c>
      <c r="D226" s="195">
        <v>4</v>
      </c>
      <c r="E226" s="197">
        <v>135200</v>
      </c>
      <c r="F226" s="195" t="s">
        <v>83</v>
      </c>
    </row>
    <row r="227" spans="1:8">
      <c r="A227" s="196">
        <v>44213</v>
      </c>
      <c r="B227" s="195">
        <v>99947</v>
      </c>
      <c r="C227" s="195">
        <v>573</v>
      </c>
      <c r="D227" s="195">
        <v>4</v>
      </c>
      <c r="E227" s="197">
        <v>81900</v>
      </c>
      <c r="F227" s="195" t="s">
        <v>84</v>
      </c>
    </row>
    <row r="228" spans="1:8">
      <c r="A228" s="196">
        <v>44213</v>
      </c>
      <c r="B228" s="195">
        <v>99916</v>
      </c>
      <c r="C228" s="195">
        <v>4376</v>
      </c>
      <c r="D228" s="195">
        <v>10</v>
      </c>
      <c r="E228" s="197">
        <v>33600</v>
      </c>
      <c r="F228" s="195" t="s">
        <v>84</v>
      </c>
    </row>
    <row r="229" spans="1:8">
      <c r="A229" s="196">
        <v>44213</v>
      </c>
      <c r="B229" s="195">
        <v>99916</v>
      </c>
      <c r="C229" s="195">
        <v>4393</v>
      </c>
      <c r="D229" s="195">
        <v>10</v>
      </c>
      <c r="E229" s="197">
        <v>999638</v>
      </c>
      <c r="F229" s="195" t="s">
        <v>2</v>
      </c>
    </row>
    <row r="230" spans="1:8">
      <c r="A230" s="196">
        <v>44213</v>
      </c>
      <c r="B230" s="195">
        <v>99910</v>
      </c>
      <c r="C230" s="195">
        <v>4972</v>
      </c>
      <c r="D230" s="195">
        <v>29</v>
      </c>
      <c r="E230" s="197">
        <v>111900</v>
      </c>
      <c r="F230" s="195" t="s">
        <v>84</v>
      </c>
    </row>
    <row r="231" spans="1:8" s="37" customFormat="1">
      <c r="A231" s="63">
        <v>44213</v>
      </c>
      <c r="B231" s="64">
        <v>20894</v>
      </c>
      <c r="C231" s="64">
        <v>570</v>
      </c>
      <c r="D231" s="64"/>
      <c r="E231" s="65">
        <v>0</v>
      </c>
      <c r="F231" s="64" t="s">
        <v>407</v>
      </c>
      <c r="H231" s="135"/>
    </row>
    <row r="232" spans="1:8" ht="19.5">
      <c r="A232" s="195"/>
      <c r="B232" s="195"/>
      <c r="C232" s="195"/>
      <c r="D232" s="195"/>
      <c r="E232" s="119">
        <f>SUM(E225:E231)</f>
        <v>1769038</v>
      </c>
      <c r="F232" s="195"/>
    </row>
    <row r="233" spans="1:8">
      <c r="A233" s="195"/>
      <c r="B233" s="195"/>
      <c r="C233" s="195"/>
      <c r="D233" s="195"/>
      <c r="E233" s="197"/>
      <c r="F233" s="195"/>
    </row>
    <row r="234" spans="1:8">
      <c r="A234" s="196">
        <v>44214</v>
      </c>
      <c r="B234" s="195">
        <v>12508</v>
      </c>
      <c r="C234" s="195">
        <v>626</v>
      </c>
      <c r="D234" s="195">
        <v>4</v>
      </c>
      <c r="E234" s="197">
        <v>183941</v>
      </c>
      <c r="F234" s="195" t="s">
        <v>130</v>
      </c>
    </row>
    <row r="235" spans="1:8">
      <c r="A235" s="196">
        <v>44214</v>
      </c>
      <c r="B235" s="195">
        <v>12508</v>
      </c>
      <c r="C235" s="195">
        <v>627</v>
      </c>
      <c r="D235" s="195">
        <v>4</v>
      </c>
      <c r="E235" s="197">
        <v>856730</v>
      </c>
      <c r="F235" s="195" t="s">
        <v>130</v>
      </c>
    </row>
    <row r="236" spans="1:8">
      <c r="A236" s="196">
        <v>44214</v>
      </c>
      <c r="B236" s="195">
        <v>12508</v>
      </c>
      <c r="C236" s="195">
        <v>628</v>
      </c>
      <c r="D236" s="195">
        <v>4</v>
      </c>
      <c r="E236" s="197">
        <v>312558</v>
      </c>
      <c r="F236" s="195" t="s">
        <v>131</v>
      </c>
    </row>
    <row r="237" spans="1:8">
      <c r="A237" s="196">
        <v>44214</v>
      </c>
      <c r="B237" s="195">
        <v>12508</v>
      </c>
      <c r="C237" s="195">
        <v>714</v>
      </c>
      <c r="D237" s="195">
        <v>4</v>
      </c>
      <c r="E237" s="197">
        <v>160500</v>
      </c>
      <c r="F237" s="195" t="s">
        <v>83</v>
      </c>
    </row>
    <row r="238" spans="1:8">
      <c r="A238" s="196">
        <v>44214</v>
      </c>
      <c r="B238" s="195">
        <v>12508</v>
      </c>
      <c r="C238" s="195">
        <v>715</v>
      </c>
      <c r="D238" s="195">
        <v>4</v>
      </c>
      <c r="E238" s="197">
        <v>103500</v>
      </c>
      <c r="F238" s="195" t="s">
        <v>84</v>
      </c>
    </row>
    <row r="239" spans="1:8">
      <c r="A239" s="196">
        <v>44214</v>
      </c>
      <c r="B239" s="195">
        <v>32397</v>
      </c>
      <c r="C239" s="195">
        <v>3930</v>
      </c>
      <c r="D239" s="195">
        <v>8</v>
      </c>
      <c r="E239" s="197">
        <v>117000</v>
      </c>
      <c r="F239" s="195" t="s">
        <v>84</v>
      </c>
    </row>
    <row r="240" spans="1:8">
      <c r="A240" s="196">
        <v>44214</v>
      </c>
      <c r="B240" s="195">
        <v>99947</v>
      </c>
      <c r="C240" s="195">
        <v>3740</v>
      </c>
      <c r="D240" s="195">
        <v>8</v>
      </c>
      <c r="E240" s="197">
        <v>203400</v>
      </c>
      <c r="F240" s="195" t="s">
        <v>84</v>
      </c>
    </row>
    <row r="241" spans="1:7">
      <c r="A241" s="196">
        <v>44214</v>
      </c>
      <c r="B241" s="195">
        <v>99947</v>
      </c>
      <c r="C241" s="195">
        <v>3741</v>
      </c>
      <c r="D241" s="195">
        <v>8</v>
      </c>
      <c r="E241" s="197">
        <v>201500</v>
      </c>
      <c r="F241" s="195" t="s">
        <v>84</v>
      </c>
    </row>
    <row r="242" spans="1:7">
      <c r="A242" s="196">
        <v>44214</v>
      </c>
      <c r="B242" s="195">
        <v>99966</v>
      </c>
      <c r="C242" s="195">
        <v>4583</v>
      </c>
      <c r="D242" s="195">
        <v>10</v>
      </c>
      <c r="E242" s="197">
        <v>278700</v>
      </c>
      <c r="F242" s="195" t="s">
        <v>83</v>
      </c>
    </row>
    <row r="243" spans="1:7">
      <c r="A243" s="196">
        <v>44214</v>
      </c>
      <c r="B243" s="195">
        <v>99966</v>
      </c>
      <c r="C243" s="195">
        <v>4622</v>
      </c>
      <c r="D243" s="195">
        <v>10</v>
      </c>
      <c r="E243" s="197">
        <v>75600</v>
      </c>
      <c r="F243" s="195" t="s">
        <v>84</v>
      </c>
    </row>
    <row r="244" spans="1:7">
      <c r="A244" s="196">
        <v>44214</v>
      </c>
      <c r="B244" s="195">
        <v>99903</v>
      </c>
      <c r="C244" s="195">
        <v>9497</v>
      </c>
      <c r="D244" s="195">
        <v>99</v>
      </c>
      <c r="E244" s="197">
        <v>395655000</v>
      </c>
      <c r="F244" s="195" t="s">
        <v>423</v>
      </c>
    </row>
    <row r="245" spans="1:7">
      <c r="A245" s="131">
        <v>44214</v>
      </c>
      <c r="B245" s="89">
        <v>99903</v>
      </c>
      <c r="C245" s="89">
        <v>9498</v>
      </c>
      <c r="D245" s="89">
        <v>99</v>
      </c>
      <c r="E245" s="141">
        <v>395655000</v>
      </c>
      <c r="F245" s="89" t="s">
        <v>422</v>
      </c>
    </row>
    <row r="246" spans="1:7" ht="19.5">
      <c r="A246" s="195"/>
      <c r="B246" s="195"/>
      <c r="C246" s="195"/>
      <c r="D246" s="195"/>
      <c r="E246" s="119">
        <f>SUM(E234:E245)</f>
        <v>793803429</v>
      </c>
      <c r="F246" s="195"/>
    </row>
    <row r="247" spans="1:7">
      <c r="A247" s="195"/>
      <c r="B247" s="195"/>
      <c r="C247" s="195"/>
      <c r="D247" s="195"/>
      <c r="E247" s="197"/>
      <c r="F247" s="195"/>
    </row>
    <row r="248" spans="1:7">
      <c r="A248" s="196">
        <v>44215</v>
      </c>
      <c r="B248" s="195">
        <v>25758</v>
      </c>
      <c r="C248" s="195">
        <v>2822</v>
      </c>
      <c r="D248" s="195">
        <v>7</v>
      </c>
      <c r="E248" s="197">
        <v>398100</v>
      </c>
      <c r="F248" s="195" t="s">
        <v>83</v>
      </c>
    </row>
    <row r="249" spans="1:7" ht="19.5">
      <c r="A249" s="196">
        <v>44215</v>
      </c>
      <c r="B249" s="195">
        <v>25758</v>
      </c>
      <c r="C249" s="195">
        <v>2840</v>
      </c>
      <c r="D249" s="195">
        <v>7</v>
      </c>
      <c r="E249" s="197">
        <v>874000</v>
      </c>
      <c r="F249" s="195" t="s">
        <v>134</v>
      </c>
      <c r="G249" s="138" t="s">
        <v>451</v>
      </c>
    </row>
    <row r="250" spans="1:7">
      <c r="A250" s="196">
        <v>44215</v>
      </c>
      <c r="B250" s="195">
        <v>25758</v>
      </c>
      <c r="C250" s="195">
        <v>2858</v>
      </c>
      <c r="D250" s="195">
        <v>7</v>
      </c>
      <c r="E250" s="197">
        <v>236700</v>
      </c>
      <c r="F250" s="195" t="s">
        <v>83</v>
      </c>
    </row>
    <row r="251" spans="1:7">
      <c r="A251" s="196">
        <v>44215</v>
      </c>
      <c r="B251" s="195">
        <v>13276</v>
      </c>
      <c r="C251" s="195">
        <v>4013</v>
      </c>
      <c r="D251" s="195">
        <v>8</v>
      </c>
      <c r="E251" s="197">
        <v>495502</v>
      </c>
      <c r="F251" s="195" t="s">
        <v>130</v>
      </c>
    </row>
    <row r="252" spans="1:7">
      <c r="A252" s="196">
        <v>44215</v>
      </c>
      <c r="B252" s="195">
        <v>13276</v>
      </c>
      <c r="C252" s="195">
        <v>4014</v>
      </c>
      <c r="D252" s="195">
        <v>8</v>
      </c>
      <c r="E252" s="197">
        <v>1097022</v>
      </c>
      <c r="F252" s="195" t="s">
        <v>130</v>
      </c>
    </row>
    <row r="253" spans="1:7">
      <c r="A253" s="196">
        <v>44215</v>
      </c>
      <c r="B253" s="195">
        <v>13276</v>
      </c>
      <c r="C253" s="195">
        <v>4015</v>
      </c>
      <c r="D253" s="195">
        <v>8</v>
      </c>
      <c r="E253" s="197">
        <v>318805</v>
      </c>
      <c r="F253" s="195" t="s">
        <v>131</v>
      </c>
    </row>
    <row r="254" spans="1:7">
      <c r="A254" s="196">
        <v>44215</v>
      </c>
      <c r="B254" s="195">
        <v>19440</v>
      </c>
      <c r="C254" s="195">
        <v>7843</v>
      </c>
      <c r="D254" s="195">
        <v>6</v>
      </c>
      <c r="E254" s="197">
        <v>113200</v>
      </c>
      <c r="F254" s="195" t="s">
        <v>84</v>
      </c>
    </row>
    <row r="255" spans="1:7">
      <c r="A255" s="196">
        <v>44215</v>
      </c>
      <c r="B255" s="195">
        <v>99956</v>
      </c>
      <c r="C255" s="195">
        <v>7762</v>
      </c>
      <c r="D255" s="195">
        <v>6</v>
      </c>
      <c r="E255" s="197">
        <v>15779500</v>
      </c>
      <c r="F255" s="195" t="s">
        <v>448</v>
      </c>
    </row>
    <row r="256" spans="1:7">
      <c r="A256" s="196">
        <v>44215</v>
      </c>
      <c r="B256" s="195">
        <v>99945</v>
      </c>
      <c r="C256" s="195">
        <v>1099</v>
      </c>
      <c r="D256" s="195">
        <v>4</v>
      </c>
      <c r="E256" s="197">
        <v>154900</v>
      </c>
      <c r="F256" s="195" t="s">
        <v>84</v>
      </c>
    </row>
    <row r="257" spans="1:8" s="37" customFormat="1">
      <c r="A257" s="63">
        <v>44215</v>
      </c>
      <c r="B257" s="64">
        <v>99945</v>
      </c>
      <c r="C257" s="64">
        <v>1093</v>
      </c>
      <c r="D257" s="64"/>
      <c r="E257" s="65">
        <v>0</v>
      </c>
      <c r="F257" s="64" t="s">
        <v>449</v>
      </c>
      <c r="H257" s="135"/>
    </row>
    <row r="258" spans="1:8" ht="19.5">
      <c r="A258" s="195"/>
      <c r="B258" s="195"/>
      <c r="C258" s="195"/>
      <c r="D258" s="195"/>
      <c r="E258" s="119">
        <f>SUM(E248:E256)</f>
        <v>19467729</v>
      </c>
      <c r="F258" s="195"/>
    </row>
    <row r="259" spans="1:8">
      <c r="A259" s="195"/>
      <c r="B259" s="195"/>
      <c r="C259" s="195"/>
      <c r="D259" s="195"/>
      <c r="E259" s="197"/>
      <c r="F259" s="195"/>
    </row>
    <row r="260" spans="1:8">
      <c r="A260" s="196">
        <v>44216</v>
      </c>
      <c r="B260" s="195">
        <v>14202</v>
      </c>
      <c r="C260" s="195">
        <v>1190</v>
      </c>
      <c r="D260" s="195">
        <v>4</v>
      </c>
      <c r="E260" s="197">
        <v>405169</v>
      </c>
      <c r="F260" s="195" t="s">
        <v>130</v>
      </c>
    </row>
    <row r="261" spans="1:8">
      <c r="A261" s="196">
        <v>44216</v>
      </c>
      <c r="B261" s="195">
        <v>14202</v>
      </c>
      <c r="C261" s="195">
        <v>1191</v>
      </c>
      <c r="D261" s="195">
        <v>4</v>
      </c>
      <c r="E261" s="197">
        <v>1096718</v>
      </c>
      <c r="F261" s="195" t="s">
        <v>130</v>
      </c>
    </row>
    <row r="262" spans="1:8">
      <c r="A262" s="196">
        <v>44216</v>
      </c>
      <c r="B262" s="195">
        <v>14202</v>
      </c>
      <c r="C262" s="195">
        <v>1192</v>
      </c>
      <c r="D262" s="195">
        <v>4</v>
      </c>
      <c r="E262" s="197">
        <v>425300</v>
      </c>
      <c r="F262" s="195" t="s">
        <v>130</v>
      </c>
    </row>
    <row r="263" spans="1:8">
      <c r="A263" s="196">
        <v>44216</v>
      </c>
      <c r="B263" s="195">
        <v>14202</v>
      </c>
      <c r="C263" s="195">
        <v>1193</v>
      </c>
      <c r="D263" s="195">
        <v>4</v>
      </c>
      <c r="E263" s="197">
        <v>589173</v>
      </c>
      <c r="F263" s="195" t="s">
        <v>131</v>
      </c>
    </row>
    <row r="264" spans="1:8">
      <c r="A264" s="196">
        <v>44216</v>
      </c>
      <c r="B264" s="195">
        <v>99967</v>
      </c>
      <c r="C264" s="195">
        <v>1320</v>
      </c>
      <c r="D264" s="195">
        <v>4</v>
      </c>
      <c r="E264" s="197">
        <v>190000</v>
      </c>
      <c r="F264" s="195" t="s">
        <v>84</v>
      </c>
    </row>
    <row r="265" spans="1:8">
      <c r="A265" s="196">
        <v>44216</v>
      </c>
      <c r="B265" s="195">
        <v>20894</v>
      </c>
      <c r="C265" s="195">
        <v>2943</v>
      </c>
      <c r="D265" s="195">
        <v>7</v>
      </c>
      <c r="E265" s="197">
        <v>854400</v>
      </c>
      <c r="F265" s="195" t="s">
        <v>134</v>
      </c>
    </row>
    <row r="266" spans="1:8">
      <c r="A266" s="196">
        <v>44216</v>
      </c>
      <c r="B266" s="195">
        <v>20894</v>
      </c>
      <c r="C266" s="195">
        <v>2985</v>
      </c>
      <c r="D266" s="195">
        <v>7</v>
      </c>
      <c r="E266" s="197">
        <v>212500</v>
      </c>
      <c r="F266" s="195" t="s">
        <v>83</v>
      </c>
    </row>
    <row r="267" spans="1:8">
      <c r="A267" s="196">
        <v>44216</v>
      </c>
      <c r="B267" s="195">
        <v>13276</v>
      </c>
      <c r="C267" s="195">
        <v>8146</v>
      </c>
      <c r="D267" s="195">
        <v>6</v>
      </c>
      <c r="E267" s="197">
        <v>237700</v>
      </c>
      <c r="F267" s="195" t="s">
        <v>83</v>
      </c>
    </row>
    <row r="268" spans="1:8">
      <c r="A268" s="196">
        <v>44216</v>
      </c>
      <c r="B268" s="195">
        <v>13276</v>
      </c>
      <c r="C268" s="195">
        <v>8195</v>
      </c>
      <c r="D268" s="195">
        <v>6</v>
      </c>
      <c r="E268" s="197">
        <v>143000</v>
      </c>
      <c r="F268" s="195" t="s">
        <v>83</v>
      </c>
    </row>
    <row r="269" spans="1:8">
      <c r="A269" s="196">
        <v>44216</v>
      </c>
      <c r="B269" s="195">
        <v>99947</v>
      </c>
      <c r="C269" s="195">
        <v>4304</v>
      </c>
      <c r="D269" s="195">
        <v>8</v>
      </c>
      <c r="E269" s="197">
        <v>68600</v>
      </c>
      <c r="F269" s="195" t="s">
        <v>84</v>
      </c>
    </row>
    <row r="270" spans="1:8">
      <c r="A270" s="196">
        <v>44216</v>
      </c>
      <c r="B270" s="195">
        <v>99947</v>
      </c>
      <c r="C270" s="195">
        <v>4380</v>
      </c>
      <c r="D270" s="195">
        <v>8</v>
      </c>
      <c r="E270" s="197">
        <v>171900</v>
      </c>
      <c r="F270" s="195" t="s">
        <v>83</v>
      </c>
    </row>
    <row r="271" spans="1:8">
      <c r="A271" s="196">
        <v>44216</v>
      </c>
      <c r="B271" s="195">
        <v>99969</v>
      </c>
      <c r="C271" s="195">
        <v>4479</v>
      </c>
      <c r="D271" s="195">
        <v>8</v>
      </c>
      <c r="E271" s="197">
        <v>30100</v>
      </c>
      <c r="F271" s="195" t="s">
        <v>478</v>
      </c>
    </row>
    <row r="272" spans="1:8">
      <c r="A272" s="196">
        <v>44216</v>
      </c>
      <c r="B272" s="195">
        <v>99970</v>
      </c>
      <c r="C272" s="195">
        <v>5086</v>
      </c>
      <c r="D272" s="195">
        <v>10</v>
      </c>
      <c r="E272" s="197">
        <v>103300</v>
      </c>
      <c r="F272" s="195" t="s">
        <v>84</v>
      </c>
    </row>
    <row r="273" spans="1:6" ht="19.5">
      <c r="A273" s="195"/>
      <c r="B273" s="195"/>
      <c r="C273" s="195"/>
      <c r="D273" s="195"/>
      <c r="E273" s="119">
        <f>SUM(E260:E272)</f>
        <v>4527860</v>
      </c>
      <c r="F273" s="195"/>
    </row>
    <row r="274" spans="1:6">
      <c r="A274" s="195"/>
      <c r="B274" s="195"/>
      <c r="C274" s="195"/>
      <c r="D274" s="195"/>
      <c r="E274" s="197"/>
      <c r="F274" s="195"/>
    </row>
    <row r="275" spans="1:6">
      <c r="A275" s="196">
        <v>44217</v>
      </c>
      <c r="B275" s="195">
        <v>99967</v>
      </c>
      <c r="C275" s="195">
        <v>8399</v>
      </c>
      <c r="D275" s="195">
        <v>6</v>
      </c>
      <c r="E275" s="197">
        <v>190500</v>
      </c>
      <c r="F275" s="195" t="s">
        <v>84</v>
      </c>
    </row>
    <row r="276" spans="1:6">
      <c r="A276" s="196">
        <v>44217</v>
      </c>
      <c r="B276" s="195">
        <v>99968</v>
      </c>
      <c r="C276" s="195">
        <v>3307</v>
      </c>
      <c r="D276" s="195">
        <v>7</v>
      </c>
      <c r="E276" s="197">
        <v>148300</v>
      </c>
      <c r="F276" s="195" t="s">
        <v>83</v>
      </c>
    </row>
    <row r="277" spans="1:6">
      <c r="A277" s="196">
        <v>44217</v>
      </c>
      <c r="B277" s="195">
        <v>28262</v>
      </c>
      <c r="C277" s="195">
        <v>1441</v>
      </c>
      <c r="D277" s="195">
        <v>9</v>
      </c>
      <c r="E277" s="197">
        <v>22800</v>
      </c>
      <c r="F277" s="195" t="s">
        <v>84</v>
      </c>
    </row>
    <row r="278" spans="1:6">
      <c r="A278" s="196">
        <v>44217</v>
      </c>
      <c r="B278" s="195">
        <v>28262</v>
      </c>
      <c r="C278" s="195">
        <v>1495</v>
      </c>
      <c r="D278" s="195">
        <v>9</v>
      </c>
      <c r="E278" s="197">
        <v>104300</v>
      </c>
      <c r="F278" s="195" t="s">
        <v>84</v>
      </c>
    </row>
    <row r="279" spans="1:6">
      <c r="A279" s="196">
        <v>44217</v>
      </c>
      <c r="B279" s="195">
        <v>99945</v>
      </c>
      <c r="C279" s="195">
        <v>1584</v>
      </c>
      <c r="D279" s="195">
        <v>9</v>
      </c>
      <c r="E279" s="197">
        <v>335000</v>
      </c>
      <c r="F279" s="195" t="s">
        <v>83</v>
      </c>
    </row>
    <row r="280" spans="1:6">
      <c r="A280" s="196">
        <v>44217</v>
      </c>
      <c r="B280" s="195">
        <v>13276</v>
      </c>
      <c r="C280" s="195">
        <v>1450</v>
      </c>
      <c r="D280" s="195">
        <v>4</v>
      </c>
      <c r="E280" s="197">
        <v>487858</v>
      </c>
      <c r="F280" s="195" t="s">
        <v>131</v>
      </c>
    </row>
    <row r="281" spans="1:6">
      <c r="A281" s="196">
        <v>44217</v>
      </c>
      <c r="B281" s="195">
        <v>13276</v>
      </c>
      <c r="C281" s="195">
        <v>1451</v>
      </c>
      <c r="D281" s="195">
        <v>4</v>
      </c>
      <c r="E281" s="197">
        <v>721987</v>
      </c>
      <c r="F281" s="195" t="s">
        <v>130</v>
      </c>
    </row>
    <row r="282" spans="1:6">
      <c r="A282" s="196">
        <v>44217</v>
      </c>
      <c r="B282" s="195">
        <v>13276</v>
      </c>
      <c r="C282" s="195">
        <v>1452</v>
      </c>
      <c r="D282" s="195">
        <v>4</v>
      </c>
      <c r="E282" s="197">
        <v>425836</v>
      </c>
      <c r="F282" s="195" t="s">
        <v>130</v>
      </c>
    </row>
    <row r="283" spans="1:6">
      <c r="A283" s="196">
        <v>44217</v>
      </c>
      <c r="B283" s="195">
        <v>99966</v>
      </c>
      <c r="C283" s="195">
        <v>1558</v>
      </c>
      <c r="D283" s="195">
        <v>4</v>
      </c>
      <c r="E283" s="197">
        <v>96300</v>
      </c>
      <c r="F283" s="195" t="s">
        <v>84</v>
      </c>
    </row>
    <row r="284" spans="1:6">
      <c r="A284" s="196">
        <v>44217</v>
      </c>
      <c r="B284" s="195">
        <v>99966</v>
      </c>
      <c r="C284" s="195">
        <v>1610</v>
      </c>
      <c r="D284" s="195">
        <v>4</v>
      </c>
      <c r="E284" s="197">
        <v>101600</v>
      </c>
      <c r="F284" s="195" t="s">
        <v>84</v>
      </c>
    </row>
    <row r="285" spans="1:6" ht="19.5">
      <c r="A285" s="195"/>
      <c r="B285" s="195"/>
      <c r="C285" s="195"/>
      <c r="D285" s="195"/>
      <c r="E285" s="119">
        <f>SUM(E275:E284)</f>
        <v>2634481</v>
      </c>
      <c r="F285" s="195"/>
    </row>
    <row r="286" spans="1:6">
      <c r="A286" s="195"/>
      <c r="B286" s="195"/>
      <c r="C286" s="195"/>
      <c r="D286" s="195"/>
      <c r="E286" s="197"/>
      <c r="F286" s="195"/>
    </row>
    <row r="287" spans="1:6" ht="19.5">
      <c r="A287" s="196">
        <v>44218</v>
      </c>
      <c r="B287" s="195">
        <v>14202</v>
      </c>
      <c r="C287" s="195">
        <v>4768</v>
      </c>
      <c r="D287" s="195">
        <v>8</v>
      </c>
      <c r="E287" s="197">
        <v>19530000</v>
      </c>
      <c r="F287" s="152" t="s">
        <v>530</v>
      </c>
    </row>
    <row r="288" spans="1:6">
      <c r="A288" s="196">
        <v>44218</v>
      </c>
      <c r="B288" s="195">
        <v>19440</v>
      </c>
      <c r="C288" s="195">
        <v>1676</v>
      </c>
      <c r="D288" s="195">
        <v>4</v>
      </c>
      <c r="E288" s="197">
        <v>924751</v>
      </c>
      <c r="F288" s="195" t="s">
        <v>130</v>
      </c>
    </row>
    <row r="289" spans="1:6">
      <c r="A289" s="196">
        <v>44218</v>
      </c>
      <c r="B289" s="195">
        <v>19440</v>
      </c>
      <c r="C289" s="195">
        <v>1677</v>
      </c>
      <c r="D289" s="195">
        <v>4</v>
      </c>
      <c r="E289" s="197">
        <v>215920</v>
      </c>
      <c r="F289" s="195" t="s">
        <v>130</v>
      </c>
    </row>
    <row r="290" spans="1:6">
      <c r="A290" s="196">
        <v>44218</v>
      </c>
      <c r="B290" s="195">
        <v>19440</v>
      </c>
      <c r="C290" s="195">
        <v>1678</v>
      </c>
      <c r="D290" s="195">
        <v>4</v>
      </c>
      <c r="E290" s="197">
        <v>270214</v>
      </c>
      <c r="F290" s="195" t="s">
        <v>244</v>
      </c>
    </row>
    <row r="291" spans="1:6">
      <c r="A291" s="196">
        <v>44218</v>
      </c>
      <c r="B291" s="195">
        <v>25758</v>
      </c>
      <c r="C291" s="195">
        <v>1910</v>
      </c>
      <c r="D291" s="195">
        <v>4</v>
      </c>
      <c r="E291" s="197">
        <v>154800</v>
      </c>
      <c r="F291" s="195" t="s">
        <v>84</v>
      </c>
    </row>
    <row r="292" spans="1:6">
      <c r="A292" s="196">
        <v>44218</v>
      </c>
      <c r="B292" s="195">
        <v>25758</v>
      </c>
      <c r="C292" s="195">
        <v>1920</v>
      </c>
      <c r="D292" s="195">
        <v>4</v>
      </c>
      <c r="E292" s="197">
        <v>101900</v>
      </c>
      <c r="F292" s="195" t="s">
        <v>84</v>
      </c>
    </row>
    <row r="293" spans="1:6">
      <c r="A293" s="196">
        <v>44218</v>
      </c>
      <c r="B293" s="195">
        <v>99956</v>
      </c>
      <c r="C293" s="195">
        <v>5435</v>
      </c>
      <c r="D293" s="195">
        <v>10</v>
      </c>
      <c r="E293" s="197">
        <v>35800</v>
      </c>
      <c r="F293" s="195" t="s">
        <v>83</v>
      </c>
    </row>
    <row r="294" spans="1:6">
      <c r="A294" s="196">
        <v>44218</v>
      </c>
      <c r="B294" s="195">
        <v>99971</v>
      </c>
      <c r="C294" s="195">
        <v>1715</v>
      </c>
      <c r="D294" s="195">
        <v>9</v>
      </c>
      <c r="E294" s="197">
        <v>52400</v>
      </c>
      <c r="F294" s="195" t="s">
        <v>84</v>
      </c>
    </row>
    <row r="295" spans="1:6">
      <c r="A295" s="196">
        <v>44218</v>
      </c>
      <c r="B295" s="195">
        <v>99971</v>
      </c>
      <c r="C295" s="195">
        <v>1717</v>
      </c>
      <c r="D295" s="195">
        <v>9</v>
      </c>
      <c r="E295" s="197">
        <v>104100</v>
      </c>
      <c r="F295" s="195" t="s">
        <v>84</v>
      </c>
    </row>
    <row r="296" spans="1:6">
      <c r="A296" s="196">
        <v>44218</v>
      </c>
      <c r="B296" s="195">
        <v>12508</v>
      </c>
      <c r="C296" s="195">
        <v>8604</v>
      </c>
      <c r="D296" s="195">
        <v>6</v>
      </c>
      <c r="E296" s="197">
        <v>104100</v>
      </c>
      <c r="F296" s="195" t="s">
        <v>84</v>
      </c>
    </row>
    <row r="297" spans="1:6">
      <c r="A297" s="196">
        <v>44218</v>
      </c>
      <c r="B297" s="195">
        <v>12508</v>
      </c>
      <c r="C297" s="195">
        <v>8605</v>
      </c>
      <c r="D297" s="195">
        <v>6</v>
      </c>
      <c r="E297" s="197">
        <v>1559619</v>
      </c>
      <c r="F297" s="195" t="s">
        <v>2</v>
      </c>
    </row>
    <row r="298" spans="1:6">
      <c r="A298" s="196">
        <v>44218</v>
      </c>
      <c r="B298" s="195">
        <v>99910</v>
      </c>
      <c r="C298" s="195">
        <v>5301</v>
      </c>
      <c r="D298" s="195">
        <v>29</v>
      </c>
      <c r="E298" s="197">
        <v>62700</v>
      </c>
      <c r="F298" s="195" t="s">
        <v>84</v>
      </c>
    </row>
    <row r="299" spans="1:6">
      <c r="A299" s="196">
        <v>44218</v>
      </c>
      <c r="B299" s="195">
        <v>99910</v>
      </c>
      <c r="C299" s="195">
        <v>5302</v>
      </c>
      <c r="D299" s="195">
        <v>29</v>
      </c>
      <c r="E299" s="197">
        <v>62700</v>
      </c>
      <c r="F299" s="195" t="s">
        <v>84</v>
      </c>
    </row>
    <row r="300" spans="1:6" ht="19.5">
      <c r="A300" s="195"/>
      <c r="B300" s="195"/>
      <c r="C300" s="195"/>
      <c r="D300" s="195"/>
      <c r="E300" s="119">
        <f>SUM(E287:E299)</f>
        <v>23179004</v>
      </c>
      <c r="F300" s="195"/>
    </row>
    <row r="301" spans="1:6">
      <c r="A301" s="195"/>
      <c r="B301" s="195"/>
      <c r="C301" s="195"/>
      <c r="D301" s="195"/>
      <c r="E301" s="197"/>
      <c r="F301" s="195"/>
    </row>
    <row r="302" spans="1:6">
      <c r="A302" s="196">
        <v>44219</v>
      </c>
      <c r="B302" s="195">
        <v>28262</v>
      </c>
      <c r="C302" s="195">
        <v>1970</v>
      </c>
      <c r="D302" s="195">
        <v>4</v>
      </c>
      <c r="E302" s="197">
        <v>239318</v>
      </c>
      <c r="F302" s="195" t="s">
        <v>244</v>
      </c>
    </row>
    <row r="303" spans="1:6">
      <c r="A303" s="196">
        <v>44219</v>
      </c>
      <c r="B303" s="195">
        <v>99947</v>
      </c>
      <c r="C303" s="195">
        <v>5113</v>
      </c>
      <c r="D303" s="195">
        <v>8</v>
      </c>
      <c r="E303" s="197">
        <v>115400</v>
      </c>
      <c r="F303" s="195" t="s">
        <v>84</v>
      </c>
    </row>
    <row r="304" spans="1:6">
      <c r="A304" s="196">
        <v>44219</v>
      </c>
      <c r="B304" s="195">
        <v>20894</v>
      </c>
      <c r="C304" s="195">
        <v>3872</v>
      </c>
      <c r="D304" s="195">
        <v>7</v>
      </c>
      <c r="E304" s="197">
        <v>65800</v>
      </c>
      <c r="F304" s="195" t="s">
        <v>84</v>
      </c>
    </row>
    <row r="305" spans="1:8">
      <c r="A305" s="196">
        <v>44219</v>
      </c>
      <c r="B305" s="195">
        <v>99969</v>
      </c>
      <c r="C305" s="195">
        <v>3749</v>
      </c>
      <c r="D305" s="195">
        <v>7</v>
      </c>
      <c r="E305" s="197">
        <v>31000</v>
      </c>
      <c r="F305" s="195" t="s">
        <v>84</v>
      </c>
    </row>
    <row r="306" spans="1:8">
      <c r="A306" s="196">
        <v>44219</v>
      </c>
      <c r="B306" s="195">
        <v>99903</v>
      </c>
      <c r="C306" s="195">
        <v>5512</v>
      </c>
      <c r="D306" s="195">
        <v>29</v>
      </c>
      <c r="E306" s="197">
        <v>184200</v>
      </c>
      <c r="F306" s="195" t="s">
        <v>84</v>
      </c>
    </row>
    <row r="307" spans="1:8">
      <c r="A307" s="196">
        <v>44219</v>
      </c>
      <c r="B307" s="195">
        <v>99910</v>
      </c>
      <c r="C307" s="195">
        <v>5376</v>
      </c>
      <c r="D307" s="195">
        <v>29</v>
      </c>
      <c r="E307" s="197">
        <v>158600</v>
      </c>
      <c r="F307" s="195" t="s">
        <v>84</v>
      </c>
    </row>
    <row r="308" spans="1:8">
      <c r="A308" s="196">
        <v>44219</v>
      </c>
      <c r="B308" s="195">
        <v>13276</v>
      </c>
      <c r="C308" s="195">
        <v>1974</v>
      </c>
      <c r="D308" s="195">
        <v>9</v>
      </c>
      <c r="E308" s="197">
        <v>58200</v>
      </c>
      <c r="F308" s="195" t="s">
        <v>83</v>
      </c>
    </row>
    <row r="309" spans="1:8">
      <c r="A309" s="196">
        <v>44219</v>
      </c>
      <c r="B309" s="195">
        <v>99916</v>
      </c>
      <c r="C309" s="195">
        <v>2155</v>
      </c>
      <c r="D309" s="195">
        <v>9</v>
      </c>
      <c r="E309" s="197">
        <v>154800</v>
      </c>
      <c r="F309" s="195" t="s">
        <v>84</v>
      </c>
    </row>
    <row r="310" spans="1:8" s="37" customFormat="1">
      <c r="A310" s="63">
        <v>44219</v>
      </c>
      <c r="B310" s="64">
        <v>99947</v>
      </c>
      <c r="C310" s="64">
        <v>5115</v>
      </c>
      <c r="D310" s="64"/>
      <c r="E310" s="65">
        <v>0</v>
      </c>
      <c r="F310" s="64" t="s">
        <v>558</v>
      </c>
      <c r="H310" s="135"/>
    </row>
    <row r="311" spans="1:8" ht="19.5">
      <c r="A311" s="195"/>
      <c r="B311" s="195"/>
      <c r="C311" s="195"/>
      <c r="D311" s="195"/>
      <c r="E311" s="119">
        <f>SUM(E302:E310)</f>
        <v>1007318</v>
      </c>
      <c r="F311" s="195"/>
    </row>
    <row r="312" spans="1:8">
      <c r="A312" s="195"/>
      <c r="B312" s="195"/>
      <c r="C312" s="195"/>
      <c r="D312" s="195"/>
      <c r="E312" s="197"/>
      <c r="F312" s="195"/>
    </row>
    <row r="313" spans="1:8">
      <c r="A313" s="196">
        <v>44220</v>
      </c>
      <c r="B313" s="195">
        <v>99903</v>
      </c>
      <c r="C313" s="195">
        <v>5635</v>
      </c>
      <c r="D313" s="195">
        <v>29</v>
      </c>
      <c r="E313" s="197">
        <v>369200</v>
      </c>
      <c r="F313" s="195" t="s">
        <v>83</v>
      </c>
    </row>
    <row r="314" spans="1:8">
      <c r="A314" s="196">
        <v>44220</v>
      </c>
      <c r="B314" s="195">
        <v>99903</v>
      </c>
      <c r="C314" s="195">
        <v>5719</v>
      </c>
      <c r="D314" s="195">
        <v>29</v>
      </c>
      <c r="E314" s="197">
        <v>94000</v>
      </c>
      <c r="F314" s="195" t="s">
        <v>84</v>
      </c>
    </row>
    <row r="315" spans="1:8">
      <c r="A315" s="196">
        <v>44220</v>
      </c>
      <c r="B315" s="195">
        <v>99903</v>
      </c>
      <c r="C315" s="195">
        <v>6038</v>
      </c>
      <c r="D315" s="195">
        <v>29</v>
      </c>
      <c r="E315" s="197">
        <v>41800</v>
      </c>
      <c r="F315" s="195" t="s">
        <v>84</v>
      </c>
    </row>
    <row r="316" spans="1:8">
      <c r="A316" s="196">
        <v>44220</v>
      </c>
      <c r="B316" s="195">
        <v>99903</v>
      </c>
      <c r="C316" s="195">
        <v>6080</v>
      </c>
      <c r="D316" s="195">
        <v>29</v>
      </c>
      <c r="E316" s="197">
        <v>117100</v>
      </c>
      <c r="F316" s="195" t="s">
        <v>83</v>
      </c>
    </row>
    <row r="317" spans="1:8">
      <c r="A317" s="196">
        <v>44220</v>
      </c>
      <c r="B317" s="195">
        <v>99916</v>
      </c>
      <c r="C317" s="195">
        <v>5685</v>
      </c>
      <c r="D317" s="195">
        <v>10</v>
      </c>
      <c r="E317" s="197">
        <v>101800</v>
      </c>
      <c r="F317" s="195" t="s">
        <v>84</v>
      </c>
    </row>
    <row r="318" spans="1:8">
      <c r="A318" s="196">
        <v>44220</v>
      </c>
      <c r="B318" s="195">
        <v>12508</v>
      </c>
      <c r="C318" s="195">
        <v>2330</v>
      </c>
      <c r="D318" s="195">
        <v>9</v>
      </c>
      <c r="E318" s="197">
        <v>82500</v>
      </c>
      <c r="F318" s="195" t="s">
        <v>83</v>
      </c>
    </row>
    <row r="319" spans="1:8">
      <c r="A319" s="196">
        <v>44220</v>
      </c>
      <c r="B319" s="195">
        <v>99956</v>
      </c>
      <c r="C319" s="195">
        <v>282</v>
      </c>
      <c r="D319" s="195">
        <v>1</v>
      </c>
      <c r="E319" s="197">
        <v>111500</v>
      </c>
      <c r="F319" s="195" t="s">
        <v>84</v>
      </c>
    </row>
    <row r="320" spans="1:8">
      <c r="A320" s="196">
        <v>44220</v>
      </c>
      <c r="B320" s="195">
        <v>28262</v>
      </c>
      <c r="C320" s="195">
        <v>185</v>
      </c>
      <c r="D320" s="195">
        <v>11</v>
      </c>
      <c r="E320" s="197">
        <v>239900</v>
      </c>
      <c r="F320" s="195" t="s">
        <v>83</v>
      </c>
    </row>
    <row r="321" spans="1:8">
      <c r="A321" s="196">
        <v>44220</v>
      </c>
      <c r="B321" s="195">
        <v>28262</v>
      </c>
      <c r="C321" s="195">
        <v>194</v>
      </c>
      <c r="D321" s="195">
        <v>11</v>
      </c>
      <c r="E321" s="197">
        <v>1770982</v>
      </c>
      <c r="F321" s="195" t="s">
        <v>2</v>
      </c>
    </row>
    <row r="322" spans="1:8" s="37" customFormat="1">
      <c r="A322" s="63">
        <v>44220</v>
      </c>
      <c r="B322" s="64">
        <v>99903</v>
      </c>
      <c r="C322" s="64">
        <v>6032</v>
      </c>
      <c r="D322" s="64"/>
      <c r="E322" s="65">
        <v>0</v>
      </c>
      <c r="F322" s="64" t="s">
        <v>561</v>
      </c>
      <c r="H322" s="135"/>
    </row>
    <row r="323" spans="1:8" ht="19.5">
      <c r="A323" s="195"/>
      <c r="B323" s="195"/>
      <c r="C323" s="195"/>
      <c r="D323" s="195"/>
      <c r="E323" s="119">
        <f>SUM(E313:E321)</f>
        <v>2928782</v>
      </c>
      <c r="F323" s="195"/>
    </row>
    <row r="324" spans="1:8">
      <c r="A324" s="195"/>
      <c r="B324" s="195"/>
      <c r="C324" s="195"/>
      <c r="D324" s="195"/>
      <c r="E324" s="197"/>
      <c r="F324" s="195"/>
    </row>
    <row r="325" spans="1:8">
      <c r="A325" s="196">
        <v>44221</v>
      </c>
      <c r="B325" s="195">
        <v>99966</v>
      </c>
      <c r="C325" s="195">
        <v>5694</v>
      </c>
      <c r="D325" s="195">
        <v>8</v>
      </c>
      <c r="E325" s="32">
        <v>50600</v>
      </c>
      <c r="F325" s="195" t="s">
        <v>84</v>
      </c>
    </row>
    <row r="326" spans="1:8">
      <c r="A326" s="196">
        <v>44221</v>
      </c>
      <c r="B326" s="195">
        <v>14202</v>
      </c>
      <c r="C326" s="195">
        <v>2500</v>
      </c>
      <c r="D326" s="195">
        <v>9</v>
      </c>
      <c r="E326" s="32">
        <v>375939</v>
      </c>
      <c r="F326" s="195" t="s">
        <v>244</v>
      </c>
    </row>
    <row r="327" spans="1:8">
      <c r="A327" s="196">
        <v>44221</v>
      </c>
      <c r="B327" s="195">
        <v>14202</v>
      </c>
      <c r="C327" s="195">
        <v>2501</v>
      </c>
      <c r="D327" s="195">
        <v>9</v>
      </c>
      <c r="E327" s="32">
        <v>174023</v>
      </c>
      <c r="F327" s="195" t="s">
        <v>130</v>
      </c>
    </row>
    <row r="328" spans="1:8">
      <c r="A328" s="196">
        <v>44221</v>
      </c>
      <c r="B328" s="195">
        <v>14202</v>
      </c>
      <c r="C328" s="195">
        <v>2502</v>
      </c>
      <c r="D328" s="195">
        <v>9</v>
      </c>
      <c r="E328" s="32">
        <v>1136554</v>
      </c>
      <c r="F328" s="195" t="s">
        <v>130</v>
      </c>
    </row>
    <row r="329" spans="1:8">
      <c r="A329" s="196">
        <v>44221</v>
      </c>
      <c r="B329" s="195">
        <v>14202</v>
      </c>
      <c r="C329" s="195">
        <v>2529</v>
      </c>
      <c r="D329" s="195">
        <v>9</v>
      </c>
      <c r="E329" s="32">
        <v>20500</v>
      </c>
      <c r="F329" s="195" t="s">
        <v>83</v>
      </c>
    </row>
    <row r="330" spans="1:8">
      <c r="A330" s="196">
        <v>44221</v>
      </c>
      <c r="B330" s="195">
        <v>14202</v>
      </c>
      <c r="C330" s="195">
        <v>2534</v>
      </c>
      <c r="D330" s="195">
        <v>9</v>
      </c>
      <c r="E330" s="32">
        <v>429000</v>
      </c>
      <c r="F330" s="195" t="s">
        <v>83</v>
      </c>
    </row>
    <row r="331" spans="1:8">
      <c r="A331" s="196">
        <v>44221</v>
      </c>
      <c r="B331" s="195">
        <v>14202</v>
      </c>
      <c r="C331" s="195">
        <v>2541</v>
      </c>
      <c r="D331" s="195">
        <v>9</v>
      </c>
      <c r="E331" s="32">
        <v>139700</v>
      </c>
      <c r="F331" s="195" t="s">
        <v>84</v>
      </c>
    </row>
    <row r="332" spans="1:8">
      <c r="A332" s="196">
        <v>44221</v>
      </c>
      <c r="B332" s="195">
        <v>14202</v>
      </c>
      <c r="C332" s="195">
        <v>2548</v>
      </c>
      <c r="D332" s="195">
        <v>9</v>
      </c>
      <c r="E332" s="32">
        <v>59740000</v>
      </c>
      <c r="F332" s="195" t="s">
        <v>592</v>
      </c>
    </row>
    <row r="333" spans="1:8">
      <c r="A333" s="196">
        <v>44221</v>
      </c>
      <c r="B333" s="195">
        <v>14202</v>
      </c>
      <c r="C333" s="195">
        <v>2549</v>
      </c>
      <c r="D333" s="195">
        <v>9</v>
      </c>
      <c r="E333" s="32">
        <v>44805000</v>
      </c>
      <c r="F333" s="195" t="s">
        <v>592</v>
      </c>
    </row>
    <row r="334" spans="1:8">
      <c r="A334" s="196">
        <v>44221</v>
      </c>
      <c r="B334" s="195">
        <v>25758</v>
      </c>
      <c r="C334" s="195">
        <v>2615</v>
      </c>
      <c r="D334" s="195">
        <v>4</v>
      </c>
      <c r="E334" s="32">
        <v>60100</v>
      </c>
      <c r="F334" s="195" t="s">
        <v>84</v>
      </c>
    </row>
    <row r="335" spans="1:8">
      <c r="A335" s="196">
        <v>44221</v>
      </c>
      <c r="B335" s="195">
        <v>25758</v>
      </c>
      <c r="C335" s="195">
        <v>2637</v>
      </c>
      <c r="D335" s="195">
        <v>4</v>
      </c>
      <c r="E335" s="32">
        <v>59500</v>
      </c>
      <c r="F335" s="195" t="s">
        <v>83</v>
      </c>
    </row>
    <row r="336" spans="1:8" ht="19.5">
      <c r="A336" s="195"/>
      <c r="B336" s="195"/>
      <c r="C336" s="195"/>
      <c r="D336" s="195"/>
      <c r="E336" s="119">
        <f>SUM(E325:E335)</f>
        <v>106990916</v>
      </c>
      <c r="F336" s="195"/>
    </row>
    <row r="337" spans="1:8">
      <c r="A337" s="195"/>
      <c r="B337" s="195"/>
      <c r="C337" s="195"/>
      <c r="D337" s="195"/>
      <c r="E337" s="197"/>
      <c r="F337" s="195"/>
    </row>
    <row r="338" spans="1:8" ht="19.5">
      <c r="A338" s="196">
        <v>44222</v>
      </c>
      <c r="B338" s="195">
        <v>99910</v>
      </c>
      <c r="C338" s="195">
        <v>9900</v>
      </c>
      <c r="D338" s="195"/>
      <c r="E338" s="32">
        <v>24192000</v>
      </c>
      <c r="F338" s="152" t="s">
        <v>615</v>
      </c>
      <c r="G338" s="138" t="s">
        <v>625</v>
      </c>
      <c r="H338" s="258" t="s">
        <v>769</v>
      </c>
    </row>
    <row r="339" spans="1:8">
      <c r="A339" s="196">
        <v>44222</v>
      </c>
      <c r="B339" s="195">
        <v>99967</v>
      </c>
      <c r="C339" s="195">
        <v>2784</v>
      </c>
      <c r="D339" s="195">
        <v>9</v>
      </c>
      <c r="E339" s="32">
        <v>241200</v>
      </c>
      <c r="F339" s="195" t="s">
        <v>83</v>
      </c>
    </row>
    <row r="340" spans="1:8">
      <c r="A340" s="196">
        <v>44222</v>
      </c>
      <c r="B340" s="195">
        <v>19440</v>
      </c>
      <c r="C340" s="195">
        <v>6409</v>
      </c>
      <c r="D340" s="195">
        <v>10</v>
      </c>
      <c r="E340" s="32">
        <v>1668000</v>
      </c>
      <c r="F340" s="195" t="s">
        <v>185</v>
      </c>
    </row>
    <row r="341" spans="1:8">
      <c r="A341" s="196">
        <v>44222</v>
      </c>
      <c r="B341" s="195">
        <v>19440</v>
      </c>
      <c r="C341" s="195">
        <v>6414</v>
      </c>
      <c r="D341" s="195">
        <v>10</v>
      </c>
      <c r="E341" s="32">
        <v>2890500</v>
      </c>
      <c r="F341" s="195" t="s">
        <v>185</v>
      </c>
    </row>
    <row r="342" spans="1:8">
      <c r="A342" s="196">
        <v>44222</v>
      </c>
      <c r="B342" s="195">
        <v>19440</v>
      </c>
      <c r="C342" s="195">
        <v>6416</v>
      </c>
      <c r="D342" s="195">
        <v>10</v>
      </c>
      <c r="E342" s="32">
        <v>462500</v>
      </c>
      <c r="F342" s="195" t="s">
        <v>185</v>
      </c>
    </row>
    <row r="343" spans="1:8">
      <c r="A343" s="196">
        <v>44222</v>
      </c>
      <c r="B343" s="195">
        <v>99970</v>
      </c>
      <c r="C343" s="195">
        <v>6243</v>
      </c>
      <c r="D343" s="195">
        <v>10</v>
      </c>
      <c r="E343" s="32">
        <v>50900</v>
      </c>
      <c r="F343" s="195" t="s">
        <v>84</v>
      </c>
    </row>
    <row r="344" spans="1:8">
      <c r="A344" s="196">
        <v>44222</v>
      </c>
      <c r="B344" s="195">
        <v>99956</v>
      </c>
      <c r="C344" s="195">
        <v>4655</v>
      </c>
      <c r="D344" s="195">
        <v>7</v>
      </c>
      <c r="E344" s="32">
        <v>54600</v>
      </c>
      <c r="F344" s="195" t="s">
        <v>83</v>
      </c>
    </row>
    <row r="345" spans="1:8">
      <c r="A345" s="196">
        <v>44222</v>
      </c>
      <c r="B345" s="195">
        <v>99910</v>
      </c>
      <c r="C345" s="195">
        <v>5920</v>
      </c>
      <c r="D345" s="195">
        <v>8</v>
      </c>
      <c r="E345" s="32">
        <v>372900</v>
      </c>
      <c r="F345" s="195" t="s">
        <v>83</v>
      </c>
    </row>
    <row r="346" spans="1:8">
      <c r="A346" s="196">
        <v>44222</v>
      </c>
      <c r="B346" s="195">
        <v>32397</v>
      </c>
      <c r="C346" s="195">
        <v>9609</v>
      </c>
      <c r="D346" s="195">
        <v>6</v>
      </c>
      <c r="E346" s="32">
        <v>391579</v>
      </c>
      <c r="F346" s="195" t="s">
        <v>244</v>
      </c>
    </row>
    <row r="347" spans="1:8">
      <c r="A347" s="196">
        <v>44222</v>
      </c>
      <c r="B347" s="195">
        <v>32397</v>
      </c>
      <c r="C347" s="195">
        <v>9610</v>
      </c>
      <c r="D347" s="195">
        <v>6</v>
      </c>
      <c r="E347" s="32">
        <v>138830</v>
      </c>
      <c r="F347" s="195" t="s">
        <v>130</v>
      </c>
    </row>
    <row r="348" spans="1:8">
      <c r="A348" s="196">
        <v>44222</v>
      </c>
      <c r="B348" s="195">
        <v>32397</v>
      </c>
      <c r="C348" s="195">
        <v>9611</v>
      </c>
      <c r="D348" s="195">
        <v>6</v>
      </c>
      <c r="E348" s="32">
        <v>151200</v>
      </c>
      <c r="F348" s="195" t="s">
        <v>130</v>
      </c>
    </row>
    <row r="349" spans="1:8">
      <c r="A349" s="196">
        <v>44222</v>
      </c>
      <c r="B349" s="195">
        <v>32397</v>
      </c>
      <c r="C349" s="195">
        <v>9612</v>
      </c>
      <c r="D349" s="195">
        <v>6</v>
      </c>
      <c r="E349" s="32">
        <v>962202</v>
      </c>
      <c r="F349" s="195" t="s">
        <v>130</v>
      </c>
    </row>
    <row r="350" spans="1:8" ht="19.5">
      <c r="A350" s="196">
        <v>44222</v>
      </c>
      <c r="B350" s="195">
        <v>13276</v>
      </c>
      <c r="C350" s="195">
        <v>2745</v>
      </c>
      <c r="D350" s="195">
        <v>4</v>
      </c>
      <c r="E350" s="32">
        <v>4677000</v>
      </c>
      <c r="F350" s="152" t="s">
        <v>615</v>
      </c>
      <c r="G350" s="138" t="s">
        <v>770</v>
      </c>
      <c r="H350" s="258" t="s">
        <v>769</v>
      </c>
    </row>
    <row r="351" spans="1:8" ht="19.5">
      <c r="A351" s="196">
        <v>44222</v>
      </c>
      <c r="B351" s="195">
        <v>13276</v>
      </c>
      <c r="C351" s="195">
        <v>2746</v>
      </c>
      <c r="D351" s="195">
        <v>4</v>
      </c>
      <c r="E351" s="32">
        <v>5695000</v>
      </c>
      <c r="F351" s="152" t="s">
        <v>615</v>
      </c>
      <c r="G351" s="138" t="s">
        <v>770</v>
      </c>
      <c r="H351" s="258" t="s">
        <v>769</v>
      </c>
    </row>
    <row r="352" spans="1:8" ht="19.5">
      <c r="A352" s="196">
        <v>44222</v>
      </c>
      <c r="B352" s="195">
        <v>13276</v>
      </c>
      <c r="C352" s="195">
        <v>2747</v>
      </c>
      <c r="D352" s="195">
        <v>4</v>
      </c>
      <c r="E352" s="32">
        <v>6867000</v>
      </c>
      <c r="F352" s="152" t="s">
        <v>615</v>
      </c>
      <c r="G352" s="138" t="s">
        <v>770</v>
      </c>
      <c r="H352" s="258" t="s">
        <v>769</v>
      </c>
    </row>
    <row r="353" spans="1:8" ht="19.5">
      <c r="A353" s="196">
        <v>44222</v>
      </c>
      <c r="B353" s="195">
        <v>13276</v>
      </c>
      <c r="C353" s="195">
        <v>2748</v>
      </c>
      <c r="D353" s="195">
        <v>4</v>
      </c>
      <c r="E353" s="32">
        <v>4599000</v>
      </c>
      <c r="F353" s="152" t="s">
        <v>615</v>
      </c>
      <c r="G353" s="138" t="s">
        <v>770</v>
      </c>
      <c r="H353" s="258" t="s">
        <v>769</v>
      </c>
    </row>
    <row r="354" spans="1:8" ht="19.5">
      <c r="A354" s="196">
        <v>44222</v>
      </c>
      <c r="B354" s="195">
        <v>13276</v>
      </c>
      <c r="C354" s="195">
        <v>2749</v>
      </c>
      <c r="D354" s="195">
        <v>4</v>
      </c>
      <c r="E354" s="32">
        <v>6760000</v>
      </c>
      <c r="F354" s="152" t="s">
        <v>615</v>
      </c>
      <c r="G354" s="138" t="s">
        <v>770</v>
      </c>
      <c r="H354" s="258" t="s">
        <v>769</v>
      </c>
    </row>
    <row r="355" spans="1:8" ht="19.5">
      <c r="A355" s="196">
        <v>44222</v>
      </c>
      <c r="B355" s="195">
        <v>13276</v>
      </c>
      <c r="C355" s="195">
        <v>2750</v>
      </c>
      <c r="D355" s="195">
        <v>4</v>
      </c>
      <c r="E355" s="32">
        <v>3634800</v>
      </c>
      <c r="F355" s="152" t="s">
        <v>615</v>
      </c>
      <c r="G355" s="138" t="s">
        <v>770</v>
      </c>
      <c r="H355" s="258" t="s">
        <v>769</v>
      </c>
    </row>
    <row r="356" spans="1:8" ht="19.5">
      <c r="A356" s="196">
        <v>44222</v>
      </c>
      <c r="B356" s="195">
        <v>13276</v>
      </c>
      <c r="C356" s="195">
        <v>2751</v>
      </c>
      <c r="D356" s="195">
        <v>4</v>
      </c>
      <c r="E356" s="32">
        <v>3848000</v>
      </c>
      <c r="F356" s="152" t="s">
        <v>615</v>
      </c>
      <c r="G356" s="138" t="s">
        <v>770</v>
      </c>
      <c r="H356" s="258" t="s">
        <v>769</v>
      </c>
    </row>
    <row r="357" spans="1:8" ht="19.5">
      <c r="A357" s="196">
        <v>44222</v>
      </c>
      <c r="B357" s="195">
        <v>13276</v>
      </c>
      <c r="C357" s="195">
        <v>2752</v>
      </c>
      <c r="D357" s="195">
        <v>4</v>
      </c>
      <c r="E357" s="32">
        <v>4154800</v>
      </c>
      <c r="F357" s="152" t="s">
        <v>615</v>
      </c>
      <c r="G357" s="138" t="s">
        <v>770</v>
      </c>
      <c r="H357" s="258" t="s">
        <v>769</v>
      </c>
    </row>
    <row r="358" spans="1:8" ht="19.5">
      <c r="A358" s="196">
        <v>44222</v>
      </c>
      <c r="B358" s="195">
        <v>13276</v>
      </c>
      <c r="C358" s="195">
        <v>2753</v>
      </c>
      <c r="D358" s="195">
        <v>4</v>
      </c>
      <c r="E358" s="32">
        <v>3647700</v>
      </c>
      <c r="F358" s="152" t="s">
        <v>615</v>
      </c>
      <c r="G358" s="138" t="s">
        <v>770</v>
      </c>
      <c r="H358" s="258" t="s">
        <v>769</v>
      </c>
    </row>
    <row r="359" spans="1:8">
      <c r="A359" s="196">
        <v>44222</v>
      </c>
      <c r="B359" s="195">
        <v>99966</v>
      </c>
      <c r="C359" s="195">
        <v>2865</v>
      </c>
      <c r="D359" s="195">
        <v>4</v>
      </c>
      <c r="E359" s="32">
        <v>342000</v>
      </c>
      <c r="F359" s="195" t="s">
        <v>83</v>
      </c>
    </row>
    <row r="360" spans="1:8">
      <c r="A360" s="196">
        <v>44222</v>
      </c>
      <c r="B360" s="195">
        <v>99910</v>
      </c>
      <c r="C360" s="195">
        <v>88</v>
      </c>
      <c r="D360" s="195">
        <v>33</v>
      </c>
      <c r="E360" s="32">
        <v>27500</v>
      </c>
      <c r="F360" s="195" t="s">
        <v>83</v>
      </c>
    </row>
    <row r="361" spans="1:8" ht="19.5">
      <c r="A361" s="195"/>
      <c r="B361" s="195"/>
      <c r="C361" s="195"/>
      <c r="D361" s="195"/>
      <c r="E361" s="119">
        <f>SUM(E338:E360)</f>
        <v>75829211</v>
      </c>
      <c r="F361" s="195"/>
    </row>
    <row r="362" spans="1:8">
      <c r="A362" s="195"/>
      <c r="B362" s="195"/>
      <c r="C362" s="195"/>
      <c r="D362" s="195"/>
      <c r="E362" s="197"/>
      <c r="F362" s="195"/>
    </row>
    <row r="363" spans="1:8">
      <c r="A363" s="196">
        <v>44223</v>
      </c>
      <c r="B363" s="195">
        <v>99955</v>
      </c>
      <c r="C363" s="195">
        <v>4975</v>
      </c>
      <c r="D363" s="195">
        <v>7</v>
      </c>
      <c r="E363" s="197">
        <v>90300</v>
      </c>
      <c r="F363" s="195" t="s">
        <v>84</v>
      </c>
    </row>
    <row r="364" spans="1:8">
      <c r="A364" s="196">
        <v>44223</v>
      </c>
      <c r="B364" s="195">
        <v>99967</v>
      </c>
      <c r="C364" s="195">
        <v>5072</v>
      </c>
      <c r="D364" s="195">
        <v>7</v>
      </c>
      <c r="E364" s="197">
        <v>78518</v>
      </c>
      <c r="F364" s="195" t="s">
        <v>83</v>
      </c>
    </row>
    <row r="365" spans="1:8">
      <c r="A365" s="196">
        <v>44223</v>
      </c>
      <c r="B365" s="195">
        <v>99945</v>
      </c>
      <c r="C365" s="195">
        <v>226</v>
      </c>
      <c r="D365" s="195">
        <v>8</v>
      </c>
      <c r="E365" s="197">
        <v>1273061</v>
      </c>
      <c r="F365" s="195" t="s">
        <v>2</v>
      </c>
    </row>
    <row r="366" spans="1:8">
      <c r="A366" s="196">
        <v>44223</v>
      </c>
      <c r="B366" s="195">
        <v>99945</v>
      </c>
      <c r="C366" s="195">
        <v>237</v>
      </c>
      <c r="D366" s="195">
        <v>8</v>
      </c>
      <c r="E366" s="197">
        <v>97400</v>
      </c>
      <c r="F366" s="195" t="s">
        <v>84</v>
      </c>
    </row>
    <row r="367" spans="1:8">
      <c r="A367" s="196">
        <v>44223</v>
      </c>
      <c r="B367" s="195">
        <v>20894</v>
      </c>
      <c r="C367" s="195">
        <v>6448</v>
      </c>
      <c r="D367" s="195">
        <v>10</v>
      </c>
      <c r="E367" s="197">
        <v>1215715</v>
      </c>
      <c r="F367" s="195" t="s">
        <v>448</v>
      </c>
    </row>
    <row r="368" spans="1:8">
      <c r="A368" s="196">
        <v>44223</v>
      </c>
      <c r="B368" s="195">
        <v>20894</v>
      </c>
      <c r="C368" s="195">
        <v>6449</v>
      </c>
      <c r="D368" s="195">
        <v>10</v>
      </c>
      <c r="E368" s="197">
        <v>1975715</v>
      </c>
      <c r="F368" s="195" t="s">
        <v>448</v>
      </c>
    </row>
    <row r="369" spans="1:6">
      <c r="A369" s="196">
        <v>44223</v>
      </c>
      <c r="B369" s="195">
        <v>20894</v>
      </c>
      <c r="C369" s="195">
        <v>6476</v>
      </c>
      <c r="D369" s="195">
        <v>10</v>
      </c>
      <c r="E369" s="197">
        <v>1463400</v>
      </c>
      <c r="F369" s="195" t="s">
        <v>134</v>
      </c>
    </row>
    <row r="370" spans="1:6">
      <c r="A370" s="196">
        <v>44223</v>
      </c>
      <c r="B370" s="195">
        <v>20894</v>
      </c>
      <c r="C370" s="195">
        <v>6477</v>
      </c>
      <c r="D370" s="195">
        <v>10</v>
      </c>
      <c r="E370" s="197">
        <v>1106000</v>
      </c>
      <c r="F370" s="195" t="s">
        <v>134</v>
      </c>
    </row>
    <row r="371" spans="1:6">
      <c r="A371" s="196">
        <v>44223</v>
      </c>
      <c r="B371" s="195">
        <v>20894</v>
      </c>
      <c r="C371" s="195">
        <v>6478</v>
      </c>
      <c r="D371" s="195">
        <v>10</v>
      </c>
      <c r="E371" s="197">
        <v>534000</v>
      </c>
      <c r="F371" s="195" t="s">
        <v>134</v>
      </c>
    </row>
    <row r="372" spans="1:6">
      <c r="A372" s="196">
        <v>44223</v>
      </c>
      <c r="B372" s="195">
        <v>20894</v>
      </c>
      <c r="C372" s="195">
        <v>6479</v>
      </c>
      <c r="D372" s="195">
        <v>10</v>
      </c>
      <c r="E372" s="197">
        <v>1258700</v>
      </c>
      <c r="F372" s="195" t="s">
        <v>134</v>
      </c>
    </row>
    <row r="373" spans="1:6">
      <c r="A373" s="196">
        <v>44223</v>
      </c>
      <c r="B373" s="195">
        <v>20894</v>
      </c>
      <c r="C373" s="195">
        <v>6480</v>
      </c>
      <c r="D373" s="195">
        <v>10</v>
      </c>
      <c r="E373" s="197">
        <v>1254000</v>
      </c>
      <c r="F373" s="195" t="s">
        <v>134</v>
      </c>
    </row>
    <row r="374" spans="1:6">
      <c r="A374" s="196">
        <v>44223</v>
      </c>
      <c r="B374" s="195">
        <v>32397</v>
      </c>
      <c r="C374" s="195">
        <v>3057</v>
      </c>
      <c r="D374" s="195">
        <v>9</v>
      </c>
      <c r="E374" s="197">
        <v>183800</v>
      </c>
      <c r="F374" s="195" t="s">
        <v>84</v>
      </c>
    </row>
    <row r="375" spans="1:6">
      <c r="A375" s="196">
        <v>44223</v>
      </c>
      <c r="B375" s="195">
        <v>32397</v>
      </c>
      <c r="C375" s="195">
        <v>3100</v>
      </c>
      <c r="D375" s="195">
        <v>9</v>
      </c>
      <c r="E375" s="197">
        <v>92500</v>
      </c>
      <c r="F375" s="195" t="s">
        <v>84</v>
      </c>
    </row>
    <row r="376" spans="1:6">
      <c r="A376" s="196">
        <v>44223</v>
      </c>
      <c r="B376" s="195">
        <v>99969</v>
      </c>
      <c r="C376" s="195">
        <v>3207</v>
      </c>
      <c r="D376" s="195">
        <v>9</v>
      </c>
      <c r="E376" s="197">
        <v>69400</v>
      </c>
      <c r="F376" s="195" t="s">
        <v>83</v>
      </c>
    </row>
    <row r="377" spans="1:6">
      <c r="A377" s="196">
        <v>44223</v>
      </c>
      <c r="B377" s="195">
        <v>12508</v>
      </c>
      <c r="C377" s="195">
        <v>3022</v>
      </c>
      <c r="D377" s="195">
        <v>4</v>
      </c>
      <c r="E377" s="197">
        <v>456352</v>
      </c>
      <c r="F377" s="195" t="s">
        <v>130</v>
      </c>
    </row>
    <row r="378" spans="1:6">
      <c r="A378" s="196">
        <v>44223</v>
      </c>
      <c r="B378" s="195">
        <v>12508</v>
      </c>
      <c r="C378" s="195">
        <v>3023</v>
      </c>
      <c r="D378" s="195">
        <v>4</v>
      </c>
      <c r="E378" s="197">
        <v>190713</v>
      </c>
      <c r="F378" s="195" t="s">
        <v>130</v>
      </c>
    </row>
    <row r="379" spans="1:6">
      <c r="A379" s="196">
        <v>44223</v>
      </c>
      <c r="B379" s="195">
        <v>12508</v>
      </c>
      <c r="C379" s="195">
        <v>3024</v>
      </c>
      <c r="D379" s="195">
        <v>4</v>
      </c>
      <c r="E379" s="197">
        <v>1006618</v>
      </c>
      <c r="F379" s="195" t="s">
        <v>130</v>
      </c>
    </row>
    <row r="380" spans="1:6">
      <c r="A380" s="196">
        <v>44223</v>
      </c>
      <c r="B380" s="195">
        <v>12508</v>
      </c>
      <c r="C380" s="195">
        <v>3046</v>
      </c>
      <c r="D380" s="195">
        <v>4</v>
      </c>
      <c r="E380" s="197">
        <v>37900</v>
      </c>
      <c r="F380" s="195" t="s">
        <v>84</v>
      </c>
    </row>
    <row r="381" spans="1:6" ht="19.5">
      <c r="A381" s="195"/>
      <c r="B381" s="195"/>
      <c r="C381" s="195"/>
      <c r="D381" s="195"/>
      <c r="E381" s="119">
        <f>SUM(E363:E380)</f>
        <v>12384092</v>
      </c>
      <c r="F381" s="195"/>
    </row>
    <row r="382" spans="1:6">
      <c r="A382" s="195"/>
      <c r="B382" s="195"/>
      <c r="C382" s="195"/>
      <c r="D382" s="195"/>
      <c r="E382" s="197"/>
      <c r="F382" s="195"/>
    </row>
    <row r="383" spans="1:6">
      <c r="A383" s="196">
        <v>44224</v>
      </c>
      <c r="B383" s="195">
        <v>99945</v>
      </c>
      <c r="C383" s="195">
        <v>5403</v>
      </c>
      <c r="D383" s="195">
        <v>7</v>
      </c>
      <c r="E383" s="197">
        <v>198000</v>
      </c>
      <c r="F383" s="195" t="s">
        <v>84</v>
      </c>
    </row>
    <row r="384" spans="1:6">
      <c r="A384" s="196">
        <v>44224</v>
      </c>
      <c r="B384" s="195">
        <v>13276</v>
      </c>
      <c r="C384" s="195">
        <v>254</v>
      </c>
      <c r="D384" s="195">
        <v>6</v>
      </c>
      <c r="E384" s="197">
        <v>369852</v>
      </c>
      <c r="F384" s="195" t="s">
        <v>130</v>
      </c>
    </row>
    <row r="385" spans="1:6">
      <c r="A385" s="196">
        <v>44224</v>
      </c>
      <c r="B385" s="195">
        <v>13276</v>
      </c>
      <c r="C385" s="195">
        <v>255</v>
      </c>
      <c r="D385" s="195">
        <v>6</v>
      </c>
      <c r="E385" s="197">
        <v>715167</v>
      </c>
      <c r="F385" s="195" t="s">
        <v>130</v>
      </c>
    </row>
    <row r="386" spans="1:6">
      <c r="A386" s="196">
        <v>44224</v>
      </c>
      <c r="B386" s="195">
        <v>13276</v>
      </c>
      <c r="C386" s="195">
        <v>256</v>
      </c>
      <c r="D386" s="195">
        <v>6</v>
      </c>
      <c r="E386" s="197">
        <v>2224639</v>
      </c>
      <c r="F386" s="195" t="s">
        <v>131</v>
      </c>
    </row>
    <row r="387" spans="1:6">
      <c r="A387" s="196">
        <v>44224</v>
      </c>
      <c r="B387" s="195">
        <v>99955</v>
      </c>
      <c r="C387" s="195">
        <v>453</v>
      </c>
      <c r="D387" s="195">
        <v>6</v>
      </c>
      <c r="E387" s="197">
        <v>96800</v>
      </c>
      <c r="F387" s="195" t="s">
        <v>84</v>
      </c>
    </row>
    <row r="388" spans="1:6" ht="19.5">
      <c r="A388" s="195"/>
      <c r="B388" s="195"/>
      <c r="C388" s="195"/>
      <c r="D388" s="195"/>
      <c r="E388" s="119">
        <f>SUM(E383:E387)</f>
        <v>3604458</v>
      </c>
      <c r="F388" s="195"/>
    </row>
    <row r="389" spans="1:6">
      <c r="A389" s="195"/>
      <c r="B389" s="195"/>
      <c r="C389" s="195"/>
      <c r="D389" s="195"/>
      <c r="E389" s="197"/>
      <c r="F389" s="195"/>
    </row>
    <row r="390" spans="1:6">
      <c r="A390" s="196">
        <v>44225</v>
      </c>
      <c r="B390" s="195">
        <v>99947</v>
      </c>
      <c r="C390" s="195">
        <v>714</v>
      </c>
      <c r="D390" s="195">
        <v>6</v>
      </c>
      <c r="E390" s="197">
        <v>104600</v>
      </c>
      <c r="F390" s="195" t="s">
        <v>84</v>
      </c>
    </row>
    <row r="391" spans="1:6">
      <c r="A391" s="196">
        <v>44225</v>
      </c>
      <c r="B391" s="195">
        <v>20894</v>
      </c>
      <c r="C391" s="195">
        <v>5557</v>
      </c>
      <c r="D391" s="195">
        <v>7</v>
      </c>
      <c r="E391" s="197">
        <v>62700</v>
      </c>
      <c r="F391" s="195" t="s">
        <v>83</v>
      </c>
    </row>
    <row r="392" spans="1:6">
      <c r="A392" s="196">
        <v>44225</v>
      </c>
      <c r="B392" s="195">
        <v>25758</v>
      </c>
      <c r="C392" s="195">
        <v>661</v>
      </c>
      <c r="D392" s="195">
        <v>8</v>
      </c>
      <c r="E392" s="197">
        <v>1283742</v>
      </c>
      <c r="F392" s="195" t="s">
        <v>2</v>
      </c>
    </row>
    <row r="393" spans="1:6">
      <c r="A393" s="196">
        <v>44225</v>
      </c>
      <c r="B393" s="195">
        <v>25758</v>
      </c>
      <c r="C393" s="195">
        <v>667</v>
      </c>
      <c r="D393" s="195">
        <v>8</v>
      </c>
      <c r="E393" s="197">
        <v>131500</v>
      </c>
      <c r="F393" s="195" t="s">
        <v>84</v>
      </c>
    </row>
    <row r="394" spans="1:6">
      <c r="A394" s="196">
        <v>44225</v>
      </c>
      <c r="B394" s="195">
        <v>14202</v>
      </c>
      <c r="C394" s="195">
        <v>3576</v>
      </c>
      <c r="D394" s="195">
        <v>4</v>
      </c>
      <c r="E394" s="197">
        <v>207985</v>
      </c>
      <c r="F394" s="195" t="s">
        <v>130</v>
      </c>
    </row>
    <row r="395" spans="1:6">
      <c r="A395" s="196">
        <v>44225</v>
      </c>
      <c r="B395" s="195">
        <v>14202</v>
      </c>
      <c r="C395" s="195">
        <v>3577</v>
      </c>
      <c r="D395" s="195">
        <v>4</v>
      </c>
      <c r="E395" s="197">
        <v>817865</v>
      </c>
      <c r="F395" s="195" t="s">
        <v>130</v>
      </c>
    </row>
    <row r="396" spans="1:6">
      <c r="A396" s="196">
        <v>44225</v>
      </c>
      <c r="B396" s="195">
        <v>14202</v>
      </c>
      <c r="C396" s="195">
        <v>3578</v>
      </c>
      <c r="D396" s="195">
        <v>4</v>
      </c>
      <c r="E396" s="197">
        <v>760749</v>
      </c>
      <c r="F396" s="195" t="s">
        <v>244</v>
      </c>
    </row>
    <row r="397" spans="1:6">
      <c r="A397" s="196">
        <v>44225</v>
      </c>
      <c r="B397" s="195">
        <v>14202</v>
      </c>
      <c r="C397" s="195">
        <v>3651</v>
      </c>
      <c r="D397" s="195">
        <v>4</v>
      </c>
      <c r="E397" s="197">
        <v>203400</v>
      </c>
      <c r="F397" s="195" t="s">
        <v>83</v>
      </c>
    </row>
    <row r="398" spans="1:6">
      <c r="A398" s="196">
        <v>44225</v>
      </c>
      <c r="B398" s="195">
        <v>99956</v>
      </c>
      <c r="C398" s="195">
        <v>3712</v>
      </c>
      <c r="D398" s="195">
        <v>4</v>
      </c>
      <c r="E398" s="197">
        <v>8362500</v>
      </c>
      <c r="F398" s="195" t="s">
        <v>184</v>
      </c>
    </row>
    <row r="399" spans="1:6">
      <c r="A399" s="196">
        <v>44225</v>
      </c>
      <c r="B399" s="195">
        <v>99956</v>
      </c>
      <c r="C399" s="195">
        <v>3713</v>
      </c>
      <c r="D399" s="195">
        <v>4</v>
      </c>
      <c r="E399" s="197">
        <v>5473600</v>
      </c>
      <c r="F399" s="195" t="s">
        <v>184</v>
      </c>
    </row>
    <row r="400" spans="1:6">
      <c r="A400" s="196">
        <v>44225</v>
      </c>
      <c r="B400" s="195">
        <v>99955</v>
      </c>
      <c r="C400" s="195">
        <v>6960</v>
      </c>
      <c r="D400" s="195">
        <v>10</v>
      </c>
      <c r="E400" s="197">
        <v>37200</v>
      </c>
      <c r="F400" s="195" t="s">
        <v>84</v>
      </c>
    </row>
    <row r="401" spans="1:9">
      <c r="A401" s="196">
        <v>44225</v>
      </c>
      <c r="B401" s="195">
        <v>99969</v>
      </c>
      <c r="C401" s="195">
        <v>6994</v>
      </c>
      <c r="D401" s="195">
        <v>10</v>
      </c>
      <c r="E401" s="197">
        <v>243200</v>
      </c>
      <c r="F401" s="195" t="s">
        <v>84</v>
      </c>
    </row>
    <row r="402" spans="1:9">
      <c r="A402" s="196">
        <v>44225</v>
      </c>
      <c r="B402" s="195">
        <v>99966</v>
      </c>
      <c r="C402" s="195">
        <v>3668</v>
      </c>
      <c r="D402" s="195">
        <v>9</v>
      </c>
      <c r="E402" s="197">
        <v>112400</v>
      </c>
      <c r="F402" s="195" t="s">
        <v>84</v>
      </c>
    </row>
    <row r="403" spans="1:9" ht="19.5">
      <c r="A403" s="196">
        <v>44225</v>
      </c>
      <c r="B403" s="195">
        <v>12508</v>
      </c>
      <c r="C403" s="195">
        <v>711</v>
      </c>
      <c r="D403" s="195">
        <v>11</v>
      </c>
      <c r="E403" s="197">
        <v>17028900</v>
      </c>
      <c r="F403" s="152" t="s">
        <v>615</v>
      </c>
      <c r="G403" s="167" t="s">
        <v>726</v>
      </c>
    </row>
    <row r="404" spans="1:9" ht="19.5">
      <c r="A404" s="195"/>
      <c r="B404" s="195"/>
      <c r="C404" s="195"/>
      <c r="D404" s="195"/>
      <c r="E404" s="119">
        <f>SUM(E390:E403)</f>
        <v>34830341</v>
      </c>
      <c r="F404" s="195"/>
    </row>
    <row r="405" spans="1:9">
      <c r="A405" s="195"/>
      <c r="B405" s="195"/>
      <c r="C405" s="195"/>
      <c r="D405" s="195"/>
      <c r="E405" s="197"/>
      <c r="F405" s="195"/>
    </row>
    <row r="406" spans="1:9" ht="19.5">
      <c r="A406" s="196">
        <v>44226</v>
      </c>
      <c r="B406" s="195">
        <v>99903</v>
      </c>
      <c r="C406" s="195">
        <v>6325</v>
      </c>
      <c r="D406" s="195">
        <v>29</v>
      </c>
      <c r="E406" s="197">
        <v>250000</v>
      </c>
      <c r="F406" s="195" t="s">
        <v>755</v>
      </c>
      <c r="G406" s="138" t="s">
        <v>615</v>
      </c>
      <c r="H406" s="259" t="s">
        <v>766</v>
      </c>
      <c r="I406" s="167" t="s">
        <v>769</v>
      </c>
    </row>
    <row r="407" spans="1:9">
      <c r="A407" s="196">
        <v>44226</v>
      </c>
      <c r="B407" s="195">
        <v>99903</v>
      </c>
      <c r="C407" s="195">
        <v>6375</v>
      </c>
      <c r="D407" s="195">
        <v>29</v>
      </c>
      <c r="E407" s="197">
        <v>893600</v>
      </c>
      <c r="F407" s="195" t="s">
        <v>83</v>
      </c>
    </row>
    <row r="408" spans="1:9">
      <c r="A408" s="196">
        <v>44226</v>
      </c>
      <c r="B408" s="195">
        <v>99910</v>
      </c>
      <c r="C408" s="195">
        <v>6248</v>
      </c>
      <c r="D408" s="195">
        <v>29</v>
      </c>
      <c r="E408" s="197">
        <v>368500</v>
      </c>
      <c r="F408" s="195" t="s">
        <v>83</v>
      </c>
    </row>
    <row r="409" spans="1:9">
      <c r="A409" s="196">
        <v>44226</v>
      </c>
      <c r="B409" s="195">
        <v>99910</v>
      </c>
      <c r="C409" s="195">
        <v>6260</v>
      </c>
      <c r="D409" s="195">
        <v>29</v>
      </c>
      <c r="E409" s="197">
        <v>359200</v>
      </c>
      <c r="F409" s="195" t="s">
        <v>83</v>
      </c>
    </row>
    <row r="410" spans="1:9">
      <c r="A410" s="196">
        <v>44226</v>
      </c>
      <c r="B410" s="195">
        <v>99910</v>
      </c>
      <c r="C410" s="195">
        <v>6261</v>
      </c>
      <c r="D410" s="195">
        <v>29</v>
      </c>
      <c r="E410" s="197">
        <v>232900</v>
      </c>
      <c r="F410" s="195" t="s">
        <v>84</v>
      </c>
    </row>
    <row r="411" spans="1:9">
      <c r="A411" s="196">
        <v>44226</v>
      </c>
      <c r="B411" s="195">
        <v>99910</v>
      </c>
      <c r="C411" s="195">
        <v>6265</v>
      </c>
      <c r="D411" s="195">
        <v>29</v>
      </c>
      <c r="E411" s="197">
        <v>420800</v>
      </c>
      <c r="F411" s="195" t="s">
        <v>83</v>
      </c>
    </row>
    <row r="412" spans="1:9">
      <c r="A412" s="196">
        <v>44226</v>
      </c>
      <c r="B412" s="195">
        <v>99910</v>
      </c>
      <c r="C412" s="195">
        <v>6267</v>
      </c>
      <c r="D412" s="195">
        <v>29</v>
      </c>
      <c r="E412" s="197">
        <v>436500</v>
      </c>
      <c r="F412" s="195" t="s">
        <v>83</v>
      </c>
    </row>
    <row r="413" spans="1:9">
      <c r="A413" s="196">
        <v>44226</v>
      </c>
      <c r="B413" s="195">
        <v>99910</v>
      </c>
      <c r="C413" s="195">
        <v>6311</v>
      </c>
      <c r="D413" s="195">
        <v>29</v>
      </c>
      <c r="E413" s="197">
        <v>73300</v>
      </c>
      <c r="F413" s="195" t="s">
        <v>83</v>
      </c>
    </row>
    <row r="414" spans="1:9" ht="19.5">
      <c r="A414" s="196">
        <v>44226</v>
      </c>
      <c r="B414" s="195">
        <v>99910</v>
      </c>
      <c r="C414" s="195">
        <v>6319</v>
      </c>
      <c r="D414" s="195">
        <v>29</v>
      </c>
      <c r="E414" s="197">
        <v>12900000</v>
      </c>
      <c r="F414" s="195" t="s">
        <v>755</v>
      </c>
      <c r="G414" s="138" t="s">
        <v>615</v>
      </c>
      <c r="H414" s="259" t="s">
        <v>766</v>
      </c>
      <c r="I414" s="167" t="s">
        <v>769</v>
      </c>
    </row>
    <row r="415" spans="1:9" ht="19.5">
      <c r="A415" s="196">
        <v>44226</v>
      </c>
      <c r="B415" s="195">
        <v>99910</v>
      </c>
      <c r="C415" s="195">
        <v>6321</v>
      </c>
      <c r="D415" s="195">
        <v>29</v>
      </c>
      <c r="E415" s="197">
        <v>12650000</v>
      </c>
      <c r="F415" s="195" t="s">
        <v>755</v>
      </c>
      <c r="G415" s="138" t="s">
        <v>615</v>
      </c>
      <c r="H415" s="259" t="s">
        <v>766</v>
      </c>
      <c r="I415" s="167" t="s">
        <v>769</v>
      </c>
    </row>
    <row r="416" spans="1:9">
      <c r="A416" s="196">
        <v>44226</v>
      </c>
      <c r="B416" s="195">
        <v>14202</v>
      </c>
      <c r="C416" s="195">
        <v>5555</v>
      </c>
      <c r="D416" s="195">
        <v>2</v>
      </c>
      <c r="E416" s="197">
        <v>190000</v>
      </c>
      <c r="F416" s="195" t="s">
        <v>84</v>
      </c>
    </row>
    <row r="417" spans="1:6">
      <c r="A417" s="196">
        <v>44226</v>
      </c>
      <c r="B417" s="195">
        <v>14202</v>
      </c>
      <c r="C417" s="195">
        <v>5575</v>
      </c>
      <c r="D417" s="195">
        <v>2</v>
      </c>
      <c r="E417" s="197">
        <v>92100</v>
      </c>
      <c r="F417" s="195" t="s">
        <v>84</v>
      </c>
    </row>
    <row r="418" spans="1:6">
      <c r="A418" s="196">
        <v>44226</v>
      </c>
      <c r="B418" s="195">
        <v>99966</v>
      </c>
      <c r="C418" s="195">
        <v>6429</v>
      </c>
      <c r="D418" s="195">
        <v>3</v>
      </c>
      <c r="E418" s="197">
        <v>324000</v>
      </c>
      <c r="F418" s="195" t="s">
        <v>83</v>
      </c>
    </row>
    <row r="419" spans="1:6">
      <c r="A419" s="196">
        <v>44226</v>
      </c>
      <c r="B419" s="195">
        <v>99966</v>
      </c>
      <c r="C419" s="195">
        <v>6430</v>
      </c>
      <c r="D419" s="195">
        <v>3</v>
      </c>
      <c r="E419" s="197">
        <v>399528</v>
      </c>
      <c r="F419" s="195" t="s">
        <v>84</v>
      </c>
    </row>
    <row r="420" spans="1:6">
      <c r="A420" s="196">
        <v>44226</v>
      </c>
      <c r="B420" s="195">
        <v>28262</v>
      </c>
      <c r="C420" s="195">
        <v>761</v>
      </c>
      <c r="D420" s="195">
        <v>6</v>
      </c>
      <c r="E420" s="197">
        <v>550700</v>
      </c>
      <c r="F420" s="195" t="s">
        <v>131</v>
      </c>
    </row>
    <row r="421" spans="1:6" ht="19.5">
      <c r="A421" s="196">
        <v>44226</v>
      </c>
      <c r="B421" s="195">
        <v>28262</v>
      </c>
      <c r="C421" s="195">
        <v>835</v>
      </c>
      <c r="D421" s="195">
        <v>6</v>
      </c>
      <c r="E421" s="197">
        <v>43721000</v>
      </c>
      <c r="F421" s="152" t="s">
        <v>757</v>
      </c>
    </row>
    <row r="422" spans="1:6" ht="19.5">
      <c r="A422" s="196">
        <v>44226</v>
      </c>
      <c r="B422" s="195">
        <v>28262</v>
      </c>
      <c r="C422" s="195">
        <v>836</v>
      </c>
      <c r="D422" s="195">
        <v>6</v>
      </c>
      <c r="E422" s="197">
        <v>40879100</v>
      </c>
      <c r="F422" s="152" t="s">
        <v>757</v>
      </c>
    </row>
    <row r="423" spans="1:6">
      <c r="A423" s="196">
        <v>44226</v>
      </c>
      <c r="B423" s="195">
        <v>99945</v>
      </c>
      <c r="C423" s="195">
        <v>910</v>
      </c>
      <c r="D423" s="195">
        <v>6</v>
      </c>
      <c r="E423" s="197">
        <v>127300</v>
      </c>
      <c r="F423" s="195" t="s">
        <v>83</v>
      </c>
    </row>
    <row r="424" spans="1:6">
      <c r="A424" s="196">
        <v>44226</v>
      </c>
      <c r="B424" s="195">
        <v>99945</v>
      </c>
      <c r="C424" s="195">
        <v>914</v>
      </c>
      <c r="D424" s="195">
        <v>6</v>
      </c>
      <c r="E424" s="197">
        <v>35000</v>
      </c>
      <c r="F424" s="195" t="s">
        <v>83</v>
      </c>
    </row>
    <row r="425" spans="1:6">
      <c r="A425" s="196">
        <v>44226</v>
      </c>
      <c r="B425" s="195">
        <v>99969</v>
      </c>
      <c r="C425" s="195">
        <v>7128</v>
      </c>
      <c r="D425" s="195">
        <v>10</v>
      </c>
      <c r="E425" s="197">
        <v>69200</v>
      </c>
      <c r="F425" s="195" t="s">
        <v>83</v>
      </c>
    </row>
    <row r="426" spans="1:6">
      <c r="A426" s="196">
        <v>44226</v>
      </c>
      <c r="B426" s="195">
        <v>12508</v>
      </c>
      <c r="C426" s="195">
        <v>126</v>
      </c>
      <c r="D426" s="195">
        <v>33</v>
      </c>
      <c r="E426" s="197">
        <v>124100</v>
      </c>
      <c r="F426" s="195" t="s">
        <v>84</v>
      </c>
    </row>
    <row r="427" spans="1:6">
      <c r="A427" s="196">
        <v>44226</v>
      </c>
      <c r="B427" s="195">
        <v>12508</v>
      </c>
      <c r="C427" s="195">
        <v>127</v>
      </c>
      <c r="D427" s="195">
        <v>33</v>
      </c>
      <c r="E427" s="197">
        <v>2418000</v>
      </c>
      <c r="F427" s="195" t="s">
        <v>756</v>
      </c>
    </row>
    <row r="428" spans="1:6">
      <c r="A428" s="196">
        <v>44226</v>
      </c>
      <c r="B428" s="195">
        <v>12508</v>
      </c>
      <c r="C428" s="195">
        <v>163</v>
      </c>
      <c r="D428" s="195">
        <v>33</v>
      </c>
      <c r="E428" s="197">
        <v>39100</v>
      </c>
      <c r="F428" s="195" t="s">
        <v>84</v>
      </c>
    </row>
    <row r="429" spans="1:6" ht="19.5">
      <c r="A429" s="195"/>
      <c r="B429" s="195"/>
      <c r="C429" s="195"/>
      <c r="D429" s="195"/>
      <c r="E429" s="119">
        <f>SUM(E406:E428)</f>
        <v>117553928</v>
      </c>
      <c r="F429" s="195"/>
    </row>
    <row r="430" spans="1:6">
      <c r="A430" s="195"/>
      <c r="B430" s="195"/>
      <c r="C430" s="195"/>
      <c r="D430" s="195"/>
      <c r="E430" s="197"/>
      <c r="F430" s="195"/>
    </row>
    <row r="431" spans="1:6">
      <c r="A431" s="196">
        <v>44227</v>
      </c>
      <c r="B431" s="195">
        <v>13276</v>
      </c>
      <c r="C431" s="195">
        <v>6084</v>
      </c>
      <c r="D431" s="195">
        <v>7</v>
      </c>
      <c r="E431" s="197">
        <v>420800</v>
      </c>
      <c r="F431" s="195" t="s">
        <v>83</v>
      </c>
    </row>
    <row r="432" spans="1:6">
      <c r="A432" s="196">
        <v>44227</v>
      </c>
      <c r="B432" s="195">
        <v>99945</v>
      </c>
      <c r="C432" s="195">
        <v>1221</v>
      </c>
      <c r="D432" s="195">
        <v>8</v>
      </c>
      <c r="E432" s="197">
        <v>145000</v>
      </c>
      <c r="F432" s="195" t="s">
        <v>83</v>
      </c>
    </row>
    <row r="433" spans="1:6">
      <c r="A433" s="196">
        <v>44227</v>
      </c>
      <c r="B433" s="195">
        <v>99973</v>
      </c>
      <c r="C433" s="195">
        <v>1281</v>
      </c>
      <c r="D433" s="195">
        <v>8</v>
      </c>
      <c r="E433" s="197">
        <v>100700</v>
      </c>
      <c r="F433" s="195" t="s">
        <v>84</v>
      </c>
    </row>
    <row r="434" spans="1:6">
      <c r="A434" s="196">
        <v>44227</v>
      </c>
      <c r="B434" s="195">
        <v>99966</v>
      </c>
      <c r="C434" s="195">
        <v>1071</v>
      </c>
      <c r="D434" s="195">
        <v>6</v>
      </c>
      <c r="E434" s="197">
        <v>217500</v>
      </c>
      <c r="F434" s="195" t="s">
        <v>83</v>
      </c>
    </row>
    <row r="435" spans="1:6">
      <c r="A435" s="196">
        <v>44227</v>
      </c>
      <c r="B435" s="195">
        <v>99916</v>
      </c>
      <c r="C435" s="195">
        <v>7292</v>
      </c>
      <c r="D435" s="195">
        <v>10</v>
      </c>
      <c r="E435" s="197">
        <v>333400</v>
      </c>
      <c r="F435" s="195" t="s">
        <v>83</v>
      </c>
    </row>
    <row r="436" spans="1:6">
      <c r="A436" s="196">
        <v>44227</v>
      </c>
      <c r="B436" s="195">
        <v>99916</v>
      </c>
      <c r="C436" s="195">
        <v>7310</v>
      </c>
      <c r="D436" s="195">
        <v>10</v>
      </c>
      <c r="E436" s="197">
        <v>93100</v>
      </c>
      <c r="F436" s="195" t="s">
        <v>84</v>
      </c>
    </row>
    <row r="437" spans="1:6">
      <c r="A437" s="196">
        <v>44227</v>
      </c>
      <c r="B437" s="195">
        <v>99916</v>
      </c>
      <c r="C437" s="195">
        <v>7313</v>
      </c>
      <c r="D437" s="195">
        <v>10</v>
      </c>
      <c r="E437" s="197">
        <v>420800</v>
      </c>
      <c r="F437" s="195" t="s">
        <v>83</v>
      </c>
    </row>
    <row r="438" spans="1:6">
      <c r="A438" s="196">
        <v>44227</v>
      </c>
      <c r="B438" s="195">
        <v>99967</v>
      </c>
      <c r="C438" s="195">
        <v>5719</v>
      </c>
      <c r="D438" s="195">
        <v>2</v>
      </c>
      <c r="E438" s="197">
        <v>375000</v>
      </c>
      <c r="F438" s="195" t="s">
        <v>83</v>
      </c>
    </row>
    <row r="439" spans="1:6">
      <c r="A439" s="196">
        <v>44227</v>
      </c>
      <c r="B439" s="195">
        <v>19440</v>
      </c>
      <c r="C439" s="195">
        <v>4033</v>
      </c>
      <c r="D439" s="195">
        <v>9</v>
      </c>
      <c r="E439" s="197">
        <v>376900</v>
      </c>
      <c r="F439" s="195" t="s">
        <v>83</v>
      </c>
    </row>
    <row r="440" spans="1:6">
      <c r="A440" s="196">
        <v>44227</v>
      </c>
      <c r="B440" s="195">
        <v>28262</v>
      </c>
      <c r="C440" s="195">
        <v>6561</v>
      </c>
      <c r="D440" s="195">
        <v>3</v>
      </c>
      <c r="E440" s="197">
        <v>51300</v>
      </c>
      <c r="F440" s="195" t="s">
        <v>83</v>
      </c>
    </row>
    <row r="441" spans="1:6">
      <c r="A441" s="196">
        <v>44227</v>
      </c>
      <c r="B441" s="195">
        <v>28262</v>
      </c>
      <c r="C441" s="195">
        <v>6593</v>
      </c>
      <c r="D441" s="195">
        <v>3</v>
      </c>
      <c r="E441" s="197">
        <v>44800</v>
      </c>
      <c r="F441" s="195" t="s">
        <v>83</v>
      </c>
    </row>
    <row r="442" spans="1:6">
      <c r="A442" s="196">
        <v>44227</v>
      </c>
      <c r="B442" s="195">
        <v>20894</v>
      </c>
      <c r="C442" s="195">
        <v>4167</v>
      </c>
      <c r="D442" s="195">
        <v>4</v>
      </c>
      <c r="E442" s="197">
        <v>113200</v>
      </c>
      <c r="F442" s="195" t="s">
        <v>84</v>
      </c>
    </row>
    <row r="443" spans="1:6">
      <c r="A443" s="196">
        <v>44227</v>
      </c>
      <c r="B443" s="195">
        <v>99968</v>
      </c>
      <c r="C443" s="195">
        <v>4177</v>
      </c>
      <c r="D443" s="195">
        <v>4</v>
      </c>
      <c r="E443" s="197">
        <v>203400</v>
      </c>
      <c r="F443" s="195" t="s">
        <v>84</v>
      </c>
    </row>
    <row r="444" spans="1:6">
      <c r="A444" s="196">
        <v>44227</v>
      </c>
      <c r="B444" s="195">
        <v>99968</v>
      </c>
      <c r="C444" s="195">
        <v>4253</v>
      </c>
      <c r="D444" s="195">
        <v>4</v>
      </c>
      <c r="E444" s="197">
        <v>43500</v>
      </c>
      <c r="F444" s="195" t="s">
        <v>84</v>
      </c>
    </row>
    <row r="445" spans="1:6" ht="19.5">
      <c r="A445" s="195"/>
      <c r="B445" s="195"/>
      <c r="C445" s="195"/>
      <c r="D445" s="195"/>
      <c r="E445" s="119">
        <f>SUM(E431:E444)</f>
        <v>2939400</v>
      </c>
      <c r="F445" s="195"/>
    </row>
    <row r="446" spans="1:6">
      <c r="A446" s="195"/>
      <c r="B446" s="195"/>
      <c r="C446" s="195"/>
      <c r="D446" s="195"/>
      <c r="E446" s="197"/>
      <c r="F446" s="195"/>
    </row>
    <row r="447" spans="1:6">
      <c r="A447" s="196">
        <v>44228</v>
      </c>
      <c r="B447" s="195">
        <v>20894</v>
      </c>
      <c r="C447" s="195">
        <v>6229</v>
      </c>
      <c r="D447" s="195">
        <v>7</v>
      </c>
      <c r="E447" s="197">
        <v>291100</v>
      </c>
      <c r="F447" s="195" t="s">
        <v>83</v>
      </c>
    </row>
    <row r="448" spans="1:6">
      <c r="A448" s="196">
        <v>44228</v>
      </c>
      <c r="B448" s="195">
        <v>20894</v>
      </c>
      <c r="C448" s="195">
        <v>6255</v>
      </c>
      <c r="D448" s="195">
        <v>7</v>
      </c>
      <c r="E448" s="197">
        <v>420800</v>
      </c>
      <c r="F448" s="195" t="s">
        <v>83</v>
      </c>
    </row>
    <row r="449" spans="1:6">
      <c r="A449" s="196">
        <v>44228</v>
      </c>
      <c r="B449" s="195">
        <v>20894</v>
      </c>
      <c r="C449" s="195">
        <v>6262</v>
      </c>
      <c r="D449" s="195">
        <v>7</v>
      </c>
      <c r="E449" s="197">
        <v>43800</v>
      </c>
      <c r="F449" s="195" t="s">
        <v>83</v>
      </c>
    </row>
    <row r="450" spans="1:6">
      <c r="A450" s="196">
        <v>44228</v>
      </c>
      <c r="B450" s="195">
        <v>12508</v>
      </c>
      <c r="C450" s="195">
        <v>1298</v>
      </c>
      <c r="D450" s="195">
        <v>6</v>
      </c>
      <c r="E450" s="197">
        <v>222577</v>
      </c>
      <c r="F450" s="195" t="s">
        <v>131</v>
      </c>
    </row>
    <row r="451" spans="1:6">
      <c r="A451" s="196">
        <v>44228</v>
      </c>
      <c r="B451" s="195">
        <v>12508</v>
      </c>
      <c r="C451" s="195">
        <v>1299</v>
      </c>
      <c r="D451" s="195">
        <v>6</v>
      </c>
      <c r="E451" s="197">
        <v>1011891</v>
      </c>
      <c r="F451" s="195" t="s">
        <v>130</v>
      </c>
    </row>
    <row r="452" spans="1:6">
      <c r="A452" s="196">
        <v>44228</v>
      </c>
      <c r="B452" s="195">
        <v>12508</v>
      </c>
      <c r="C452" s="195">
        <v>1300</v>
      </c>
      <c r="D452" s="195">
        <v>6</v>
      </c>
      <c r="E452" s="197">
        <v>346906</v>
      </c>
      <c r="F452" s="195" t="s">
        <v>130</v>
      </c>
    </row>
    <row r="453" spans="1:6">
      <c r="A453" s="196">
        <v>44228</v>
      </c>
      <c r="B453" s="195">
        <v>25758</v>
      </c>
      <c r="C453" s="195">
        <v>1450</v>
      </c>
      <c r="D453" s="195">
        <v>6</v>
      </c>
      <c r="E453" s="197">
        <v>575500</v>
      </c>
      <c r="F453" s="195" t="s">
        <v>83</v>
      </c>
    </row>
    <row r="454" spans="1:6">
      <c r="A454" s="196">
        <v>44228</v>
      </c>
      <c r="B454" s="195">
        <v>25758</v>
      </c>
      <c r="C454" s="195">
        <v>1498</v>
      </c>
      <c r="D454" s="195">
        <v>6</v>
      </c>
      <c r="E454" s="197">
        <v>88800</v>
      </c>
      <c r="F454" s="195" t="s">
        <v>83</v>
      </c>
    </row>
    <row r="455" spans="1:6">
      <c r="A455" s="196">
        <v>44228</v>
      </c>
      <c r="B455" s="195">
        <v>99966</v>
      </c>
      <c r="C455" s="195">
        <v>4565</v>
      </c>
      <c r="D455" s="195">
        <v>9</v>
      </c>
      <c r="E455" s="197">
        <v>251800</v>
      </c>
      <c r="F455" s="195" t="s">
        <v>83</v>
      </c>
    </row>
    <row r="456" spans="1:6" ht="19.5">
      <c r="A456" s="195"/>
      <c r="B456" s="195"/>
      <c r="C456" s="195"/>
      <c r="D456" s="195"/>
      <c r="E456" s="119">
        <f>SUM(E447:E455)</f>
        <v>3253174</v>
      </c>
      <c r="F456" s="195"/>
    </row>
    <row r="457" spans="1:6">
      <c r="A457" s="195"/>
      <c r="B457" s="195"/>
      <c r="C457" s="195"/>
      <c r="D457" s="195"/>
      <c r="E457" s="197"/>
      <c r="F457" s="195"/>
    </row>
    <row r="458" spans="1:6">
      <c r="A458" s="196">
        <v>44229</v>
      </c>
      <c r="B458" s="195">
        <v>99967</v>
      </c>
      <c r="C458" s="195">
        <v>1862</v>
      </c>
      <c r="D458" s="195">
        <v>8</v>
      </c>
      <c r="E458" s="197">
        <v>127900</v>
      </c>
      <c r="F458" s="195" t="s">
        <v>83</v>
      </c>
    </row>
    <row r="459" spans="1:6">
      <c r="A459" s="196">
        <v>44229</v>
      </c>
      <c r="B459" s="195">
        <v>99967</v>
      </c>
      <c r="C459" s="195">
        <v>1867</v>
      </c>
      <c r="D459" s="195">
        <v>8</v>
      </c>
      <c r="E459" s="197">
        <v>93196</v>
      </c>
      <c r="F459" s="195" t="s">
        <v>83</v>
      </c>
    </row>
    <row r="460" spans="1:6">
      <c r="A460" s="196">
        <v>44229</v>
      </c>
      <c r="B460" s="195">
        <v>20894</v>
      </c>
      <c r="C460" s="195">
        <v>6519</v>
      </c>
      <c r="D460" s="195">
        <v>7</v>
      </c>
      <c r="E460" s="197">
        <v>970942</v>
      </c>
      <c r="F460" s="195" t="s">
        <v>2</v>
      </c>
    </row>
    <row r="461" spans="1:6">
      <c r="A461" s="196">
        <v>44229</v>
      </c>
      <c r="B461" s="195">
        <v>20894</v>
      </c>
      <c r="C461" s="195">
        <v>6520</v>
      </c>
      <c r="D461" s="195">
        <v>7</v>
      </c>
      <c r="E461" s="197">
        <v>372000</v>
      </c>
      <c r="F461" s="195" t="s">
        <v>83</v>
      </c>
    </row>
    <row r="462" spans="1:6">
      <c r="A462" s="196">
        <v>44229</v>
      </c>
      <c r="B462" s="195">
        <v>20894</v>
      </c>
      <c r="C462" s="195">
        <v>6588</v>
      </c>
      <c r="D462" s="195">
        <v>7</v>
      </c>
      <c r="E462" s="197">
        <v>261100</v>
      </c>
      <c r="F462" s="195" t="s">
        <v>83</v>
      </c>
    </row>
    <row r="463" spans="1:6" ht="19.5">
      <c r="A463" s="195"/>
      <c r="B463" s="195"/>
      <c r="C463" s="195"/>
      <c r="D463" s="195"/>
      <c r="E463" s="119">
        <f>SUM(E458:E462)</f>
        <v>1825138</v>
      </c>
      <c r="F463" s="195"/>
    </row>
    <row r="464" spans="1:6">
      <c r="A464" s="195"/>
      <c r="B464" s="195"/>
      <c r="C464" s="195"/>
      <c r="D464" s="195"/>
      <c r="E464" s="197"/>
      <c r="F464" s="195"/>
    </row>
    <row r="465" spans="1:6">
      <c r="A465" s="196">
        <v>44230</v>
      </c>
      <c r="B465" s="195">
        <v>99966</v>
      </c>
      <c r="C465" s="195">
        <v>2037</v>
      </c>
      <c r="D465" s="195">
        <v>8</v>
      </c>
      <c r="E465" s="197">
        <v>260000</v>
      </c>
      <c r="F465" s="195" t="s">
        <v>83</v>
      </c>
    </row>
    <row r="466" spans="1:6">
      <c r="A466" s="196">
        <v>44230</v>
      </c>
      <c r="B466" s="195">
        <v>99966</v>
      </c>
      <c r="C466" s="195">
        <v>2097</v>
      </c>
      <c r="D466" s="195">
        <v>8</v>
      </c>
      <c r="E466" s="197">
        <v>216000</v>
      </c>
      <c r="F466" s="195" t="s">
        <v>84</v>
      </c>
    </row>
    <row r="467" spans="1:6">
      <c r="A467" s="196">
        <v>44230</v>
      </c>
      <c r="B467" s="195">
        <v>99966</v>
      </c>
      <c r="C467" s="195">
        <v>2125</v>
      </c>
      <c r="D467" s="195">
        <v>8</v>
      </c>
      <c r="E467" s="197">
        <v>511100</v>
      </c>
      <c r="F467" s="195" t="s">
        <v>83</v>
      </c>
    </row>
    <row r="468" spans="1:6">
      <c r="A468" s="196">
        <v>44230</v>
      </c>
      <c r="B468" s="195">
        <v>14202</v>
      </c>
      <c r="C468" s="195">
        <v>6840</v>
      </c>
      <c r="D468" s="195">
        <v>7</v>
      </c>
      <c r="E468" s="197">
        <v>26500</v>
      </c>
      <c r="F468" s="195" t="s">
        <v>83</v>
      </c>
    </row>
    <row r="469" spans="1:6">
      <c r="A469" s="196">
        <v>44230</v>
      </c>
      <c r="B469" s="195">
        <v>14202</v>
      </c>
      <c r="C469" s="195">
        <v>6843</v>
      </c>
      <c r="D469" s="195">
        <v>7</v>
      </c>
      <c r="E469" s="197">
        <v>70000</v>
      </c>
      <c r="F469" s="195" t="s">
        <v>84</v>
      </c>
    </row>
    <row r="470" spans="1:6">
      <c r="A470" s="196">
        <v>44230</v>
      </c>
      <c r="B470" s="195">
        <v>99968</v>
      </c>
      <c r="C470" s="195">
        <v>7010</v>
      </c>
      <c r="D470" s="195">
        <v>7</v>
      </c>
      <c r="E470" s="197">
        <v>255100</v>
      </c>
      <c r="F470" s="195" t="s">
        <v>83</v>
      </c>
    </row>
    <row r="471" spans="1:6">
      <c r="A471" s="196">
        <v>44230</v>
      </c>
      <c r="B471" s="195">
        <v>32397</v>
      </c>
      <c r="C471" s="195">
        <v>4921</v>
      </c>
      <c r="D471" s="195">
        <v>4</v>
      </c>
      <c r="E471" s="197">
        <v>44400</v>
      </c>
      <c r="F471" s="195" t="s">
        <v>84</v>
      </c>
    </row>
    <row r="472" spans="1:6">
      <c r="A472" s="196">
        <v>44230</v>
      </c>
      <c r="B472" s="195">
        <v>99967</v>
      </c>
      <c r="C472" s="195">
        <v>5108</v>
      </c>
      <c r="D472" s="195">
        <v>4</v>
      </c>
      <c r="E472" s="197">
        <v>81500</v>
      </c>
      <c r="F472" s="195" t="s">
        <v>83</v>
      </c>
    </row>
    <row r="473" spans="1:6">
      <c r="A473" s="196">
        <v>44230</v>
      </c>
      <c r="B473" s="195">
        <v>99967</v>
      </c>
      <c r="C473" s="195">
        <v>5141</v>
      </c>
      <c r="D473" s="195">
        <v>4</v>
      </c>
      <c r="E473" s="197">
        <v>67400</v>
      </c>
      <c r="F473" s="195" t="s">
        <v>83</v>
      </c>
    </row>
    <row r="474" spans="1:6">
      <c r="A474" s="196">
        <v>44230</v>
      </c>
      <c r="B474" s="195">
        <v>99967</v>
      </c>
      <c r="C474" s="195">
        <v>5146</v>
      </c>
      <c r="D474" s="195">
        <v>4</v>
      </c>
      <c r="E474" s="197">
        <v>24600</v>
      </c>
      <c r="F474" s="195" t="s">
        <v>84</v>
      </c>
    </row>
    <row r="475" spans="1:6">
      <c r="A475" s="196">
        <v>44230</v>
      </c>
      <c r="B475" s="195">
        <v>99967</v>
      </c>
      <c r="C475" s="195">
        <v>5177</v>
      </c>
      <c r="D475" s="195">
        <v>4</v>
      </c>
      <c r="E475" s="197">
        <v>99700</v>
      </c>
      <c r="F475" s="195" t="s">
        <v>84</v>
      </c>
    </row>
    <row r="476" spans="1:6">
      <c r="A476" s="196">
        <v>44230</v>
      </c>
      <c r="B476" s="195">
        <v>20894</v>
      </c>
      <c r="C476" s="195">
        <v>1836</v>
      </c>
      <c r="D476" s="195">
        <v>6</v>
      </c>
      <c r="E476" s="197">
        <v>145800</v>
      </c>
      <c r="F476" s="195" t="s">
        <v>83</v>
      </c>
    </row>
    <row r="477" spans="1:6" ht="19.5">
      <c r="A477" s="195"/>
      <c r="B477" s="195"/>
      <c r="C477" s="195"/>
      <c r="D477" s="195"/>
      <c r="E477" s="119">
        <f>SUM(E465:E476)</f>
        <v>1802100</v>
      </c>
      <c r="F477" s="195"/>
    </row>
    <row r="478" spans="1:6">
      <c r="A478" s="195"/>
      <c r="B478" s="195"/>
      <c r="C478" s="195"/>
      <c r="D478" s="195"/>
      <c r="E478" s="197"/>
      <c r="F478" s="195"/>
    </row>
    <row r="479" spans="1:6">
      <c r="A479" s="196">
        <v>44231</v>
      </c>
      <c r="B479" s="195">
        <v>99966</v>
      </c>
      <c r="C479" s="195">
        <v>7220</v>
      </c>
      <c r="D479" s="195">
        <v>7</v>
      </c>
      <c r="E479" s="197">
        <v>104600</v>
      </c>
      <c r="F479" s="195" t="s">
        <v>84</v>
      </c>
    </row>
    <row r="480" spans="1:6">
      <c r="A480" s="196">
        <v>44231</v>
      </c>
      <c r="B480" s="195">
        <v>99966</v>
      </c>
      <c r="C480" s="195">
        <v>7256</v>
      </c>
      <c r="D480" s="195">
        <v>7</v>
      </c>
      <c r="E480" s="197">
        <v>330000</v>
      </c>
      <c r="F480" s="195" t="s">
        <v>83</v>
      </c>
    </row>
    <row r="481" spans="1:8">
      <c r="A481" s="196">
        <v>44231</v>
      </c>
      <c r="B481" s="195">
        <v>28262</v>
      </c>
      <c r="C481" s="195">
        <v>2371</v>
      </c>
      <c r="D481" s="195">
        <v>8</v>
      </c>
      <c r="E481" s="197">
        <v>378500</v>
      </c>
      <c r="F481" s="195" t="s">
        <v>83</v>
      </c>
    </row>
    <row r="482" spans="1:8">
      <c r="A482" s="196">
        <v>44231</v>
      </c>
      <c r="B482" s="195">
        <v>99967</v>
      </c>
      <c r="C482" s="195">
        <v>6057</v>
      </c>
      <c r="D482" s="195">
        <v>2</v>
      </c>
      <c r="E482" s="197">
        <v>101700</v>
      </c>
      <c r="F482" s="195" t="s">
        <v>84</v>
      </c>
    </row>
    <row r="483" spans="1:8">
      <c r="A483" s="196">
        <v>44231</v>
      </c>
      <c r="B483" s="195">
        <v>25758</v>
      </c>
      <c r="C483" s="195">
        <v>7769</v>
      </c>
      <c r="D483" s="195">
        <v>10</v>
      </c>
      <c r="E483" s="197">
        <v>333400</v>
      </c>
      <c r="F483" s="195" t="s">
        <v>83</v>
      </c>
    </row>
    <row r="484" spans="1:8">
      <c r="A484" s="196">
        <v>44231</v>
      </c>
      <c r="B484" s="195">
        <v>25758</v>
      </c>
      <c r="C484" s="195">
        <v>7774</v>
      </c>
      <c r="D484" s="195">
        <v>10</v>
      </c>
      <c r="E484" s="197">
        <v>26300</v>
      </c>
      <c r="F484" s="195" t="s">
        <v>83</v>
      </c>
    </row>
    <row r="485" spans="1:8">
      <c r="A485" s="196">
        <v>44231</v>
      </c>
      <c r="B485" s="195">
        <v>99947</v>
      </c>
      <c r="C485" s="195">
        <v>5227</v>
      </c>
      <c r="D485" s="195">
        <v>4</v>
      </c>
      <c r="E485" s="197">
        <v>994630</v>
      </c>
      <c r="F485" s="195" t="s">
        <v>2</v>
      </c>
    </row>
    <row r="486" spans="1:8">
      <c r="A486" s="196">
        <v>44231</v>
      </c>
      <c r="B486" s="195">
        <v>99916</v>
      </c>
      <c r="C486" s="195">
        <v>1380</v>
      </c>
      <c r="D486" s="195">
        <v>11</v>
      </c>
      <c r="E486" s="197">
        <v>180500</v>
      </c>
      <c r="F486" s="195" t="s">
        <v>83</v>
      </c>
    </row>
    <row r="487" spans="1:8" ht="19.5">
      <c r="A487" s="195"/>
      <c r="B487" s="195"/>
      <c r="C487" s="195"/>
      <c r="D487" s="195"/>
      <c r="E487" s="119">
        <f>SUM(E479:E486)</f>
        <v>2449630</v>
      </c>
      <c r="F487" s="195" t="s">
        <v>875</v>
      </c>
    </row>
    <row r="488" spans="1:8">
      <c r="A488" s="195"/>
      <c r="B488" s="195"/>
      <c r="C488" s="195"/>
      <c r="D488" s="195"/>
      <c r="E488" s="197"/>
      <c r="F488" s="195"/>
    </row>
    <row r="489" spans="1:8">
      <c r="A489" s="196">
        <v>44232</v>
      </c>
      <c r="B489" s="195">
        <v>32397</v>
      </c>
      <c r="C489" s="195">
        <v>7447</v>
      </c>
      <c r="D489" s="195">
        <v>7</v>
      </c>
      <c r="E489" s="197">
        <v>1325000</v>
      </c>
      <c r="F489" s="195" t="s">
        <v>185</v>
      </c>
    </row>
    <row r="490" spans="1:8">
      <c r="A490" s="196">
        <v>44232</v>
      </c>
      <c r="B490" s="195">
        <v>32397</v>
      </c>
      <c r="C490" s="195">
        <v>7448</v>
      </c>
      <c r="D490" s="195">
        <v>7</v>
      </c>
      <c r="E490" s="197">
        <v>462500</v>
      </c>
      <c r="F490" s="195" t="s">
        <v>185</v>
      </c>
    </row>
    <row r="491" spans="1:8">
      <c r="A491" s="196">
        <v>44232</v>
      </c>
      <c r="B491" s="195">
        <v>32397</v>
      </c>
      <c r="C491" s="195">
        <v>7449</v>
      </c>
      <c r="D491" s="195">
        <v>7</v>
      </c>
      <c r="E491" s="197">
        <v>3296500</v>
      </c>
      <c r="F491" s="195" t="s">
        <v>185</v>
      </c>
    </row>
    <row r="492" spans="1:8" ht="19.5">
      <c r="A492" s="196">
        <v>44232</v>
      </c>
      <c r="B492" s="195">
        <v>14202</v>
      </c>
      <c r="C492" s="195">
        <v>2464</v>
      </c>
      <c r="D492" s="195">
        <v>6</v>
      </c>
      <c r="E492" s="197">
        <v>173528000</v>
      </c>
      <c r="F492" s="152" t="s">
        <v>926</v>
      </c>
      <c r="G492" s="138">
        <v>5142160244</v>
      </c>
    </row>
    <row r="493" spans="1:8" ht="19.5">
      <c r="A493" s="196">
        <v>44232</v>
      </c>
      <c r="B493" s="195">
        <v>14202</v>
      </c>
      <c r="C493" s="195">
        <v>2465</v>
      </c>
      <c r="D493" s="195">
        <v>6</v>
      </c>
      <c r="E493" s="197">
        <v>176233000</v>
      </c>
      <c r="F493" s="152" t="s">
        <v>926</v>
      </c>
      <c r="G493" s="138">
        <v>5142160244</v>
      </c>
    </row>
    <row r="494" spans="1:8" ht="19.5">
      <c r="A494" s="196">
        <v>44232</v>
      </c>
      <c r="B494" s="195">
        <v>14202</v>
      </c>
      <c r="C494" s="195">
        <v>2466</v>
      </c>
      <c r="D494" s="195">
        <v>6</v>
      </c>
      <c r="E494" s="197">
        <v>3030000</v>
      </c>
      <c r="F494" s="152" t="s">
        <v>925</v>
      </c>
      <c r="G494" s="138">
        <v>5012151120</v>
      </c>
      <c r="H494" s="259" t="s">
        <v>928</v>
      </c>
    </row>
    <row r="495" spans="1:8" ht="19.5">
      <c r="A495" s="196">
        <v>44232</v>
      </c>
      <c r="B495" s="195">
        <v>14202</v>
      </c>
      <c r="C495" s="195">
        <v>2467</v>
      </c>
      <c r="D495" s="195">
        <v>6</v>
      </c>
      <c r="E495" s="197">
        <v>48985000</v>
      </c>
      <c r="F495" s="152" t="s">
        <v>925</v>
      </c>
      <c r="G495" s="138">
        <v>5012151120</v>
      </c>
      <c r="H495" s="259" t="s">
        <v>928</v>
      </c>
    </row>
    <row r="496" spans="1:8" ht="19.5">
      <c r="A496" s="196">
        <v>44232</v>
      </c>
      <c r="B496" s="195">
        <v>14202</v>
      </c>
      <c r="C496" s="195">
        <v>2468</v>
      </c>
      <c r="D496" s="195">
        <v>6</v>
      </c>
      <c r="E496" s="197">
        <v>15655000</v>
      </c>
      <c r="F496" s="152" t="s">
        <v>925</v>
      </c>
      <c r="G496" s="138">
        <v>5012151120</v>
      </c>
      <c r="H496" s="259" t="s">
        <v>928</v>
      </c>
    </row>
    <row r="497" spans="1:6">
      <c r="A497" s="196">
        <v>44232</v>
      </c>
      <c r="B497" s="195">
        <v>99945</v>
      </c>
      <c r="C497" s="195">
        <v>2669</v>
      </c>
      <c r="D497" s="195">
        <v>8</v>
      </c>
      <c r="E497" s="197">
        <v>112300</v>
      </c>
      <c r="F497" s="195" t="s">
        <v>84</v>
      </c>
    </row>
    <row r="498" spans="1:6">
      <c r="A498" s="196">
        <v>44232</v>
      </c>
      <c r="B498" s="195">
        <v>99956</v>
      </c>
      <c r="C498" s="195">
        <v>2820</v>
      </c>
      <c r="D498" s="195">
        <v>8</v>
      </c>
      <c r="E498" s="197">
        <v>159700</v>
      </c>
      <c r="F498" s="195" t="s">
        <v>83</v>
      </c>
    </row>
    <row r="499" spans="1:6">
      <c r="A499" s="196">
        <v>44232</v>
      </c>
      <c r="B499" s="195">
        <v>99955</v>
      </c>
      <c r="C499" s="195">
        <v>5599</v>
      </c>
      <c r="D499" s="195">
        <v>4</v>
      </c>
      <c r="E499" s="197">
        <v>99000</v>
      </c>
      <c r="F499" s="195" t="s">
        <v>84</v>
      </c>
    </row>
    <row r="500" spans="1:6" ht="19.5">
      <c r="A500" s="195"/>
      <c r="B500" s="195"/>
      <c r="C500" s="195"/>
      <c r="D500" s="195"/>
      <c r="E500" s="119">
        <f>SUM(E489:E499)</f>
        <v>422886000</v>
      </c>
      <c r="F500" s="195"/>
    </row>
    <row r="501" spans="1:6">
      <c r="A501" s="195"/>
      <c r="B501" s="195"/>
      <c r="C501" s="195"/>
      <c r="D501" s="195"/>
      <c r="E501" s="197"/>
      <c r="F501" s="195"/>
    </row>
    <row r="502" spans="1:6">
      <c r="A502" s="196">
        <v>44233</v>
      </c>
      <c r="B502" s="195">
        <v>14202</v>
      </c>
      <c r="C502" s="195">
        <v>6338</v>
      </c>
      <c r="D502" s="195">
        <v>2</v>
      </c>
      <c r="E502" s="197">
        <v>369800</v>
      </c>
      <c r="F502" s="195" t="s">
        <v>83</v>
      </c>
    </row>
    <row r="503" spans="1:6">
      <c r="A503" s="196">
        <v>44233</v>
      </c>
      <c r="B503" s="195">
        <v>14202</v>
      </c>
      <c r="C503" s="195">
        <v>6447</v>
      </c>
      <c r="D503" s="195">
        <v>2</v>
      </c>
      <c r="E503" s="197">
        <v>104500</v>
      </c>
      <c r="F503" s="195" t="s">
        <v>83</v>
      </c>
    </row>
    <row r="504" spans="1:6">
      <c r="A504" s="196">
        <v>44233</v>
      </c>
      <c r="B504" s="195">
        <v>13276</v>
      </c>
      <c r="C504" s="195">
        <v>3017</v>
      </c>
      <c r="D504" s="195">
        <v>8</v>
      </c>
      <c r="E504" s="197">
        <v>60800</v>
      </c>
      <c r="F504" s="195" t="s">
        <v>84</v>
      </c>
    </row>
    <row r="505" spans="1:6">
      <c r="A505" s="196">
        <v>44233</v>
      </c>
      <c r="B505" s="195">
        <v>99916</v>
      </c>
      <c r="C505" s="195">
        <v>8144</v>
      </c>
      <c r="D505" s="195">
        <v>10</v>
      </c>
      <c r="E505" s="197">
        <v>842700</v>
      </c>
      <c r="F505" s="195" t="s">
        <v>83</v>
      </c>
    </row>
    <row r="506" spans="1:6">
      <c r="A506" s="196">
        <v>44233</v>
      </c>
      <c r="B506" s="195">
        <v>99916</v>
      </c>
      <c r="C506" s="195">
        <v>8194</v>
      </c>
      <c r="D506" s="195">
        <v>10</v>
      </c>
      <c r="E506" s="197">
        <v>333400</v>
      </c>
      <c r="F506" s="195" t="s">
        <v>83</v>
      </c>
    </row>
    <row r="507" spans="1:6">
      <c r="A507" s="196">
        <v>44233</v>
      </c>
      <c r="B507" s="195">
        <v>99947</v>
      </c>
      <c r="C507" s="195">
        <v>5664</v>
      </c>
      <c r="D507" s="195">
        <v>9</v>
      </c>
      <c r="E507" s="197">
        <v>1003898</v>
      </c>
      <c r="F507" s="195" t="s">
        <v>2</v>
      </c>
    </row>
    <row r="508" spans="1:6">
      <c r="A508" s="196">
        <v>44233</v>
      </c>
      <c r="B508" s="195">
        <v>99947</v>
      </c>
      <c r="C508" s="195">
        <v>5772</v>
      </c>
      <c r="D508" s="195">
        <v>9</v>
      </c>
      <c r="E508" s="197">
        <v>117400</v>
      </c>
      <c r="F508" s="195" t="s">
        <v>83</v>
      </c>
    </row>
    <row r="509" spans="1:6">
      <c r="A509" s="196">
        <v>44233</v>
      </c>
      <c r="B509" s="195">
        <v>25758</v>
      </c>
      <c r="C509" s="195">
        <v>7654</v>
      </c>
      <c r="D509" s="195">
        <v>7</v>
      </c>
      <c r="E509" s="197">
        <v>391000</v>
      </c>
      <c r="F509" s="195" t="s">
        <v>83</v>
      </c>
    </row>
    <row r="510" spans="1:6">
      <c r="A510" s="196">
        <v>44233</v>
      </c>
      <c r="B510" s="195">
        <v>25758</v>
      </c>
      <c r="C510" s="195">
        <v>7700</v>
      </c>
      <c r="D510" s="195">
        <v>7</v>
      </c>
      <c r="E510" s="197">
        <v>383000</v>
      </c>
      <c r="F510" s="195" t="s">
        <v>83</v>
      </c>
    </row>
    <row r="511" spans="1:6">
      <c r="A511" s="196">
        <v>44233</v>
      </c>
      <c r="B511" s="195">
        <v>25758</v>
      </c>
      <c r="C511" s="195">
        <v>7739</v>
      </c>
      <c r="D511" s="195">
        <v>7</v>
      </c>
      <c r="E511" s="197">
        <v>481500</v>
      </c>
      <c r="F511" s="195" t="s">
        <v>83</v>
      </c>
    </row>
    <row r="512" spans="1:6">
      <c r="A512" s="196">
        <v>44233</v>
      </c>
      <c r="B512" s="195">
        <v>99956</v>
      </c>
      <c r="C512" s="195">
        <v>7763</v>
      </c>
      <c r="D512" s="195">
        <v>7</v>
      </c>
      <c r="E512" s="197">
        <v>474800</v>
      </c>
      <c r="F512" s="195" t="s">
        <v>83</v>
      </c>
    </row>
    <row r="513" spans="1:8">
      <c r="A513" s="196">
        <v>44233</v>
      </c>
      <c r="B513" s="195">
        <v>99956</v>
      </c>
      <c r="C513" s="195">
        <v>7833</v>
      </c>
      <c r="D513" s="195">
        <v>7</v>
      </c>
      <c r="E513" s="197">
        <v>215102</v>
      </c>
      <c r="F513" s="195" t="s">
        <v>84</v>
      </c>
    </row>
    <row r="514" spans="1:8">
      <c r="A514" s="196">
        <v>44233</v>
      </c>
      <c r="B514" s="195">
        <v>28262</v>
      </c>
      <c r="C514" s="195">
        <v>1680</v>
      </c>
      <c r="D514" s="195">
        <v>18</v>
      </c>
      <c r="E514" s="197">
        <v>124000</v>
      </c>
      <c r="F514" s="195" t="s">
        <v>83</v>
      </c>
    </row>
    <row r="515" spans="1:8" ht="19.5">
      <c r="A515" s="196">
        <v>44233</v>
      </c>
      <c r="B515" s="195">
        <v>99903</v>
      </c>
      <c r="C515" s="195">
        <v>904</v>
      </c>
      <c r="D515" s="195">
        <v>99</v>
      </c>
      <c r="E515" s="197">
        <v>105992500</v>
      </c>
      <c r="F515" s="152" t="s">
        <v>925</v>
      </c>
      <c r="G515" s="138">
        <v>5012151120</v>
      </c>
      <c r="H515" s="259" t="s">
        <v>928</v>
      </c>
    </row>
    <row r="516" spans="1:8" s="37" customFormat="1">
      <c r="A516" s="63">
        <v>44233</v>
      </c>
      <c r="B516" s="64">
        <v>99955</v>
      </c>
      <c r="C516" s="64">
        <v>5846</v>
      </c>
      <c r="D516" s="64"/>
      <c r="E516" s="65">
        <v>0</v>
      </c>
      <c r="F516" s="64" t="s">
        <v>920</v>
      </c>
      <c r="H516" s="135"/>
    </row>
    <row r="517" spans="1:8" ht="19.5">
      <c r="A517" s="195"/>
      <c r="B517" s="195"/>
      <c r="C517" s="195"/>
      <c r="D517" s="195"/>
      <c r="E517" s="119">
        <f>SUM(E502:E515)</f>
        <v>110894400</v>
      </c>
      <c r="F517" s="195"/>
    </row>
    <row r="518" spans="1:8">
      <c r="A518" s="195"/>
      <c r="B518" s="195"/>
      <c r="C518" s="195"/>
      <c r="D518" s="195"/>
      <c r="E518" s="197"/>
      <c r="F518" s="195"/>
    </row>
    <row r="519" spans="1:8">
      <c r="A519" s="196">
        <v>44234</v>
      </c>
      <c r="B519" s="195">
        <v>20894</v>
      </c>
      <c r="C519" s="195">
        <v>7900</v>
      </c>
      <c r="D519" s="195">
        <v>7</v>
      </c>
      <c r="E519" s="197">
        <v>1352098</v>
      </c>
      <c r="F519" s="195" t="s">
        <v>2</v>
      </c>
    </row>
    <row r="520" spans="1:8">
      <c r="A520" s="196">
        <v>44234</v>
      </c>
      <c r="B520" s="195">
        <v>32397</v>
      </c>
      <c r="C520" s="195">
        <v>565</v>
      </c>
      <c r="D520" s="195">
        <v>33</v>
      </c>
      <c r="E520" s="197">
        <v>207000</v>
      </c>
      <c r="F520" s="195" t="s">
        <v>84</v>
      </c>
    </row>
    <row r="521" spans="1:8">
      <c r="A521" s="196">
        <v>44234</v>
      </c>
      <c r="B521" s="195">
        <v>13276</v>
      </c>
      <c r="C521" s="195">
        <v>7617</v>
      </c>
      <c r="D521" s="195">
        <v>3</v>
      </c>
      <c r="E521" s="197">
        <v>207400</v>
      </c>
      <c r="F521" s="195" t="s">
        <v>84</v>
      </c>
    </row>
    <row r="522" spans="1:8">
      <c r="A522" s="196">
        <v>44234</v>
      </c>
      <c r="B522" s="195">
        <v>13276</v>
      </c>
      <c r="C522" s="195">
        <v>7648</v>
      </c>
      <c r="D522" s="195">
        <v>3</v>
      </c>
      <c r="E522" s="197">
        <v>51500</v>
      </c>
      <c r="F522" s="195" t="s">
        <v>84</v>
      </c>
    </row>
    <row r="523" spans="1:8">
      <c r="A523" s="196">
        <v>44234</v>
      </c>
      <c r="B523" s="195">
        <v>14202</v>
      </c>
      <c r="C523" s="195">
        <v>8241</v>
      </c>
      <c r="D523" s="195">
        <v>10</v>
      </c>
      <c r="E523" s="197">
        <v>201300</v>
      </c>
      <c r="F523" s="195" t="s">
        <v>84</v>
      </c>
    </row>
    <row r="524" spans="1:8">
      <c r="A524" s="196">
        <v>44234</v>
      </c>
      <c r="B524" s="195">
        <v>14202</v>
      </c>
      <c r="C524" s="195">
        <v>8338</v>
      </c>
      <c r="D524" s="195">
        <v>10</v>
      </c>
      <c r="E524" s="197">
        <v>92800</v>
      </c>
      <c r="F524" s="195" t="s">
        <v>83</v>
      </c>
    </row>
    <row r="525" spans="1:8">
      <c r="A525" s="196">
        <v>44234</v>
      </c>
      <c r="B525" s="195">
        <v>99916</v>
      </c>
      <c r="C525" s="195">
        <v>1746</v>
      </c>
      <c r="D525" s="195">
        <v>11</v>
      </c>
      <c r="E525" s="197">
        <v>134500</v>
      </c>
      <c r="F525" s="195" t="s">
        <v>84</v>
      </c>
    </row>
    <row r="526" spans="1:8">
      <c r="A526" s="196">
        <v>44234</v>
      </c>
      <c r="B526" s="195">
        <v>99916</v>
      </c>
      <c r="C526" s="195">
        <v>1796</v>
      </c>
      <c r="D526" s="195">
        <v>11</v>
      </c>
      <c r="E526" s="197">
        <v>295000</v>
      </c>
      <c r="F526" s="195" t="s">
        <v>83</v>
      </c>
    </row>
    <row r="527" spans="1:8">
      <c r="A527" s="196">
        <v>44234</v>
      </c>
      <c r="B527" s="195">
        <v>99916</v>
      </c>
      <c r="C527" s="195">
        <v>1800</v>
      </c>
      <c r="D527" s="195">
        <v>11</v>
      </c>
      <c r="E527" s="197">
        <v>50900</v>
      </c>
      <c r="F527" s="195" t="s">
        <v>83</v>
      </c>
    </row>
    <row r="528" spans="1:8">
      <c r="A528" s="196">
        <v>44234</v>
      </c>
      <c r="B528" s="195">
        <v>99956</v>
      </c>
      <c r="C528" s="195">
        <v>3661</v>
      </c>
      <c r="D528" s="195">
        <v>4</v>
      </c>
      <c r="E528" s="197">
        <v>295000</v>
      </c>
      <c r="F528" s="195" t="s">
        <v>83</v>
      </c>
    </row>
    <row r="529" spans="1:8" s="37" customFormat="1">
      <c r="A529" s="63">
        <v>44234</v>
      </c>
      <c r="B529" s="64">
        <v>12508</v>
      </c>
      <c r="C529" s="64">
        <v>3287</v>
      </c>
      <c r="D529" s="64"/>
      <c r="E529" s="65">
        <v>0</v>
      </c>
      <c r="F529" s="64" t="s">
        <v>918</v>
      </c>
      <c r="H529" s="135"/>
    </row>
    <row r="530" spans="1:8" ht="19.5">
      <c r="A530" s="195"/>
      <c r="B530" s="195"/>
      <c r="C530" s="195"/>
      <c r="D530" s="195"/>
      <c r="E530" s="119">
        <f>SUM(E519:E528)</f>
        <v>2887498</v>
      </c>
      <c r="F530" s="195"/>
    </row>
    <row r="531" spans="1:8">
      <c r="A531" s="195"/>
      <c r="B531" s="195"/>
      <c r="C531" s="195"/>
      <c r="D531" s="195"/>
      <c r="E531" s="197"/>
      <c r="F531" s="195"/>
    </row>
    <row r="532" spans="1:8">
      <c r="A532" s="196">
        <v>44235</v>
      </c>
      <c r="B532" s="195">
        <v>20894</v>
      </c>
      <c r="C532" s="195">
        <v>8285</v>
      </c>
      <c r="D532" s="195">
        <v>7</v>
      </c>
      <c r="E532" s="197">
        <v>333400</v>
      </c>
      <c r="F532" s="195" t="s">
        <v>83</v>
      </c>
    </row>
    <row r="533" spans="1:8">
      <c r="A533" s="196">
        <v>44235</v>
      </c>
      <c r="B533" s="195">
        <v>28262</v>
      </c>
      <c r="C533" s="195">
        <v>3596</v>
      </c>
      <c r="D533" s="195">
        <v>8</v>
      </c>
      <c r="E533" s="197">
        <v>175800</v>
      </c>
      <c r="F533" s="195" t="s">
        <v>84</v>
      </c>
    </row>
    <row r="534" spans="1:8">
      <c r="A534" s="196">
        <v>44235</v>
      </c>
      <c r="B534" s="195">
        <v>28262</v>
      </c>
      <c r="C534" s="195">
        <v>3610</v>
      </c>
      <c r="D534" s="195">
        <v>8</v>
      </c>
      <c r="E534" s="197">
        <v>362548</v>
      </c>
      <c r="F534" s="195" t="s">
        <v>84</v>
      </c>
    </row>
    <row r="535" spans="1:8" ht="19.5">
      <c r="A535" s="195"/>
      <c r="B535" s="195"/>
      <c r="C535" s="195"/>
      <c r="D535" s="195"/>
      <c r="E535" s="119">
        <f>SUM(E532:E534)</f>
        <v>871748</v>
      </c>
      <c r="F535" s="195"/>
    </row>
    <row r="536" spans="1:8">
      <c r="A536" s="195"/>
      <c r="B536" s="195"/>
      <c r="C536" s="195"/>
      <c r="D536" s="195"/>
      <c r="E536" s="197"/>
      <c r="F536" s="195"/>
    </row>
    <row r="537" spans="1:8">
      <c r="A537" s="196">
        <v>44236</v>
      </c>
      <c r="B537" s="195">
        <v>25758</v>
      </c>
      <c r="C537" s="195">
        <v>6566</v>
      </c>
      <c r="D537" s="195">
        <v>9</v>
      </c>
      <c r="E537" s="197">
        <v>93200</v>
      </c>
      <c r="F537" s="195" t="s">
        <v>83</v>
      </c>
    </row>
    <row r="538" spans="1:8">
      <c r="A538" s="196">
        <v>44236</v>
      </c>
      <c r="B538" s="195">
        <v>25758</v>
      </c>
      <c r="C538" s="195">
        <v>6599</v>
      </c>
      <c r="D538" s="195">
        <v>9</v>
      </c>
      <c r="E538" s="197">
        <v>71200</v>
      </c>
      <c r="F538" s="195" t="s">
        <v>83</v>
      </c>
    </row>
    <row r="539" spans="1:8">
      <c r="A539" s="196">
        <v>44236</v>
      </c>
      <c r="B539" s="195">
        <v>99910</v>
      </c>
      <c r="C539" s="195">
        <v>887</v>
      </c>
      <c r="D539" s="195">
        <v>33</v>
      </c>
      <c r="E539" s="197">
        <v>253600</v>
      </c>
      <c r="F539" s="195" t="s">
        <v>84</v>
      </c>
    </row>
    <row r="540" spans="1:8">
      <c r="A540" s="196">
        <v>44236</v>
      </c>
      <c r="B540" s="195">
        <v>99910</v>
      </c>
      <c r="C540" s="195">
        <v>888</v>
      </c>
      <c r="D540" s="195">
        <v>33</v>
      </c>
      <c r="E540" s="197">
        <v>211200</v>
      </c>
      <c r="F540" s="195" t="s">
        <v>83</v>
      </c>
    </row>
    <row r="541" spans="1:8">
      <c r="A541" s="196">
        <v>44236</v>
      </c>
      <c r="B541" s="195">
        <v>99910</v>
      </c>
      <c r="C541" s="195">
        <v>889</v>
      </c>
      <c r="D541" s="195">
        <v>33</v>
      </c>
      <c r="E541" s="197">
        <v>165838</v>
      </c>
      <c r="F541" s="195" t="s">
        <v>84</v>
      </c>
    </row>
    <row r="542" spans="1:8">
      <c r="A542" s="196">
        <v>44236</v>
      </c>
      <c r="B542" s="195">
        <v>99969</v>
      </c>
      <c r="C542" s="195">
        <v>6496</v>
      </c>
      <c r="D542" s="195">
        <v>9</v>
      </c>
      <c r="E542" s="197">
        <v>561700</v>
      </c>
      <c r="F542" s="195" t="s">
        <v>83</v>
      </c>
    </row>
    <row r="543" spans="1:8">
      <c r="A543" s="196">
        <v>44236</v>
      </c>
      <c r="B543" s="195">
        <v>99966</v>
      </c>
      <c r="C543" s="195">
        <v>3999</v>
      </c>
      <c r="D543" s="195">
        <v>8</v>
      </c>
      <c r="E543" s="197">
        <v>263620</v>
      </c>
      <c r="F543" s="195" t="s">
        <v>83</v>
      </c>
    </row>
    <row r="544" spans="1:8">
      <c r="A544" s="196">
        <v>44236</v>
      </c>
      <c r="B544" s="195">
        <v>99903</v>
      </c>
      <c r="C544" s="195">
        <v>2132</v>
      </c>
      <c r="D544" s="195">
        <v>11</v>
      </c>
      <c r="E544" s="197">
        <v>981500</v>
      </c>
      <c r="F544" s="195" t="s">
        <v>83</v>
      </c>
    </row>
    <row r="545" spans="1:7">
      <c r="A545" s="196">
        <v>44236</v>
      </c>
      <c r="B545" s="195">
        <v>99903</v>
      </c>
      <c r="C545" s="195">
        <v>2164</v>
      </c>
      <c r="D545" s="195">
        <v>11</v>
      </c>
      <c r="E545" s="197">
        <v>165650</v>
      </c>
      <c r="F545" s="195" t="s">
        <v>83</v>
      </c>
    </row>
    <row r="546" spans="1:7">
      <c r="A546" s="196">
        <v>44236</v>
      </c>
      <c r="B546" s="195">
        <v>99903</v>
      </c>
      <c r="C546" s="195">
        <v>2167</v>
      </c>
      <c r="D546" s="195">
        <v>11</v>
      </c>
      <c r="E546" s="197">
        <v>160000</v>
      </c>
      <c r="F546" s="195" t="s">
        <v>83</v>
      </c>
    </row>
    <row r="547" spans="1:7">
      <c r="A547" s="196">
        <v>44236</v>
      </c>
      <c r="B547" s="195">
        <v>99903</v>
      </c>
      <c r="C547" s="195">
        <v>2170</v>
      </c>
      <c r="D547" s="195">
        <v>11</v>
      </c>
      <c r="E547" s="197">
        <v>241900</v>
      </c>
      <c r="F547" s="195" t="s">
        <v>83</v>
      </c>
    </row>
    <row r="548" spans="1:7" ht="19.5">
      <c r="A548" s="195"/>
      <c r="B548" s="195"/>
      <c r="C548" s="195"/>
      <c r="D548" s="195"/>
      <c r="E548" s="119">
        <f>SUM(E537:E547)</f>
        <v>3169408</v>
      </c>
      <c r="F548" s="195"/>
    </row>
    <row r="549" spans="1:7">
      <c r="A549" s="195"/>
      <c r="B549" s="195"/>
      <c r="C549" s="195"/>
      <c r="D549" s="195"/>
      <c r="E549" s="197"/>
      <c r="F549" s="195"/>
    </row>
    <row r="550" spans="1:7">
      <c r="A550" s="196">
        <v>44237</v>
      </c>
      <c r="B550" s="195">
        <v>14202</v>
      </c>
      <c r="C550" s="195">
        <v>8837</v>
      </c>
      <c r="D550" s="195">
        <v>7</v>
      </c>
      <c r="E550" s="197">
        <v>754387</v>
      </c>
      <c r="F550" s="195" t="s">
        <v>2</v>
      </c>
    </row>
    <row r="551" spans="1:7">
      <c r="A551" s="196">
        <v>44237</v>
      </c>
      <c r="B551" s="195">
        <v>99945</v>
      </c>
      <c r="C551" s="195">
        <v>4180</v>
      </c>
      <c r="D551" s="195">
        <v>8</v>
      </c>
      <c r="E551" s="197">
        <v>198200</v>
      </c>
      <c r="F551" s="195" t="s">
        <v>84</v>
      </c>
    </row>
    <row r="552" spans="1:7">
      <c r="A552" s="196">
        <v>44237</v>
      </c>
      <c r="B552" s="195">
        <v>99965</v>
      </c>
      <c r="C552" s="195">
        <v>2293</v>
      </c>
      <c r="D552" s="195">
        <v>11</v>
      </c>
      <c r="E552" s="197">
        <v>476700</v>
      </c>
      <c r="F552" s="195" t="s">
        <v>2</v>
      </c>
    </row>
    <row r="553" spans="1:7" ht="19.5">
      <c r="A553" s="196">
        <v>44237</v>
      </c>
      <c r="B553" s="195">
        <v>99965</v>
      </c>
      <c r="C553" s="195">
        <v>2251</v>
      </c>
      <c r="D553" s="195">
        <v>11</v>
      </c>
      <c r="E553" s="197">
        <v>189458</v>
      </c>
      <c r="F553" s="195" t="s">
        <v>83</v>
      </c>
      <c r="G553" s="167" t="s">
        <v>1012</v>
      </c>
    </row>
    <row r="554" spans="1:7" ht="19.5">
      <c r="A554" s="195"/>
      <c r="B554" s="195"/>
      <c r="C554" s="195"/>
      <c r="D554" s="195"/>
      <c r="E554" s="119">
        <f>SUM(E550:E553)</f>
        <v>1618745</v>
      </c>
      <c r="F554" s="195"/>
    </row>
    <row r="555" spans="1:7">
      <c r="A555" s="195"/>
      <c r="B555" s="195"/>
      <c r="C555" s="195"/>
      <c r="D555" s="195"/>
      <c r="E555" s="197"/>
      <c r="F555" s="195"/>
    </row>
    <row r="556" spans="1:7" ht="19.5">
      <c r="A556" s="196">
        <v>44238</v>
      </c>
      <c r="B556" s="195">
        <v>32397</v>
      </c>
      <c r="C556" s="195">
        <v>7239</v>
      </c>
      <c r="D556" s="195">
        <v>4</v>
      </c>
      <c r="E556" s="119">
        <v>360943</v>
      </c>
      <c r="F556" s="195" t="s">
        <v>2</v>
      </c>
    </row>
    <row r="557" spans="1:7" ht="19.5">
      <c r="A557" s="195"/>
      <c r="B557" s="195"/>
      <c r="C557" s="195"/>
      <c r="D557" s="195"/>
      <c r="E557" s="118"/>
      <c r="F557" s="195"/>
    </row>
    <row r="558" spans="1:7" ht="19.5">
      <c r="A558" s="196">
        <v>44243</v>
      </c>
      <c r="B558" s="195">
        <v>25758</v>
      </c>
      <c r="C558" s="195">
        <v>4592</v>
      </c>
      <c r="D558" s="195">
        <v>6</v>
      </c>
      <c r="E558" s="119">
        <v>295927</v>
      </c>
      <c r="F558" s="195" t="s">
        <v>2</v>
      </c>
    </row>
    <row r="559" spans="1:7" ht="19.5">
      <c r="A559" s="195"/>
      <c r="B559" s="195"/>
      <c r="C559" s="195"/>
      <c r="D559" s="195"/>
      <c r="E559" s="118"/>
      <c r="F559" s="195"/>
    </row>
    <row r="560" spans="1:7" ht="19.5">
      <c r="A560" s="196">
        <v>44244</v>
      </c>
      <c r="B560" s="195">
        <v>14202</v>
      </c>
      <c r="C560" s="195">
        <v>7711</v>
      </c>
      <c r="D560" s="195">
        <v>4</v>
      </c>
      <c r="E560" s="119">
        <v>435000</v>
      </c>
      <c r="F560" s="195" t="s">
        <v>83</v>
      </c>
    </row>
    <row r="561" spans="1:6">
      <c r="A561" s="195"/>
      <c r="B561" s="195"/>
      <c r="C561" s="195"/>
      <c r="D561" s="195"/>
      <c r="E561" s="197"/>
      <c r="F561" s="195"/>
    </row>
    <row r="562" spans="1:6" ht="19.5">
      <c r="A562" s="196">
        <v>44245</v>
      </c>
      <c r="B562" s="195">
        <v>28262</v>
      </c>
      <c r="C562" s="195">
        <v>5031</v>
      </c>
      <c r="D562" s="195">
        <v>6</v>
      </c>
      <c r="E562" s="119">
        <v>992196</v>
      </c>
      <c r="F562" s="195" t="s">
        <v>2</v>
      </c>
    </row>
    <row r="563" spans="1:6">
      <c r="A563" s="195"/>
      <c r="B563" s="195"/>
      <c r="C563" s="195"/>
      <c r="D563" s="195"/>
      <c r="E563" s="197"/>
      <c r="F563" s="195"/>
    </row>
    <row r="564" spans="1:6">
      <c r="A564" s="196">
        <v>44246</v>
      </c>
      <c r="B564" s="195">
        <v>13276</v>
      </c>
      <c r="C564" s="195">
        <v>8278</v>
      </c>
      <c r="D564" s="195">
        <v>4</v>
      </c>
      <c r="E564" s="197">
        <v>195000</v>
      </c>
      <c r="F564" s="195" t="s">
        <v>83</v>
      </c>
    </row>
    <row r="565" spans="1:6">
      <c r="A565" s="196">
        <v>44246</v>
      </c>
      <c r="B565" s="195">
        <v>13276</v>
      </c>
      <c r="C565" s="195">
        <v>8279</v>
      </c>
      <c r="D565" s="195">
        <v>4</v>
      </c>
      <c r="E565" s="197">
        <v>135600</v>
      </c>
      <c r="F565" s="195" t="s">
        <v>83</v>
      </c>
    </row>
    <row r="566" spans="1:6">
      <c r="A566" s="196">
        <v>44246</v>
      </c>
      <c r="B566" s="195">
        <v>12508</v>
      </c>
      <c r="C566" s="195">
        <v>7513</v>
      </c>
      <c r="D566" s="195">
        <v>9</v>
      </c>
      <c r="E566" s="197">
        <v>187000</v>
      </c>
      <c r="F566" s="195" t="s">
        <v>84</v>
      </c>
    </row>
    <row r="567" spans="1:6" ht="19.5">
      <c r="A567" s="195"/>
      <c r="B567" s="195"/>
      <c r="C567" s="195"/>
      <c r="D567" s="195"/>
      <c r="E567" s="119">
        <f>SUM(E564:E566)</f>
        <v>517600</v>
      </c>
      <c r="F567" s="195"/>
    </row>
    <row r="568" spans="1:6">
      <c r="A568" s="195"/>
      <c r="B568" s="195"/>
      <c r="C568" s="195"/>
      <c r="D568" s="195"/>
      <c r="E568" s="197"/>
      <c r="F568" s="195"/>
    </row>
    <row r="569" spans="1:6">
      <c r="A569" s="196">
        <v>44247</v>
      </c>
      <c r="B569" s="195">
        <v>99955</v>
      </c>
      <c r="C569" s="195">
        <v>5383</v>
      </c>
      <c r="D569" s="195">
        <v>8</v>
      </c>
      <c r="E569" s="197">
        <v>103200</v>
      </c>
      <c r="F569" s="195" t="s">
        <v>84</v>
      </c>
    </row>
    <row r="570" spans="1:6">
      <c r="A570" s="196">
        <v>44247</v>
      </c>
      <c r="B570" s="195">
        <v>19440</v>
      </c>
      <c r="C570" s="195">
        <v>9303</v>
      </c>
      <c r="D570" s="195">
        <v>10</v>
      </c>
      <c r="E570" s="197">
        <v>132600</v>
      </c>
      <c r="F570" s="195" t="s">
        <v>83</v>
      </c>
    </row>
    <row r="571" spans="1:6">
      <c r="A571" s="196">
        <v>44247</v>
      </c>
      <c r="B571" s="195">
        <v>99968</v>
      </c>
      <c r="C571" s="195">
        <v>7633</v>
      </c>
      <c r="D571" s="195">
        <v>9</v>
      </c>
      <c r="E571" s="197">
        <v>67300</v>
      </c>
      <c r="F571" s="195" t="s">
        <v>83</v>
      </c>
    </row>
    <row r="572" spans="1:6" ht="19.5">
      <c r="A572" s="195"/>
      <c r="B572" s="195"/>
      <c r="C572" s="195"/>
      <c r="D572" s="195"/>
      <c r="E572" s="119">
        <f>SUM(E569:E571)</f>
        <v>303100</v>
      </c>
      <c r="F572" s="195"/>
    </row>
    <row r="573" spans="1:6">
      <c r="A573" s="195"/>
      <c r="B573" s="195"/>
      <c r="C573" s="195"/>
      <c r="D573" s="195"/>
      <c r="E573" s="197"/>
      <c r="F573" s="195"/>
    </row>
    <row r="574" spans="1:6">
      <c r="A574" s="196">
        <v>44248</v>
      </c>
      <c r="B574" s="195">
        <v>99966</v>
      </c>
      <c r="C574" s="195">
        <v>8589</v>
      </c>
      <c r="D574" s="195">
        <v>4</v>
      </c>
      <c r="E574" s="197">
        <v>95200</v>
      </c>
      <c r="F574" s="195" t="s">
        <v>84</v>
      </c>
    </row>
    <row r="575" spans="1:6">
      <c r="A575" s="196">
        <v>44248</v>
      </c>
      <c r="B575" s="195">
        <v>99966</v>
      </c>
      <c r="C575" s="195">
        <v>8673</v>
      </c>
      <c r="D575" s="195">
        <v>4</v>
      </c>
      <c r="E575" s="197">
        <v>179200</v>
      </c>
      <c r="F575" s="195" t="s">
        <v>84</v>
      </c>
    </row>
    <row r="576" spans="1:6">
      <c r="A576" s="196">
        <v>44248</v>
      </c>
      <c r="B576" s="195">
        <v>28262</v>
      </c>
      <c r="C576" s="195">
        <v>721</v>
      </c>
      <c r="D576" s="195">
        <v>7</v>
      </c>
      <c r="E576" s="197">
        <v>262100</v>
      </c>
      <c r="F576" s="195" t="s">
        <v>83</v>
      </c>
    </row>
    <row r="577" spans="1:6">
      <c r="A577" s="196">
        <v>44248</v>
      </c>
      <c r="B577" s="195">
        <v>99974</v>
      </c>
      <c r="C577" s="195">
        <v>639</v>
      </c>
      <c r="D577" s="195">
        <v>7</v>
      </c>
      <c r="E577" s="197">
        <v>38900</v>
      </c>
      <c r="F577" s="195" t="s">
        <v>84</v>
      </c>
    </row>
    <row r="578" spans="1:6">
      <c r="A578" s="196">
        <v>44248</v>
      </c>
      <c r="B578" s="195">
        <v>99947</v>
      </c>
      <c r="C578" s="195">
        <v>5880</v>
      </c>
      <c r="D578" s="195">
        <v>6</v>
      </c>
      <c r="E578" s="197">
        <v>395500</v>
      </c>
      <c r="F578" s="195" t="s">
        <v>83</v>
      </c>
    </row>
    <row r="579" spans="1:6">
      <c r="A579" s="196">
        <v>44248</v>
      </c>
      <c r="B579" s="195">
        <v>99955</v>
      </c>
      <c r="C579" s="195">
        <v>7877</v>
      </c>
      <c r="D579" s="195">
        <v>9</v>
      </c>
      <c r="E579" s="197">
        <v>116000</v>
      </c>
      <c r="F579" s="195" t="s">
        <v>83</v>
      </c>
    </row>
    <row r="580" spans="1:6">
      <c r="A580" s="196">
        <v>44248</v>
      </c>
      <c r="B580" s="195">
        <v>99955</v>
      </c>
      <c r="C580" s="195">
        <v>7885</v>
      </c>
      <c r="D580" s="195">
        <v>9</v>
      </c>
      <c r="E580" s="197">
        <v>203400</v>
      </c>
      <c r="F580" s="195" t="s">
        <v>84</v>
      </c>
    </row>
    <row r="581" spans="1:6">
      <c r="A581" s="196">
        <v>44248</v>
      </c>
      <c r="B581" s="195">
        <v>14202</v>
      </c>
      <c r="C581" s="195">
        <v>9406</v>
      </c>
      <c r="D581" s="195">
        <v>10</v>
      </c>
      <c r="E581" s="197">
        <v>319402</v>
      </c>
      <c r="F581" s="195" t="s">
        <v>2</v>
      </c>
    </row>
    <row r="582" spans="1:6">
      <c r="A582" s="196">
        <v>44248</v>
      </c>
      <c r="B582" s="195">
        <v>14202</v>
      </c>
      <c r="C582" s="195">
        <v>9446</v>
      </c>
      <c r="D582" s="195">
        <v>10</v>
      </c>
      <c r="E582" s="197">
        <v>141500</v>
      </c>
      <c r="F582" s="195" t="s">
        <v>84</v>
      </c>
    </row>
    <row r="583" spans="1:6">
      <c r="A583" s="196">
        <v>44248</v>
      </c>
      <c r="B583" s="195">
        <v>14202</v>
      </c>
      <c r="C583" s="195">
        <v>9447</v>
      </c>
      <c r="D583" s="195">
        <v>10</v>
      </c>
      <c r="E583" s="197">
        <v>203400</v>
      </c>
      <c r="F583" s="195" t="s">
        <v>84</v>
      </c>
    </row>
    <row r="584" spans="1:6" ht="19.5">
      <c r="A584" s="195"/>
      <c r="B584" s="195"/>
      <c r="C584" s="195"/>
      <c r="D584" s="195"/>
      <c r="E584" s="119">
        <f>SUM(E574:E583)</f>
        <v>1954602</v>
      </c>
      <c r="F584" s="195"/>
    </row>
    <row r="585" spans="1:6">
      <c r="A585" s="195"/>
      <c r="B585" s="195"/>
      <c r="C585" s="195"/>
      <c r="D585" s="195"/>
      <c r="E585" s="197"/>
      <c r="F585" s="195"/>
    </row>
    <row r="586" spans="1:6">
      <c r="A586" s="196">
        <v>44249</v>
      </c>
      <c r="B586" s="195">
        <v>99955</v>
      </c>
      <c r="C586" s="195">
        <v>7934</v>
      </c>
      <c r="D586" s="195">
        <v>9</v>
      </c>
      <c r="E586" s="197">
        <v>187200</v>
      </c>
      <c r="F586" s="195" t="s">
        <v>83</v>
      </c>
    </row>
    <row r="587" spans="1:6">
      <c r="A587" s="196">
        <v>44249</v>
      </c>
      <c r="B587" s="195">
        <v>99955</v>
      </c>
      <c r="C587" s="195">
        <v>7986</v>
      </c>
      <c r="D587" s="195">
        <v>9</v>
      </c>
      <c r="E587" s="197">
        <v>198000</v>
      </c>
      <c r="F587" s="195" t="s">
        <v>84</v>
      </c>
    </row>
    <row r="588" spans="1:6">
      <c r="A588" s="196">
        <v>44249</v>
      </c>
      <c r="B588" s="195">
        <v>99966</v>
      </c>
      <c r="C588" s="195">
        <v>5710</v>
      </c>
      <c r="D588" s="195">
        <v>8</v>
      </c>
      <c r="E588" s="197">
        <v>139816</v>
      </c>
      <c r="F588" s="195" t="s">
        <v>84</v>
      </c>
    </row>
    <row r="589" spans="1:6">
      <c r="A589" s="196">
        <v>44249</v>
      </c>
      <c r="B589" s="195">
        <v>99966</v>
      </c>
      <c r="C589" s="195">
        <v>5712</v>
      </c>
      <c r="D589" s="195">
        <v>8</v>
      </c>
      <c r="E589" s="197">
        <v>38300</v>
      </c>
      <c r="F589" s="195" t="s">
        <v>84</v>
      </c>
    </row>
    <row r="590" spans="1:6" ht="19.5">
      <c r="A590" s="195"/>
      <c r="B590" s="195"/>
      <c r="C590" s="195"/>
      <c r="D590" s="195"/>
      <c r="E590" s="119">
        <f>SUM(E586:E589)</f>
        <v>563316</v>
      </c>
      <c r="F590" s="195"/>
    </row>
    <row r="591" spans="1:6">
      <c r="A591" s="195"/>
      <c r="B591" s="195"/>
      <c r="C591" s="195"/>
      <c r="D591" s="195"/>
      <c r="E591" s="197"/>
      <c r="F591" s="195"/>
    </row>
    <row r="592" spans="1:6">
      <c r="A592" s="196">
        <v>44250</v>
      </c>
      <c r="B592" s="195">
        <v>34527</v>
      </c>
      <c r="C592" s="195">
        <v>5984</v>
      </c>
      <c r="D592" s="195">
        <v>8</v>
      </c>
      <c r="E592" s="197">
        <v>100700</v>
      </c>
      <c r="F592" s="195" t="s">
        <v>83</v>
      </c>
    </row>
    <row r="593" spans="1:6">
      <c r="A593" s="196">
        <v>44250</v>
      </c>
      <c r="B593" s="195">
        <v>99966</v>
      </c>
      <c r="C593" s="195">
        <v>6265</v>
      </c>
      <c r="D593" s="195">
        <v>6</v>
      </c>
      <c r="E593" s="197">
        <v>54700</v>
      </c>
      <c r="F593" s="195" t="s">
        <v>84</v>
      </c>
    </row>
    <row r="594" spans="1:6">
      <c r="A594" s="196">
        <v>44250</v>
      </c>
      <c r="B594" s="195">
        <v>99966</v>
      </c>
      <c r="C594" s="195">
        <v>6269</v>
      </c>
      <c r="D594" s="195">
        <v>6</v>
      </c>
      <c r="E594" s="197">
        <v>361400</v>
      </c>
      <c r="F594" s="195" t="s">
        <v>83</v>
      </c>
    </row>
    <row r="595" spans="1:6">
      <c r="A595" s="196">
        <v>44250</v>
      </c>
      <c r="B595" s="195">
        <v>99955</v>
      </c>
      <c r="C595" s="195">
        <v>9177</v>
      </c>
      <c r="D595" s="195">
        <v>4</v>
      </c>
      <c r="E595" s="197">
        <v>179700</v>
      </c>
      <c r="F595" s="195" t="s">
        <v>84</v>
      </c>
    </row>
    <row r="596" spans="1:6">
      <c r="A596" s="196">
        <v>44250</v>
      </c>
      <c r="B596" s="195">
        <v>99955</v>
      </c>
      <c r="C596" s="195">
        <v>9271</v>
      </c>
      <c r="D596" s="195">
        <v>4</v>
      </c>
      <c r="E596" s="197">
        <v>47300</v>
      </c>
      <c r="F596" s="195" t="s">
        <v>84</v>
      </c>
    </row>
    <row r="597" spans="1:6" ht="19.5">
      <c r="A597" s="195"/>
      <c r="B597" s="195"/>
      <c r="C597" s="195"/>
      <c r="D597" s="195"/>
      <c r="E597" s="119">
        <f>SUM(E592:E596)</f>
        <v>743800</v>
      </c>
      <c r="F597" s="195"/>
    </row>
    <row r="598" spans="1:6">
      <c r="A598" s="195"/>
      <c r="B598" s="195"/>
      <c r="C598" s="195"/>
      <c r="D598" s="195"/>
      <c r="E598" s="197"/>
      <c r="F598" s="195"/>
    </row>
    <row r="599" spans="1:6">
      <c r="A599" s="196">
        <v>44251</v>
      </c>
      <c r="B599" s="195">
        <v>99916</v>
      </c>
      <c r="C599" s="195">
        <v>6068</v>
      </c>
      <c r="D599" s="195">
        <v>8</v>
      </c>
      <c r="E599" s="197">
        <v>307500</v>
      </c>
      <c r="F599" s="195" t="s">
        <v>185</v>
      </c>
    </row>
    <row r="600" spans="1:6">
      <c r="A600" s="196">
        <v>44251</v>
      </c>
      <c r="B600" s="195">
        <v>99916</v>
      </c>
      <c r="C600" s="195">
        <v>6069</v>
      </c>
      <c r="D600" s="195">
        <v>8</v>
      </c>
      <c r="E600" s="197">
        <v>1630000</v>
      </c>
      <c r="F600" s="195" t="s">
        <v>185</v>
      </c>
    </row>
    <row r="601" spans="1:6">
      <c r="A601" s="196">
        <v>44251</v>
      </c>
      <c r="B601" s="195">
        <v>99916</v>
      </c>
      <c r="C601" s="195">
        <v>6070</v>
      </c>
      <c r="D601" s="195">
        <v>8</v>
      </c>
      <c r="E601" s="197">
        <v>2566500</v>
      </c>
      <c r="F601" s="195" t="s">
        <v>185</v>
      </c>
    </row>
    <row r="602" spans="1:6">
      <c r="A602" s="196">
        <v>44251</v>
      </c>
      <c r="B602" s="195">
        <v>99971</v>
      </c>
      <c r="C602" s="195">
        <v>1369</v>
      </c>
      <c r="D602" s="195">
        <v>7</v>
      </c>
      <c r="E602" s="197">
        <v>322400</v>
      </c>
      <c r="F602" s="195" t="s">
        <v>83</v>
      </c>
    </row>
    <row r="603" spans="1:6">
      <c r="A603" s="196">
        <v>44251</v>
      </c>
      <c r="B603" s="195">
        <v>28262</v>
      </c>
      <c r="C603" s="195">
        <v>6601</v>
      </c>
      <c r="D603" s="195">
        <v>6</v>
      </c>
      <c r="E603" s="197">
        <v>58100</v>
      </c>
      <c r="F603" s="195" t="s">
        <v>84</v>
      </c>
    </row>
    <row r="604" spans="1:6">
      <c r="A604" s="196">
        <v>44251</v>
      </c>
      <c r="B604" s="195">
        <v>28262</v>
      </c>
      <c r="C604" s="195">
        <v>6646</v>
      </c>
      <c r="D604" s="195">
        <v>6</v>
      </c>
      <c r="E604" s="197">
        <v>65700</v>
      </c>
      <c r="F604" s="195" t="s">
        <v>84</v>
      </c>
    </row>
    <row r="605" spans="1:6">
      <c r="A605" s="196">
        <v>44251</v>
      </c>
      <c r="B605" s="195">
        <v>28262</v>
      </c>
      <c r="C605" s="195">
        <v>6649</v>
      </c>
      <c r="D605" s="195">
        <v>6</v>
      </c>
      <c r="E605" s="197">
        <v>177600</v>
      </c>
      <c r="F605" s="195" t="s">
        <v>83</v>
      </c>
    </row>
    <row r="606" spans="1:6">
      <c r="A606" s="196">
        <v>44251</v>
      </c>
      <c r="B606" s="195">
        <v>14202</v>
      </c>
      <c r="C606" s="195">
        <v>9365</v>
      </c>
      <c r="D606" s="195">
        <v>4</v>
      </c>
      <c r="E606" s="197">
        <v>47600</v>
      </c>
      <c r="F606" s="195" t="s">
        <v>84</v>
      </c>
    </row>
    <row r="607" spans="1:6" ht="19.5">
      <c r="A607" s="195"/>
      <c r="B607" s="195"/>
      <c r="C607" s="195"/>
      <c r="D607" s="195"/>
      <c r="E607" s="119">
        <f>SUM(E599:E606)</f>
        <v>5175400</v>
      </c>
      <c r="F607" s="195"/>
    </row>
    <row r="608" spans="1:6">
      <c r="A608" s="195"/>
      <c r="B608" s="195"/>
      <c r="C608" s="195"/>
      <c r="D608" s="195"/>
      <c r="E608" s="197"/>
      <c r="F608" s="195"/>
    </row>
    <row r="609" spans="1:8">
      <c r="A609" s="196">
        <v>44252</v>
      </c>
      <c r="B609" s="195">
        <v>14202</v>
      </c>
      <c r="C609" s="195">
        <v>1567</v>
      </c>
      <c r="D609" s="195">
        <v>7</v>
      </c>
      <c r="E609" s="197">
        <v>86400</v>
      </c>
      <c r="F609" s="195" t="s">
        <v>84</v>
      </c>
    </row>
    <row r="610" spans="1:8">
      <c r="A610" s="196">
        <v>44252</v>
      </c>
      <c r="B610" s="195">
        <v>14202</v>
      </c>
      <c r="C610" s="195">
        <v>1579</v>
      </c>
      <c r="D610" s="195">
        <v>7</v>
      </c>
      <c r="E610" s="197">
        <v>70400</v>
      </c>
      <c r="F610" s="195" t="s">
        <v>84</v>
      </c>
    </row>
    <row r="611" spans="1:8">
      <c r="A611" s="196">
        <v>44252</v>
      </c>
      <c r="B611" s="195">
        <v>14202</v>
      </c>
      <c r="C611" s="195">
        <v>1612</v>
      </c>
      <c r="D611" s="195">
        <v>7</v>
      </c>
      <c r="E611" s="197">
        <v>203400</v>
      </c>
      <c r="F611" s="195" t="s">
        <v>84</v>
      </c>
    </row>
    <row r="612" spans="1:8">
      <c r="A612" s="196">
        <v>44252</v>
      </c>
      <c r="B612" s="195">
        <v>19440</v>
      </c>
      <c r="C612" s="195">
        <v>6536</v>
      </c>
      <c r="D612" s="195">
        <v>8</v>
      </c>
      <c r="E612" s="197">
        <v>233700</v>
      </c>
      <c r="F612" s="195" t="s">
        <v>83</v>
      </c>
    </row>
    <row r="613" spans="1:8">
      <c r="A613" s="196">
        <v>44252</v>
      </c>
      <c r="B613" s="195">
        <v>99955</v>
      </c>
      <c r="C613" s="195">
        <v>6347</v>
      </c>
      <c r="D613" s="195">
        <v>8</v>
      </c>
      <c r="E613" s="197">
        <v>204465</v>
      </c>
      <c r="F613" s="195" t="s">
        <v>2</v>
      </c>
    </row>
    <row r="614" spans="1:8">
      <c r="A614" s="196">
        <v>44252</v>
      </c>
      <c r="B614" s="195">
        <v>28262</v>
      </c>
      <c r="C614" s="195">
        <v>8354</v>
      </c>
      <c r="D614" s="195">
        <v>9</v>
      </c>
      <c r="E614" s="197">
        <v>97800</v>
      </c>
      <c r="F614" s="195" t="s">
        <v>83</v>
      </c>
    </row>
    <row r="615" spans="1:8" ht="19.5">
      <c r="A615" s="195"/>
      <c r="B615" s="195"/>
      <c r="C615" s="195"/>
      <c r="D615" s="195"/>
      <c r="E615" s="119">
        <f>SUM(E609:E614)</f>
        <v>896165</v>
      </c>
      <c r="F615" s="195"/>
    </row>
    <row r="616" spans="1:8">
      <c r="A616" s="195"/>
      <c r="B616" s="195"/>
      <c r="C616" s="195"/>
      <c r="D616" s="195"/>
      <c r="E616" s="197"/>
      <c r="F616" s="195"/>
    </row>
    <row r="617" spans="1:8">
      <c r="A617" s="196">
        <v>44253</v>
      </c>
      <c r="B617" s="195">
        <v>19440</v>
      </c>
      <c r="C617" s="195">
        <v>1805</v>
      </c>
      <c r="D617" s="195">
        <v>7</v>
      </c>
      <c r="E617" s="197">
        <v>691976</v>
      </c>
      <c r="F617" s="195" t="s">
        <v>2</v>
      </c>
    </row>
    <row r="618" spans="1:8">
      <c r="A618" s="196">
        <v>44253</v>
      </c>
      <c r="B618" s="195">
        <v>19440</v>
      </c>
      <c r="C618" s="195">
        <v>1859</v>
      </c>
      <c r="D618" s="195">
        <v>7</v>
      </c>
      <c r="E618" s="197">
        <v>128900</v>
      </c>
      <c r="F618" s="195" t="s">
        <v>84</v>
      </c>
    </row>
    <row r="619" spans="1:8">
      <c r="A619" s="196">
        <v>44253</v>
      </c>
      <c r="B619" s="195">
        <v>99955</v>
      </c>
      <c r="C619" s="195">
        <v>1990</v>
      </c>
      <c r="D619" s="195">
        <v>7</v>
      </c>
      <c r="E619" s="197">
        <v>452274</v>
      </c>
      <c r="F619" s="195" t="s">
        <v>83</v>
      </c>
    </row>
    <row r="620" spans="1:8">
      <c r="A620" s="196">
        <v>44253</v>
      </c>
      <c r="B620" s="195">
        <v>12508</v>
      </c>
      <c r="C620" s="195">
        <v>8513</v>
      </c>
      <c r="D620" s="195">
        <v>9</v>
      </c>
      <c r="E620" s="197">
        <v>181200</v>
      </c>
      <c r="F620" s="195" t="s">
        <v>84</v>
      </c>
    </row>
    <row r="621" spans="1:8">
      <c r="A621" s="196">
        <v>44253</v>
      </c>
      <c r="B621" s="195">
        <v>12508</v>
      </c>
      <c r="C621" s="195">
        <v>8566</v>
      </c>
      <c r="D621" s="195">
        <v>9</v>
      </c>
      <c r="E621" s="197">
        <v>59700</v>
      </c>
      <c r="F621" s="195" t="s">
        <v>83</v>
      </c>
    </row>
    <row r="622" spans="1:8">
      <c r="A622" s="196">
        <v>44253</v>
      </c>
      <c r="B622" s="195">
        <v>28262</v>
      </c>
      <c r="C622" s="195">
        <v>6673</v>
      </c>
      <c r="D622" s="195">
        <v>8</v>
      </c>
      <c r="E622" s="197">
        <v>40800</v>
      </c>
      <c r="F622" s="195" t="s">
        <v>84</v>
      </c>
    </row>
    <row r="623" spans="1:8">
      <c r="A623" s="196">
        <v>44253</v>
      </c>
      <c r="B623" s="195">
        <v>99971</v>
      </c>
      <c r="C623" s="195">
        <v>6740</v>
      </c>
      <c r="D623" s="195">
        <v>8</v>
      </c>
      <c r="E623" s="197">
        <v>359600</v>
      </c>
      <c r="F623" s="195" t="s">
        <v>83</v>
      </c>
    </row>
    <row r="624" spans="1:8" s="37" customFormat="1">
      <c r="A624" s="63">
        <v>44253</v>
      </c>
      <c r="B624" s="64">
        <v>99955</v>
      </c>
      <c r="C624" s="64">
        <v>1960</v>
      </c>
      <c r="D624" s="64"/>
      <c r="E624" s="65">
        <v>0</v>
      </c>
      <c r="F624" s="64" t="s">
        <v>1124</v>
      </c>
      <c r="H624" s="135"/>
    </row>
    <row r="625" spans="1:6" ht="19.5">
      <c r="A625" s="195"/>
      <c r="B625" s="195"/>
      <c r="C625" s="195"/>
      <c r="D625" s="195"/>
      <c r="E625" s="119">
        <f>SUM(E617:E623)</f>
        <v>1914450</v>
      </c>
      <c r="F625" s="195"/>
    </row>
    <row r="626" spans="1:6">
      <c r="A626" s="195"/>
      <c r="B626" s="195"/>
      <c r="C626" s="195"/>
      <c r="D626" s="195"/>
      <c r="E626" s="197"/>
      <c r="F626" s="195"/>
    </row>
    <row r="627" spans="1:6">
      <c r="A627" s="196">
        <v>44254</v>
      </c>
      <c r="B627" s="195">
        <v>20894</v>
      </c>
      <c r="C627" s="195">
        <v>90</v>
      </c>
      <c r="D627" s="195">
        <v>4</v>
      </c>
      <c r="E627" s="197">
        <v>65700</v>
      </c>
      <c r="F627" s="195" t="s">
        <v>84</v>
      </c>
    </row>
    <row r="628" spans="1:6">
      <c r="A628" s="196">
        <v>44254</v>
      </c>
      <c r="B628" s="195">
        <v>28262</v>
      </c>
      <c r="C628" s="195">
        <v>30</v>
      </c>
      <c r="D628" s="195">
        <v>4</v>
      </c>
      <c r="E628" s="197">
        <v>102600</v>
      </c>
      <c r="F628" s="195" t="s">
        <v>84</v>
      </c>
    </row>
    <row r="629" spans="1:6">
      <c r="A629" s="196">
        <v>44254</v>
      </c>
      <c r="B629" s="195">
        <v>99971</v>
      </c>
      <c r="C629" s="195">
        <v>7346</v>
      </c>
      <c r="D629" s="195">
        <v>6</v>
      </c>
      <c r="E629" s="197">
        <v>249019</v>
      </c>
      <c r="F629" s="195" t="s">
        <v>83</v>
      </c>
    </row>
    <row r="630" spans="1:6">
      <c r="A630" s="196">
        <v>44254</v>
      </c>
      <c r="B630" s="195">
        <v>99971</v>
      </c>
      <c r="C630" s="195">
        <v>7370</v>
      </c>
      <c r="D630" s="195">
        <v>6</v>
      </c>
      <c r="E630" s="197">
        <v>227100</v>
      </c>
      <c r="F630" s="195" t="s">
        <v>83</v>
      </c>
    </row>
    <row r="631" spans="1:6">
      <c r="A631" s="196">
        <v>44254</v>
      </c>
      <c r="B631" s="195">
        <v>99974</v>
      </c>
      <c r="C631" s="195">
        <v>2252</v>
      </c>
      <c r="D631" s="195">
        <v>7</v>
      </c>
      <c r="E631" s="197">
        <v>108300</v>
      </c>
      <c r="F631" s="195" t="s">
        <v>84</v>
      </c>
    </row>
    <row r="632" spans="1:6">
      <c r="A632" s="196">
        <v>44254</v>
      </c>
      <c r="B632" s="195">
        <v>25758</v>
      </c>
      <c r="C632" s="195">
        <v>7001</v>
      </c>
      <c r="D632" s="195">
        <v>8</v>
      </c>
      <c r="E632" s="197">
        <v>20200</v>
      </c>
      <c r="F632" s="195" t="s">
        <v>83</v>
      </c>
    </row>
    <row r="633" spans="1:6">
      <c r="A633" s="196">
        <v>44254</v>
      </c>
      <c r="B633" s="195">
        <v>25758</v>
      </c>
      <c r="C633" s="195">
        <v>7018</v>
      </c>
      <c r="D633" s="195">
        <v>8</v>
      </c>
      <c r="E633" s="197">
        <v>67400</v>
      </c>
      <c r="F633" s="195" t="s">
        <v>84</v>
      </c>
    </row>
    <row r="634" spans="1:6">
      <c r="A634" s="196">
        <v>44254</v>
      </c>
      <c r="B634" s="195">
        <v>32397</v>
      </c>
      <c r="C634" s="195">
        <v>8767</v>
      </c>
      <c r="D634" s="195">
        <v>9</v>
      </c>
      <c r="E634" s="197">
        <v>203400</v>
      </c>
      <c r="F634" s="195" t="s">
        <v>84</v>
      </c>
    </row>
    <row r="635" spans="1:6">
      <c r="A635" s="196">
        <v>44254</v>
      </c>
      <c r="B635" s="195">
        <v>99910</v>
      </c>
      <c r="C635" s="195">
        <v>1667</v>
      </c>
      <c r="D635" s="195">
        <v>99</v>
      </c>
      <c r="E635" s="197">
        <v>40510000</v>
      </c>
      <c r="F635" s="195" t="s">
        <v>1147</v>
      </c>
    </row>
    <row r="636" spans="1:6" ht="19.5">
      <c r="A636" s="195"/>
      <c r="B636" s="195"/>
      <c r="C636" s="195"/>
      <c r="D636" s="195"/>
      <c r="E636" s="119">
        <f>SUM(E627:E635)</f>
        <v>41553719</v>
      </c>
      <c r="F636" s="195"/>
    </row>
    <row r="637" spans="1:6">
      <c r="A637" s="195"/>
      <c r="B637" s="195"/>
      <c r="C637" s="195"/>
      <c r="D637" s="195"/>
      <c r="E637" s="197"/>
      <c r="F637" s="195"/>
    </row>
    <row r="638" spans="1:6">
      <c r="A638" s="196">
        <v>44255</v>
      </c>
      <c r="B638" s="195">
        <v>99968</v>
      </c>
      <c r="C638" s="195">
        <v>2397</v>
      </c>
      <c r="D638" s="195">
        <v>7</v>
      </c>
      <c r="E638" s="203">
        <v>44300</v>
      </c>
      <c r="F638" s="195" t="s">
        <v>84</v>
      </c>
    </row>
    <row r="639" spans="1:6">
      <c r="A639" s="196">
        <v>44255</v>
      </c>
      <c r="B639" s="195">
        <v>99974</v>
      </c>
      <c r="C639" s="195">
        <v>7124</v>
      </c>
      <c r="D639" s="195">
        <v>8</v>
      </c>
      <c r="E639" s="203">
        <v>237200</v>
      </c>
      <c r="F639" s="195" t="s">
        <v>83</v>
      </c>
    </row>
    <row r="640" spans="1:6">
      <c r="A640" s="196">
        <v>44255</v>
      </c>
      <c r="B640" s="195">
        <v>19440</v>
      </c>
      <c r="C640" s="195">
        <v>199</v>
      </c>
      <c r="D640" s="195">
        <v>4</v>
      </c>
      <c r="E640" s="203">
        <v>390434</v>
      </c>
      <c r="F640" s="195" t="s">
        <v>2</v>
      </c>
    </row>
    <row r="641" spans="1:6">
      <c r="A641" s="196">
        <v>44255</v>
      </c>
      <c r="B641" s="195">
        <v>19440</v>
      </c>
      <c r="C641" s="195">
        <v>324</v>
      </c>
      <c r="D641" s="195">
        <v>4</v>
      </c>
      <c r="E641" s="203">
        <v>123100</v>
      </c>
      <c r="F641" s="195" t="s">
        <v>84</v>
      </c>
    </row>
    <row r="642" spans="1:6">
      <c r="A642" s="196">
        <v>44255</v>
      </c>
      <c r="B642" s="195">
        <v>99967</v>
      </c>
      <c r="C642" s="195">
        <v>380</v>
      </c>
      <c r="D642" s="195">
        <v>4</v>
      </c>
      <c r="E642" s="203">
        <v>112800</v>
      </c>
      <c r="F642" s="195" t="s">
        <v>83</v>
      </c>
    </row>
    <row r="643" spans="1:6">
      <c r="A643" s="196">
        <v>44255</v>
      </c>
      <c r="B643" s="195">
        <v>20894</v>
      </c>
      <c r="C643" s="195">
        <v>7567</v>
      </c>
      <c r="D643" s="195">
        <v>6</v>
      </c>
      <c r="E643" s="203">
        <v>68500</v>
      </c>
      <c r="F643" s="195" t="s">
        <v>84</v>
      </c>
    </row>
    <row r="644" spans="1:6">
      <c r="A644" s="196">
        <v>44255</v>
      </c>
      <c r="B644" s="195">
        <v>14202</v>
      </c>
      <c r="C644" s="195">
        <v>9672</v>
      </c>
      <c r="D644" s="195">
        <v>10</v>
      </c>
      <c r="E644" s="203">
        <v>43400</v>
      </c>
      <c r="F644" s="195" t="s">
        <v>84</v>
      </c>
    </row>
    <row r="645" spans="1:6">
      <c r="A645" s="196">
        <v>44255</v>
      </c>
      <c r="B645" s="195">
        <v>14202</v>
      </c>
      <c r="C645" s="195">
        <v>9695</v>
      </c>
      <c r="D645" s="195">
        <v>10</v>
      </c>
      <c r="E645" s="203">
        <v>84300</v>
      </c>
      <c r="F645" s="195" t="s">
        <v>84</v>
      </c>
    </row>
    <row r="646" spans="1:6">
      <c r="A646" s="196">
        <v>44255</v>
      </c>
      <c r="B646" s="195">
        <v>99916</v>
      </c>
      <c r="C646" s="195">
        <v>8966</v>
      </c>
      <c r="D646" s="195">
        <v>9</v>
      </c>
      <c r="E646" s="203">
        <v>83400</v>
      </c>
      <c r="F646" s="195" t="s">
        <v>83</v>
      </c>
    </row>
    <row r="647" spans="1:6">
      <c r="A647" s="196">
        <v>44255</v>
      </c>
      <c r="B647" s="195">
        <v>99916</v>
      </c>
      <c r="C647" s="195">
        <v>8967</v>
      </c>
      <c r="D647" s="195">
        <v>9</v>
      </c>
      <c r="E647" s="203">
        <v>80400</v>
      </c>
      <c r="F647" s="195" t="s">
        <v>84</v>
      </c>
    </row>
    <row r="648" spans="1:6">
      <c r="A648" s="196">
        <v>44255</v>
      </c>
      <c r="B648" s="195">
        <v>99966</v>
      </c>
      <c r="C648" s="195">
        <v>8862</v>
      </c>
      <c r="D648" s="195">
        <v>9</v>
      </c>
      <c r="E648" s="203">
        <v>177600</v>
      </c>
      <c r="F648" s="195" t="s">
        <v>84</v>
      </c>
    </row>
    <row r="649" spans="1:6">
      <c r="A649" s="196">
        <v>44255</v>
      </c>
      <c r="B649" s="195">
        <v>99966</v>
      </c>
      <c r="C649" s="195">
        <v>8871</v>
      </c>
      <c r="D649" s="195">
        <v>9</v>
      </c>
      <c r="E649" s="203">
        <v>38000</v>
      </c>
      <c r="F649" s="195" t="s">
        <v>84</v>
      </c>
    </row>
    <row r="650" spans="1:6">
      <c r="A650" s="196">
        <v>44255</v>
      </c>
      <c r="B650" s="195">
        <v>99966</v>
      </c>
      <c r="C650" s="195">
        <v>8934</v>
      </c>
      <c r="D650" s="195">
        <v>9</v>
      </c>
      <c r="E650" s="203">
        <v>233500</v>
      </c>
      <c r="F650" s="195" t="s">
        <v>83</v>
      </c>
    </row>
    <row r="651" spans="1:6" ht="19.5">
      <c r="A651" s="195"/>
      <c r="B651" s="195"/>
      <c r="C651" s="195"/>
      <c r="D651" s="195"/>
      <c r="E651" s="119">
        <f>SUM(E638:E650)</f>
        <v>1716934</v>
      </c>
      <c r="F651" s="195"/>
    </row>
    <row r="652" spans="1:6">
      <c r="A652" s="195"/>
      <c r="B652" s="195"/>
      <c r="C652" s="195"/>
      <c r="D652" s="195"/>
      <c r="E652" s="197"/>
      <c r="F652" s="195"/>
    </row>
    <row r="653" spans="1:6">
      <c r="A653" s="196">
        <v>44256</v>
      </c>
      <c r="B653" s="195">
        <v>14202</v>
      </c>
      <c r="C653" s="195">
        <v>519</v>
      </c>
      <c r="D653" s="195">
        <v>4</v>
      </c>
      <c r="E653" s="197">
        <v>433439</v>
      </c>
      <c r="F653" s="195" t="s">
        <v>130</v>
      </c>
    </row>
    <row r="654" spans="1:6">
      <c r="A654" s="196">
        <v>44256</v>
      </c>
      <c r="B654" s="195">
        <v>14202</v>
      </c>
      <c r="C654" s="195">
        <v>520</v>
      </c>
      <c r="D654" s="195">
        <v>4</v>
      </c>
      <c r="E654" s="197">
        <v>702093</v>
      </c>
      <c r="F654" s="195" t="s">
        <v>130</v>
      </c>
    </row>
    <row r="655" spans="1:6">
      <c r="A655" s="196">
        <v>44256</v>
      </c>
      <c r="B655" s="195">
        <v>14202</v>
      </c>
      <c r="C655" s="195">
        <v>521</v>
      </c>
      <c r="D655" s="195">
        <v>4</v>
      </c>
      <c r="E655" s="197">
        <v>583321</v>
      </c>
      <c r="F655" s="195" t="s">
        <v>131</v>
      </c>
    </row>
    <row r="656" spans="1:6">
      <c r="A656" s="196">
        <v>44256</v>
      </c>
      <c r="B656" s="195">
        <v>14202</v>
      </c>
      <c r="C656" s="195">
        <v>537</v>
      </c>
      <c r="D656" s="195">
        <v>4</v>
      </c>
      <c r="E656" s="197">
        <v>65700</v>
      </c>
      <c r="F656" s="195" t="s">
        <v>84</v>
      </c>
    </row>
    <row r="657" spans="1:6">
      <c r="A657" s="196">
        <v>44256</v>
      </c>
      <c r="B657" s="195">
        <v>25758</v>
      </c>
      <c r="C657" s="195">
        <v>713</v>
      </c>
      <c r="D657" s="195">
        <v>4</v>
      </c>
      <c r="E657" s="197">
        <v>518000</v>
      </c>
      <c r="F657" s="195" t="s">
        <v>83</v>
      </c>
    </row>
    <row r="658" spans="1:6">
      <c r="A658" s="196">
        <v>44256</v>
      </c>
      <c r="B658" s="195">
        <v>99955</v>
      </c>
      <c r="C658" s="195">
        <v>7319</v>
      </c>
      <c r="D658" s="195">
        <v>8</v>
      </c>
      <c r="E658" s="197">
        <v>18400</v>
      </c>
      <c r="F658" s="195" t="s">
        <v>83</v>
      </c>
    </row>
    <row r="659" spans="1:6">
      <c r="A659" s="196">
        <v>44256</v>
      </c>
      <c r="B659" s="195">
        <v>99955</v>
      </c>
      <c r="C659" s="195">
        <v>7320</v>
      </c>
      <c r="D659" s="195">
        <v>8</v>
      </c>
      <c r="E659" s="197">
        <v>76800</v>
      </c>
      <c r="F659" s="195" t="s">
        <v>83</v>
      </c>
    </row>
    <row r="660" spans="1:6">
      <c r="A660" s="196">
        <v>44256</v>
      </c>
      <c r="B660" s="195">
        <v>99955</v>
      </c>
      <c r="C660" s="195">
        <v>7398</v>
      </c>
      <c r="D660" s="195">
        <v>8</v>
      </c>
      <c r="E660" s="197">
        <v>156700</v>
      </c>
      <c r="F660" s="195" t="s">
        <v>84</v>
      </c>
    </row>
    <row r="661" spans="1:6" ht="19.5">
      <c r="A661" s="195"/>
      <c r="B661" s="195"/>
      <c r="C661" s="195"/>
      <c r="D661" s="195"/>
      <c r="E661" s="119">
        <f>SUM(E653:E660)</f>
        <v>2554453</v>
      </c>
      <c r="F661" s="195"/>
    </row>
    <row r="662" spans="1:6">
      <c r="A662" s="195"/>
      <c r="B662" s="195"/>
      <c r="C662" s="195"/>
      <c r="D662" s="195"/>
      <c r="E662" s="197"/>
      <c r="F662" s="195"/>
    </row>
    <row r="663" spans="1:6">
      <c r="A663" s="196">
        <v>44257</v>
      </c>
      <c r="B663" s="195">
        <v>20894</v>
      </c>
      <c r="C663" s="195">
        <v>819</v>
      </c>
      <c r="D663" s="195">
        <v>4</v>
      </c>
      <c r="E663" s="197">
        <v>775981</v>
      </c>
      <c r="F663" s="195" t="s">
        <v>2</v>
      </c>
    </row>
    <row r="664" spans="1:6">
      <c r="A664" s="196">
        <v>44257</v>
      </c>
      <c r="B664" s="195">
        <v>20894</v>
      </c>
      <c r="C664" s="195">
        <v>820</v>
      </c>
      <c r="D664" s="195">
        <v>4</v>
      </c>
      <c r="E664" s="197">
        <v>335778</v>
      </c>
      <c r="F664" s="195" t="s">
        <v>131</v>
      </c>
    </row>
    <row r="665" spans="1:6">
      <c r="A665" s="196">
        <v>44257</v>
      </c>
      <c r="B665" s="195">
        <v>20894</v>
      </c>
      <c r="C665" s="195">
        <v>821</v>
      </c>
      <c r="D665" s="195">
        <v>4</v>
      </c>
      <c r="E665" s="197">
        <v>1152436</v>
      </c>
      <c r="F665" s="195" t="s">
        <v>130</v>
      </c>
    </row>
    <row r="666" spans="1:6">
      <c r="A666" s="196">
        <v>44257</v>
      </c>
      <c r="B666" s="195">
        <v>20894</v>
      </c>
      <c r="C666" s="195">
        <v>822</v>
      </c>
      <c r="D666" s="195">
        <v>4</v>
      </c>
      <c r="E666" s="197">
        <v>343392</v>
      </c>
      <c r="F666" s="195" t="s">
        <v>130</v>
      </c>
    </row>
    <row r="667" spans="1:6">
      <c r="A667" s="196">
        <v>44257</v>
      </c>
      <c r="B667" s="195">
        <v>20894</v>
      </c>
      <c r="C667" s="195">
        <v>844</v>
      </c>
      <c r="D667" s="195">
        <v>4</v>
      </c>
      <c r="E667" s="197">
        <v>150200</v>
      </c>
      <c r="F667" s="195" t="s">
        <v>83</v>
      </c>
    </row>
    <row r="668" spans="1:6">
      <c r="A668" s="196">
        <v>44257</v>
      </c>
      <c r="B668" s="195">
        <v>99966</v>
      </c>
      <c r="C668" s="195">
        <v>7496</v>
      </c>
      <c r="D668" s="195">
        <v>8</v>
      </c>
      <c r="E668" s="197">
        <v>114000</v>
      </c>
      <c r="F668" s="195" t="s">
        <v>83</v>
      </c>
    </row>
    <row r="669" spans="1:6">
      <c r="A669" s="196">
        <v>44257</v>
      </c>
      <c r="B669" s="195">
        <v>99966</v>
      </c>
      <c r="C669" s="195">
        <v>7511</v>
      </c>
      <c r="D669" s="195">
        <v>8</v>
      </c>
      <c r="E669" s="197">
        <v>85000</v>
      </c>
      <c r="F669" s="195" t="s">
        <v>84</v>
      </c>
    </row>
    <row r="670" spans="1:6">
      <c r="A670" s="196">
        <v>44257</v>
      </c>
      <c r="B670" s="195">
        <v>19440</v>
      </c>
      <c r="C670" s="195">
        <v>9253</v>
      </c>
      <c r="D670" s="195">
        <v>9</v>
      </c>
      <c r="E670" s="197">
        <v>345700</v>
      </c>
      <c r="F670" s="195" t="s">
        <v>83</v>
      </c>
    </row>
    <row r="671" spans="1:6">
      <c r="A671" s="196">
        <v>44257</v>
      </c>
      <c r="B671" s="195">
        <v>19440</v>
      </c>
      <c r="C671" s="195">
        <v>9268</v>
      </c>
      <c r="D671" s="195">
        <v>9</v>
      </c>
      <c r="E671" s="197">
        <v>189900</v>
      </c>
      <c r="F671" s="195" t="s">
        <v>83</v>
      </c>
    </row>
    <row r="672" spans="1:6">
      <c r="A672" s="196">
        <v>44257</v>
      </c>
      <c r="B672" s="195">
        <v>99903</v>
      </c>
      <c r="C672" s="195">
        <v>9147</v>
      </c>
      <c r="D672" s="195">
        <v>9</v>
      </c>
      <c r="E672" s="197">
        <v>342500</v>
      </c>
      <c r="F672" s="195" t="s">
        <v>84</v>
      </c>
    </row>
    <row r="673" spans="1:6" ht="19.5">
      <c r="A673" s="195"/>
      <c r="B673" s="195"/>
      <c r="C673" s="195"/>
      <c r="D673" s="195"/>
      <c r="E673" s="119">
        <f>SUM(E663:E672)</f>
        <v>3834887</v>
      </c>
      <c r="F673" s="195"/>
    </row>
    <row r="674" spans="1:6">
      <c r="A674" s="195"/>
      <c r="B674" s="195"/>
      <c r="C674" s="195"/>
      <c r="D674" s="195"/>
      <c r="E674" s="197"/>
      <c r="F674" s="195"/>
    </row>
    <row r="675" spans="1:6">
      <c r="A675" s="196">
        <v>44258</v>
      </c>
      <c r="B675" s="195">
        <v>99967</v>
      </c>
      <c r="C675" s="195">
        <v>3344</v>
      </c>
      <c r="D675" s="195">
        <v>7</v>
      </c>
      <c r="E675" s="197">
        <v>69000</v>
      </c>
      <c r="F675" s="195" t="s">
        <v>84</v>
      </c>
    </row>
    <row r="676" spans="1:6">
      <c r="A676" s="196">
        <v>44258</v>
      </c>
      <c r="B676" s="195">
        <v>99967</v>
      </c>
      <c r="C676" s="195">
        <v>3352</v>
      </c>
      <c r="D676" s="195">
        <v>7</v>
      </c>
      <c r="E676" s="197">
        <v>83400</v>
      </c>
      <c r="F676" s="195" t="s">
        <v>84</v>
      </c>
    </row>
    <row r="677" spans="1:6">
      <c r="A677" s="196">
        <v>44258</v>
      </c>
      <c r="B677" s="195">
        <v>99967</v>
      </c>
      <c r="C677" s="195">
        <v>3374</v>
      </c>
      <c r="D677" s="195">
        <v>7</v>
      </c>
      <c r="E677" s="197">
        <v>190800</v>
      </c>
      <c r="F677" s="195" t="s">
        <v>84</v>
      </c>
    </row>
    <row r="678" spans="1:6">
      <c r="A678" s="196">
        <v>44258</v>
      </c>
      <c r="B678" s="195">
        <v>13276</v>
      </c>
      <c r="C678" s="195">
        <v>7736</v>
      </c>
      <c r="D678" s="195">
        <v>8</v>
      </c>
      <c r="E678" s="197">
        <v>53700</v>
      </c>
      <c r="F678" s="195" t="s">
        <v>84</v>
      </c>
    </row>
    <row r="679" spans="1:6">
      <c r="A679" s="196">
        <v>44258</v>
      </c>
      <c r="B679" s="195">
        <v>12508</v>
      </c>
      <c r="C679" s="195">
        <v>1063</v>
      </c>
      <c r="D679" s="2">
        <v>4</v>
      </c>
      <c r="E679" s="197">
        <v>323835</v>
      </c>
      <c r="F679" s="195" t="s">
        <v>244</v>
      </c>
    </row>
    <row r="680" spans="1:6">
      <c r="A680" s="196">
        <v>44258</v>
      </c>
      <c r="B680" s="195">
        <v>12508</v>
      </c>
      <c r="C680" s="195">
        <v>1064</v>
      </c>
      <c r="D680" s="195">
        <v>4</v>
      </c>
      <c r="E680" s="197">
        <v>755680</v>
      </c>
      <c r="F680" s="195" t="s">
        <v>130</v>
      </c>
    </row>
    <row r="681" spans="1:6">
      <c r="A681" s="196">
        <v>44258</v>
      </c>
      <c r="B681" s="195">
        <v>12508</v>
      </c>
      <c r="C681" s="195">
        <v>1065</v>
      </c>
      <c r="D681" s="195">
        <v>4</v>
      </c>
      <c r="E681" s="197">
        <v>200536</v>
      </c>
      <c r="F681" s="195" t="s">
        <v>130</v>
      </c>
    </row>
    <row r="682" spans="1:6">
      <c r="A682" s="196">
        <v>44258</v>
      </c>
      <c r="B682" s="195">
        <v>12508</v>
      </c>
      <c r="C682" s="195">
        <v>1130</v>
      </c>
      <c r="D682" s="195">
        <v>4</v>
      </c>
      <c r="E682" s="197">
        <v>1207450</v>
      </c>
      <c r="F682" s="195" t="s">
        <v>448</v>
      </c>
    </row>
    <row r="683" spans="1:6">
      <c r="A683" s="196">
        <v>44258</v>
      </c>
      <c r="B683" s="195">
        <v>12508</v>
      </c>
      <c r="C683" s="195">
        <v>1131</v>
      </c>
      <c r="D683" s="195">
        <v>4</v>
      </c>
      <c r="E683" s="197">
        <v>560215</v>
      </c>
      <c r="F683" s="195" t="s">
        <v>448</v>
      </c>
    </row>
    <row r="684" spans="1:6">
      <c r="A684" s="196">
        <v>44258</v>
      </c>
      <c r="B684" s="195">
        <v>12508</v>
      </c>
      <c r="C684" s="195">
        <v>1132</v>
      </c>
      <c r="D684" s="195">
        <v>4</v>
      </c>
      <c r="E684" s="197">
        <v>444410</v>
      </c>
      <c r="F684" s="195" t="s">
        <v>448</v>
      </c>
    </row>
    <row r="685" spans="1:6">
      <c r="A685" s="196">
        <v>44258</v>
      </c>
      <c r="B685" s="195">
        <v>34527</v>
      </c>
      <c r="C685" s="195">
        <v>1161</v>
      </c>
      <c r="D685" s="195">
        <v>4</v>
      </c>
      <c r="E685" s="197">
        <v>10011500</v>
      </c>
      <c r="F685" s="195" t="s">
        <v>184</v>
      </c>
    </row>
    <row r="686" spans="1:6">
      <c r="A686" s="196">
        <v>44258</v>
      </c>
      <c r="B686" s="195">
        <v>34527</v>
      </c>
      <c r="C686" s="195">
        <v>1162</v>
      </c>
      <c r="D686" s="195">
        <v>4</v>
      </c>
      <c r="E686" s="197">
        <v>3902500</v>
      </c>
      <c r="F686" s="195" t="s">
        <v>184</v>
      </c>
    </row>
    <row r="687" spans="1:6">
      <c r="A687" s="196">
        <v>44258</v>
      </c>
      <c r="B687" s="195">
        <v>20894</v>
      </c>
      <c r="C687" s="195">
        <v>8288</v>
      </c>
      <c r="D687" s="195">
        <v>6</v>
      </c>
      <c r="E687" s="197">
        <v>96000</v>
      </c>
      <c r="F687" s="195" t="s">
        <v>83</v>
      </c>
    </row>
    <row r="688" spans="1:6" ht="19.5">
      <c r="A688" s="195"/>
      <c r="B688" s="195"/>
      <c r="C688" s="195"/>
      <c r="D688" s="195"/>
      <c r="E688" s="119">
        <f>SUM(E675:E687)</f>
        <v>17899026</v>
      </c>
      <c r="F688" s="195"/>
    </row>
    <row r="689" spans="1:6">
      <c r="A689" s="195"/>
      <c r="B689" s="195"/>
      <c r="C689" s="195"/>
      <c r="D689" s="195"/>
      <c r="E689" s="197"/>
      <c r="F689" s="195"/>
    </row>
    <row r="690" spans="1:6">
      <c r="A690" s="196">
        <v>44259</v>
      </c>
      <c r="B690" s="195">
        <v>14202</v>
      </c>
      <c r="C690" s="195">
        <v>1320</v>
      </c>
      <c r="D690" s="195">
        <v>4</v>
      </c>
      <c r="E690" s="197">
        <v>284080</v>
      </c>
      <c r="F690" s="195" t="s">
        <v>131</v>
      </c>
    </row>
    <row r="691" spans="1:6">
      <c r="A691" s="196">
        <v>44259</v>
      </c>
      <c r="B691" s="195">
        <v>14202</v>
      </c>
      <c r="C691" s="195">
        <v>1321</v>
      </c>
      <c r="D691" s="195">
        <v>4</v>
      </c>
      <c r="E691" s="197">
        <v>1073844</v>
      </c>
      <c r="F691" s="195" t="s">
        <v>130</v>
      </c>
    </row>
    <row r="692" spans="1:6">
      <c r="A692" s="196">
        <v>44259</v>
      </c>
      <c r="B692" s="195">
        <v>14202</v>
      </c>
      <c r="C692" s="195">
        <v>1322</v>
      </c>
      <c r="D692" s="195">
        <v>4</v>
      </c>
      <c r="E692" s="197">
        <v>383749</v>
      </c>
      <c r="F692" s="195" t="s">
        <v>130</v>
      </c>
    </row>
    <row r="693" spans="1:6">
      <c r="A693" s="196">
        <v>44259</v>
      </c>
      <c r="B693" s="195">
        <v>99967</v>
      </c>
      <c r="C693" s="195">
        <v>1388</v>
      </c>
      <c r="D693" s="195">
        <v>4</v>
      </c>
      <c r="E693" s="197">
        <v>140000</v>
      </c>
      <c r="F693" s="195" t="s">
        <v>83</v>
      </c>
    </row>
    <row r="694" spans="1:6">
      <c r="A694" s="196">
        <v>44259</v>
      </c>
      <c r="B694" s="195">
        <v>28262</v>
      </c>
      <c r="C694" s="195">
        <v>7854</v>
      </c>
      <c r="D694" s="195">
        <v>8</v>
      </c>
      <c r="E694" s="197">
        <v>59000</v>
      </c>
      <c r="F694" s="195" t="s">
        <v>83</v>
      </c>
    </row>
    <row r="695" spans="1:6">
      <c r="A695" s="196">
        <v>44259</v>
      </c>
      <c r="B695" s="195">
        <v>28262</v>
      </c>
      <c r="C695" s="195">
        <v>7911</v>
      </c>
      <c r="D695" s="195">
        <v>8</v>
      </c>
      <c r="E695" s="197">
        <v>124200</v>
      </c>
      <c r="F695" s="195" t="s">
        <v>84</v>
      </c>
    </row>
    <row r="696" spans="1:6">
      <c r="A696" s="196">
        <v>44259</v>
      </c>
      <c r="B696" s="195">
        <v>25758</v>
      </c>
      <c r="C696" s="195">
        <v>8686</v>
      </c>
      <c r="D696" s="195">
        <v>6</v>
      </c>
      <c r="E696" s="197">
        <v>110000</v>
      </c>
      <c r="F696" s="195" t="s">
        <v>83</v>
      </c>
    </row>
    <row r="697" spans="1:6">
      <c r="A697" s="196">
        <v>44259</v>
      </c>
      <c r="B697" s="195">
        <v>25758</v>
      </c>
      <c r="C697" s="195">
        <v>8691</v>
      </c>
      <c r="D697" s="195">
        <v>6</v>
      </c>
      <c r="E697" s="197">
        <v>47500</v>
      </c>
      <c r="F697" s="195" t="s">
        <v>83</v>
      </c>
    </row>
    <row r="698" spans="1:6">
      <c r="A698" s="196">
        <v>44259</v>
      </c>
      <c r="B698" s="195">
        <v>34527</v>
      </c>
      <c r="C698" s="195">
        <v>8661</v>
      </c>
      <c r="D698" s="195">
        <v>6</v>
      </c>
      <c r="E698" s="197">
        <v>218000</v>
      </c>
      <c r="F698" s="195" t="s">
        <v>83</v>
      </c>
    </row>
    <row r="699" spans="1:6">
      <c r="A699" s="196">
        <v>44259</v>
      </c>
      <c r="B699" s="195">
        <v>34527</v>
      </c>
      <c r="C699" s="195">
        <v>8673</v>
      </c>
      <c r="D699" s="195">
        <v>6</v>
      </c>
      <c r="E699" s="197">
        <v>142100</v>
      </c>
      <c r="F699" s="195" t="s">
        <v>83</v>
      </c>
    </row>
    <row r="700" spans="1:6" ht="19.5">
      <c r="A700" s="195"/>
      <c r="B700" s="195"/>
      <c r="C700" s="195"/>
      <c r="D700" s="195"/>
      <c r="E700" s="119">
        <f>SUM(E690:E699)</f>
        <v>2582473</v>
      </c>
      <c r="F700" s="195"/>
    </row>
    <row r="701" spans="1:6">
      <c r="A701" s="195"/>
      <c r="B701" s="195"/>
      <c r="C701" s="195"/>
      <c r="D701" s="195"/>
      <c r="E701" s="197"/>
      <c r="F701" s="195"/>
    </row>
    <row r="702" spans="1:6">
      <c r="A702" s="196">
        <v>44260</v>
      </c>
      <c r="B702" s="195">
        <v>12508</v>
      </c>
      <c r="C702" s="195">
        <v>7984</v>
      </c>
      <c r="D702" s="195">
        <v>8</v>
      </c>
      <c r="E702" s="197">
        <v>13500</v>
      </c>
      <c r="F702" s="195" t="s">
        <v>83</v>
      </c>
    </row>
    <row r="703" spans="1:6">
      <c r="A703" s="196">
        <v>44260</v>
      </c>
      <c r="B703" s="195">
        <v>12508</v>
      </c>
      <c r="C703" s="195">
        <v>8088</v>
      </c>
      <c r="D703" s="195">
        <v>8</v>
      </c>
      <c r="E703" s="197">
        <v>155700</v>
      </c>
      <c r="F703" s="195" t="s">
        <v>84</v>
      </c>
    </row>
    <row r="704" spans="1:6">
      <c r="A704" s="196">
        <v>44260</v>
      </c>
      <c r="B704" s="195">
        <v>12508</v>
      </c>
      <c r="C704" s="195">
        <v>8091</v>
      </c>
      <c r="D704" s="195">
        <v>8</v>
      </c>
      <c r="E704" s="197">
        <v>60200</v>
      </c>
      <c r="F704" s="195" t="s">
        <v>84</v>
      </c>
    </row>
    <row r="705" spans="1:6">
      <c r="A705" s="196">
        <v>44260</v>
      </c>
      <c r="B705" s="195">
        <v>25758</v>
      </c>
      <c r="C705" s="195">
        <v>3968</v>
      </c>
      <c r="D705" s="195">
        <v>7</v>
      </c>
      <c r="E705" s="197">
        <v>60200</v>
      </c>
      <c r="F705" s="195" t="s">
        <v>84</v>
      </c>
    </row>
    <row r="706" spans="1:6">
      <c r="A706" s="196">
        <v>44260</v>
      </c>
      <c r="B706" s="195">
        <v>19440</v>
      </c>
      <c r="C706" s="195">
        <v>1513</v>
      </c>
      <c r="D706" s="195">
        <v>4</v>
      </c>
      <c r="E706" s="197">
        <v>111104</v>
      </c>
      <c r="F706" s="195" t="s">
        <v>130</v>
      </c>
    </row>
    <row r="707" spans="1:6">
      <c r="A707" s="196">
        <v>44260</v>
      </c>
      <c r="B707" s="195">
        <v>19440</v>
      </c>
      <c r="C707" s="195">
        <v>1514</v>
      </c>
      <c r="D707" s="195">
        <v>4</v>
      </c>
      <c r="E707" s="197">
        <v>1017054</v>
      </c>
      <c r="F707" s="195" t="s">
        <v>130</v>
      </c>
    </row>
    <row r="708" spans="1:6">
      <c r="A708" s="196">
        <v>44260</v>
      </c>
      <c r="B708" s="195">
        <v>19440</v>
      </c>
      <c r="C708" s="195">
        <v>1515</v>
      </c>
      <c r="D708" s="195">
        <v>4</v>
      </c>
      <c r="E708" s="197">
        <v>388401</v>
      </c>
      <c r="F708" s="195" t="s">
        <v>244</v>
      </c>
    </row>
    <row r="709" spans="1:6">
      <c r="A709" s="196">
        <v>44260</v>
      </c>
      <c r="B709" s="195">
        <v>19440</v>
      </c>
      <c r="C709" s="195">
        <v>1532</v>
      </c>
      <c r="D709" s="195">
        <v>4</v>
      </c>
      <c r="E709" s="197">
        <v>636171</v>
      </c>
      <c r="F709" s="195" t="s">
        <v>2</v>
      </c>
    </row>
    <row r="710" spans="1:6">
      <c r="A710" s="196">
        <v>44260</v>
      </c>
      <c r="B710" s="195">
        <v>99955</v>
      </c>
      <c r="C710" s="195">
        <v>1655</v>
      </c>
      <c r="D710" s="195">
        <v>4</v>
      </c>
      <c r="E710" s="197">
        <v>105400</v>
      </c>
      <c r="F710" s="195" t="s">
        <v>83</v>
      </c>
    </row>
    <row r="711" spans="1:6">
      <c r="A711" s="196">
        <v>44260</v>
      </c>
      <c r="B711" s="195">
        <v>99955</v>
      </c>
      <c r="C711" s="195">
        <v>1725</v>
      </c>
      <c r="D711" s="195">
        <v>4</v>
      </c>
      <c r="E711" s="197">
        <v>60200</v>
      </c>
      <c r="F711" s="195" t="s">
        <v>84</v>
      </c>
    </row>
    <row r="712" spans="1:6">
      <c r="A712" s="196">
        <v>44260</v>
      </c>
      <c r="B712" s="195">
        <v>99955</v>
      </c>
      <c r="C712" s="195">
        <v>1726</v>
      </c>
      <c r="D712" s="195">
        <v>4</v>
      </c>
      <c r="E712" s="197">
        <v>60200</v>
      </c>
      <c r="F712" s="195" t="s">
        <v>84</v>
      </c>
    </row>
    <row r="713" spans="1:6">
      <c r="A713" s="196">
        <v>44260</v>
      </c>
      <c r="B713" s="195">
        <v>99955</v>
      </c>
      <c r="C713" s="195">
        <v>1727</v>
      </c>
      <c r="D713" s="195">
        <v>4</v>
      </c>
      <c r="E713" s="197">
        <v>60200</v>
      </c>
      <c r="F713" s="195" t="s">
        <v>84</v>
      </c>
    </row>
    <row r="714" spans="1:6">
      <c r="A714" s="196">
        <v>44260</v>
      </c>
      <c r="B714" s="195">
        <v>99955</v>
      </c>
      <c r="C714" s="195">
        <v>1729</v>
      </c>
      <c r="D714" s="195">
        <v>4</v>
      </c>
      <c r="E714" s="197">
        <v>60200</v>
      </c>
      <c r="F714" s="195" t="s">
        <v>84</v>
      </c>
    </row>
    <row r="715" spans="1:6">
      <c r="A715" s="196">
        <v>44260</v>
      </c>
      <c r="B715" s="195">
        <v>99955</v>
      </c>
      <c r="C715" s="195">
        <v>1734</v>
      </c>
      <c r="D715" s="195">
        <v>4</v>
      </c>
      <c r="E715" s="197">
        <v>60200</v>
      </c>
      <c r="F715" s="195" t="s">
        <v>84</v>
      </c>
    </row>
    <row r="716" spans="1:6">
      <c r="A716" s="196">
        <v>44260</v>
      </c>
      <c r="B716" s="195">
        <v>99955</v>
      </c>
      <c r="C716" s="195">
        <v>1735</v>
      </c>
      <c r="D716" s="195">
        <v>4</v>
      </c>
      <c r="E716" s="197">
        <v>60200</v>
      </c>
      <c r="F716" s="195" t="s">
        <v>84</v>
      </c>
    </row>
    <row r="717" spans="1:6">
      <c r="A717" s="196">
        <v>44260</v>
      </c>
      <c r="B717" s="195">
        <v>99955</v>
      </c>
      <c r="C717" s="195">
        <v>1736</v>
      </c>
      <c r="D717" s="195">
        <v>4</v>
      </c>
      <c r="E717" s="197">
        <v>60200</v>
      </c>
      <c r="F717" s="195" t="s">
        <v>84</v>
      </c>
    </row>
    <row r="718" spans="1:6">
      <c r="A718" s="196">
        <v>44260</v>
      </c>
      <c r="B718" s="195">
        <v>99955</v>
      </c>
      <c r="C718" s="195">
        <v>1737</v>
      </c>
      <c r="D718" s="195">
        <v>4</v>
      </c>
      <c r="E718" s="197">
        <v>60200</v>
      </c>
      <c r="F718" s="195" t="s">
        <v>84</v>
      </c>
    </row>
    <row r="719" spans="1:6">
      <c r="A719" s="196">
        <v>44260</v>
      </c>
      <c r="B719" s="195">
        <v>99955</v>
      </c>
      <c r="C719" s="195">
        <v>1738</v>
      </c>
      <c r="D719" s="195">
        <v>4</v>
      </c>
      <c r="E719" s="197">
        <v>60200</v>
      </c>
      <c r="F719" s="195" t="s">
        <v>84</v>
      </c>
    </row>
    <row r="720" spans="1:6">
      <c r="A720" s="196">
        <v>44260</v>
      </c>
      <c r="B720" s="195">
        <v>99955</v>
      </c>
      <c r="C720" s="195">
        <v>1740</v>
      </c>
      <c r="D720" s="195">
        <v>4</v>
      </c>
      <c r="E720" s="197">
        <v>459200</v>
      </c>
      <c r="F720" s="195" t="s">
        <v>84</v>
      </c>
    </row>
    <row r="721" spans="1:6">
      <c r="A721" s="196">
        <v>44260</v>
      </c>
      <c r="B721" s="195">
        <v>99955</v>
      </c>
      <c r="C721" s="195">
        <v>1747</v>
      </c>
      <c r="D721" s="195">
        <v>4</v>
      </c>
      <c r="E721" s="197">
        <v>173800</v>
      </c>
      <c r="F721" s="195" t="s">
        <v>84</v>
      </c>
    </row>
    <row r="722" spans="1:6" ht="19.5">
      <c r="A722" s="195"/>
      <c r="B722" s="195"/>
      <c r="C722" s="195"/>
      <c r="D722" s="195"/>
      <c r="E722" s="119">
        <f>SUM(E702:E721)</f>
        <v>3722530</v>
      </c>
      <c r="F722" s="195"/>
    </row>
    <row r="723" spans="1:6">
      <c r="A723" s="195"/>
      <c r="B723" s="195"/>
      <c r="C723" s="195"/>
      <c r="D723" s="195"/>
      <c r="E723" s="197"/>
      <c r="F723" s="195"/>
    </row>
    <row r="724" spans="1:6">
      <c r="A724" s="196">
        <v>44261</v>
      </c>
      <c r="B724" s="195">
        <v>13276</v>
      </c>
      <c r="C724" s="195">
        <v>8209</v>
      </c>
      <c r="D724" s="195">
        <v>8</v>
      </c>
      <c r="E724" s="197">
        <v>124900</v>
      </c>
      <c r="F724" s="195" t="s">
        <v>84</v>
      </c>
    </row>
    <row r="725" spans="1:6">
      <c r="A725" s="196">
        <v>44261</v>
      </c>
      <c r="B725" s="195">
        <v>99974</v>
      </c>
      <c r="C725" s="195">
        <v>8367</v>
      </c>
      <c r="D725" s="195">
        <v>8</v>
      </c>
      <c r="E725" s="197">
        <v>459200</v>
      </c>
      <c r="F725" s="195" t="s">
        <v>84</v>
      </c>
    </row>
    <row r="726" spans="1:6">
      <c r="A726" s="196">
        <v>44261</v>
      </c>
      <c r="B726" s="195">
        <v>99974</v>
      </c>
      <c r="C726" s="195">
        <v>8368</v>
      </c>
      <c r="D726" s="195">
        <v>8</v>
      </c>
      <c r="E726" s="197">
        <v>459200</v>
      </c>
      <c r="F726" s="195" t="s">
        <v>84</v>
      </c>
    </row>
    <row r="727" spans="1:6">
      <c r="A727" s="196">
        <v>44261</v>
      </c>
      <c r="B727" s="195">
        <v>99974</v>
      </c>
      <c r="C727" s="195">
        <v>8372</v>
      </c>
      <c r="D727" s="195">
        <v>8</v>
      </c>
      <c r="E727" s="197">
        <v>260200</v>
      </c>
      <c r="F727" s="195" t="s">
        <v>84</v>
      </c>
    </row>
    <row r="728" spans="1:6">
      <c r="A728" s="196">
        <v>44261</v>
      </c>
      <c r="B728" s="195">
        <v>99910</v>
      </c>
      <c r="C728" s="195">
        <v>4116</v>
      </c>
      <c r="D728" s="195">
        <v>7</v>
      </c>
      <c r="E728" s="197">
        <v>60200</v>
      </c>
      <c r="F728" s="195" t="s">
        <v>84</v>
      </c>
    </row>
    <row r="729" spans="1:6">
      <c r="A729" s="196">
        <v>44261</v>
      </c>
      <c r="B729" s="195">
        <v>99910</v>
      </c>
      <c r="C729" s="195">
        <v>4120</v>
      </c>
      <c r="D729" s="195">
        <v>7</v>
      </c>
      <c r="E729" s="197">
        <v>60200</v>
      </c>
      <c r="F729" s="195" t="s">
        <v>84</v>
      </c>
    </row>
    <row r="730" spans="1:6">
      <c r="A730" s="196">
        <v>44261</v>
      </c>
      <c r="B730" s="195">
        <v>99910</v>
      </c>
      <c r="C730" s="195">
        <v>4121</v>
      </c>
      <c r="D730" s="195">
        <v>7</v>
      </c>
      <c r="E730" s="197">
        <v>60200</v>
      </c>
      <c r="F730" s="195" t="s">
        <v>84</v>
      </c>
    </row>
    <row r="731" spans="1:6">
      <c r="A731" s="196">
        <v>44261</v>
      </c>
      <c r="B731" s="195">
        <v>25758</v>
      </c>
      <c r="C731" s="195">
        <v>9274</v>
      </c>
      <c r="D731" s="195">
        <v>6</v>
      </c>
      <c r="E731" s="197">
        <v>60200</v>
      </c>
      <c r="F731" s="195" t="s">
        <v>84</v>
      </c>
    </row>
    <row r="732" spans="1:6">
      <c r="A732" s="196">
        <v>44261</v>
      </c>
      <c r="B732" s="195">
        <v>25758</v>
      </c>
      <c r="C732" s="195">
        <v>9275</v>
      </c>
      <c r="D732" s="195">
        <v>6</v>
      </c>
      <c r="E732" s="197">
        <v>60200</v>
      </c>
      <c r="F732" s="195" t="s">
        <v>84</v>
      </c>
    </row>
    <row r="733" spans="1:6">
      <c r="A733" s="196">
        <v>44261</v>
      </c>
      <c r="B733" s="195">
        <v>25758</v>
      </c>
      <c r="C733" s="195">
        <v>9277</v>
      </c>
      <c r="D733" s="195">
        <v>6</v>
      </c>
      <c r="E733" s="197">
        <v>60200</v>
      </c>
      <c r="F733" s="195" t="s">
        <v>84</v>
      </c>
    </row>
    <row r="734" spans="1:6">
      <c r="A734" s="196">
        <v>44261</v>
      </c>
      <c r="B734" s="195">
        <v>25758</v>
      </c>
      <c r="C734" s="195">
        <v>9278</v>
      </c>
      <c r="D734" s="195">
        <v>6</v>
      </c>
      <c r="E734" s="197">
        <v>60200</v>
      </c>
      <c r="F734" s="195" t="s">
        <v>84</v>
      </c>
    </row>
    <row r="735" spans="1:6">
      <c r="A735" s="196">
        <v>44261</v>
      </c>
      <c r="B735" s="195">
        <v>25758</v>
      </c>
      <c r="C735" s="195">
        <v>9279</v>
      </c>
      <c r="D735" s="195">
        <v>6</v>
      </c>
      <c r="E735" s="197">
        <v>60200</v>
      </c>
      <c r="F735" s="195" t="s">
        <v>84</v>
      </c>
    </row>
    <row r="736" spans="1:6">
      <c r="A736" s="196">
        <v>44261</v>
      </c>
      <c r="B736" s="195">
        <v>25758</v>
      </c>
      <c r="C736" s="195">
        <v>9280</v>
      </c>
      <c r="D736" s="195">
        <v>6</v>
      </c>
      <c r="E736" s="197">
        <v>60200</v>
      </c>
      <c r="F736" s="195" t="s">
        <v>84</v>
      </c>
    </row>
    <row r="737" spans="1:6">
      <c r="A737" s="196">
        <v>44261</v>
      </c>
      <c r="B737" s="195">
        <v>25758</v>
      </c>
      <c r="C737" s="195">
        <v>9288</v>
      </c>
      <c r="D737" s="195">
        <v>6</v>
      </c>
      <c r="E737" s="197">
        <v>617724</v>
      </c>
      <c r="F737" s="195" t="s">
        <v>131</v>
      </c>
    </row>
    <row r="738" spans="1:6">
      <c r="A738" s="196">
        <v>44261</v>
      </c>
      <c r="B738" s="195">
        <v>25758</v>
      </c>
      <c r="C738" s="195">
        <v>9289</v>
      </c>
      <c r="D738" s="195">
        <v>6</v>
      </c>
      <c r="E738" s="197">
        <v>459200</v>
      </c>
      <c r="F738" s="195" t="s">
        <v>84</v>
      </c>
    </row>
    <row r="739" spans="1:6">
      <c r="A739" s="196">
        <v>44261</v>
      </c>
      <c r="B739" s="195">
        <v>25758</v>
      </c>
      <c r="C739" s="195">
        <v>9342</v>
      </c>
      <c r="D739" s="195">
        <v>6</v>
      </c>
      <c r="E739" s="197">
        <v>285000</v>
      </c>
      <c r="F739" s="195" t="s">
        <v>84</v>
      </c>
    </row>
    <row r="740" spans="1:6">
      <c r="A740" s="196">
        <v>44261</v>
      </c>
      <c r="B740" s="195">
        <v>25758</v>
      </c>
      <c r="C740" s="195">
        <v>9344</v>
      </c>
      <c r="D740" s="195">
        <v>6</v>
      </c>
      <c r="E740" s="197">
        <v>459200</v>
      </c>
      <c r="F740" s="195" t="s">
        <v>84</v>
      </c>
    </row>
    <row r="741" spans="1:6">
      <c r="A741" s="196">
        <v>44261</v>
      </c>
      <c r="B741" s="195">
        <v>25758</v>
      </c>
      <c r="C741" s="195">
        <v>9346</v>
      </c>
      <c r="D741" s="195">
        <v>6</v>
      </c>
      <c r="E741" s="197">
        <v>60200</v>
      </c>
      <c r="F741" s="195" t="s">
        <v>84</v>
      </c>
    </row>
    <row r="742" spans="1:6">
      <c r="A742" s="196">
        <v>44261</v>
      </c>
      <c r="B742" s="195">
        <v>25758</v>
      </c>
      <c r="C742" s="195">
        <v>9347</v>
      </c>
      <c r="D742" s="195">
        <v>6</v>
      </c>
      <c r="E742" s="197">
        <v>459200</v>
      </c>
      <c r="F742" s="195" t="s">
        <v>84</v>
      </c>
    </row>
    <row r="743" spans="1:6">
      <c r="A743" s="196">
        <v>44261</v>
      </c>
      <c r="B743" s="195">
        <v>25758</v>
      </c>
      <c r="C743" s="195">
        <v>9348</v>
      </c>
      <c r="D743" s="195">
        <v>6</v>
      </c>
      <c r="E743" s="197">
        <v>273100</v>
      </c>
      <c r="F743" s="195" t="s">
        <v>84</v>
      </c>
    </row>
    <row r="744" spans="1:6">
      <c r="A744" s="196">
        <v>44261</v>
      </c>
      <c r="B744" s="195">
        <v>25758</v>
      </c>
      <c r="C744" s="195">
        <v>9349</v>
      </c>
      <c r="D744" s="195">
        <v>6</v>
      </c>
      <c r="E744" s="197">
        <v>284800</v>
      </c>
      <c r="F744" s="195" t="s">
        <v>84</v>
      </c>
    </row>
    <row r="745" spans="1:6">
      <c r="A745" s="196">
        <v>44261</v>
      </c>
      <c r="B745" s="195">
        <v>25758</v>
      </c>
      <c r="C745" s="195">
        <v>9352</v>
      </c>
      <c r="D745" s="195">
        <v>6</v>
      </c>
      <c r="E745" s="197">
        <v>288200</v>
      </c>
      <c r="F745" s="195" t="s">
        <v>84</v>
      </c>
    </row>
    <row r="746" spans="1:6">
      <c r="A746" s="196">
        <v>44261</v>
      </c>
      <c r="B746" s="195">
        <v>25758</v>
      </c>
      <c r="C746" s="195">
        <v>9360</v>
      </c>
      <c r="D746" s="195">
        <v>6</v>
      </c>
      <c r="E746" s="197">
        <v>60200</v>
      </c>
      <c r="F746" s="195" t="s">
        <v>84</v>
      </c>
    </row>
    <row r="747" spans="1:6">
      <c r="A747" s="196">
        <v>44261</v>
      </c>
      <c r="B747" s="195">
        <v>25758</v>
      </c>
      <c r="C747" s="195">
        <v>9379</v>
      </c>
      <c r="D747" s="195">
        <v>6</v>
      </c>
      <c r="E747" s="197">
        <v>246200</v>
      </c>
      <c r="F747" s="195" t="s">
        <v>83</v>
      </c>
    </row>
    <row r="748" spans="1:6">
      <c r="A748" s="196">
        <v>44261</v>
      </c>
      <c r="B748" s="195">
        <v>25758</v>
      </c>
      <c r="C748" s="195">
        <v>9381</v>
      </c>
      <c r="D748" s="195">
        <v>6</v>
      </c>
      <c r="E748" s="197">
        <v>459200</v>
      </c>
      <c r="F748" s="195" t="s">
        <v>84</v>
      </c>
    </row>
    <row r="749" spans="1:6">
      <c r="A749" s="196">
        <v>44261</v>
      </c>
      <c r="B749" s="195">
        <v>28262</v>
      </c>
      <c r="C749" s="195">
        <v>9115</v>
      </c>
      <c r="D749" s="195">
        <v>6</v>
      </c>
      <c r="E749" s="197">
        <v>951211</v>
      </c>
      <c r="F749" s="195" t="s">
        <v>2</v>
      </c>
    </row>
    <row r="750" spans="1:6">
      <c r="A750" s="196">
        <v>44261</v>
      </c>
      <c r="B750" s="195">
        <v>28262</v>
      </c>
      <c r="C750" s="195">
        <v>9144</v>
      </c>
      <c r="D750" s="195">
        <v>6</v>
      </c>
      <c r="E750" s="197">
        <v>159700</v>
      </c>
      <c r="F750" s="195" t="s">
        <v>84</v>
      </c>
    </row>
    <row r="751" spans="1:6">
      <c r="A751" s="196">
        <v>44261</v>
      </c>
      <c r="B751" s="195">
        <v>99966</v>
      </c>
      <c r="C751" s="195">
        <v>1941</v>
      </c>
      <c r="D751" s="195">
        <v>4</v>
      </c>
      <c r="E751" s="197">
        <v>298000</v>
      </c>
      <c r="F751" s="195" t="s">
        <v>83</v>
      </c>
    </row>
    <row r="752" spans="1:6">
      <c r="A752" s="196">
        <v>44261</v>
      </c>
      <c r="B752" s="195">
        <v>14202</v>
      </c>
      <c r="C752" s="195">
        <v>9831</v>
      </c>
      <c r="D752" s="195">
        <v>9</v>
      </c>
      <c r="E752" s="197">
        <v>196400</v>
      </c>
      <c r="F752" s="195" t="s">
        <v>84</v>
      </c>
    </row>
    <row r="753" spans="1:8">
      <c r="A753" s="196">
        <v>44261</v>
      </c>
      <c r="B753" s="195">
        <v>14202</v>
      </c>
      <c r="C753" s="195">
        <v>9839</v>
      </c>
      <c r="D753" s="195">
        <v>9</v>
      </c>
      <c r="E753" s="197">
        <v>459200</v>
      </c>
      <c r="F753" s="195" t="s">
        <v>84</v>
      </c>
    </row>
    <row r="754" spans="1:8">
      <c r="A754" s="196">
        <v>44261</v>
      </c>
      <c r="B754" s="195">
        <v>14202</v>
      </c>
      <c r="C754" s="195">
        <v>9840</v>
      </c>
      <c r="D754" s="195">
        <v>9</v>
      </c>
      <c r="E754" s="197">
        <v>459200</v>
      </c>
      <c r="F754" s="195" t="s">
        <v>84</v>
      </c>
    </row>
    <row r="755" spans="1:8">
      <c r="A755" s="196">
        <v>44261</v>
      </c>
      <c r="B755" s="195">
        <v>14202</v>
      </c>
      <c r="C755" s="195">
        <v>9864</v>
      </c>
      <c r="D755" s="195">
        <v>9</v>
      </c>
      <c r="E755" s="197">
        <v>117800</v>
      </c>
      <c r="F755" s="195" t="s">
        <v>84</v>
      </c>
    </row>
    <row r="756" spans="1:8">
      <c r="A756" s="196">
        <v>44261</v>
      </c>
      <c r="B756" s="195">
        <v>14202</v>
      </c>
      <c r="C756" s="195">
        <v>9888</v>
      </c>
      <c r="D756" s="195">
        <v>9</v>
      </c>
      <c r="E756" s="197">
        <v>141600</v>
      </c>
      <c r="F756" s="195" t="s">
        <v>84</v>
      </c>
    </row>
    <row r="757" spans="1:8">
      <c r="A757" s="196">
        <v>44261</v>
      </c>
      <c r="B757" s="195">
        <v>14202</v>
      </c>
      <c r="C757" s="195">
        <v>9904</v>
      </c>
      <c r="D757" s="195">
        <v>9</v>
      </c>
      <c r="E757" s="197">
        <v>459200</v>
      </c>
      <c r="F757" s="195" t="s">
        <v>84</v>
      </c>
    </row>
    <row r="758" spans="1:8">
      <c r="A758" s="196">
        <v>44261</v>
      </c>
      <c r="B758" s="195">
        <v>14202</v>
      </c>
      <c r="C758" s="195">
        <v>9905</v>
      </c>
      <c r="D758" s="195">
        <v>9</v>
      </c>
      <c r="E758" s="197">
        <v>459200</v>
      </c>
      <c r="F758" s="195" t="s">
        <v>84</v>
      </c>
    </row>
    <row r="759" spans="1:8">
      <c r="A759" s="196">
        <v>44261</v>
      </c>
      <c r="B759" s="195">
        <v>34527</v>
      </c>
      <c r="C759" s="195">
        <v>9775</v>
      </c>
      <c r="D759" s="195">
        <v>9</v>
      </c>
      <c r="E759" s="197">
        <v>60200</v>
      </c>
      <c r="F759" s="195" t="s">
        <v>84</v>
      </c>
    </row>
    <row r="760" spans="1:8">
      <c r="A760" s="196">
        <v>44261</v>
      </c>
      <c r="B760" s="195">
        <v>34527</v>
      </c>
      <c r="C760" s="195">
        <v>9777</v>
      </c>
      <c r="D760" s="195">
        <v>9</v>
      </c>
      <c r="E760" s="197">
        <v>188500</v>
      </c>
      <c r="F760" s="195" t="s">
        <v>84</v>
      </c>
    </row>
    <row r="761" spans="1:8">
      <c r="A761" s="196">
        <v>44261</v>
      </c>
      <c r="B761" s="195">
        <v>14202</v>
      </c>
      <c r="C761" s="195">
        <v>9941</v>
      </c>
      <c r="D761" s="195">
        <v>10</v>
      </c>
      <c r="E761" s="197">
        <v>107400</v>
      </c>
      <c r="F761" s="195" t="s">
        <v>84</v>
      </c>
    </row>
    <row r="762" spans="1:8" s="37" customFormat="1">
      <c r="A762" s="63">
        <v>44261</v>
      </c>
      <c r="B762" s="64">
        <v>25758</v>
      </c>
      <c r="C762" s="64">
        <v>9345</v>
      </c>
      <c r="D762" s="64"/>
      <c r="E762" s="65">
        <v>0</v>
      </c>
      <c r="F762" s="64" t="s">
        <v>1244</v>
      </c>
      <c r="H762" s="135"/>
    </row>
    <row r="763" spans="1:8" s="37" customFormat="1">
      <c r="A763" s="63">
        <v>44261</v>
      </c>
      <c r="B763" s="64">
        <v>25758</v>
      </c>
      <c r="C763" s="64">
        <v>9375</v>
      </c>
      <c r="D763" s="64"/>
      <c r="E763" s="65">
        <v>0</v>
      </c>
      <c r="F763" s="64" t="s">
        <v>1247</v>
      </c>
      <c r="H763" s="135"/>
    </row>
    <row r="764" spans="1:8" s="37" customFormat="1">
      <c r="A764" s="63">
        <v>44261</v>
      </c>
      <c r="B764" s="64">
        <v>25758</v>
      </c>
      <c r="C764" s="64">
        <v>9350</v>
      </c>
      <c r="D764" s="64"/>
      <c r="E764" s="65">
        <v>0</v>
      </c>
      <c r="F764" s="64" t="s">
        <v>1246</v>
      </c>
      <c r="H764" s="135"/>
    </row>
    <row r="765" spans="1:8" s="37" customFormat="1">
      <c r="A765" s="63">
        <v>44261</v>
      </c>
      <c r="B765" s="64">
        <v>99910</v>
      </c>
      <c r="C765" s="64">
        <v>4117</v>
      </c>
      <c r="D765" s="64"/>
      <c r="E765" s="65">
        <v>0</v>
      </c>
      <c r="F765" s="64" t="s">
        <v>1244</v>
      </c>
      <c r="H765" s="135"/>
    </row>
    <row r="766" spans="1:8" ht="19.5">
      <c r="A766" s="195"/>
      <c r="B766" s="195"/>
      <c r="C766" s="195"/>
      <c r="D766" s="195"/>
      <c r="E766" s="119">
        <f>SUM(E724:E761)</f>
        <v>9855135</v>
      </c>
      <c r="F766" s="195"/>
    </row>
    <row r="767" spans="1:8">
      <c r="A767" s="195"/>
      <c r="B767" s="195"/>
      <c r="C767" s="195"/>
      <c r="D767" s="195"/>
      <c r="E767" s="197"/>
      <c r="F767" s="195"/>
    </row>
    <row r="768" spans="1:8">
      <c r="A768" s="196">
        <v>44262</v>
      </c>
      <c r="B768" s="195">
        <v>25758</v>
      </c>
      <c r="C768" s="195">
        <v>18</v>
      </c>
      <c r="D768" s="195">
        <v>9</v>
      </c>
      <c r="E768" s="197">
        <v>84500</v>
      </c>
      <c r="F768" s="195" t="s">
        <v>83</v>
      </c>
    </row>
    <row r="769" spans="1:6">
      <c r="A769" s="196">
        <v>44262</v>
      </c>
      <c r="B769" s="195">
        <v>25758</v>
      </c>
      <c r="C769" s="195">
        <v>21</v>
      </c>
      <c r="D769" s="195">
        <v>9</v>
      </c>
      <c r="E769" s="197">
        <v>36200</v>
      </c>
      <c r="F769" s="195" t="s">
        <v>83</v>
      </c>
    </row>
    <row r="770" spans="1:6">
      <c r="A770" s="196">
        <v>44262</v>
      </c>
      <c r="B770" s="195">
        <v>25758</v>
      </c>
      <c r="C770" s="195">
        <v>26</v>
      </c>
      <c r="D770" s="195">
        <v>9</v>
      </c>
      <c r="E770" s="197">
        <v>459200</v>
      </c>
      <c r="F770" s="195" t="s">
        <v>84</v>
      </c>
    </row>
    <row r="771" spans="1:6">
      <c r="A771" s="196">
        <v>44262</v>
      </c>
      <c r="B771" s="195">
        <v>25758</v>
      </c>
      <c r="C771" s="195">
        <v>32</v>
      </c>
      <c r="D771" s="195">
        <v>9</v>
      </c>
      <c r="E771" s="197">
        <v>101000</v>
      </c>
      <c r="F771" s="195" t="s">
        <v>83</v>
      </c>
    </row>
    <row r="772" spans="1:6">
      <c r="A772" s="196">
        <v>44262</v>
      </c>
      <c r="B772" s="195">
        <v>25758</v>
      </c>
      <c r="C772" s="195">
        <v>33</v>
      </c>
      <c r="D772" s="195">
        <v>9</v>
      </c>
      <c r="E772" s="197">
        <v>459200</v>
      </c>
      <c r="F772" s="195" t="s">
        <v>84</v>
      </c>
    </row>
    <row r="773" spans="1:6">
      <c r="A773" s="196">
        <v>44262</v>
      </c>
      <c r="B773" s="195">
        <v>25758</v>
      </c>
      <c r="C773" s="195">
        <v>34</v>
      </c>
      <c r="D773" s="195">
        <v>9</v>
      </c>
      <c r="E773" s="197">
        <v>73600</v>
      </c>
      <c r="F773" s="195" t="s">
        <v>84</v>
      </c>
    </row>
    <row r="774" spans="1:6">
      <c r="A774" s="196">
        <v>44262</v>
      </c>
      <c r="B774" s="195">
        <v>25758</v>
      </c>
      <c r="C774" s="195">
        <v>51</v>
      </c>
      <c r="D774" s="195">
        <v>9</v>
      </c>
      <c r="E774" s="197">
        <v>220100</v>
      </c>
      <c r="F774" s="195" t="s">
        <v>83</v>
      </c>
    </row>
    <row r="775" spans="1:6">
      <c r="A775" s="196">
        <v>44262</v>
      </c>
      <c r="B775" s="195">
        <v>25758</v>
      </c>
      <c r="C775" s="195">
        <v>56</v>
      </c>
      <c r="D775" s="195">
        <v>9</v>
      </c>
      <c r="E775" s="197">
        <v>155900</v>
      </c>
      <c r="F775" s="195" t="s">
        <v>84</v>
      </c>
    </row>
    <row r="776" spans="1:6">
      <c r="A776" s="196">
        <v>44262</v>
      </c>
      <c r="B776" s="195">
        <v>25758</v>
      </c>
      <c r="C776" s="195">
        <v>57</v>
      </c>
      <c r="D776" s="195">
        <v>9</v>
      </c>
      <c r="E776" s="197">
        <v>146500</v>
      </c>
      <c r="F776" s="195" t="s">
        <v>83</v>
      </c>
    </row>
    <row r="777" spans="1:6">
      <c r="A777" s="196">
        <v>44262</v>
      </c>
      <c r="B777" s="195">
        <v>25758</v>
      </c>
      <c r="C777" s="195">
        <v>156</v>
      </c>
      <c r="D777" s="195">
        <v>9</v>
      </c>
      <c r="E777" s="197">
        <v>285000</v>
      </c>
      <c r="F777" s="195" t="s">
        <v>84</v>
      </c>
    </row>
    <row r="778" spans="1:6">
      <c r="A778" s="196">
        <v>44262</v>
      </c>
      <c r="B778" s="195">
        <v>25758</v>
      </c>
      <c r="C778" s="195">
        <v>9979</v>
      </c>
      <c r="D778" s="195">
        <v>9</v>
      </c>
      <c r="E778" s="197">
        <v>121000</v>
      </c>
      <c r="F778" s="195" t="s">
        <v>84</v>
      </c>
    </row>
    <row r="779" spans="1:6">
      <c r="A779" s="196">
        <v>44262</v>
      </c>
      <c r="B779" s="195">
        <v>25758</v>
      </c>
      <c r="C779" s="195">
        <v>9997</v>
      </c>
      <c r="D779" s="195">
        <v>9</v>
      </c>
      <c r="E779" s="197">
        <v>123200</v>
      </c>
      <c r="F779" s="195" t="s">
        <v>84</v>
      </c>
    </row>
    <row r="780" spans="1:6">
      <c r="A780" s="196">
        <v>44262</v>
      </c>
      <c r="B780" s="195">
        <v>19440</v>
      </c>
      <c r="C780" s="195">
        <v>4425</v>
      </c>
      <c r="D780" s="195">
        <v>7</v>
      </c>
      <c r="E780" s="197">
        <v>199500</v>
      </c>
      <c r="F780" s="195" t="s">
        <v>84</v>
      </c>
    </row>
    <row r="781" spans="1:6">
      <c r="A781" s="196">
        <v>44262</v>
      </c>
      <c r="B781" s="195">
        <v>19440</v>
      </c>
      <c r="C781" s="195">
        <v>4476</v>
      </c>
      <c r="D781" s="195">
        <v>7</v>
      </c>
      <c r="E781" s="197">
        <v>68300</v>
      </c>
      <c r="F781" s="195" t="s">
        <v>83</v>
      </c>
    </row>
    <row r="782" spans="1:6">
      <c r="A782" s="196">
        <v>44262</v>
      </c>
      <c r="B782" s="195">
        <v>19440</v>
      </c>
      <c r="C782" s="195">
        <v>4526</v>
      </c>
      <c r="D782" s="195">
        <v>7</v>
      </c>
      <c r="E782" s="197">
        <v>79900</v>
      </c>
      <c r="F782" s="195" t="s">
        <v>83</v>
      </c>
    </row>
    <row r="783" spans="1:6">
      <c r="A783" s="196">
        <v>44262</v>
      </c>
      <c r="B783" s="195">
        <v>99966</v>
      </c>
      <c r="C783" s="195">
        <v>4639</v>
      </c>
      <c r="D783" s="195">
        <v>7</v>
      </c>
      <c r="E783" s="197">
        <v>114100</v>
      </c>
      <c r="F783" s="195" t="s">
        <v>84</v>
      </c>
    </row>
    <row r="784" spans="1:6">
      <c r="A784" s="196">
        <v>44262</v>
      </c>
      <c r="B784" s="195">
        <v>20894</v>
      </c>
      <c r="C784" s="195">
        <v>9582</v>
      </c>
      <c r="D784" s="195">
        <v>6</v>
      </c>
      <c r="E784" s="197">
        <v>60200</v>
      </c>
      <c r="F784" s="195" t="s">
        <v>84</v>
      </c>
    </row>
    <row r="785" spans="1:6">
      <c r="A785" s="196">
        <v>44262</v>
      </c>
      <c r="B785" s="195">
        <v>20894</v>
      </c>
      <c r="C785" s="195">
        <v>9583</v>
      </c>
      <c r="D785" s="195">
        <v>6</v>
      </c>
      <c r="E785" s="197">
        <v>60200</v>
      </c>
      <c r="F785" s="195" t="s">
        <v>84</v>
      </c>
    </row>
    <row r="786" spans="1:6">
      <c r="A786" s="196">
        <v>44262</v>
      </c>
      <c r="B786" s="195">
        <v>20894</v>
      </c>
      <c r="C786" s="195">
        <v>9584</v>
      </c>
      <c r="D786" s="195">
        <v>6</v>
      </c>
      <c r="E786" s="197">
        <v>459200</v>
      </c>
      <c r="F786" s="195" t="s">
        <v>84</v>
      </c>
    </row>
    <row r="787" spans="1:6">
      <c r="A787" s="196">
        <v>44262</v>
      </c>
      <c r="B787" s="195">
        <v>20894</v>
      </c>
      <c r="C787" s="195">
        <v>9588</v>
      </c>
      <c r="D787" s="195">
        <v>6</v>
      </c>
      <c r="E787" s="197">
        <v>399000</v>
      </c>
      <c r="F787" s="195" t="s">
        <v>84</v>
      </c>
    </row>
    <row r="788" spans="1:6">
      <c r="A788" s="196">
        <v>44262</v>
      </c>
      <c r="B788" s="195">
        <v>20894</v>
      </c>
      <c r="C788" s="195">
        <v>9589</v>
      </c>
      <c r="D788" s="195">
        <v>6</v>
      </c>
      <c r="E788" s="197">
        <v>60200</v>
      </c>
      <c r="F788" s="195" t="s">
        <v>84</v>
      </c>
    </row>
    <row r="789" spans="1:6">
      <c r="A789" s="196">
        <v>44262</v>
      </c>
      <c r="B789" s="195">
        <v>20894</v>
      </c>
      <c r="C789" s="195">
        <v>9590</v>
      </c>
      <c r="D789" s="195">
        <v>6</v>
      </c>
      <c r="E789" s="197">
        <v>60200</v>
      </c>
      <c r="F789" s="195" t="s">
        <v>84</v>
      </c>
    </row>
    <row r="790" spans="1:6">
      <c r="A790" s="196">
        <v>44262</v>
      </c>
      <c r="B790" s="195">
        <v>20894</v>
      </c>
      <c r="C790" s="195">
        <v>9595</v>
      </c>
      <c r="D790" s="195">
        <v>6</v>
      </c>
      <c r="E790" s="197">
        <v>91100</v>
      </c>
      <c r="F790" s="195" t="s">
        <v>83</v>
      </c>
    </row>
    <row r="791" spans="1:6">
      <c r="A791" s="196">
        <v>44262</v>
      </c>
      <c r="B791" s="195">
        <v>20894</v>
      </c>
      <c r="C791" s="195">
        <v>9597</v>
      </c>
      <c r="D791" s="195">
        <v>6</v>
      </c>
      <c r="E791" s="197">
        <v>459200</v>
      </c>
      <c r="F791" s="195" t="s">
        <v>84</v>
      </c>
    </row>
    <row r="792" spans="1:6">
      <c r="A792" s="196">
        <v>44262</v>
      </c>
      <c r="B792" s="195">
        <v>20894</v>
      </c>
      <c r="C792" s="195">
        <v>9598</v>
      </c>
      <c r="D792" s="195">
        <v>6</v>
      </c>
      <c r="E792" s="197">
        <v>459200</v>
      </c>
      <c r="F792" s="195" t="s">
        <v>84</v>
      </c>
    </row>
    <row r="793" spans="1:6">
      <c r="A793" s="196">
        <v>44262</v>
      </c>
      <c r="B793" s="195">
        <v>20894</v>
      </c>
      <c r="C793" s="195">
        <v>9599</v>
      </c>
      <c r="D793" s="195">
        <v>6</v>
      </c>
      <c r="E793" s="197">
        <v>459200</v>
      </c>
      <c r="F793" s="195" t="s">
        <v>84</v>
      </c>
    </row>
    <row r="794" spans="1:6">
      <c r="A794" s="196">
        <v>44262</v>
      </c>
      <c r="B794" s="195">
        <v>20894</v>
      </c>
      <c r="C794" s="195">
        <v>9600</v>
      </c>
      <c r="D794" s="195">
        <v>6</v>
      </c>
      <c r="E794" s="197">
        <v>108800</v>
      </c>
      <c r="F794" s="195" t="s">
        <v>84</v>
      </c>
    </row>
    <row r="795" spans="1:6">
      <c r="A795" s="196">
        <v>44262</v>
      </c>
      <c r="B795" s="195">
        <v>20894</v>
      </c>
      <c r="C795" s="195">
        <v>9605</v>
      </c>
      <c r="D795" s="195">
        <v>6</v>
      </c>
      <c r="E795" s="197">
        <v>109900</v>
      </c>
      <c r="F795" s="195" t="s">
        <v>84</v>
      </c>
    </row>
    <row r="796" spans="1:6">
      <c r="A796" s="196">
        <v>44262</v>
      </c>
      <c r="B796" s="195">
        <v>20894</v>
      </c>
      <c r="C796" s="195">
        <v>9606</v>
      </c>
      <c r="D796" s="195">
        <v>6</v>
      </c>
      <c r="E796" s="197">
        <v>60200</v>
      </c>
      <c r="F796" s="195" t="s">
        <v>84</v>
      </c>
    </row>
    <row r="797" spans="1:6">
      <c r="A797" s="196">
        <v>44262</v>
      </c>
      <c r="B797" s="195">
        <v>20894</v>
      </c>
      <c r="C797" s="195">
        <v>9607</v>
      </c>
      <c r="D797" s="195">
        <v>6</v>
      </c>
      <c r="E797" s="197">
        <v>60200</v>
      </c>
      <c r="F797" s="195" t="s">
        <v>84</v>
      </c>
    </row>
    <row r="798" spans="1:6">
      <c r="A798" s="196">
        <v>44262</v>
      </c>
      <c r="B798" s="195">
        <v>20894</v>
      </c>
      <c r="C798" s="195">
        <v>9608</v>
      </c>
      <c r="D798" s="195">
        <v>6</v>
      </c>
      <c r="E798" s="197">
        <v>60200</v>
      </c>
      <c r="F798" s="195" t="s">
        <v>84</v>
      </c>
    </row>
    <row r="799" spans="1:6">
      <c r="A799" s="196">
        <v>44262</v>
      </c>
      <c r="B799" s="195">
        <v>20894</v>
      </c>
      <c r="C799" s="195">
        <v>9609</v>
      </c>
      <c r="D799" s="195">
        <v>6</v>
      </c>
      <c r="E799" s="197">
        <v>60200</v>
      </c>
      <c r="F799" s="195" t="s">
        <v>84</v>
      </c>
    </row>
    <row r="800" spans="1:6">
      <c r="A800" s="196">
        <v>44262</v>
      </c>
      <c r="B800" s="195">
        <v>20894</v>
      </c>
      <c r="C800" s="195">
        <v>9610</v>
      </c>
      <c r="D800" s="195">
        <v>6</v>
      </c>
      <c r="E800" s="197">
        <v>60200</v>
      </c>
      <c r="F800" s="195" t="s">
        <v>84</v>
      </c>
    </row>
    <row r="801" spans="1:6">
      <c r="A801" s="196">
        <v>44262</v>
      </c>
      <c r="B801" s="195">
        <v>99968</v>
      </c>
      <c r="C801" s="195">
        <v>9617</v>
      </c>
      <c r="D801" s="195">
        <v>6</v>
      </c>
      <c r="E801" s="197">
        <v>60200</v>
      </c>
      <c r="F801" s="195" t="s">
        <v>84</v>
      </c>
    </row>
    <row r="802" spans="1:6">
      <c r="A802" s="196">
        <v>44262</v>
      </c>
      <c r="B802" s="195">
        <v>99968</v>
      </c>
      <c r="C802" s="195">
        <v>9618</v>
      </c>
      <c r="D802" s="195">
        <v>6</v>
      </c>
      <c r="E802" s="197">
        <v>60200</v>
      </c>
      <c r="F802" s="195" t="s">
        <v>84</v>
      </c>
    </row>
    <row r="803" spans="1:6">
      <c r="A803" s="196">
        <v>44262</v>
      </c>
      <c r="B803" s="195">
        <v>99968</v>
      </c>
      <c r="C803" s="195">
        <v>9620</v>
      </c>
      <c r="D803" s="195">
        <v>6</v>
      </c>
      <c r="E803" s="197">
        <v>60200</v>
      </c>
      <c r="F803" s="195" t="s">
        <v>84</v>
      </c>
    </row>
    <row r="804" spans="1:6">
      <c r="A804" s="196">
        <v>44262</v>
      </c>
      <c r="B804" s="195">
        <v>99968</v>
      </c>
      <c r="C804" s="195">
        <v>9632</v>
      </c>
      <c r="D804" s="195">
        <v>6</v>
      </c>
      <c r="E804" s="197">
        <v>288200</v>
      </c>
      <c r="F804" s="195" t="s">
        <v>84</v>
      </c>
    </row>
    <row r="805" spans="1:6">
      <c r="A805" s="196">
        <v>44262</v>
      </c>
      <c r="B805" s="195">
        <v>99968</v>
      </c>
      <c r="C805" s="195">
        <v>9638</v>
      </c>
      <c r="D805" s="195">
        <v>6</v>
      </c>
      <c r="E805" s="197">
        <v>459200</v>
      </c>
      <c r="F805" s="195" t="s">
        <v>84</v>
      </c>
    </row>
    <row r="806" spans="1:6">
      <c r="A806" s="196">
        <v>44262</v>
      </c>
      <c r="B806" s="195">
        <v>99968</v>
      </c>
      <c r="C806" s="195">
        <v>9652</v>
      </c>
      <c r="D806" s="195">
        <v>6</v>
      </c>
      <c r="E806" s="197">
        <v>60200</v>
      </c>
      <c r="F806" s="195" t="s">
        <v>84</v>
      </c>
    </row>
    <row r="807" spans="1:6">
      <c r="A807" s="196">
        <v>44262</v>
      </c>
      <c r="B807" s="195">
        <v>99968</v>
      </c>
      <c r="C807" s="195">
        <v>9653</v>
      </c>
      <c r="D807" s="195">
        <v>6</v>
      </c>
      <c r="E807" s="197">
        <v>60200</v>
      </c>
      <c r="F807" s="195" t="s">
        <v>84</v>
      </c>
    </row>
    <row r="808" spans="1:6">
      <c r="A808" s="196">
        <v>44262</v>
      </c>
      <c r="B808" s="195">
        <v>13276</v>
      </c>
      <c r="C808" s="195">
        <v>2288</v>
      </c>
      <c r="D808" s="195">
        <v>4</v>
      </c>
      <c r="E808" s="197">
        <v>60200</v>
      </c>
      <c r="F808" s="195" t="s">
        <v>84</v>
      </c>
    </row>
    <row r="809" spans="1:6">
      <c r="A809" s="196">
        <v>44262</v>
      </c>
      <c r="B809" s="195">
        <v>13276</v>
      </c>
      <c r="C809" s="195">
        <v>2289</v>
      </c>
      <c r="D809" s="195">
        <v>4</v>
      </c>
      <c r="E809" s="197">
        <v>60200</v>
      </c>
      <c r="F809" s="195" t="s">
        <v>84</v>
      </c>
    </row>
    <row r="810" spans="1:6">
      <c r="A810" s="196">
        <v>44262</v>
      </c>
      <c r="B810" s="195">
        <v>13276</v>
      </c>
      <c r="C810" s="195">
        <v>2298</v>
      </c>
      <c r="D810" s="195">
        <v>4</v>
      </c>
      <c r="E810" s="197">
        <v>301000</v>
      </c>
      <c r="F810" s="195" t="s">
        <v>83</v>
      </c>
    </row>
    <row r="811" spans="1:6">
      <c r="A811" s="196">
        <v>44262</v>
      </c>
      <c r="B811" s="195">
        <v>13276</v>
      </c>
      <c r="C811" s="195">
        <v>2313</v>
      </c>
      <c r="D811" s="195">
        <v>4</v>
      </c>
      <c r="E811" s="197">
        <v>60200</v>
      </c>
      <c r="F811" s="195" t="s">
        <v>84</v>
      </c>
    </row>
    <row r="812" spans="1:6">
      <c r="A812" s="196">
        <v>44262</v>
      </c>
      <c r="B812" s="195">
        <v>13276</v>
      </c>
      <c r="C812" s="195">
        <v>2317</v>
      </c>
      <c r="D812" s="195">
        <v>4</v>
      </c>
      <c r="E812" s="197">
        <v>60200</v>
      </c>
      <c r="F812" s="195" t="s">
        <v>84</v>
      </c>
    </row>
    <row r="813" spans="1:6">
      <c r="A813" s="196">
        <v>44262</v>
      </c>
      <c r="B813" s="195">
        <v>13276</v>
      </c>
      <c r="C813" s="195">
        <v>2318</v>
      </c>
      <c r="D813" s="195">
        <v>4</v>
      </c>
      <c r="E813" s="197">
        <v>427500</v>
      </c>
      <c r="F813" s="195" t="s">
        <v>84</v>
      </c>
    </row>
    <row r="814" spans="1:6">
      <c r="A814" s="196">
        <v>44262</v>
      </c>
      <c r="B814" s="195">
        <v>13276</v>
      </c>
      <c r="C814" s="195">
        <v>2321</v>
      </c>
      <c r="D814" s="195">
        <v>4</v>
      </c>
      <c r="E814" s="197">
        <v>459200</v>
      </c>
      <c r="F814" s="195" t="s">
        <v>84</v>
      </c>
    </row>
    <row r="815" spans="1:6">
      <c r="A815" s="196">
        <v>44262</v>
      </c>
      <c r="B815" s="195">
        <v>13276</v>
      </c>
      <c r="C815" s="195">
        <v>2323</v>
      </c>
      <c r="D815" s="195">
        <v>4</v>
      </c>
      <c r="E815" s="197">
        <v>60200</v>
      </c>
      <c r="F815" s="195" t="s">
        <v>84</v>
      </c>
    </row>
    <row r="816" spans="1:6">
      <c r="A816" s="196">
        <v>44262</v>
      </c>
      <c r="B816" s="195">
        <v>13276</v>
      </c>
      <c r="C816" s="195">
        <v>2324</v>
      </c>
      <c r="D816" s="195">
        <v>4</v>
      </c>
      <c r="E816" s="197">
        <v>60200</v>
      </c>
      <c r="F816" s="195" t="s">
        <v>84</v>
      </c>
    </row>
    <row r="817" spans="1:8">
      <c r="A817" s="196">
        <v>44262</v>
      </c>
      <c r="B817" s="195">
        <v>13276</v>
      </c>
      <c r="C817" s="195">
        <v>2325</v>
      </c>
      <c r="D817" s="195">
        <v>4</v>
      </c>
      <c r="E817" s="197">
        <v>60200</v>
      </c>
      <c r="F817" s="195" t="s">
        <v>84</v>
      </c>
    </row>
    <row r="818" spans="1:8">
      <c r="A818" s="196">
        <v>44262</v>
      </c>
      <c r="B818" s="195">
        <v>13276</v>
      </c>
      <c r="C818" s="195">
        <v>2328</v>
      </c>
      <c r="D818" s="195">
        <v>4</v>
      </c>
      <c r="E818" s="197">
        <v>427500</v>
      </c>
      <c r="F818" s="195" t="s">
        <v>84</v>
      </c>
    </row>
    <row r="819" spans="1:8">
      <c r="A819" s="196">
        <v>44262</v>
      </c>
      <c r="B819" s="195">
        <v>13276</v>
      </c>
      <c r="C819" s="195">
        <v>2334</v>
      </c>
      <c r="D819" s="195">
        <v>4</v>
      </c>
      <c r="E819" s="197">
        <v>427500</v>
      </c>
      <c r="F819" s="195" t="s">
        <v>84</v>
      </c>
    </row>
    <row r="820" spans="1:8">
      <c r="A820" s="196">
        <v>44262</v>
      </c>
      <c r="B820" s="195">
        <v>13276</v>
      </c>
      <c r="C820" s="195">
        <v>2349</v>
      </c>
      <c r="D820" s="195">
        <v>4</v>
      </c>
      <c r="E820" s="197">
        <v>60200</v>
      </c>
      <c r="F820" s="195" t="s">
        <v>84</v>
      </c>
    </row>
    <row r="821" spans="1:8">
      <c r="A821" s="196">
        <v>44262</v>
      </c>
      <c r="B821" s="195">
        <v>13276</v>
      </c>
      <c r="C821" s="195">
        <v>2355</v>
      </c>
      <c r="D821" s="195">
        <v>4</v>
      </c>
      <c r="E821" s="197">
        <v>60200</v>
      </c>
      <c r="F821" s="195" t="s">
        <v>84</v>
      </c>
    </row>
    <row r="822" spans="1:8">
      <c r="A822" s="196">
        <v>44262</v>
      </c>
      <c r="B822" s="195">
        <v>34527</v>
      </c>
      <c r="C822" s="195">
        <v>2135</v>
      </c>
      <c r="D822" s="195">
        <v>4</v>
      </c>
      <c r="E822" s="197">
        <v>707950</v>
      </c>
      <c r="F822" s="195" t="s">
        <v>2</v>
      </c>
    </row>
    <row r="823" spans="1:8">
      <c r="A823" s="196">
        <v>44262</v>
      </c>
      <c r="B823" s="195">
        <v>34527</v>
      </c>
      <c r="C823" s="195">
        <v>2278</v>
      </c>
      <c r="D823" s="195">
        <v>4</v>
      </c>
      <c r="E823" s="197">
        <v>108800</v>
      </c>
      <c r="F823" s="195" t="s">
        <v>84</v>
      </c>
    </row>
    <row r="824" spans="1:8">
      <c r="A824" s="196">
        <v>44262</v>
      </c>
      <c r="B824" s="195">
        <v>34527</v>
      </c>
      <c r="C824" s="195">
        <v>2279</v>
      </c>
      <c r="D824" s="195">
        <v>4</v>
      </c>
      <c r="E824" s="197">
        <v>159100</v>
      </c>
      <c r="F824" s="195" t="s">
        <v>84</v>
      </c>
    </row>
    <row r="825" spans="1:8" s="37" customFormat="1">
      <c r="A825" s="63">
        <v>44262</v>
      </c>
      <c r="B825" s="64">
        <v>25758</v>
      </c>
      <c r="C825" s="64">
        <v>24</v>
      </c>
      <c r="D825" s="64"/>
      <c r="E825" s="65">
        <v>0</v>
      </c>
      <c r="F825" s="64" t="s">
        <v>1245</v>
      </c>
      <c r="H825" s="135"/>
    </row>
    <row r="826" spans="1:8" s="37" customFormat="1">
      <c r="A826" s="63">
        <v>44262</v>
      </c>
      <c r="B826" s="64">
        <v>20894</v>
      </c>
      <c r="C826" s="64">
        <v>9585</v>
      </c>
      <c r="D826" s="64"/>
      <c r="E826" s="65">
        <v>0</v>
      </c>
      <c r="F826" s="64" t="s">
        <v>1248</v>
      </c>
      <c r="H826" s="135"/>
    </row>
    <row r="827" spans="1:8" ht="18" customHeight="1">
      <c r="A827" s="195"/>
      <c r="B827" s="195"/>
      <c r="C827" s="195"/>
      <c r="D827" s="195"/>
      <c r="E827" s="119">
        <f>SUM(E768:E824)</f>
        <v>10423350</v>
      </c>
      <c r="F827" s="195"/>
    </row>
    <row r="828" spans="1:8">
      <c r="A828" s="195"/>
      <c r="B828" s="195"/>
      <c r="C828" s="195"/>
      <c r="D828" s="195"/>
      <c r="E828" s="197"/>
      <c r="F828" s="195"/>
    </row>
    <row r="829" spans="1:8">
      <c r="A829" s="196">
        <v>44263</v>
      </c>
      <c r="B829" s="195">
        <v>20894</v>
      </c>
      <c r="C829" s="195">
        <v>8832</v>
      </c>
      <c r="D829" s="195">
        <v>8</v>
      </c>
      <c r="E829" s="197">
        <v>196500</v>
      </c>
      <c r="F829" s="195" t="s">
        <v>83</v>
      </c>
    </row>
    <row r="830" spans="1:8">
      <c r="A830" s="196">
        <v>44263</v>
      </c>
      <c r="B830" s="195">
        <v>14202</v>
      </c>
      <c r="C830" s="195">
        <v>4780</v>
      </c>
      <c r="D830" s="195">
        <v>7</v>
      </c>
      <c r="E830" s="197">
        <v>75506</v>
      </c>
      <c r="F830" s="195" t="s">
        <v>130</v>
      </c>
    </row>
    <row r="831" spans="1:8">
      <c r="A831" s="196">
        <v>44263</v>
      </c>
      <c r="B831" s="195">
        <v>14202</v>
      </c>
      <c r="C831" s="195">
        <v>4781</v>
      </c>
      <c r="D831" s="195">
        <v>7</v>
      </c>
      <c r="E831" s="197">
        <v>782486</v>
      </c>
      <c r="F831" s="195" t="s">
        <v>130</v>
      </c>
    </row>
    <row r="832" spans="1:8">
      <c r="A832" s="196">
        <v>44263</v>
      </c>
      <c r="B832" s="195">
        <v>14202</v>
      </c>
      <c r="C832" s="195">
        <v>4782</v>
      </c>
      <c r="D832" s="195">
        <v>7</v>
      </c>
      <c r="E832" s="197">
        <v>342934</v>
      </c>
      <c r="F832" s="195" t="s">
        <v>244</v>
      </c>
    </row>
    <row r="833" spans="1:7">
      <c r="A833" s="196">
        <v>44263</v>
      </c>
      <c r="B833" s="195">
        <v>14202</v>
      </c>
      <c r="C833" s="195">
        <v>4794</v>
      </c>
      <c r="D833" s="195">
        <v>7</v>
      </c>
      <c r="E833" s="197">
        <v>66200</v>
      </c>
      <c r="F833" s="195" t="s">
        <v>83</v>
      </c>
    </row>
    <row r="834" spans="1:7" ht="19.5">
      <c r="A834" s="196">
        <v>44263</v>
      </c>
      <c r="B834" s="195">
        <v>14202</v>
      </c>
      <c r="C834" s="195">
        <v>4798</v>
      </c>
      <c r="D834" s="195">
        <v>7</v>
      </c>
      <c r="E834" s="197">
        <v>2967500</v>
      </c>
      <c r="F834" s="195" t="s">
        <v>1261</v>
      </c>
      <c r="G834" s="167" t="s">
        <v>1265</v>
      </c>
    </row>
    <row r="835" spans="1:7">
      <c r="A835" s="196">
        <v>44263</v>
      </c>
      <c r="B835" s="195">
        <v>14202</v>
      </c>
      <c r="C835" s="195">
        <v>4811</v>
      </c>
      <c r="D835" s="195">
        <v>7</v>
      </c>
      <c r="E835" s="197">
        <v>165200</v>
      </c>
      <c r="F835" s="195" t="s">
        <v>84</v>
      </c>
    </row>
    <row r="836" spans="1:7">
      <c r="A836" s="196">
        <v>44263</v>
      </c>
      <c r="B836" s="195">
        <v>12508</v>
      </c>
      <c r="C836" s="195">
        <v>2469</v>
      </c>
      <c r="D836" s="195">
        <v>4</v>
      </c>
      <c r="E836" s="197">
        <v>1316959</v>
      </c>
      <c r="F836" s="195" t="s">
        <v>2</v>
      </c>
    </row>
    <row r="837" spans="1:7">
      <c r="A837" s="196">
        <v>44263</v>
      </c>
      <c r="B837" s="195">
        <v>12508</v>
      </c>
      <c r="C837" s="195">
        <v>2482</v>
      </c>
      <c r="D837" s="195">
        <v>4</v>
      </c>
      <c r="E837" s="197">
        <v>99100</v>
      </c>
      <c r="F837" s="195" t="s">
        <v>83</v>
      </c>
    </row>
    <row r="838" spans="1:7">
      <c r="A838" s="196">
        <v>44263</v>
      </c>
      <c r="B838" s="195">
        <v>12508</v>
      </c>
      <c r="C838" s="195">
        <v>2565</v>
      </c>
      <c r="D838" s="195">
        <v>4</v>
      </c>
      <c r="E838" s="197">
        <v>41200</v>
      </c>
      <c r="F838" s="195" t="s">
        <v>84</v>
      </c>
    </row>
    <row r="839" spans="1:7">
      <c r="A839" s="196">
        <v>44263</v>
      </c>
      <c r="B839" s="195">
        <v>12508</v>
      </c>
      <c r="C839" s="195">
        <v>2577</v>
      </c>
      <c r="D839" s="195">
        <v>4</v>
      </c>
      <c r="E839" s="197">
        <v>628000</v>
      </c>
      <c r="F839" s="195" t="s">
        <v>2</v>
      </c>
    </row>
    <row r="840" spans="1:7">
      <c r="A840" s="196">
        <v>44263</v>
      </c>
      <c r="B840" s="195">
        <v>25758</v>
      </c>
      <c r="C840" s="195">
        <v>56</v>
      </c>
      <c r="D840" s="195">
        <v>6</v>
      </c>
      <c r="E840" s="197">
        <v>118200</v>
      </c>
      <c r="F840" s="195" t="s">
        <v>83</v>
      </c>
    </row>
    <row r="841" spans="1:7">
      <c r="A841" s="196">
        <v>44263</v>
      </c>
      <c r="B841" s="195">
        <v>25758</v>
      </c>
      <c r="C841" s="195">
        <v>9968</v>
      </c>
      <c r="D841" s="195">
        <v>6</v>
      </c>
      <c r="E841" s="197">
        <v>2547100</v>
      </c>
      <c r="F841" s="195" t="s">
        <v>185</v>
      </c>
    </row>
    <row r="842" spans="1:7">
      <c r="A842" s="196">
        <v>44263</v>
      </c>
      <c r="B842" s="195">
        <v>25758</v>
      </c>
      <c r="C842" s="195">
        <v>9969</v>
      </c>
      <c r="D842" s="195">
        <v>6</v>
      </c>
      <c r="E842" s="197">
        <v>448000</v>
      </c>
      <c r="F842" s="195" t="s">
        <v>185</v>
      </c>
    </row>
    <row r="843" spans="1:7">
      <c r="A843" s="196">
        <v>44263</v>
      </c>
      <c r="B843" s="195">
        <v>25758</v>
      </c>
      <c r="C843" s="195">
        <v>9970</v>
      </c>
      <c r="D843" s="195">
        <v>6</v>
      </c>
      <c r="E843" s="197">
        <v>1635000</v>
      </c>
      <c r="F843" s="195" t="s">
        <v>185</v>
      </c>
    </row>
    <row r="844" spans="1:7" ht="19.5">
      <c r="A844" s="195"/>
      <c r="B844" s="195"/>
      <c r="C844" s="195"/>
      <c r="D844" s="195"/>
      <c r="E844" s="119">
        <f>SUM(E829:E843)</f>
        <v>11429885</v>
      </c>
      <c r="F844" s="195"/>
    </row>
    <row r="845" spans="1:7">
      <c r="A845" s="195"/>
      <c r="B845" s="195"/>
      <c r="C845" s="195"/>
      <c r="D845" s="195"/>
      <c r="E845" s="197"/>
      <c r="F845" s="195"/>
    </row>
    <row r="846" spans="1:7">
      <c r="A846" s="196">
        <v>44264</v>
      </c>
      <c r="B846" s="195">
        <v>13276</v>
      </c>
      <c r="C846" s="195">
        <v>5064</v>
      </c>
      <c r="D846" s="195">
        <v>7</v>
      </c>
      <c r="E846" s="197">
        <v>80835</v>
      </c>
      <c r="F846" s="195" t="s">
        <v>130</v>
      </c>
    </row>
    <row r="847" spans="1:7">
      <c r="A847" s="196">
        <v>44264</v>
      </c>
      <c r="B847" s="195">
        <v>13276</v>
      </c>
      <c r="C847" s="195">
        <v>5065</v>
      </c>
      <c r="D847" s="195">
        <v>7</v>
      </c>
      <c r="E847" s="197">
        <v>1104494</v>
      </c>
      <c r="F847" s="195" t="s">
        <v>130</v>
      </c>
    </row>
    <row r="848" spans="1:7">
      <c r="A848" s="196">
        <v>44264</v>
      </c>
      <c r="B848" s="195">
        <v>13276</v>
      </c>
      <c r="C848" s="195">
        <v>5066</v>
      </c>
      <c r="D848" s="195">
        <v>7</v>
      </c>
      <c r="E848" s="197">
        <v>471640</v>
      </c>
      <c r="F848" s="195" t="s">
        <v>131</v>
      </c>
    </row>
    <row r="849" spans="1:6">
      <c r="A849" s="196">
        <v>44264</v>
      </c>
      <c r="B849" s="195">
        <v>13276</v>
      </c>
      <c r="C849" s="195">
        <v>5076</v>
      </c>
      <c r="D849" s="195">
        <v>7</v>
      </c>
      <c r="E849" s="197">
        <v>800382</v>
      </c>
      <c r="F849" s="195" t="s">
        <v>2</v>
      </c>
    </row>
    <row r="850" spans="1:6">
      <c r="A850" s="196">
        <v>44264</v>
      </c>
      <c r="B850" s="195">
        <v>25758</v>
      </c>
      <c r="C850" s="195">
        <v>5167</v>
      </c>
      <c r="D850" s="195">
        <v>7</v>
      </c>
      <c r="E850" s="197">
        <v>63300</v>
      </c>
      <c r="F850" s="195" t="s">
        <v>84</v>
      </c>
    </row>
    <row r="851" spans="1:6">
      <c r="A851" s="196">
        <v>44264</v>
      </c>
      <c r="B851" s="195">
        <v>25758</v>
      </c>
      <c r="C851" s="195">
        <v>5170</v>
      </c>
      <c r="D851" s="195">
        <v>7</v>
      </c>
      <c r="E851" s="197">
        <v>60000</v>
      </c>
      <c r="F851" s="195" t="s">
        <v>83</v>
      </c>
    </row>
    <row r="852" spans="1:6">
      <c r="A852" s="196">
        <v>44264</v>
      </c>
      <c r="B852" s="195">
        <v>25758</v>
      </c>
      <c r="C852" s="195">
        <v>5262</v>
      </c>
      <c r="D852" s="195">
        <v>7</v>
      </c>
      <c r="E852" s="197">
        <v>92300</v>
      </c>
      <c r="F852" s="195" t="s">
        <v>83</v>
      </c>
    </row>
    <row r="853" spans="1:6">
      <c r="A853" s="196">
        <v>44264</v>
      </c>
      <c r="B853" s="195">
        <v>99966</v>
      </c>
      <c r="C853" s="195">
        <v>2979</v>
      </c>
      <c r="D853" s="195">
        <v>4</v>
      </c>
      <c r="E853" s="197">
        <v>204000</v>
      </c>
      <c r="F853" s="195" t="s">
        <v>84</v>
      </c>
    </row>
    <row r="854" spans="1:6">
      <c r="A854" s="196">
        <v>44264</v>
      </c>
      <c r="B854" s="195">
        <v>99971</v>
      </c>
      <c r="C854" s="195">
        <v>2876</v>
      </c>
      <c r="D854" s="195">
        <v>4</v>
      </c>
      <c r="E854" s="197">
        <v>44400</v>
      </c>
      <c r="F854" s="195" t="s">
        <v>84</v>
      </c>
    </row>
    <row r="855" spans="1:6">
      <c r="A855" s="196">
        <v>44264</v>
      </c>
      <c r="B855" s="195">
        <v>20894</v>
      </c>
      <c r="C855" s="195">
        <v>365</v>
      </c>
      <c r="D855" s="195">
        <v>6</v>
      </c>
      <c r="E855" s="197">
        <v>64400</v>
      </c>
      <c r="F855" s="195" t="s">
        <v>84</v>
      </c>
    </row>
    <row r="856" spans="1:6">
      <c r="A856" s="196">
        <v>44264</v>
      </c>
      <c r="B856" s="195">
        <v>99968</v>
      </c>
      <c r="C856" s="195">
        <v>231</v>
      </c>
      <c r="D856" s="195">
        <v>6</v>
      </c>
      <c r="E856" s="197">
        <v>104500</v>
      </c>
      <c r="F856" s="195" t="s">
        <v>83</v>
      </c>
    </row>
    <row r="857" spans="1:6">
      <c r="A857" s="196">
        <v>44264</v>
      </c>
      <c r="B857" s="195">
        <v>99916</v>
      </c>
      <c r="C857" s="195">
        <v>384</v>
      </c>
      <c r="D857" s="195">
        <v>9</v>
      </c>
      <c r="E857" s="197">
        <v>71400</v>
      </c>
      <c r="F857" s="195" t="s">
        <v>84</v>
      </c>
    </row>
    <row r="858" spans="1:6">
      <c r="A858" s="196">
        <v>44264</v>
      </c>
      <c r="B858" s="195">
        <v>99916</v>
      </c>
      <c r="C858" s="195">
        <v>385</v>
      </c>
      <c r="D858" s="195">
        <v>9</v>
      </c>
      <c r="E858" s="197">
        <v>169000</v>
      </c>
      <c r="F858" s="195" t="s">
        <v>83</v>
      </c>
    </row>
    <row r="859" spans="1:6" ht="19.5">
      <c r="A859" s="195"/>
      <c r="B859" s="195"/>
      <c r="C859" s="195"/>
      <c r="D859" s="195"/>
      <c r="E859" s="119">
        <f>SUM(E846:E858)</f>
        <v>3330651</v>
      </c>
      <c r="F859" s="195"/>
    </row>
    <row r="860" spans="1:6">
      <c r="A860" s="195"/>
      <c r="B860" s="195"/>
      <c r="C860" s="195"/>
      <c r="D860" s="195"/>
      <c r="E860" s="197"/>
      <c r="F860" s="195"/>
    </row>
    <row r="861" spans="1:6">
      <c r="A861" s="196">
        <v>44265</v>
      </c>
      <c r="B861" s="195">
        <v>14202</v>
      </c>
      <c r="C861" s="195">
        <v>3113</v>
      </c>
      <c r="D861" s="195">
        <v>4</v>
      </c>
      <c r="E861" s="197">
        <v>492299</v>
      </c>
      <c r="F861" s="195" t="s">
        <v>131</v>
      </c>
    </row>
    <row r="862" spans="1:6">
      <c r="A862" s="196">
        <v>44265</v>
      </c>
      <c r="B862" s="195">
        <v>14202</v>
      </c>
      <c r="C862" s="195">
        <v>3114</v>
      </c>
      <c r="D862" s="195">
        <v>4</v>
      </c>
      <c r="E862" s="197">
        <v>209875</v>
      </c>
      <c r="F862" s="195" t="s">
        <v>130</v>
      </c>
    </row>
    <row r="863" spans="1:6">
      <c r="A863" s="196">
        <v>44265</v>
      </c>
      <c r="B863" s="195">
        <v>14202</v>
      </c>
      <c r="C863" s="195">
        <v>3115</v>
      </c>
      <c r="D863" s="195">
        <v>4</v>
      </c>
      <c r="E863" s="197">
        <v>1179629</v>
      </c>
      <c r="F863" s="195" t="s">
        <v>130</v>
      </c>
    </row>
    <row r="864" spans="1:6">
      <c r="A864" s="196">
        <v>44265</v>
      </c>
      <c r="B864" s="195">
        <v>14202</v>
      </c>
      <c r="C864" s="195">
        <v>3165</v>
      </c>
      <c r="D864" s="195">
        <v>4</v>
      </c>
      <c r="E864" s="197">
        <v>333400</v>
      </c>
      <c r="F864" s="195" t="s">
        <v>83</v>
      </c>
    </row>
    <row r="865" spans="1:6">
      <c r="A865" s="196">
        <v>44265</v>
      </c>
      <c r="B865" s="195">
        <v>14202</v>
      </c>
      <c r="C865" s="195">
        <v>3171</v>
      </c>
      <c r="D865" s="195">
        <v>4</v>
      </c>
      <c r="E865" s="197">
        <v>180600</v>
      </c>
      <c r="F865" s="195" t="s">
        <v>84</v>
      </c>
    </row>
    <row r="866" spans="1:6">
      <c r="A866" s="196">
        <v>44265</v>
      </c>
      <c r="B866" s="195">
        <v>14202</v>
      </c>
      <c r="C866" s="195">
        <v>3173</v>
      </c>
      <c r="D866" s="195">
        <v>4</v>
      </c>
      <c r="E866" s="197">
        <v>240800</v>
      </c>
      <c r="F866" s="195" t="s">
        <v>84</v>
      </c>
    </row>
    <row r="867" spans="1:6">
      <c r="A867" s="196">
        <v>44265</v>
      </c>
      <c r="B867" s="195">
        <v>14202</v>
      </c>
      <c r="C867" s="195">
        <v>3199</v>
      </c>
      <c r="D867" s="195">
        <v>4</v>
      </c>
      <c r="E867" s="197">
        <v>180600</v>
      </c>
      <c r="F867" s="195" t="s">
        <v>84</v>
      </c>
    </row>
    <row r="868" spans="1:6">
      <c r="A868" s="196">
        <v>44265</v>
      </c>
      <c r="B868" s="195">
        <v>14202</v>
      </c>
      <c r="C868" s="195">
        <v>3200</v>
      </c>
      <c r="D868" s="195">
        <v>4</v>
      </c>
      <c r="E868" s="197">
        <v>180600</v>
      </c>
      <c r="F868" s="195" t="s">
        <v>84</v>
      </c>
    </row>
    <row r="869" spans="1:6">
      <c r="A869" s="196">
        <v>44265</v>
      </c>
      <c r="B869" s="195">
        <v>14202</v>
      </c>
      <c r="C869" s="195">
        <v>3201</v>
      </c>
      <c r="D869" s="195">
        <v>4</v>
      </c>
      <c r="E869" s="197">
        <v>240800</v>
      </c>
      <c r="F869" s="195" t="s">
        <v>84</v>
      </c>
    </row>
    <row r="870" spans="1:6">
      <c r="A870" s="196">
        <v>44265</v>
      </c>
      <c r="B870" s="195">
        <v>14202</v>
      </c>
      <c r="C870" s="195">
        <v>3205</v>
      </c>
      <c r="D870" s="195">
        <v>4</v>
      </c>
      <c r="E870" s="197">
        <v>180600</v>
      </c>
      <c r="F870" s="195" t="s">
        <v>84</v>
      </c>
    </row>
    <row r="871" spans="1:6">
      <c r="A871" s="196">
        <v>44265</v>
      </c>
      <c r="B871" s="195">
        <v>14202</v>
      </c>
      <c r="C871" s="195">
        <v>3206</v>
      </c>
      <c r="D871" s="195">
        <v>4</v>
      </c>
      <c r="E871" s="197">
        <v>180600</v>
      </c>
      <c r="F871" s="195" t="s">
        <v>84</v>
      </c>
    </row>
    <row r="872" spans="1:6">
      <c r="A872" s="196">
        <v>44265</v>
      </c>
      <c r="B872" s="195">
        <v>14202</v>
      </c>
      <c r="C872" s="195">
        <v>3207</v>
      </c>
      <c r="D872" s="195">
        <v>4</v>
      </c>
      <c r="E872" s="197">
        <v>240800</v>
      </c>
      <c r="F872" s="195" t="s">
        <v>84</v>
      </c>
    </row>
    <row r="873" spans="1:6">
      <c r="A873" s="196">
        <v>44265</v>
      </c>
      <c r="B873" s="195">
        <v>14202</v>
      </c>
      <c r="C873" s="195">
        <v>3208</v>
      </c>
      <c r="D873" s="195">
        <v>4</v>
      </c>
      <c r="E873" s="197">
        <v>180600</v>
      </c>
      <c r="F873" s="195" t="s">
        <v>84</v>
      </c>
    </row>
    <row r="874" spans="1:6">
      <c r="A874" s="196">
        <v>44265</v>
      </c>
      <c r="B874" s="195">
        <v>14202</v>
      </c>
      <c r="C874" s="195">
        <v>3209</v>
      </c>
      <c r="D874" s="195">
        <v>4</v>
      </c>
      <c r="E874" s="197">
        <v>180600</v>
      </c>
      <c r="F874" s="195" t="s">
        <v>84</v>
      </c>
    </row>
    <row r="875" spans="1:6">
      <c r="A875" s="196">
        <v>44265</v>
      </c>
      <c r="B875" s="195">
        <v>14202</v>
      </c>
      <c r="C875" s="195">
        <v>3210</v>
      </c>
      <c r="D875" s="195">
        <v>4</v>
      </c>
      <c r="E875" s="197">
        <v>240800</v>
      </c>
      <c r="F875" s="195" t="s">
        <v>84</v>
      </c>
    </row>
    <row r="876" spans="1:6">
      <c r="A876" s="196">
        <v>44265</v>
      </c>
      <c r="B876" s="195">
        <v>14202</v>
      </c>
      <c r="C876" s="195">
        <v>3211</v>
      </c>
      <c r="D876" s="195">
        <v>4</v>
      </c>
      <c r="E876" s="197">
        <v>180600</v>
      </c>
      <c r="F876" s="195" t="s">
        <v>84</v>
      </c>
    </row>
    <row r="877" spans="1:6">
      <c r="A877" s="196">
        <v>44265</v>
      </c>
      <c r="B877" s="195">
        <v>14202</v>
      </c>
      <c r="C877" s="195">
        <v>3212</v>
      </c>
      <c r="D877" s="195">
        <v>4</v>
      </c>
      <c r="E877" s="197">
        <v>240800</v>
      </c>
      <c r="F877" s="195" t="s">
        <v>84</v>
      </c>
    </row>
    <row r="878" spans="1:6">
      <c r="A878" s="196">
        <v>44265</v>
      </c>
      <c r="B878" s="195">
        <v>14202</v>
      </c>
      <c r="C878" s="195">
        <v>3213</v>
      </c>
      <c r="D878" s="195">
        <v>4</v>
      </c>
      <c r="E878" s="197">
        <v>180600</v>
      </c>
      <c r="F878" s="195" t="s">
        <v>84</v>
      </c>
    </row>
    <row r="879" spans="1:6">
      <c r="A879" s="196">
        <v>44265</v>
      </c>
      <c r="B879" s="195">
        <v>14202</v>
      </c>
      <c r="C879" s="195">
        <v>3214</v>
      </c>
      <c r="D879" s="195">
        <v>4</v>
      </c>
      <c r="E879" s="197">
        <v>240800</v>
      </c>
      <c r="F879" s="195" t="s">
        <v>84</v>
      </c>
    </row>
    <row r="880" spans="1:6">
      <c r="A880" s="196">
        <v>44265</v>
      </c>
      <c r="B880" s="195">
        <v>14202</v>
      </c>
      <c r="C880" s="195">
        <v>3215</v>
      </c>
      <c r="D880" s="195">
        <v>4</v>
      </c>
      <c r="E880" s="197">
        <v>180600</v>
      </c>
      <c r="F880" s="195" t="s">
        <v>84</v>
      </c>
    </row>
    <row r="881" spans="1:6">
      <c r="A881" s="196">
        <v>44265</v>
      </c>
      <c r="B881" s="195">
        <v>14202</v>
      </c>
      <c r="C881" s="195">
        <v>3216</v>
      </c>
      <c r="D881" s="195">
        <v>4</v>
      </c>
      <c r="E881" s="197">
        <v>180600</v>
      </c>
      <c r="F881" s="195" t="s">
        <v>84</v>
      </c>
    </row>
    <row r="882" spans="1:6">
      <c r="A882" s="196">
        <v>44265</v>
      </c>
      <c r="B882" s="195">
        <v>14202</v>
      </c>
      <c r="C882" s="195">
        <v>3217</v>
      </c>
      <c r="D882" s="195">
        <v>4</v>
      </c>
      <c r="E882" s="197">
        <v>180600</v>
      </c>
      <c r="F882" s="195" t="s">
        <v>84</v>
      </c>
    </row>
    <row r="883" spans="1:6">
      <c r="A883" s="196">
        <v>44265</v>
      </c>
      <c r="B883" s="195">
        <v>14202</v>
      </c>
      <c r="C883" s="195">
        <v>3218</v>
      </c>
      <c r="D883" s="195">
        <v>4</v>
      </c>
      <c r="E883" s="197">
        <v>180600</v>
      </c>
      <c r="F883" s="195" t="s">
        <v>84</v>
      </c>
    </row>
    <row r="884" spans="1:6">
      <c r="A884" s="196">
        <v>44265</v>
      </c>
      <c r="B884" s="195">
        <v>14202</v>
      </c>
      <c r="C884" s="195">
        <v>3219</v>
      </c>
      <c r="D884" s="195">
        <v>4</v>
      </c>
      <c r="E884" s="197">
        <v>180600</v>
      </c>
      <c r="F884" s="195" t="s">
        <v>84</v>
      </c>
    </row>
    <row r="885" spans="1:6">
      <c r="A885" s="196">
        <v>44265</v>
      </c>
      <c r="B885" s="195">
        <v>14202</v>
      </c>
      <c r="C885" s="195">
        <v>3220</v>
      </c>
      <c r="D885" s="195">
        <v>4</v>
      </c>
      <c r="E885" s="197">
        <v>180600</v>
      </c>
      <c r="F885" s="195" t="s">
        <v>84</v>
      </c>
    </row>
    <row r="886" spans="1:6">
      <c r="A886" s="196">
        <v>44265</v>
      </c>
      <c r="B886" s="195">
        <v>14202</v>
      </c>
      <c r="C886" s="195">
        <v>3221</v>
      </c>
      <c r="D886" s="195">
        <v>4</v>
      </c>
      <c r="E886" s="197">
        <v>180600</v>
      </c>
      <c r="F886" s="195" t="s">
        <v>84</v>
      </c>
    </row>
    <row r="887" spans="1:6">
      <c r="A887" s="196">
        <v>44265</v>
      </c>
      <c r="B887" s="195">
        <v>14202</v>
      </c>
      <c r="C887" s="195">
        <v>3222</v>
      </c>
      <c r="D887" s="195">
        <v>4</v>
      </c>
      <c r="E887" s="197">
        <v>180600</v>
      </c>
      <c r="F887" s="195" t="s">
        <v>84</v>
      </c>
    </row>
    <row r="888" spans="1:6">
      <c r="A888" s="196">
        <v>44265</v>
      </c>
      <c r="B888" s="195">
        <v>14202</v>
      </c>
      <c r="C888" s="195">
        <v>3223</v>
      </c>
      <c r="D888" s="195">
        <v>4</v>
      </c>
      <c r="E888" s="197">
        <v>240800</v>
      </c>
      <c r="F888" s="195" t="s">
        <v>84</v>
      </c>
    </row>
    <row r="889" spans="1:6">
      <c r="A889" s="196">
        <v>44265</v>
      </c>
      <c r="B889" s="195">
        <v>14202</v>
      </c>
      <c r="C889" s="195">
        <v>3224</v>
      </c>
      <c r="D889" s="195">
        <v>4</v>
      </c>
      <c r="E889" s="197">
        <v>240800</v>
      </c>
      <c r="F889" s="195" t="s">
        <v>84</v>
      </c>
    </row>
    <row r="890" spans="1:6">
      <c r="A890" s="196">
        <v>44265</v>
      </c>
      <c r="B890" s="195">
        <v>14202</v>
      </c>
      <c r="C890" s="195">
        <v>3225</v>
      </c>
      <c r="D890" s="195">
        <v>4</v>
      </c>
      <c r="E890" s="197">
        <v>180600</v>
      </c>
      <c r="F890" s="195" t="s">
        <v>84</v>
      </c>
    </row>
    <row r="891" spans="1:6">
      <c r="A891" s="196">
        <v>44265</v>
      </c>
      <c r="B891" s="195">
        <v>14202</v>
      </c>
      <c r="C891" s="195">
        <v>3226</v>
      </c>
      <c r="D891" s="195">
        <v>4</v>
      </c>
      <c r="E891" s="197">
        <v>180600</v>
      </c>
      <c r="F891" s="195" t="s">
        <v>84</v>
      </c>
    </row>
    <row r="892" spans="1:6">
      <c r="A892" s="196">
        <v>44265</v>
      </c>
      <c r="B892" s="195">
        <v>14202</v>
      </c>
      <c r="C892" s="195">
        <v>3227</v>
      </c>
      <c r="D892" s="195">
        <v>4</v>
      </c>
      <c r="E892" s="197">
        <v>180600</v>
      </c>
      <c r="F892" s="195" t="s">
        <v>84</v>
      </c>
    </row>
    <row r="893" spans="1:6">
      <c r="A893" s="196">
        <v>44265</v>
      </c>
      <c r="B893" s="195">
        <v>14202</v>
      </c>
      <c r="C893" s="195">
        <v>3228</v>
      </c>
      <c r="D893" s="195">
        <v>4</v>
      </c>
      <c r="E893" s="197">
        <v>240800</v>
      </c>
      <c r="F893" s="195" t="s">
        <v>84</v>
      </c>
    </row>
    <row r="894" spans="1:6">
      <c r="A894" s="196">
        <v>44265</v>
      </c>
      <c r="B894" s="195">
        <v>14202</v>
      </c>
      <c r="C894" s="195">
        <v>3229</v>
      </c>
      <c r="D894" s="195">
        <v>4</v>
      </c>
      <c r="E894" s="197">
        <v>240800</v>
      </c>
      <c r="F894" s="195" t="s">
        <v>84</v>
      </c>
    </row>
    <row r="895" spans="1:6">
      <c r="A895" s="196">
        <v>44265</v>
      </c>
      <c r="B895" s="195">
        <v>14202</v>
      </c>
      <c r="C895" s="195">
        <v>3230</v>
      </c>
      <c r="D895" s="195">
        <v>4</v>
      </c>
      <c r="E895" s="197">
        <v>180600</v>
      </c>
      <c r="F895" s="195" t="s">
        <v>84</v>
      </c>
    </row>
    <row r="896" spans="1:6">
      <c r="A896" s="196">
        <v>44265</v>
      </c>
      <c r="B896" s="195">
        <v>14202</v>
      </c>
      <c r="C896" s="195">
        <v>3231</v>
      </c>
      <c r="D896" s="195">
        <v>4</v>
      </c>
      <c r="E896" s="197">
        <v>180600</v>
      </c>
      <c r="F896" s="195" t="s">
        <v>84</v>
      </c>
    </row>
    <row r="897" spans="1:6">
      <c r="A897" s="196">
        <v>44265</v>
      </c>
      <c r="B897" s="195">
        <v>14202</v>
      </c>
      <c r="C897" s="195">
        <v>3232</v>
      </c>
      <c r="D897" s="195">
        <v>4</v>
      </c>
      <c r="E897" s="197">
        <v>240800</v>
      </c>
      <c r="F897" s="195" t="s">
        <v>84</v>
      </c>
    </row>
    <row r="898" spans="1:6">
      <c r="A898" s="196">
        <v>44265</v>
      </c>
      <c r="B898" s="195">
        <v>14202</v>
      </c>
      <c r="C898" s="195">
        <v>3233</v>
      </c>
      <c r="D898" s="195">
        <v>4</v>
      </c>
      <c r="E898" s="197">
        <v>180600</v>
      </c>
      <c r="F898" s="195" t="s">
        <v>84</v>
      </c>
    </row>
    <row r="899" spans="1:6">
      <c r="A899" s="196">
        <v>44265</v>
      </c>
      <c r="B899" s="195">
        <v>14202</v>
      </c>
      <c r="C899" s="195">
        <v>3234</v>
      </c>
      <c r="D899" s="195">
        <v>4</v>
      </c>
      <c r="E899" s="197">
        <v>240800</v>
      </c>
      <c r="F899" s="195" t="s">
        <v>84</v>
      </c>
    </row>
    <row r="900" spans="1:6">
      <c r="A900" s="196">
        <v>44265</v>
      </c>
      <c r="B900" s="195">
        <v>14202</v>
      </c>
      <c r="C900" s="195">
        <v>3235</v>
      </c>
      <c r="D900" s="195">
        <v>4</v>
      </c>
      <c r="E900" s="197">
        <v>180600</v>
      </c>
      <c r="F900" s="195" t="s">
        <v>84</v>
      </c>
    </row>
    <row r="901" spans="1:6">
      <c r="A901" s="196">
        <v>44265</v>
      </c>
      <c r="B901" s="195">
        <v>14202</v>
      </c>
      <c r="C901" s="195">
        <v>3236</v>
      </c>
      <c r="D901" s="195">
        <v>4</v>
      </c>
      <c r="E901" s="197">
        <v>240800</v>
      </c>
      <c r="F901" s="195" t="s">
        <v>84</v>
      </c>
    </row>
    <row r="902" spans="1:6">
      <c r="A902" s="196">
        <v>44265</v>
      </c>
      <c r="B902" s="195">
        <v>14202</v>
      </c>
      <c r="C902" s="195">
        <v>3237</v>
      </c>
      <c r="D902" s="195">
        <v>4</v>
      </c>
      <c r="E902" s="197">
        <v>180600</v>
      </c>
      <c r="F902" s="195" t="s">
        <v>84</v>
      </c>
    </row>
    <row r="903" spans="1:6">
      <c r="A903" s="196">
        <v>44265</v>
      </c>
      <c r="B903" s="195">
        <v>14202</v>
      </c>
      <c r="C903" s="195">
        <v>3238</v>
      </c>
      <c r="D903" s="195">
        <v>4</v>
      </c>
      <c r="E903" s="197">
        <v>180600</v>
      </c>
      <c r="F903" s="195" t="s">
        <v>84</v>
      </c>
    </row>
    <row r="904" spans="1:6">
      <c r="A904" s="196">
        <v>44265</v>
      </c>
      <c r="B904" s="195">
        <v>14202</v>
      </c>
      <c r="C904" s="195">
        <v>3239</v>
      </c>
      <c r="D904" s="195">
        <v>4</v>
      </c>
      <c r="E904" s="197">
        <v>180600</v>
      </c>
      <c r="F904" s="195" t="s">
        <v>84</v>
      </c>
    </row>
    <row r="905" spans="1:6">
      <c r="A905" s="196">
        <v>44265</v>
      </c>
      <c r="B905" s="195">
        <v>14202</v>
      </c>
      <c r="C905" s="195">
        <v>3240</v>
      </c>
      <c r="D905" s="195">
        <v>4</v>
      </c>
      <c r="E905" s="197">
        <v>240800</v>
      </c>
      <c r="F905" s="195" t="s">
        <v>84</v>
      </c>
    </row>
    <row r="906" spans="1:6">
      <c r="A906" s="196">
        <v>44265</v>
      </c>
      <c r="B906" s="195">
        <v>14202</v>
      </c>
      <c r="C906" s="195">
        <v>3241</v>
      </c>
      <c r="D906" s="195">
        <v>4</v>
      </c>
      <c r="E906" s="197">
        <v>180600</v>
      </c>
      <c r="F906" s="195" t="s">
        <v>84</v>
      </c>
    </row>
    <row r="907" spans="1:6">
      <c r="A907" s="196">
        <v>44265</v>
      </c>
      <c r="B907" s="195">
        <v>14202</v>
      </c>
      <c r="C907" s="195">
        <v>3242</v>
      </c>
      <c r="D907" s="195">
        <v>4</v>
      </c>
      <c r="E907" s="197">
        <v>72000</v>
      </c>
      <c r="F907" s="195" t="s">
        <v>83</v>
      </c>
    </row>
    <row r="908" spans="1:6">
      <c r="A908" s="196">
        <v>44265</v>
      </c>
      <c r="B908" s="195">
        <v>99968</v>
      </c>
      <c r="C908" s="195">
        <v>5572</v>
      </c>
      <c r="D908" s="195">
        <v>7</v>
      </c>
      <c r="E908" s="197">
        <v>68800</v>
      </c>
      <c r="F908" s="195" t="s">
        <v>84</v>
      </c>
    </row>
    <row r="909" spans="1:6">
      <c r="A909" s="196">
        <v>44265</v>
      </c>
      <c r="B909" s="195">
        <v>99971</v>
      </c>
      <c r="C909" s="195">
        <v>5401</v>
      </c>
      <c r="D909" s="195">
        <v>7</v>
      </c>
      <c r="E909" s="197">
        <v>36800</v>
      </c>
      <c r="F909" s="195" t="s">
        <v>84</v>
      </c>
    </row>
    <row r="910" spans="1:6">
      <c r="A910" s="196">
        <v>44265</v>
      </c>
      <c r="B910" s="195">
        <v>99971</v>
      </c>
      <c r="C910" s="195">
        <v>5432</v>
      </c>
      <c r="D910" s="195">
        <v>7</v>
      </c>
      <c r="E910" s="197">
        <v>180600</v>
      </c>
      <c r="F910" s="195" t="s">
        <v>84</v>
      </c>
    </row>
    <row r="911" spans="1:6">
      <c r="A911" s="196">
        <v>44265</v>
      </c>
      <c r="B911" s="195">
        <v>99971</v>
      </c>
      <c r="C911" s="195">
        <v>5433</v>
      </c>
      <c r="D911" s="195">
        <v>7</v>
      </c>
      <c r="E911" s="197">
        <v>240800</v>
      </c>
      <c r="F911" s="195" t="s">
        <v>84</v>
      </c>
    </row>
    <row r="912" spans="1:6">
      <c r="A912" s="196">
        <v>44265</v>
      </c>
      <c r="B912" s="195">
        <v>99971</v>
      </c>
      <c r="C912" s="195">
        <v>5434</v>
      </c>
      <c r="D912" s="195">
        <v>7</v>
      </c>
      <c r="E912" s="197">
        <v>180600</v>
      </c>
      <c r="F912" s="195" t="s">
        <v>84</v>
      </c>
    </row>
    <row r="913" spans="1:8">
      <c r="A913" s="196">
        <v>44265</v>
      </c>
      <c r="B913" s="195">
        <v>99971</v>
      </c>
      <c r="C913" s="195">
        <v>5436</v>
      </c>
      <c r="D913" s="195">
        <v>7</v>
      </c>
      <c r="E913" s="197">
        <v>240800</v>
      </c>
      <c r="F913" s="195" t="s">
        <v>84</v>
      </c>
    </row>
    <row r="914" spans="1:8">
      <c r="A914" s="196">
        <v>44265</v>
      </c>
      <c r="B914" s="195">
        <v>13276</v>
      </c>
      <c r="C914" s="195">
        <v>9272</v>
      </c>
      <c r="D914" s="195">
        <v>8</v>
      </c>
      <c r="E914" s="197">
        <v>195400</v>
      </c>
      <c r="F914" s="195" t="s">
        <v>83</v>
      </c>
    </row>
    <row r="915" spans="1:8">
      <c r="A915" s="196">
        <v>44265</v>
      </c>
      <c r="B915" s="195">
        <v>34527</v>
      </c>
      <c r="C915" s="195">
        <v>593</v>
      </c>
      <c r="D915" s="195">
        <v>9</v>
      </c>
      <c r="E915" s="197">
        <v>281400</v>
      </c>
      <c r="F915" s="195" t="s">
        <v>83</v>
      </c>
    </row>
    <row r="916" spans="1:8" s="37" customFormat="1">
      <c r="A916" s="63">
        <v>44265</v>
      </c>
      <c r="B916" s="64">
        <v>13276</v>
      </c>
      <c r="C916" s="64">
        <v>9283</v>
      </c>
      <c r="D916" s="64"/>
      <c r="E916" s="197">
        <v>0</v>
      </c>
      <c r="F916" s="64" t="s">
        <v>1293</v>
      </c>
      <c r="H916" s="135"/>
    </row>
    <row r="917" spans="1:8" ht="19.5">
      <c r="A917" s="195"/>
      <c r="B917" s="195"/>
      <c r="C917" s="195"/>
      <c r="D917" s="195"/>
      <c r="E917" s="119">
        <f>SUM(E861:E915)</f>
        <v>12140403</v>
      </c>
      <c r="F917" s="195"/>
    </row>
    <row r="918" spans="1:8">
      <c r="A918" s="195"/>
      <c r="B918" s="195"/>
      <c r="C918" s="195"/>
      <c r="D918" s="195"/>
      <c r="E918" s="197"/>
      <c r="F918" s="195"/>
    </row>
    <row r="919" spans="1:8">
      <c r="A919" s="196">
        <v>44266</v>
      </c>
      <c r="B919" s="195">
        <v>12508</v>
      </c>
      <c r="C919" s="195">
        <v>5656</v>
      </c>
      <c r="D919" s="195">
        <v>7</v>
      </c>
      <c r="E919" s="197">
        <v>597522</v>
      </c>
      <c r="F919" s="195" t="s">
        <v>244</v>
      </c>
    </row>
    <row r="920" spans="1:8">
      <c r="A920" s="196">
        <v>44266</v>
      </c>
      <c r="B920" s="195">
        <v>12508</v>
      </c>
      <c r="C920" s="195">
        <v>5659</v>
      </c>
      <c r="D920" s="195">
        <v>7</v>
      </c>
      <c r="E920" s="197">
        <v>109383</v>
      </c>
      <c r="F920" s="195" t="s">
        <v>130</v>
      </c>
    </row>
    <row r="921" spans="1:8">
      <c r="A921" s="196">
        <v>44266</v>
      </c>
      <c r="B921" s="195">
        <v>12508</v>
      </c>
      <c r="C921" s="195">
        <v>5660</v>
      </c>
      <c r="D921" s="195">
        <v>7</v>
      </c>
      <c r="E921" s="197">
        <v>898322</v>
      </c>
      <c r="F921" s="195" t="s">
        <v>130</v>
      </c>
    </row>
    <row r="922" spans="1:8">
      <c r="A922" s="196">
        <v>44266</v>
      </c>
      <c r="B922" s="195">
        <v>12508</v>
      </c>
      <c r="C922" s="195">
        <v>5784</v>
      </c>
      <c r="D922" s="195">
        <v>7</v>
      </c>
      <c r="E922" s="197">
        <v>300000</v>
      </c>
      <c r="F922" s="195" t="s">
        <v>83</v>
      </c>
    </row>
    <row r="923" spans="1:8">
      <c r="A923" s="196">
        <v>44266</v>
      </c>
      <c r="B923" s="195">
        <v>25758</v>
      </c>
      <c r="C923" s="195">
        <v>5855</v>
      </c>
      <c r="D923" s="195">
        <v>7</v>
      </c>
      <c r="E923" s="197">
        <v>211900</v>
      </c>
      <c r="F923" s="195" t="s">
        <v>84</v>
      </c>
    </row>
    <row r="924" spans="1:8">
      <c r="A924" s="196">
        <v>44266</v>
      </c>
      <c r="B924" s="195">
        <v>28262</v>
      </c>
      <c r="C924" s="195">
        <v>9353</v>
      </c>
      <c r="D924" s="195">
        <v>8</v>
      </c>
      <c r="E924" s="197">
        <v>356300</v>
      </c>
      <c r="F924" s="195" t="s">
        <v>83</v>
      </c>
    </row>
    <row r="925" spans="1:8">
      <c r="A925" s="196">
        <v>44266</v>
      </c>
      <c r="B925" s="195">
        <v>13276</v>
      </c>
      <c r="C925" s="195">
        <v>3483</v>
      </c>
      <c r="D925" s="195">
        <v>4</v>
      </c>
      <c r="E925" s="197">
        <v>51800</v>
      </c>
      <c r="F925" s="195" t="s">
        <v>84</v>
      </c>
    </row>
    <row r="926" spans="1:8">
      <c r="A926" s="196">
        <v>44266</v>
      </c>
      <c r="B926" s="195">
        <v>13276</v>
      </c>
      <c r="C926" s="195">
        <v>3500</v>
      </c>
      <c r="D926" s="195">
        <v>4</v>
      </c>
      <c r="E926" s="197">
        <v>110500</v>
      </c>
      <c r="F926" s="195" t="s">
        <v>84</v>
      </c>
    </row>
    <row r="927" spans="1:8">
      <c r="A927" s="196">
        <v>44266</v>
      </c>
      <c r="B927" s="195">
        <v>13276</v>
      </c>
      <c r="C927" s="195">
        <v>3511</v>
      </c>
      <c r="D927" s="195">
        <v>4</v>
      </c>
      <c r="E927" s="197">
        <v>142500</v>
      </c>
      <c r="F927" s="195" t="s">
        <v>84</v>
      </c>
    </row>
    <row r="928" spans="1:8">
      <c r="A928" s="196">
        <v>44266</v>
      </c>
      <c r="B928" s="195">
        <v>13276</v>
      </c>
      <c r="C928" s="195">
        <v>3518</v>
      </c>
      <c r="D928" s="195">
        <v>4</v>
      </c>
      <c r="E928" s="197">
        <v>119200</v>
      </c>
      <c r="F928" s="195" t="s">
        <v>83</v>
      </c>
    </row>
    <row r="929" spans="1:6">
      <c r="A929" s="196">
        <v>44266</v>
      </c>
      <c r="B929" s="195">
        <v>34527</v>
      </c>
      <c r="C929" s="195">
        <v>816</v>
      </c>
      <c r="D929" s="195">
        <v>6</v>
      </c>
      <c r="E929" s="197">
        <v>129300</v>
      </c>
      <c r="F929" s="195" t="s">
        <v>84</v>
      </c>
    </row>
    <row r="930" spans="1:6">
      <c r="A930" s="196">
        <v>44266</v>
      </c>
      <c r="B930" s="195">
        <v>34527</v>
      </c>
      <c r="C930" s="195">
        <v>868</v>
      </c>
      <c r="D930" s="195">
        <v>6</v>
      </c>
      <c r="E930" s="197">
        <v>157400</v>
      </c>
      <c r="F930" s="195" t="s">
        <v>84</v>
      </c>
    </row>
    <row r="931" spans="1:6" ht="19.5">
      <c r="A931" s="195"/>
      <c r="B931" s="195"/>
      <c r="C931" s="195"/>
      <c r="D931" s="195"/>
      <c r="E931" s="119">
        <f>SUM(E919:E930)</f>
        <v>3184127</v>
      </c>
      <c r="F931" s="195"/>
    </row>
    <row r="932" spans="1:6">
      <c r="A932" s="195"/>
      <c r="B932" s="195"/>
      <c r="C932" s="195"/>
      <c r="D932" s="195"/>
      <c r="E932" s="197"/>
      <c r="F932" s="195"/>
    </row>
    <row r="933" spans="1:6">
      <c r="A933" s="196">
        <v>44267</v>
      </c>
      <c r="B933" s="195">
        <v>99971</v>
      </c>
      <c r="C933" s="195">
        <v>6084</v>
      </c>
      <c r="D933" s="195">
        <v>7</v>
      </c>
      <c r="E933" s="197">
        <v>167100</v>
      </c>
      <c r="F933" s="195" t="s">
        <v>83</v>
      </c>
    </row>
    <row r="934" spans="1:6">
      <c r="A934" s="196">
        <v>44267</v>
      </c>
      <c r="B934" s="195">
        <v>99903</v>
      </c>
      <c r="C934" s="195">
        <v>9505</v>
      </c>
      <c r="D934" s="195">
        <v>8</v>
      </c>
      <c r="E934" s="197">
        <v>87400</v>
      </c>
      <c r="F934" s="195" t="s">
        <v>84</v>
      </c>
    </row>
    <row r="935" spans="1:6">
      <c r="A935" s="196">
        <v>44267</v>
      </c>
      <c r="B935" s="195">
        <v>99966</v>
      </c>
      <c r="C935" s="195">
        <v>9586</v>
      </c>
      <c r="D935" s="195">
        <v>8</v>
      </c>
      <c r="E935" s="197">
        <v>219000</v>
      </c>
      <c r="F935" s="195" t="s">
        <v>83</v>
      </c>
    </row>
    <row r="936" spans="1:6">
      <c r="A936" s="196">
        <v>44267</v>
      </c>
      <c r="B936" s="195">
        <v>13276</v>
      </c>
      <c r="C936" s="195">
        <v>3704</v>
      </c>
      <c r="D936" s="195">
        <v>4</v>
      </c>
      <c r="E936" s="197">
        <v>380473</v>
      </c>
      <c r="F936" s="195" t="s">
        <v>131</v>
      </c>
    </row>
    <row r="937" spans="1:6">
      <c r="A937" s="196">
        <v>44267</v>
      </c>
      <c r="B937" s="195">
        <v>13276</v>
      </c>
      <c r="C937" s="195">
        <v>3705</v>
      </c>
      <c r="D937" s="195">
        <v>4</v>
      </c>
      <c r="E937" s="197">
        <v>1091556</v>
      </c>
      <c r="F937" s="195" t="s">
        <v>130</v>
      </c>
    </row>
    <row r="938" spans="1:6">
      <c r="A938" s="196">
        <v>44267</v>
      </c>
      <c r="B938" s="195">
        <v>13276</v>
      </c>
      <c r="C938" s="195">
        <v>3706</v>
      </c>
      <c r="D938" s="195">
        <v>4</v>
      </c>
      <c r="E938" s="197">
        <v>206635</v>
      </c>
      <c r="F938" s="195" t="s">
        <v>130</v>
      </c>
    </row>
    <row r="939" spans="1:6">
      <c r="A939" s="196">
        <v>44267</v>
      </c>
      <c r="B939" s="195">
        <v>13276</v>
      </c>
      <c r="C939" s="195">
        <v>3762</v>
      </c>
      <c r="D939" s="195">
        <v>4</v>
      </c>
      <c r="E939" s="197">
        <v>169400</v>
      </c>
      <c r="F939" s="195" t="s">
        <v>84</v>
      </c>
    </row>
    <row r="940" spans="1:6">
      <c r="A940" s="196">
        <v>44267</v>
      </c>
      <c r="B940" s="195">
        <v>13276</v>
      </c>
      <c r="C940" s="195">
        <v>3763</v>
      </c>
      <c r="D940" s="195">
        <v>4</v>
      </c>
      <c r="E940" s="197">
        <v>176100</v>
      </c>
      <c r="F940" s="195" t="s">
        <v>84</v>
      </c>
    </row>
    <row r="941" spans="1:6">
      <c r="A941" s="196">
        <v>44267</v>
      </c>
      <c r="B941" s="195">
        <v>13276</v>
      </c>
      <c r="C941" s="195">
        <v>3802</v>
      </c>
      <c r="D941" s="195">
        <v>4</v>
      </c>
      <c r="E941" s="197">
        <v>883494</v>
      </c>
      <c r="F941" s="195" t="s">
        <v>2</v>
      </c>
    </row>
    <row r="942" spans="1:6">
      <c r="A942" s="196">
        <v>44267</v>
      </c>
      <c r="B942" s="195">
        <v>28262</v>
      </c>
      <c r="C942" s="195">
        <v>1045</v>
      </c>
      <c r="D942" s="195">
        <v>6</v>
      </c>
      <c r="E942" s="197">
        <v>899187</v>
      </c>
      <c r="F942" s="195" t="s">
        <v>2</v>
      </c>
    </row>
    <row r="943" spans="1:6">
      <c r="A943" s="196">
        <v>44267</v>
      </c>
      <c r="B943" s="195">
        <v>28262</v>
      </c>
      <c r="C943" s="195">
        <v>1119</v>
      </c>
      <c r="D943" s="195">
        <v>6</v>
      </c>
      <c r="E943" s="197">
        <v>258800</v>
      </c>
      <c r="F943" s="195" t="s">
        <v>83</v>
      </c>
    </row>
    <row r="944" spans="1:6">
      <c r="A944" s="196">
        <v>44267</v>
      </c>
      <c r="B944" s="195">
        <v>25758</v>
      </c>
      <c r="C944" s="195">
        <v>833</v>
      </c>
      <c r="D944" s="195">
        <v>9</v>
      </c>
      <c r="E944" s="197">
        <v>156400</v>
      </c>
      <c r="F944" s="195" t="s">
        <v>84</v>
      </c>
    </row>
    <row r="945" spans="1:6">
      <c r="A945" s="196">
        <v>44267</v>
      </c>
      <c r="B945" s="195">
        <v>25758</v>
      </c>
      <c r="C945" s="195">
        <v>848</v>
      </c>
      <c r="D945" s="195">
        <v>9</v>
      </c>
      <c r="E945" s="197">
        <v>166100</v>
      </c>
      <c r="F945" s="195" t="s">
        <v>84</v>
      </c>
    </row>
    <row r="946" spans="1:6">
      <c r="A946" s="196">
        <v>44267</v>
      </c>
      <c r="B946" s="195">
        <v>25758</v>
      </c>
      <c r="C946" s="195">
        <v>898</v>
      </c>
      <c r="D946" s="195">
        <v>9</v>
      </c>
      <c r="E946" s="197">
        <v>35000</v>
      </c>
      <c r="F946" s="195" t="s">
        <v>84</v>
      </c>
    </row>
    <row r="947" spans="1:6" ht="19.5">
      <c r="A947" s="195"/>
      <c r="B947" s="195"/>
      <c r="C947" s="195"/>
      <c r="D947" s="195"/>
      <c r="E947" s="119">
        <f>SUM(E933:E946)</f>
        <v>4896645</v>
      </c>
      <c r="F947" s="195"/>
    </row>
    <row r="948" spans="1:6">
      <c r="A948" s="195"/>
      <c r="B948" s="195"/>
      <c r="C948" s="195"/>
      <c r="D948" s="195"/>
      <c r="E948" s="197"/>
      <c r="F948" s="195"/>
    </row>
    <row r="949" spans="1:6">
      <c r="A949" s="196">
        <v>44268</v>
      </c>
      <c r="B949" s="195">
        <v>99966</v>
      </c>
      <c r="C949" s="195">
        <v>6443</v>
      </c>
      <c r="D949" s="195">
        <v>7</v>
      </c>
      <c r="E949" s="197">
        <v>36500</v>
      </c>
      <c r="F949" s="195" t="s">
        <v>83</v>
      </c>
    </row>
    <row r="950" spans="1:6">
      <c r="A950" s="196">
        <v>44268</v>
      </c>
      <c r="B950" s="195">
        <v>25758</v>
      </c>
      <c r="C950" s="195">
        <v>4047</v>
      </c>
      <c r="D950" s="195">
        <v>4</v>
      </c>
      <c r="E950" s="197">
        <v>153800</v>
      </c>
      <c r="F950" s="195" t="s">
        <v>84</v>
      </c>
    </row>
    <row r="951" spans="1:6">
      <c r="A951" s="196">
        <v>44268</v>
      </c>
      <c r="B951" s="195">
        <v>34527</v>
      </c>
      <c r="C951" s="195">
        <v>3974</v>
      </c>
      <c r="D951" s="195">
        <v>4</v>
      </c>
      <c r="E951" s="197">
        <v>199900</v>
      </c>
      <c r="F951" s="195" t="s">
        <v>84</v>
      </c>
    </row>
    <row r="952" spans="1:6">
      <c r="A952" s="196">
        <v>44268</v>
      </c>
      <c r="B952" s="195">
        <v>34527</v>
      </c>
      <c r="C952" s="195">
        <v>4021</v>
      </c>
      <c r="D952" s="195">
        <v>4</v>
      </c>
      <c r="E952" s="197">
        <v>87100</v>
      </c>
      <c r="F952" s="195" t="s">
        <v>84</v>
      </c>
    </row>
    <row r="953" spans="1:6">
      <c r="A953" s="196">
        <v>44268</v>
      </c>
      <c r="B953" s="195">
        <v>28262</v>
      </c>
      <c r="C953" s="195">
        <v>1306</v>
      </c>
      <c r="D953" s="195">
        <v>6</v>
      </c>
      <c r="E953" s="197">
        <v>314868</v>
      </c>
      <c r="F953" s="195" t="s">
        <v>131</v>
      </c>
    </row>
    <row r="954" spans="1:6">
      <c r="A954" s="196">
        <v>44268</v>
      </c>
      <c r="B954" s="195">
        <v>28262</v>
      </c>
      <c r="C954" s="195">
        <v>1349</v>
      </c>
      <c r="D954" s="195">
        <v>6</v>
      </c>
      <c r="E954" s="197">
        <v>137000</v>
      </c>
      <c r="F954" s="195" t="s">
        <v>84</v>
      </c>
    </row>
    <row r="955" spans="1:6">
      <c r="A955" s="196">
        <v>44268</v>
      </c>
      <c r="B955" s="195">
        <v>12508</v>
      </c>
      <c r="C955" s="195">
        <v>1088</v>
      </c>
      <c r="D955" s="195">
        <v>9</v>
      </c>
      <c r="E955" s="197">
        <v>72800</v>
      </c>
      <c r="F955" s="195" t="s">
        <v>84</v>
      </c>
    </row>
    <row r="956" spans="1:6">
      <c r="A956" s="196">
        <v>44268</v>
      </c>
      <c r="B956" s="195">
        <v>12508</v>
      </c>
      <c r="C956" s="195">
        <v>1093</v>
      </c>
      <c r="D956" s="195">
        <v>9</v>
      </c>
      <c r="E956" s="197">
        <v>67400</v>
      </c>
      <c r="F956" s="195" t="s">
        <v>84</v>
      </c>
    </row>
    <row r="957" spans="1:6" ht="19.5">
      <c r="A957" s="195"/>
      <c r="B957" s="195"/>
      <c r="C957" s="195"/>
      <c r="D957" s="195"/>
      <c r="E957" s="119">
        <f>SUM(E949:E956)</f>
        <v>1069368</v>
      </c>
      <c r="F957" s="195"/>
    </row>
    <row r="958" spans="1:6">
      <c r="A958" s="195"/>
      <c r="B958" s="195"/>
      <c r="C958" s="195"/>
      <c r="D958" s="195"/>
      <c r="E958" s="197"/>
      <c r="F958" s="195"/>
    </row>
    <row r="959" spans="1:6">
      <c r="A959" s="196">
        <v>44269</v>
      </c>
      <c r="B959" s="195">
        <v>99903</v>
      </c>
      <c r="C959" s="195">
        <v>6719</v>
      </c>
      <c r="D959" s="195">
        <v>29</v>
      </c>
      <c r="E959" s="197">
        <v>281200</v>
      </c>
      <c r="F959" s="195" t="s">
        <v>83</v>
      </c>
    </row>
    <row r="960" spans="1:6">
      <c r="A960" s="196">
        <v>44269</v>
      </c>
      <c r="B960" s="195">
        <v>99903</v>
      </c>
      <c r="C960" s="195">
        <v>6721</v>
      </c>
      <c r="D960" s="195">
        <v>29</v>
      </c>
      <c r="E960" s="197">
        <v>22800</v>
      </c>
      <c r="F960" s="195" t="s">
        <v>83</v>
      </c>
    </row>
    <row r="961" spans="1:6">
      <c r="A961" s="196">
        <v>44269</v>
      </c>
      <c r="B961" s="195">
        <v>99903</v>
      </c>
      <c r="C961" s="195">
        <v>6722</v>
      </c>
      <c r="D961" s="195">
        <v>29</v>
      </c>
      <c r="E961" s="197">
        <v>88000</v>
      </c>
      <c r="F961" s="195" t="s">
        <v>84</v>
      </c>
    </row>
    <row r="962" spans="1:6">
      <c r="A962" s="196">
        <v>44269</v>
      </c>
      <c r="B962" s="195">
        <v>99903</v>
      </c>
      <c r="C962" s="195">
        <v>6731</v>
      </c>
      <c r="D962" s="195">
        <v>29</v>
      </c>
      <c r="E962" s="197">
        <v>60800</v>
      </c>
      <c r="F962" s="195" t="s">
        <v>84</v>
      </c>
    </row>
    <row r="963" spans="1:6">
      <c r="A963" s="196">
        <v>44269</v>
      </c>
      <c r="B963" s="195">
        <v>99903</v>
      </c>
      <c r="C963" s="195">
        <v>6796</v>
      </c>
      <c r="D963" s="195">
        <v>29</v>
      </c>
      <c r="E963" s="197">
        <v>318821</v>
      </c>
      <c r="F963" s="195" t="s">
        <v>2</v>
      </c>
    </row>
    <row r="964" spans="1:6">
      <c r="A964" s="196">
        <v>44269</v>
      </c>
      <c r="B964" s="195">
        <v>99916</v>
      </c>
      <c r="C964" s="195">
        <v>6835</v>
      </c>
      <c r="D964" s="195">
        <v>29</v>
      </c>
      <c r="E964" s="197">
        <v>38600</v>
      </c>
      <c r="F964" s="195" t="s">
        <v>83</v>
      </c>
    </row>
    <row r="965" spans="1:6">
      <c r="A965" s="196">
        <v>44269</v>
      </c>
      <c r="B965" s="195">
        <v>99916</v>
      </c>
      <c r="C965" s="195">
        <v>6851</v>
      </c>
      <c r="D965" s="195">
        <v>29</v>
      </c>
      <c r="E965" s="197">
        <v>37400</v>
      </c>
      <c r="F965" s="195" t="s">
        <v>84</v>
      </c>
    </row>
    <row r="966" spans="1:6">
      <c r="A966" s="196">
        <v>44269</v>
      </c>
      <c r="B966" s="195">
        <v>99916</v>
      </c>
      <c r="C966" s="195">
        <v>6858</v>
      </c>
      <c r="D966" s="195">
        <v>29</v>
      </c>
      <c r="E966" s="197">
        <v>393000</v>
      </c>
      <c r="F966" s="195" t="s">
        <v>83</v>
      </c>
    </row>
    <row r="967" spans="1:6">
      <c r="A967" s="196">
        <v>44269</v>
      </c>
      <c r="B967" s="195">
        <v>99916</v>
      </c>
      <c r="C967" s="195">
        <v>6878</v>
      </c>
      <c r="D967" s="195">
        <v>29</v>
      </c>
      <c r="E967" s="197">
        <v>333400</v>
      </c>
      <c r="F967" s="195" t="s">
        <v>83</v>
      </c>
    </row>
    <row r="968" spans="1:6">
      <c r="A968" s="196">
        <v>44269</v>
      </c>
      <c r="B968" s="195">
        <v>99916</v>
      </c>
      <c r="C968" s="195">
        <v>6886</v>
      </c>
      <c r="D968" s="195">
        <v>29</v>
      </c>
      <c r="E968" s="197">
        <v>221600</v>
      </c>
      <c r="F968" s="195" t="s">
        <v>84</v>
      </c>
    </row>
    <row r="969" spans="1:6">
      <c r="A969" s="196">
        <v>44269</v>
      </c>
      <c r="B969" s="195">
        <v>99955</v>
      </c>
      <c r="C969" s="195">
        <v>1741</v>
      </c>
      <c r="D969" s="195">
        <v>6</v>
      </c>
      <c r="E969" s="197">
        <v>74400</v>
      </c>
      <c r="F969" s="195" t="s">
        <v>84</v>
      </c>
    </row>
    <row r="970" spans="1:6">
      <c r="A970" s="196">
        <v>44269</v>
      </c>
      <c r="B970" s="195">
        <v>99974</v>
      </c>
      <c r="C970" s="195">
        <v>1725</v>
      </c>
      <c r="D970" s="195">
        <v>6</v>
      </c>
      <c r="E970" s="197">
        <v>208400</v>
      </c>
      <c r="F970" s="195" t="s">
        <v>83</v>
      </c>
    </row>
    <row r="971" spans="1:6">
      <c r="A971" s="196">
        <v>44269</v>
      </c>
      <c r="B971" s="195">
        <v>99968</v>
      </c>
      <c r="C971" s="195">
        <v>133</v>
      </c>
      <c r="D971" s="195">
        <v>8</v>
      </c>
      <c r="E971" s="197">
        <v>50000</v>
      </c>
      <c r="F971" s="195" t="s">
        <v>84</v>
      </c>
    </row>
    <row r="972" spans="1:6" ht="19.5">
      <c r="A972" s="195"/>
      <c r="B972" s="195"/>
      <c r="C972" s="195"/>
      <c r="D972" s="195"/>
      <c r="E972" s="119">
        <f>SUM(E959:E971)</f>
        <v>2128421</v>
      </c>
      <c r="F972" s="195"/>
    </row>
    <row r="973" spans="1:6">
      <c r="A973" s="195"/>
      <c r="B973" s="195"/>
      <c r="C973" s="195"/>
      <c r="D973" s="195"/>
      <c r="E973" s="197"/>
      <c r="F973" s="195"/>
    </row>
    <row r="974" spans="1:6">
      <c r="A974" s="196">
        <v>44270</v>
      </c>
      <c r="B974" s="195">
        <v>14202</v>
      </c>
      <c r="C974" s="195">
        <v>6984</v>
      </c>
      <c r="D974" s="195">
        <v>7</v>
      </c>
      <c r="E974" s="197">
        <v>85900</v>
      </c>
      <c r="F974" s="195" t="s">
        <v>83</v>
      </c>
    </row>
    <row r="975" spans="1:6">
      <c r="A975" s="196">
        <v>44270</v>
      </c>
      <c r="B975" s="195">
        <v>20894</v>
      </c>
      <c r="C975" s="195">
        <v>4580</v>
      </c>
      <c r="D975" s="195">
        <v>4</v>
      </c>
      <c r="E975" s="197">
        <v>153589</v>
      </c>
      <c r="F975" s="195" t="s">
        <v>130</v>
      </c>
    </row>
    <row r="976" spans="1:6">
      <c r="A976" s="196">
        <v>44270</v>
      </c>
      <c r="B976" s="195">
        <v>20894</v>
      </c>
      <c r="C976" s="195">
        <v>4581</v>
      </c>
      <c r="D976" s="195">
        <v>4</v>
      </c>
      <c r="E976" s="197">
        <v>1337277</v>
      </c>
      <c r="F976" s="195" t="s">
        <v>130</v>
      </c>
    </row>
    <row r="977" spans="1:6">
      <c r="A977" s="196">
        <v>44270</v>
      </c>
      <c r="B977" s="195">
        <v>20894</v>
      </c>
      <c r="C977" s="195">
        <v>4582</v>
      </c>
      <c r="D977" s="195">
        <v>4</v>
      </c>
      <c r="E977" s="197">
        <v>546838</v>
      </c>
      <c r="F977" s="195" t="s">
        <v>131</v>
      </c>
    </row>
    <row r="978" spans="1:6">
      <c r="A978" s="196">
        <v>44270</v>
      </c>
      <c r="B978" s="195">
        <v>20894</v>
      </c>
      <c r="C978" s="195">
        <v>4673</v>
      </c>
      <c r="D978" s="195">
        <v>4</v>
      </c>
      <c r="E978" s="197">
        <v>313500</v>
      </c>
      <c r="F978" s="195" t="s">
        <v>83</v>
      </c>
    </row>
    <row r="979" spans="1:6">
      <c r="A979" s="196">
        <v>44270</v>
      </c>
      <c r="B979" s="195">
        <v>99966</v>
      </c>
      <c r="C979" s="195">
        <v>4705</v>
      </c>
      <c r="D979" s="195">
        <v>4</v>
      </c>
      <c r="E979" s="197">
        <v>72100</v>
      </c>
      <c r="F979" s="195" t="s">
        <v>84</v>
      </c>
    </row>
    <row r="980" spans="1:6">
      <c r="A980" s="196">
        <v>44270</v>
      </c>
      <c r="B980" s="195">
        <v>12508</v>
      </c>
      <c r="C980" s="195">
        <v>2051</v>
      </c>
      <c r="D980" s="195">
        <v>6</v>
      </c>
      <c r="E980" s="197">
        <v>155600</v>
      </c>
      <c r="F980" s="195" t="s">
        <v>84</v>
      </c>
    </row>
    <row r="981" spans="1:6">
      <c r="A981" s="196">
        <v>44270</v>
      </c>
      <c r="B981" s="195">
        <v>99967</v>
      </c>
      <c r="C981" s="195">
        <v>2089</v>
      </c>
      <c r="D981" s="195">
        <v>6</v>
      </c>
      <c r="E981" s="197">
        <v>130200</v>
      </c>
      <c r="F981" s="195" t="s">
        <v>83</v>
      </c>
    </row>
    <row r="982" spans="1:6">
      <c r="A982" s="196">
        <v>44270</v>
      </c>
      <c r="B982" s="195">
        <v>99955</v>
      </c>
      <c r="C982" s="195">
        <v>305</v>
      </c>
      <c r="D982" s="195">
        <v>8</v>
      </c>
      <c r="E982" s="197">
        <v>214300</v>
      </c>
      <c r="F982" s="195" t="s">
        <v>84</v>
      </c>
    </row>
    <row r="983" spans="1:6">
      <c r="A983" s="196">
        <v>44270</v>
      </c>
      <c r="B983" s="195">
        <v>99955</v>
      </c>
      <c r="C983" s="195">
        <v>377</v>
      </c>
      <c r="D983" s="195">
        <v>8</v>
      </c>
      <c r="E983" s="197">
        <v>37000</v>
      </c>
      <c r="F983" s="195" t="s">
        <v>84</v>
      </c>
    </row>
    <row r="984" spans="1:6">
      <c r="A984" s="196">
        <v>44270</v>
      </c>
      <c r="B984" s="195">
        <v>34527</v>
      </c>
      <c r="C984" s="195">
        <v>1402</v>
      </c>
      <c r="D984" s="195">
        <v>9</v>
      </c>
      <c r="E984" s="197">
        <v>34500</v>
      </c>
      <c r="F984" s="195" t="s">
        <v>83</v>
      </c>
    </row>
    <row r="985" spans="1:6" ht="19.5">
      <c r="A985" s="195"/>
      <c r="B985" s="195"/>
      <c r="C985" s="195"/>
      <c r="D985" s="195"/>
      <c r="E985" s="119">
        <f>SUM(E974:E984)</f>
        <v>3080804</v>
      </c>
      <c r="F985" s="195"/>
    </row>
    <row r="986" spans="1:6">
      <c r="A986" s="195"/>
      <c r="B986" s="195"/>
      <c r="C986" s="195"/>
      <c r="D986" s="195"/>
      <c r="E986" s="197"/>
      <c r="F986" s="195"/>
    </row>
    <row r="987" spans="1:6">
      <c r="A987" s="196">
        <v>44271</v>
      </c>
      <c r="B987" s="195">
        <v>19440</v>
      </c>
      <c r="C987" s="195">
        <v>7322</v>
      </c>
      <c r="D987" s="195">
        <v>7</v>
      </c>
      <c r="E987" s="197">
        <v>21000</v>
      </c>
      <c r="F987" s="195" t="s">
        <v>83</v>
      </c>
    </row>
    <row r="988" spans="1:6">
      <c r="A988" s="196">
        <v>44271</v>
      </c>
      <c r="B988" s="195">
        <v>19440</v>
      </c>
      <c r="C988" s="195">
        <v>7372</v>
      </c>
      <c r="D988" s="195">
        <v>7</v>
      </c>
      <c r="E988" s="197">
        <v>55900</v>
      </c>
      <c r="F988" s="195" t="s">
        <v>83</v>
      </c>
    </row>
    <row r="989" spans="1:6">
      <c r="A989" s="196">
        <v>44271</v>
      </c>
      <c r="B989" s="195">
        <v>19440</v>
      </c>
      <c r="C989" s="195">
        <v>7415</v>
      </c>
      <c r="D989" s="195">
        <v>7</v>
      </c>
      <c r="E989" s="197">
        <v>78500</v>
      </c>
      <c r="F989" s="195" t="s">
        <v>84</v>
      </c>
    </row>
    <row r="990" spans="1:6">
      <c r="A990" s="196">
        <v>44271</v>
      </c>
      <c r="B990" s="195">
        <v>99955</v>
      </c>
      <c r="C990" s="195">
        <v>7242</v>
      </c>
      <c r="D990" s="195">
        <v>7</v>
      </c>
      <c r="E990" s="197">
        <v>300000</v>
      </c>
      <c r="F990" s="195" t="s">
        <v>83</v>
      </c>
    </row>
    <row r="991" spans="1:6">
      <c r="A991" s="196">
        <v>44271</v>
      </c>
      <c r="B991" s="195">
        <v>14202</v>
      </c>
      <c r="C991" s="195">
        <v>4832</v>
      </c>
      <c r="D991" s="195">
        <v>4</v>
      </c>
      <c r="E991" s="197">
        <v>525400</v>
      </c>
      <c r="F991" s="195" t="s">
        <v>131</v>
      </c>
    </row>
    <row r="992" spans="1:6">
      <c r="A992" s="196">
        <v>44271</v>
      </c>
      <c r="B992" s="195">
        <v>14202</v>
      </c>
      <c r="C992" s="195">
        <v>4833</v>
      </c>
      <c r="D992" s="195">
        <v>4</v>
      </c>
      <c r="E992" s="197">
        <v>741104</v>
      </c>
      <c r="F992" s="195" t="s">
        <v>130</v>
      </c>
    </row>
    <row r="993" spans="1:6">
      <c r="A993" s="196">
        <v>44271</v>
      </c>
      <c r="B993" s="195">
        <v>14202</v>
      </c>
      <c r="C993" s="195">
        <v>4834</v>
      </c>
      <c r="D993" s="195">
        <v>4</v>
      </c>
      <c r="E993" s="197">
        <v>514352</v>
      </c>
      <c r="F993" s="195" t="s">
        <v>130</v>
      </c>
    </row>
    <row r="994" spans="1:6">
      <c r="A994" s="196">
        <v>44271</v>
      </c>
      <c r="B994" s="195">
        <v>14202</v>
      </c>
      <c r="C994" s="195">
        <v>4872</v>
      </c>
      <c r="D994" s="195">
        <v>4</v>
      </c>
      <c r="E994" s="197">
        <v>820600</v>
      </c>
      <c r="F994" s="195" t="s">
        <v>2</v>
      </c>
    </row>
    <row r="995" spans="1:6">
      <c r="A995" s="196">
        <v>44271</v>
      </c>
      <c r="B995" s="195">
        <v>20894</v>
      </c>
      <c r="C995" s="195">
        <v>2432</v>
      </c>
      <c r="D995" s="195">
        <v>6</v>
      </c>
      <c r="E995" s="197">
        <v>78500</v>
      </c>
      <c r="F995" s="195" t="s">
        <v>84</v>
      </c>
    </row>
    <row r="996" spans="1:6">
      <c r="A996" s="196">
        <v>44271</v>
      </c>
      <c r="B996" s="195">
        <v>20894</v>
      </c>
      <c r="C996" s="195">
        <v>2478</v>
      </c>
      <c r="D996" s="195">
        <v>6</v>
      </c>
      <c r="E996" s="197">
        <v>333400</v>
      </c>
      <c r="F996" s="195" t="s">
        <v>83</v>
      </c>
    </row>
    <row r="997" spans="1:6">
      <c r="A997" s="196">
        <v>44271</v>
      </c>
      <c r="B997" s="195">
        <v>20894</v>
      </c>
      <c r="C997" s="195">
        <v>2502</v>
      </c>
      <c r="D997" s="195">
        <v>6</v>
      </c>
      <c r="E997" s="197">
        <v>518000</v>
      </c>
      <c r="F997" s="195" t="s">
        <v>83</v>
      </c>
    </row>
    <row r="998" spans="1:6">
      <c r="A998" s="196">
        <v>44271</v>
      </c>
      <c r="B998" s="195">
        <v>28262</v>
      </c>
      <c r="C998" s="195">
        <v>1494</v>
      </c>
      <c r="D998" s="195">
        <v>9</v>
      </c>
      <c r="E998" s="197">
        <v>156700</v>
      </c>
      <c r="F998" s="195" t="s">
        <v>84</v>
      </c>
    </row>
    <row r="999" spans="1:6" ht="19.5">
      <c r="A999" s="195"/>
      <c r="B999" s="195"/>
      <c r="C999" s="195"/>
      <c r="D999" s="195"/>
      <c r="E999" s="119">
        <f>SUM(E987:E998)</f>
        <v>4143456</v>
      </c>
      <c r="F999" s="195"/>
    </row>
    <row r="1000" spans="1:6">
      <c r="A1000" s="195"/>
      <c r="B1000" s="195"/>
      <c r="C1000" s="195"/>
      <c r="D1000" s="195"/>
      <c r="E1000" s="197"/>
      <c r="F1000" s="195"/>
    </row>
    <row r="1001" spans="1:6">
      <c r="A1001" s="196">
        <v>44272</v>
      </c>
      <c r="B1001" s="195">
        <v>14202</v>
      </c>
      <c r="C1001" s="195">
        <v>1657</v>
      </c>
      <c r="D1001" s="195">
        <v>9</v>
      </c>
      <c r="E1001" s="197">
        <v>49000</v>
      </c>
      <c r="F1001" s="195" t="s">
        <v>83</v>
      </c>
    </row>
    <row r="1002" spans="1:6">
      <c r="A1002" s="196">
        <v>44272</v>
      </c>
      <c r="B1002" s="195">
        <v>28262</v>
      </c>
      <c r="C1002" s="195">
        <v>5186</v>
      </c>
      <c r="D1002" s="195">
        <v>4</v>
      </c>
      <c r="E1002" s="197">
        <v>114200</v>
      </c>
      <c r="F1002" s="195" t="s">
        <v>83</v>
      </c>
    </row>
    <row r="1003" spans="1:6">
      <c r="A1003" s="196">
        <v>44272</v>
      </c>
      <c r="B1003" s="195">
        <v>99916</v>
      </c>
      <c r="C1003" s="195">
        <v>810</v>
      </c>
      <c r="D1003" s="195">
        <v>8</v>
      </c>
      <c r="E1003" s="197">
        <v>194800</v>
      </c>
      <c r="F1003" s="195" t="s">
        <v>84</v>
      </c>
    </row>
    <row r="1004" spans="1:6">
      <c r="A1004" s="196">
        <v>44272</v>
      </c>
      <c r="B1004" s="195">
        <v>99916</v>
      </c>
      <c r="C1004" s="195">
        <v>815</v>
      </c>
      <c r="D1004" s="195">
        <v>8</v>
      </c>
      <c r="E1004" s="197">
        <v>83800</v>
      </c>
      <c r="F1004" s="195" t="s">
        <v>84</v>
      </c>
    </row>
    <row r="1005" spans="1:6">
      <c r="A1005" s="196">
        <v>44272</v>
      </c>
      <c r="B1005" s="195">
        <v>99916</v>
      </c>
      <c r="C1005" s="195">
        <v>819</v>
      </c>
      <c r="D1005" s="195">
        <v>8</v>
      </c>
      <c r="E1005" s="197">
        <v>333400</v>
      </c>
      <c r="F1005" s="195" t="s">
        <v>83</v>
      </c>
    </row>
    <row r="1006" spans="1:6">
      <c r="A1006" s="196">
        <v>44272</v>
      </c>
      <c r="B1006" s="195">
        <v>99916</v>
      </c>
      <c r="C1006" s="195">
        <v>847</v>
      </c>
      <c r="D1006" s="195">
        <v>8</v>
      </c>
      <c r="E1006" s="197">
        <v>113300</v>
      </c>
      <c r="F1006" s="195" t="s">
        <v>84</v>
      </c>
    </row>
    <row r="1007" spans="1:6">
      <c r="A1007" s="196">
        <v>44272</v>
      </c>
      <c r="B1007" s="195">
        <v>99916</v>
      </c>
      <c r="C1007" s="195">
        <v>865</v>
      </c>
      <c r="D1007" s="195">
        <v>8</v>
      </c>
      <c r="E1007" s="197">
        <v>39400</v>
      </c>
      <c r="F1007" s="195" t="s">
        <v>84</v>
      </c>
    </row>
    <row r="1008" spans="1:6">
      <c r="A1008" s="196">
        <v>44272</v>
      </c>
      <c r="B1008" s="195">
        <v>99916</v>
      </c>
      <c r="C1008" s="195">
        <v>883</v>
      </c>
      <c r="D1008" s="195">
        <v>8</v>
      </c>
      <c r="E1008" s="197">
        <v>150500</v>
      </c>
      <c r="F1008" s="195" t="s">
        <v>84</v>
      </c>
    </row>
    <row r="1009" spans="1:6">
      <c r="A1009" s="196">
        <v>44272</v>
      </c>
      <c r="B1009" s="195">
        <v>20894</v>
      </c>
      <c r="C1009" s="195">
        <v>7495</v>
      </c>
      <c r="D1009" s="195">
        <v>7</v>
      </c>
      <c r="E1009" s="197">
        <v>1136529</v>
      </c>
      <c r="F1009" s="195" t="s">
        <v>130</v>
      </c>
    </row>
    <row r="1010" spans="1:6">
      <c r="A1010" s="196">
        <v>44272</v>
      </c>
      <c r="B1010" s="195">
        <v>20894</v>
      </c>
      <c r="C1010" s="195">
        <v>7496</v>
      </c>
      <c r="D1010" s="195">
        <v>7</v>
      </c>
      <c r="E1010" s="197">
        <v>289781</v>
      </c>
      <c r="F1010" s="195" t="s">
        <v>130</v>
      </c>
    </row>
    <row r="1011" spans="1:6">
      <c r="A1011" s="196">
        <v>44272</v>
      </c>
      <c r="B1011" s="195">
        <v>20894</v>
      </c>
      <c r="C1011" s="195">
        <v>7497</v>
      </c>
      <c r="D1011" s="195">
        <v>7</v>
      </c>
      <c r="E1011" s="197">
        <v>356838</v>
      </c>
      <c r="F1011" s="195" t="s">
        <v>131</v>
      </c>
    </row>
    <row r="1012" spans="1:6">
      <c r="A1012" s="196">
        <v>44272</v>
      </c>
      <c r="B1012" s="195">
        <v>20894</v>
      </c>
      <c r="C1012" s="195">
        <v>7590</v>
      </c>
      <c r="D1012" s="195">
        <v>7</v>
      </c>
      <c r="E1012" s="197">
        <v>52900</v>
      </c>
      <c r="F1012" s="195" t="s">
        <v>83</v>
      </c>
    </row>
    <row r="1013" spans="1:6" ht="19.5">
      <c r="A1013" s="195"/>
      <c r="B1013" s="195"/>
      <c r="C1013" s="195"/>
      <c r="D1013" s="195"/>
      <c r="E1013" s="119">
        <f>SUM(E1001:E1012)</f>
        <v>2914448</v>
      </c>
      <c r="F1013" s="195"/>
    </row>
    <row r="1014" spans="1:6">
      <c r="A1014" s="195"/>
      <c r="B1014" s="195"/>
      <c r="C1014" s="195"/>
      <c r="D1014" s="195"/>
      <c r="E1014" s="197"/>
      <c r="F1014" s="195"/>
    </row>
    <row r="1015" spans="1:6">
      <c r="A1015" s="196">
        <v>44273</v>
      </c>
      <c r="B1015" s="195">
        <v>28262</v>
      </c>
      <c r="C1015" s="195">
        <v>2887</v>
      </c>
      <c r="D1015" s="195">
        <v>6</v>
      </c>
      <c r="E1015" s="197">
        <v>371400</v>
      </c>
      <c r="F1015" s="195" t="s">
        <v>83</v>
      </c>
    </row>
    <row r="1016" spans="1:6">
      <c r="A1016" s="196">
        <v>44273</v>
      </c>
      <c r="B1016" s="195">
        <v>28262</v>
      </c>
      <c r="C1016" s="195">
        <v>2897</v>
      </c>
      <c r="D1016" s="195">
        <v>6</v>
      </c>
      <c r="E1016" s="197">
        <v>72400</v>
      </c>
      <c r="F1016" s="195" t="s">
        <v>83</v>
      </c>
    </row>
    <row r="1017" spans="1:6">
      <c r="A1017" s="196">
        <v>44273</v>
      </c>
      <c r="B1017" s="195">
        <v>28262</v>
      </c>
      <c r="C1017" s="195">
        <v>2935</v>
      </c>
      <c r="D1017" s="195">
        <v>6</v>
      </c>
      <c r="E1017" s="197">
        <v>371400</v>
      </c>
      <c r="F1017" s="195" t="s">
        <v>83</v>
      </c>
    </row>
    <row r="1018" spans="1:6">
      <c r="A1018" s="196">
        <v>44273</v>
      </c>
      <c r="B1018" s="195">
        <v>28262</v>
      </c>
      <c r="C1018" s="195">
        <v>2976</v>
      </c>
      <c r="D1018" s="195">
        <v>6</v>
      </c>
      <c r="E1018" s="197">
        <v>135100</v>
      </c>
      <c r="F1018" s="195" t="s">
        <v>83</v>
      </c>
    </row>
    <row r="1019" spans="1:6">
      <c r="A1019" s="196">
        <v>44273</v>
      </c>
      <c r="B1019" s="195">
        <v>13276</v>
      </c>
      <c r="C1019" s="195">
        <v>7788</v>
      </c>
      <c r="D1019" s="195">
        <v>7</v>
      </c>
      <c r="E1019" s="197">
        <v>404017</v>
      </c>
      <c r="F1019" s="195" t="s">
        <v>130</v>
      </c>
    </row>
    <row r="1020" spans="1:6">
      <c r="A1020" s="196">
        <v>44273</v>
      </c>
      <c r="B1020" s="195">
        <v>13276</v>
      </c>
      <c r="C1020" s="195">
        <v>7789</v>
      </c>
      <c r="D1020" s="195">
        <v>7</v>
      </c>
      <c r="E1020" s="197">
        <v>838525</v>
      </c>
      <c r="F1020" s="195" t="s">
        <v>130</v>
      </c>
    </row>
    <row r="1021" spans="1:6">
      <c r="A1021" s="196">
        <v>44273</v>
      </c>
      <c r="B1021" s="195">
        <v>13276</v>
      </c>
      <c r="C1021" s="195">
        <v>7790</v>
      </c>
      <c r="D1021" s="195">
        <v>7</v>
      </c>
      <c r="E1021" s="197">
        <v>551448</v>
      </c>
      <c r="F1021" s="195" t="s">
        <v>244</v>
      </c>
    </row>
    <row r="1022" spans="1:6">
      <c r="A1022" s="196">
        <v>44273</v>
      </c>
      <c r="B1022" s="195">
        <v>13276</v>
      </c>
      <c r="C1022" s="195">
        <v>7808</v>
      </c>
      <c r="D1022" s="195">
        <v>7</v>
      </c>
      <c r="E1022" s="197">
        <v>26000</v>
      </c>
      <c r="F1022" s="195" t="s">
        <v>83</v>
      </c>
    </row>
    <row r="1023" spans="1:6">
      <c r="A1023" s="196">
        <v>44273</v>
      </c>
      <c r="B1023" s="195">
        <v>13276</v>
      </c>
      <c r="C1023" s="195">
        <v>7893</v>
      </c>
      <c r="D1023" s="195">
        <v>7</v>
      </c>
      <c r="E1023" s="197">
        <v>209600</v>
      </c>
      <c r="F1023" s="195" t="s">
        <v>83</v>
      </c>
    </row>
    <row r="1024" spans="1:6">
      <c r="A1024" s="196">
        <v>44273</v>
      </c>
      <c r="B1024" s="195">
        <v>99967</v>
      </c>
      <c r="C1024" s="195">
        <v>7962</v>
      </c>
      <c r="D1024" s="195">
        <v>7</v>
      </c>
      <c r="E1024" s="197">
        <v>183800</v>
      </c>
      <c r="F1024" s="195" t="s">
        <v>83</v>
      </c>
    </row>
    <row r="1025" spans="1:6">
      <c r="A1025" s="196">
        <v>44273</v>
      </c>
      <c r="B1025" s="195">
        <v>99967</v>
      </c>
      <c r="C1025" s="195">
        <v>7999</v>
      </c>
      <c r="D1025" s="195">
        <v>7</v>
      </c>
      <c r="E1025" s="197">
        <v>195800</v>
      </c>
      <c r="F1025" s="195" t="s">
        <v>83</v>
      </c>
    </row>
    <row r="1026" spans="1:6">
      <c r="A1026" s="196">
        <v>44273</v>
      </c>
      <c r="B1026" s="195">
        <v>19440</v>
      </c>
      <c r="C1026" s="195">
        <v>949</v>
      </c>
      <c r="D1026" s="195">
        <v>8</v>
      </c>
      <c r="E1026" s="197">
        <v>15900</v>
      </c>
      <c r="F1026" s="195" t="s">
        <v>83</v>
      </c>
    </row>
    <row r="1027" spans="1:6">
      <c r="A1027" s="196">
        <v>44273</v>
      </c>
      <c r="B1027" s="195">
        <v>99966</v>
      </c>
      <c r="C1027" s="195">
        <v>5565</v>
      </c>
      <c r="D1027" s="195">
        <v>4</v>
      </c>
      <c r="E1027" s="197">
        <v>51500</v>
      </c>
      <c r="F1027" s="195" t="s">
        <v>84</v>
      </c>
    </row>
    <row r="1028" spans="1:6">
      <c r="A1028" s="196">
        <v>44273</v>
      </c>
      <c r="B1028" s="195">
        <v>99966</v>
      </c>
      <c r="C1028" s="195">
        <v>5589</v>
      </c>
      <c r="D1028" s="195">
        <v>4</v>
      </c>
      <c r="E1028" s="197">
        <v>373700</v>
      </c>
      <c r="F1028" s="195" t="s">
        <v>83</v>
      </c>
    </row>
    <row r="1029" spans="1:6">
      <c r="A1029" s="196">
        <v>44273</v>
      </c>
      <c r="B1029" s="195">
        <v>99971</v>
      </c>
      <c r="C1029" s="195">
        <v>1950</v>
      </c>
      <c r="D1029" s="195">
        <v>9</v>
      </c>
      <c r="E1029" s="197">
        <v>117000</v>
      </c>
      <c r="F1029" s="195" t="s">
        <v>84</v>
      </c>
    </row>
    <row r="1030" spans="1:6">
      <c r="A1030" s="196">
        <v>44273</v>
      </c>
      <c r="B1030" s="195">
        <v>99971</v>
      </c>
      <c r="C1030" s="195">
        <v>1961</v>
      </c>
      <c r="D1030" s="195">
        <v>9</v>
      </c>
      <c r="E1030" s="197">
        <v>367800</v>
      </c>
      <c r="F1030" s="195" t="s">
        <v>83</v>
      </c>
    </row>
    <row r="1031" spans="1:6" ht="19.5">
      <c r="A1031" s="195"/>
      <c r="B1031" s="195"/>
      <c r="C1031" s="195"/>
      <c r="D1031" s="195"/>
      <c r="E1031" s="119">
        <f>SUM(E1015:E1030)</f>
        <v>4285390</v>
      </c>
      <c r="F1031" s="195"/>
    </row>
    <row r="1032" spans="1:6">
      <c r="A1032" s="195"/>
      <c r="B1032" s="195"/>
      <c r="C1032" s="195"/>
      <c r="D1032" s="195"/>
      <c r="E1032" s="197"/>
      <c r="F1032" s="195"/>
    </row>
    <row r="1033" spans="1:6">
      <c r="A1033" s="196">
        <v>44274</v>
      </c>
      <c r="B1033" s="195">
        <v>34527</v>
      </c>
      <c r="C1033" s="195">
        <v>8063</v>
      </c>
      <c r="D1033" s="195">
        <v>7</v>
      </c>
      <c r="E1033" s="197">
        <v>38700</v>
      </c>
      <c r="F1033" s="195" t="s">
        <v>84</v>
      </c>
    </row>
    <row r="1034" spans="1:6">
      <c r="A1034" s="196">
        <v>44274</v>
      </c>
      <c r="B1034" s="195">
        <v>19440</v>
      </c>
      <c r="C1034" s="195">
        <v>3192</v>
      </c>
      <c r="D1034" s="195">
        <v>6</v>
      </c>
      <c r="E1034" s="197">
        <v>2344655</v>
      </c>
      <c r="F1034" s="195" t="s">
        <v>2</v>
      </c>
    </row>
    <row r="1035" spans="1:6">
      <c r="A1035" s="196">
        <v>44274</v>
      </c>
      <c r="B1035" s="195">
        <v>19440</v>
      </c>
      <c r="C1035" s="195">
        <v>3193</v>
      </c>
      <c r="D1035" s="195">
        <v>6</v>
      </c>
      <c r="E1035" s="197">
        <v>361385</v>
      </c>
      <c r="F1035" s="195" t="s">
        <v>130</v>
      </c>
    </row>
    <row r="1036" spans="1:6">
      <c r="A1036" s="196">
        <v>44274</v>
      </c>
      <c r="B1036" s="195">
        <v>19440</v>
      </c>
      <c r="C1036" s="195">
        <v>3194</v>
      </c>
      <c r="D1036" s="195">
        <v>6</v>
      </c>
      <c r="E1036" s="197">
        <v>925650</v>
      </c>
      <c r="F1036" s="195" t="s">
        <v>130</v>
      </c>
    </row>
    <row r="1037" spans="1:6">
      <c r="A1037" s="196">
        <v>44274</v>
      </c>
      <c r="B1037" s="195">
        <v>19440</v>
      </c>
      <c r="C1037" s="195">
        <v>3195</v>
      </c>
      <c r="D1037" s="195">
        <v>6</v>
      </c>
      <c r="E1037" s="197">
        <v>539178</v>
      </c>
      <c r="F1037" s="195" t="s">
        <v>131</v>
      </c>
    </row>
    <row r="1038" spans="1:6" ht="19.5">
      <c r="A1038" s="196">
        <v>44274</v>
      </c>
      <c r="B1038" s="195">
        <v>19440</v>
      </c>
      <c r="C1038" s="195">
        <v>3288</v>
      </c>
      <c r="D1038" s="195">
        <v>6</v>
      </c>
      <c r="E1038" s="197">
        <v>6965300</v>
      </c>
      <c r="F1038" s="152" t="s">
        <v>1431</v>
      </c>
    </row>
    <row r="1039" spans="1:6" ht="19.5">
      <c r="A1039" s="196">
        <v>44274</v>
      </c>
      <c r="B1039" s="195">
        <v>19440</v>
      </c>
      <c r="C1039" s="195">
        <v>3290</v>
      </c>
      <c r="D1039" s="195">
        <v>6</v>
      </c>
      <c r="E1039" s="197">
        <v>9803200</v>
      </c>
      <c r="F1039" s="152" t="s">
        <v>1431</v>
      </c>
    </row>
    <row r="1040" spans="1:6">
      <c r="A1040" s="196">
        <v>44274</v>
      </c>
      <c r="B1040" s="195">
        <v>99955</v>
      </c>
      <c r="C1040" s="195">
        <v>3379</v>
      </c>
      <c r="D1040" s="195">
        <v>6</v>
      </c>
      <c r="E1040" s="197">
        <v>84500</v>
      </c>
      <c r="F1040" s="195" t="s">
        <v>84</v>
      </c>
    </row>
    <row r="1041" spans="1:8">
      <c r="A1041" s="196">
        <v>44274</v>
      </c>
      <c r="B1041" s="195">
        <v>99903</v>
      </c>
      <c r="C1041" s="195">
        <v>6979</v>
      </c>
      <c r="D1041" s="195">
        <v>29</v>
      </c>
      <c r="E1041" s="197">
        <v>214500</v>
      </c>
      <c r="F1041" s="195" t="s">
        <v>130</v>
      </c>
    </row>
    <row r="1042" spans="1:8">
      <c r="A1042" s="196">
        <v>44274</v>
      </c>
      <c r="B1042" s="195">
        <v>99916</v>
      </c>
      <c r="C1042" s="195">
        <v>7059</v>
      </c>
      <c r="D1042" s="195">
        <v>29</v>
      </c>
      <c r="E1042" s="197">
        <v>192900</v>
      </c>
      <c r="F1042" s="195" t="s">
        <v>84</v>
      </c>
    </row>
    <row r="1043" spans="1:8">
      <c r="A1043" s="196">
        <v>44274</v>
      </c>
      <c r="B1043" s="195">
        <v>99916</v>
      </c>
      <c r="C1043" s="195">
        <v>7068</v>
      </c>
      <c r="D1043" s="195">
        <v>29</v>
      </c>
      <c r="E1043" s="197">
        <v>148600</v>
      </c>
      <c r="F1043" s="195" t="s">
        <v>84</v>
      </c>
    </row>
    <row r="1044" spans="1:8">
      <c r="A1044" s="196">
        <v>44274</v>
      </c>
      <c r="B1044" s="195">
        <v>99916</v>
      </c>
      <c r="C1044" s="195">
        <v>7070</v>
      </c>
      <c r="D1044" s="195">
        <v>29</v>
      </c>
      <c r="E1044" s="197">
        <v>146500</v>
      </c>
      <c r="F1044" s="195" t="s">
        <v>84</v>
      </c>
    </row>
    <row r="1045" spans="1:8">
      <c r="A1045" s="196">
        <v>44274</v>
      </c>
      <c r="B1045" s="195">
        <v>25758</v>
      </c>
      <c r="C1045" s="195">
        <v>2061</v>
      </c>
      <c r="D1045" s="195">
        <v>9</v>
      </c>
      <c r="E1045" s="197">
        <v>44400</v>
      </c>
      <c r="F1045" s="195" t="s">
        <v>84</v>
      </c>
    </row>
    <row r="1046" spans="1:8" s="37" customFormat="1">
      <c r="A1046" s="63">
        <v>44274</v>
      </c>
      <c r="B1046" s="64">
        <v>99910</v>
      </c>
      <c r="C1046" s="64">
        <v>1156</v>
      </c>
      <c r="D1046" s="64"/>
      <c r="E1046" s="65">
        <v>0</v>
      </c>
      <c r="F1046" s="64" t="s">
        <v>1426</v>
      </c>
      <c r="H1046" s="135"/>
    </row>
    <row r="1047" spans="1:8" ht="19.5">
      <c r="A1047" s="195"/>
      <c r="B1047" s="195"/>
      <c r="C1047" s="195"/>
      <c r="D1047" s="195"/>
      <c r="E1047" s="119">
        <f>SUM(E1033:E1045)</f>
        <v>21809468</v>
      </c>
      <c r="F1047" s="195"/>
    </row>
    <row r="1048" spans="1:8">
      <c r="A1048" s="195"/>
      <c r="B1048" s="195"/>
      <c r="C1048" s="195"/>
      <c r="D1048" s="195"/>
      <c r="E1048" s="197"/>
      <c r="F1048" s="195"/>
    </row>
    <row r="1049" spans="1:8">
      <c r="A1049" s="196">
        <v>44275</v>
      </c>
      <c r="B1049" s="195">
        <v>99971</v>
      </c>
      <c r="C1049" s="195">
        <v>8549</v>
      </c>
      <c r="D1049" s="195">
        <v>7</v>
      </c>
      <c r="E1049" s="197">
        <v>191900</v>
      </c>
      <c r="F1049" s="195" t="s">
        <v>83</v>
      </c>
    </row>
    <row r="1050" spans="1:8">
      <c r="A1050" s="196">
        <v>44275</v>
      </c>
      <c r="B1050" s="195">
        <v>28262</v>
      </c>
      <c r="C1050" s="195">
        <v>5944</v>
      </c>
      <c r="D1050" s="195">
        <v>4</v>
      </c>
      <c r="E1050" s="197">
        <v>322343</v>
      </c>
      <c r="F1050" s="195" t="s">
        <v>131</v>
      </c>
    </row>
    <row r="1051" spans="1:8">
      <c r="A1051" s="196">
        <v>44275</v>
      </c>
      <c r="B1051" s="195">
        <v>28262</v>
      </c>
      <c r="C1051" s="195">
        <v>6027</v>
      </c>
      <c r="D1051" s="195">
        <v>4</v>
      </c>
      <c r="E1051" s="197">
        <v>129100</v>
      </c>
      <c r="F1051" s="195" t="s">
        <v>84</v>
      </c>
    </row>
    <row r="1052" spans="1:8">
      <c r="A1052" s="196">
        <v>44275</v>
      </c>
      <c r="B1052" s="195">
        <v>28262</v>
      </c>
      <c r="C1052" s="195">
        <v>6036</v>
      </c>
      <c r="D1052" s="195">
        <v>4</v>
      </c>
      <c r="E1052" s="197">
        <v>407000</v>
      </c>
      <c r="F1052" s="195" t="s">
        <v>84</v>
      </c>
    </row>
    <row r="1053" spans="1:8">
      <c r="A1053" s="196">
        <v>44275</v>
      </c>
      <c r="B1053" s="195">
        <v>20894</v>
      </c>
      <c r="C1053" s="195">
        <v>1462</v>
      </c>
      <c r="D1053" s="195">
        <v>8</v>
      </c>
      <c r="E1053" s="197">
        <v>333400</v>
      </c>
      <c r="F1053" s="195" t="s">
        <v>83</v>
      </c>
    </row>
    <row r="1054" spans="1:8">
      <c r="A1054" s="196">
        <v>44275</v>
      </c>
      <c r="B1054" s="195">
        <v>20894</v>
      </c>
      <c r="C1054" s="195">
        <v>1489</v>
      </c>
      <c r="D1054" s="195">
        <v>8</v>
      </c>
      <c r="E1054" s="197">
        <v>66000</v>
      </c>
      <c r="F1054" s="195" t="s">
        <v>83</v>
      </c>
    </row>
    <row r="1055" spans="1:8">
      <c r="A1055" s="196">
        <v>44275</v>
      </c>
      <c r="B1055" s="195">
        <v>20894</v>
      </c>
      <c r="C1055" s="195">
        <v>1511</v>
      </c>
      <c r="D1055" s="195">
        <v>8</v>
      </c>
      <c r="E1055" s="197">
        <v>201500</v>
      </c>
      <c r="F1055" s="195" t="s">
        <v>84</v>
      </c>
    </row>
    <row r="1056" spans="1:8">
      <c r="A1056" s="196">
        <v>44275</v>
      </c>
      <c r="B1056" s="195">
        <v>99916</v>
      </c>
      <c r="C1056" s="195">
        <v>7116</v>
      </c>
      <c r="D1056" s="195">
        <v>29</v>
      </c>
      <c r="E1056" s="197">
        <v>69500</v>
      </c>
      <c r="F1056" s="195" t="s">
        <v>84</v>
      </c>
    </row>
    <row r="1057" spans="1:6">
      <c r="A1057" s="196">
        <v>44275</v>
      </c>
      <c r="B1057" s="195">
        <v>99916</v>
      </c>
      <c r="C1057" s="195">
        <v>7120</v>
      </c>
      <c r="D1057" s="195">
        <v>29</v>
      </c>
      <c r="E1057" s="197">
        <v>108600</v>
      </c>
      <c r="F1057" s="195" t="s">
        <v>83</v>
      </c>
    </row>
    <row r="1058" spans="1:6">
      <c r="A1058" s="196">
        <v>44275</v>
      </c>
      <c r="B1058" s="195">
        <v>99916</v>
      </c>
      <c r="C1058" s="195">
        <v>7139</v>
      </c>
      <c r="D1058" s="195">
        <v>29</v>
      </c>
      <c r="E1058" s="197">
        <v>117800</v>
      </c>
      <c r="F1058" s="195" t="s">
        <v>84</v>
      </c>
    </row>
    <row r="1059" spans="1:6">
      <c r="A1059" s="196">
        <v>44275</v>
      </c>
      <c r="B1059" s="195">
        <v>99916</v>
      </c>
      <c r="C1059" s="195">
        <v>7151</v>
      </c>
      <c r="D1059" s="195">
        <v>29</v>
      </c>
      <c r="E1059" s="197">
        <v>238900</v>
      </c>
      <c r="F1059" s="195" t="s">
        <v>83</v>
      </c>
    </row>
    <row r="1060" spans="1:6" ht="19.5">
      <c r="A1060" s="195"/>
      <c r="B1060" s="195"/>
      <c r="C1060" s="195"/>
      <c r="D1060" s="195"/>
      <c r="E1060" s="119">
        <f>SUM(E1049:E1059)</f>
        <v>2186043</v>
      </c>
      <c r="F1060" s="195"/>
    </row>
    <row r="1061" spans="1:6">
      <c r="A1061" s="195"/>
      <c r="B1061" s="195"/>
      <c r="C1061" s="195"/>
      <c r="D1061" s="195"/>
      <c r="E1061" s="197"/>
      <c r="F1061" s="195"/>
    </row>
    <row r="1062" spans="1:6">
      <c r="A1062" s="196">
        <v>44276</v>
      </c>
      <c r="B1062" s="195">
        <v>25758</v>
      </c>
      <c r="C1062" s="195">
        <v>6493</v>
      </c>
      <c r="D1062" s="195">
        <v>4</v>
      </c>
      <c r="E1062" s="197">
        <v>41200</v>
      </c>
      <c r="F1062" s="195" t="s">
        <v>84</v>
      </c>
    </row>
    <row r="1063" spans="1:6">
      <c r="A1063" s="196">
        <v>44276</v>
      </c>
      <c r="B1063" s="195">
        <v>13276</v>
      </c>
      <c r="C1063" s="195">
        <v>3741</v>
      </c>
      <c r="D1063" s="195">
        <v>6</v>
      </c>
      <c r="E1063" s="197">
        <v>395500</v>
      </c>
      <c r="F1063" s="195" t="s">
        <v>83</v>
      </c>
    </row>
    <row r="1064" spans="1:6" ht="19.5">
      <c r="A1064" s="196">
        <v>44276</v>
      </c>
      <c r="B1064" s="195">
        <v>20894</v>
      </c>
      <c r="C1064" s="195">
        <v>8714</v>
      </c>
      <c r="D1064" s="195">
        <v>7</v>
      </c>
      <c r="E1064" s="197">
        <v>29830000</v>
      </c>
      <c r="F1064" s="152" t="s">
        <v>1447</v>
      </c>
    </row>
    <row r="1065" spans="1:6">
      <c r="A1065" s="196">
        <v>44276</v>
      </c>
      <c r="B1065" s="195">
        <v>20894</v>
      </c>
      <c r="C1065" s="195">
        <v>8739</v>
      </c>
      <c r="D1065" s="195">
        <v>7</v>
      </c>
      <c r="E1065" s="197">
        <v>280600</v>
      </c>
      <c r="F1065" s="195" t="s">
        <v>83</v>
      </c>
    </row>
    <row r="1066" spans="1:6">
      <c r="A1066" s="196">
        <v>44276</v>
      </c>
      <c r="B1066" s="195">
        <v>20894</v>
      </c>
      <c r="C1066" s="195">
        <v>8745</v>
      </c>
      <c r="D1066" s="195">
        <v>7</v>
      </c>
      <c r="E1066" s="197">
        <v>227300</v>
      </c>
      <c r="F1066" s="195" t="s">
        <v>83</v>
      </c>
    </row>
    <row r="1067" spans="1:6">
      <c r="A1067" s="196">
        <v>44276</v>
      </c>
      <c r="B1067" s="195">
        <v>99955</v>
      </c>
      <c r="C1067" s="195">
        <v>8777</v>
      </c>
      <c r="D1067" s="195">
        <v>7</v>
      </c>
      <c r="E1067" s="197">
        <v>230930</v>
      </c>
      <c r="F1067" s="195" t="s">
        <v>84</v>
      </c>
    </row>
    <row r="1068" spans="1:6">
      <c r="A1068" s="196">
        <v>44276</v>
      </c>
      <c r="B1068" s="195">
        <v>99916</v>
      </c>
      <c r="C1068" s="195">
        <v>819</v>
      </c>
      <c r="D1068" s="195">
        <v>10</v>
      </c>
      <c r="E1068" s="197">
        <v>91500</v>
      </c>
      <c r="F1068" s="195" t="s">
        <v>84</v>
      </c>
    </row>
    <row r="1069" spans="1:6">
      <c r="A1069" s="196">
        <v>44276</v>
      </c>
      <c r="B1069" s="195">
        <v>99916</v>
      </c>
      <c r="C1069" s="195">
        <v>846</v>
      </c>
      <c r="D1069" s="195">
        <v>10</v>
      </c>
      <c r="E1069" s="197">
        <v>123261</v>
      </c>
      <c r="F1069" s="195" t="s">
        <v>84</v>
      </c>
    </row>
    <row r="1070" spans="1:6">
      <c r="A1070" s="196">
        <v>44276</v>
      </c>
      <c r="B1070" s="195">
        <v>99916</v>
      </c>
      <c r="C1070" s="195">
        <v>852</v>
      </c>
      <c r="D1070" s="195">
        <v>10</v>
      </c>
      <c r="E1070" s="197">
        <v>407000</v>
      </c>
      <c r="F1070" s="195" t="s">
        <v>83</v>
      </c>
    </row>
    <row r="1071" spans="1:6">
      <c r="A1071" s="196">
        <v>44276</v>
      </c>
      <c r="B1071" s="195">
        <v>99910</v>
      </c>
      <c r="C1071" s="195">
        <v>7260</v>
      </c>
      <c r="D1071" s="195">
        <v>29</v>
      </c>
      <c r="E1071" s="197">
        <v>276400</v>
      </c>
      <c r="F1071" s="195" t="s">
        <v>83</v>
      </c>
    </row>
    <row r="1072" spans="1:6">
      <c r="A1072" s="196">
        <v>44276</v>
      </c>
      <c r="B1072" s="195">
        <v>99910</v>
      </c>
      <c r="C1072" s="195">
        <v>7279</v>
      </c>
      <c r="D1072" s="195">
        <v>29</v>
      </c>
      <c r="E1072" s="197">
        <v>14200</v>
      </c>
      <c r="F1072" s="195" t="s">
        <v>83</v>
      </c>
    </row>
    <row r="1073" spans="1:8">
      <c r="A1073" s="196">
        <v>44276</v>
      </c>
      <c r="B1073" s="195">
        <v>99910</v>
      </c>
      <c r="C1073" s="195">
        <v>7288</v>
      </c>
      <c r="D1073" s="195">
        <v>29</v>
      </c>
      <c r="E1073" s="197">
        <v>90800</v>
      </c>
      <c r="F1073" s="195" t="s">
        <v>84</v>
      </c>
    </row>
    <row r="1074" spans="1:8" s="37" customFormat="1">
      <c r="A1074" s="63">
        <v>44276</v>
      </c>
      <c r="B1074" s="64">
        <v>20894</v>
      </c>
      <c r="C1074" s="64">
        <v>8660</v>
      </c>
      <c r="D1074" s="64"/>
      <c r="E1074" s="65">
        <v>0</v>
      </c>
      <c r="F1074" s="64" t="s">
        <v>1442</v>
      </c>
      <c r="H1074" s="135"/>
    </row>
    <row r="1075" spans="1:8" ht="19.5">
      <c r="A1075" s="195"/>
      <c r="B1075" s="195"/>
      <c r="C1075" s="195"/>
      <c r="D1075" s="195"/>
      <c r="E1075" s="119">
        <f>SUM(E1062:E1073)</f>
        <v>32008691</v>
      </c>
      <c r="F1075" s="195"/>
    </row>
    <row r="1076" spans="1:8">
      <c r="A1076" s="195"/>
      <c r="B1076" s="195"/>
      <c r="C1076" s="195"/>
      <c r="D1076" s="195"/>
      <c r="E1076" s="197"/>
      <c r="F1076" s="195"/>
    </row>
    <row r="1077" spans="1:8">
      <c r="A1077" s="196">
        <v>44277</v>
      </c>
      <c r="B1077" s="195">
        <v>28262</v>
      </c>
      <c r="C1077" s="195">
        <v>8951</v>
      </c>
      <c r="D1077" s="195">
        <v>7</v>
      </c>
      <c r="E1077" s="197">
        <v>59500</v>
      </c>
      <c r="F1077" s="195" t="s">
        <v>83</v>
      </c>
    </row>
    <row r="1078" spans="1:8">
      <c r="A1078" s="196">
        <v>44277</v>
      </c>
      <c r="B1078" s="195">
        <v>28262</v>
      </c>
      <c r="C1078" s="195">
        <v>8975</v>
      </c>
      <c r="D1078" s="195">
        <v>7</v>
      </c>
      <c r="E1078" s="197">
        <v>424300</v>
      </c>
      <c r="F1078" s="195" t="s">
        <v>83</v>
      </c>
    </row>
    <row r="1079" spans="1:8">
      <c r="A1079" s="196">
        <v>44277</v>
      </c>
      <c r="B1079" s="195">
        <v>28262</v>
      </c>
      <c r="C1079" s="195">
        <v>8982</v>
      </c>
      <c r="D1079" s="195">
        <v>7</v>
      </c>
      <c r="E1079" s="197">
        <v>36400</v>
      </c>
      <c r="F1079" s="195" t="s">
        <v>84</v>
      </c>
    </row>
    <row r="1080" spans="1:8">
      <c r="A1080" s="196">
        <v>44277</v>
      </c>
      <c r="B1080" s="195">
        <v>99974</v>
      </c>
      <c r="C1080" s="195">
        <v>9083</v>
      </c>
      <c r="D1080" s="195">
        <v>7</v>
      </c>
      <c r="E1080" s="197">
        <v>101600</v>
      </c>
      <c r="F1080" s="195" t="s">
        <v>83</v>
      </c>
    </row>
    <row r="1081" spans="1:8">
      <c r="A1081" s="196">
        <v>44277</v>
      </c>
      <c r="B1081" s="195">
        <v>99955</v>
      </c>
      <c r="C1081" s="195">
        <v>1978</v>
      </c>
      <c r="D1081" s="195">
        <v>8</v>
      </c>
      <c r="E1081" s="197">
        <v>195800</v>
      </c>
      <c r="F1081" s="195" t="s">
        <v>84</v>
      </c>
    </row>
    <row r="1082" spans="1:8">
      <c r="A1082" s="196">
        <v>44277</v>
      </c>
      <c r="B1082" s="195">
        <v>99955</v>
      </c>
      <c r="C1082" s="195">
        <v>1999</v>
      </c>
      <c r="D1082" s="195">
        <v>8</v>
      </c>
      <c r="E1082" s="197">
        <v>203700</v>
      </c>
      <c r="F1082" s="195" t="s">
        <v>83</v>
      </c>
    </row>
    <row r="1083" spans="1:8">
      <c r="A1083" s="196">
        <v>44277</v>
      </c>
      <c r="B1083" s="195">
        <v>99955</v>
      </c>
      <c r="C1083" s="195">
        <v>2041</v>
      </c>
      <c r="D1083" s="195">
        <v>8</v>
      </c>
      <c r="E1083" s="197">
        <v>250000</v>
      </c>
      <c r="F1083" s="195" t="s">
        <v>83</v>
      </c>
    </row>
    <row r="1084" spans="1:8">
      <c r="A1084" s="196">
        <v>44277</v>
      </c>
      <c r="B1084" s="195">
        <v>12508</v>
      </c>
      <c r="C1084" s="195">
        <v>6556</v>
      </c>
      <c r="D1084" s="195">
        <v>4</v>
      </c>
      <c r="E1084" s="197">
        <v>130368</v>
      </c>
      <c r="F1084" s="195" t="s">
        <v>130</v>
      </c>
    </row>
    <row r="1085" spans="1:8">
      <c r="A1085" s="196">
        <v>44277</v>
      </c>
      <c r="B1085" s="195">
        <v>12508</v>
      </c>
      <c r="C1085" s="195">
        <v>6557</v>
      </c>
      <c r="D1085" s="195">
        <v>4</v>
      </c>
      <c r="E1085" s="197">
        <v>828080</v>
      </c>
      <c r="F1085" s="195" t="s">
        <v>130</v>
      </c>
    </row>
    <row r="1086" spans="1:8">
      <c r="A1086" s="196">
        <v>44277</v>
      </c>
      <c r="B1086" s="195">
        <v>12508</v>
      </c>
      <c r="C1086" s="195">
        <v>6558</v>
      </c>
      <c r="D1086" s="195">
        <v>4</v>
      </c>
      <c r="E1086" s="197">
        <v>408583</v>
      </c>
      <c r="F1086" s="195" t="s">
        <v>244</v>
      </c>
    </row>
    <row r="1087" spans="1:8">
      <c r="A1087" s="196">
        <v>44277</v>
      </c>
      <c r="B1087" s="195">
        <v>12508</v>
      </c>
      <c r="C1087" s="195">
        <v>6613</v>
      </c>
      <c r="D1087" s="195">
        <v>4</v>
      </c>
      <c r="E1087" s="197">
        <v>61200</v>
      </c>
      <c r="F1087" s="195" t="s">
        <v>84</v>
      </c>
    </row>
    <row r="1088" spans="1:8">
      <c r="A1088" s="196">
        <v>44277</v>
      </c>
      <c r="B1088" s="195">
        <v>12508</v>
      </c>
      <c r="C1088" s="195">
        <v>6633</v>
      </c>
      <c r="D1088" s="195">
        <v>4</v>
      </c>
      <c r="E1088" s="197">
        <v>72200</v>
      </c>
      <c r="F1088" s="195" t="s">
        <v>83</v>
      </c>
    </row>
    <row r="1089" spans="1:6">
      <c r="A1089" s="196">
        <v>44277</v>
      </c>
      <c r="B1089" s="195">
        <v>99968</v>
      </c>
      <c r="C1089" s="195">
        <v>6707</v>
      </c>
      <c r="D1089" s="195">
        <v>4</v>
      </c>
      <c r="E1089" s="197">
        <v>1047600</v>
      </c>
      <c r="F1089" s="195" t="s">
        <v>83</v>
      </c>
    </row>
    <row r="1090" spans="1:6">
      <c r="A1090" s="196">
        <v>44277</v>
      </c>
      <c r="B1090" s="195">
        <v>99968</v>
      </c>
      <c r="C1090" s="195">
        <v>6721</v>
      </c>
      <c r="D1090" s="195">
        <v>4</v>
      </c>
      <c r="E1090" s="197">
        <v>521000</v>
      </c>
      <c r="F1090" s="195" t="s">
        <v>83</v>
      </c>
    </row>
    <row r="1091" spans="1:6">
      <c r="A1091" s="196">
        <v>44277</v>
      </c>
      <c r="B1091" s="195">
        <v>99968</v>
      </c>
      <c r="C1091" s="195">
        <v>6724</v>
      </c>
      <c r="D1091" s="195">
        <v>4</v>
      </c>
      <c r="E1091" s="197">
        <v>71400</v>
      </c>
      <c r="F1091" s="195" t="s">
        <v>83</v>
      </c>
    </row>
    <row r="1092" spans="1:6">
      <c r="A1092" s="196">
        <v>44277</v>
      </c>
      <c r="B1092" s="195">
        <v>20894</v>
      </c>
      <c r="C1092" s="195">
        <v>3980</v>
      </c>
      <c r="D1092" s="195">
        <v>6</v>
      </c>
      <c r="E1092" s="197">
        <v>1162999</v>
      </c>
      <c r="F1092" s="195" t="s">
        <v>2</v>
      </c>
    </row>
    <row r="1093" spans="1:6">
      <c r="A1093" s="196">
        <v>44277</v>
      </c>
      <c r="B1093" s="195">
        <v>20894</v>
      </c>
      <c r="C1093" s="195">
        <v>4068</v>
      </c>
      <c r="D1093" s="195">
        <v>6</v>
      </c>
      <c r="E1093" s="197">
        <v>173800</v>
      </c>
      <c r="F1093" s="195" t="s">
        <v>83</v>
      </c>
    </row>
    <row r="1094" spans="1:6">
      <c r="A1094" s="196">
        <v>44277</v>
      </c>
      <c r="B1094" s="195">
        <v>20894</v>
      </c>
      <c r="C1094" s="195">
        <v>4080</v>
      </c>
      <c r="D1094" s="195">
        <v>6</v>
      </c>
      <c r="E1094" s="197">
        <v>124500</v>
      </c>
      <c r="F1094" s="195" t="s">
        <v>83</v>
      </c>
    </row>
    <row r="1095" spans="1:6">
      <c r="A1095" s="196">
        <v>44277</v>
      </c>
      <c r="B1095" s="195">
        <v>25758</v>
      </c>
      <c r="C1095" s="195">
        <v>4175</v>
      </c>
      <c r="D1095" s="195">
        <v>6</v>
      </c>
      <c r="E1095" s="197">
        <v>76600</v>
      </c>
      <c r="F1095" s="195" t="s">
        <v>84</v>
      </c>
    </row>
    <row r="1096" spans="1:6" ht="19.5">
      <c r="A1096" s="195"/>
      <c r="B1096" s="195"/>
      <c r="C1096" s="195"/>
      <c r="D1096" s="195"/>
      <c r="E1096" s="119">
        <f>SUM(E1077:E1095)</f>
        <v>5949630</v>
      </c>
      <c r="F1096" s="195"/>
    </row>
    <row r="1097" spans="1:6">
      <c r="A1097" s="195"/>
      <c r="B1097" s="195"/>
      <c r="C1097" s="195"/>
      <c r="D1097" s="195"/>
      <c r="E1097" s="197"/>
      <c r="F1097" s="195"/>
    </row>
    <row r="1098" spans="1:6">
      <c r="A1098" s="196">
        <v>44278</v>
      </c>
      <c r="B1098" s="195">
        <v>14202</v>
      </c>
      <c r="C1098" s="195">
        <v>6907</v>
      </c>
      <c r="D1098" s="195">
        <v>4</v>
      </c>
      <c r="E1098" s="197">
        <v>490969</v>
      </c>
      <c r="F1098" s="195" t="s">
        <v>131</v>
      </c>
    </row>
    <row r="1099" spans="1:6">
      <c r="A1099" s="196">
        <v>44278</v>
      </c>
      <c r="B1099" s="195">
        <v>14202</v>
      </c>
      <c r="C1099" s="195">
        <v>6908</v>
      </c>
      <c r="D1099" s="195">
        <v>4</v>
      </c>
      <c r="E1099" s="197">
        <v>391248</v>
      </c>
      <c r="F1099" s="195" t="s">
        <v>130</v>
      </c>
    </row>
    <row r="1100" spans="1:6">
      <c r="A1100" s="196">
        <v>44278</v>
      </c>
      <c r="B1100" s="195">
        <v>14202</v>
      </c>
      <c r="C1100" s="195">
        <v>6909</v>
      </c>
      <c r="D1100" s="195">
        <v>4</v>
      </c>
      <c r="E1100" s="197">
        <v>972263</v>
      </c>
      <c r="F1100" s="195" t="s">
        <v>130</v>
      </c>
    </row>
    <row r="1101" spans="1:6">
      <c r="A1101" s="196">
        <v>44278</v>
      </c>
      <c r="B1101" s="195">
        <v>14202</v>
      </c>
      <c r="C1101" s="195">
        <v>6988</v>
      </c>
      <c r="D1101" s="195">
        <v>4</v>
      </c>
      <c r="E1101" s="197">
        <v>44400</v>
      </c>
      <c r="F1101" s="195" t="s">
        <v>84</v>
      </c>
    </row>
    <row r="1102" spans="1:6">
      <c r="A1102" s="196">
        <v>44278</v>
      </c>
      <c r="B1102" s="195">
        <v>14202</v>
      </c>
      <c r="C1102" s="195">
        <v>6994</v>
      </c>
      <c r="D1102" s="195">
        <v>4</v>
      </c>
      <c r="E1102" s="197">
        <v>186500</v>
      </c>
      <c r="F1102" s="195" t="s">
        <v>84</v>
      </c>
    </row>
    <row r="1103" spans="1:6">
      <c r="A1103" s="196">
        <v>44278</v>
      </c>
      <c r="B1103" s="195">
        <v>99955</v>
      </c>
      <c r="C1103" s="195">
        <v>7033</v>
      </c>
      <c r="D1103" s="195">
        <v>4</v>
      </c>
      <c r="E1103" s="197">
        <v>392400</v>
      </c>
      <c r="F1103" s="195" t="s">
        <v>83</v>
      </c>
    </row>
    <row r="1104" spans="1:6">
      <c r="A1104" s="196">
        <v>44278</v>
      </c>
      <c r="B1104" s="195">
        <v>99955</v>
      </c>
      <c r="C1104" s="195">
        <v>7034</v>
      </c>
      <c r="D1104" s="195">
        <v>4</v>
      </c>
      <c r="E1104" s="197">
        <v>78200</v>
      </c>
      <c r="F1104" s="195" t="s">
        <v>83</v>
      </c>
    </row>
    <row r="1105" spans="1:6">
      <c r="A1105" s="196">
        <v>44278</v>
      </c>
      <c r="B1105" s="195">
        <v>19440</v>
      </c>
      <c r="C1105" s="195">
        <v>2156</v>
      </c>
      <c r="D1105" s="195">
        <v>8</v>
      </c>
      <c r="E1105" s="197">
        <v>30000</v>
      </c>
      <c r="F1105" s="195" t="s">
        <v>83</v>
      </c>
    </row>
    <row r="1106" spans="1:6">
      <c r="A1106" s="196">
        <v>44278</v>
      </c>
      <c r="B1106" s="195">
        <v>99910</v>
      </c>
      <c r="C1106" s="195">
        <v>2478</v>
      </c>
      <c r="D1106" s="195">
        <v>9</v>
      </c>
      <c r="E1106" s="197">
        <v>77500</v>
      </c>
      <c r="F1106" s="195" t="s">
        <v>83</v>
      </c>
    </row>
    <row r="1107" spans="1:6">
      <c r="A1107" s="196">
        <v>44278</v>
      </c>
      <c r="B1107" s="195">
        <v>99910</v>
      </c>
      <c r="C1107" s="195">
        <v>2484</v>
      </c>
      <c r="D1107" s="195">
        <v>9</v>
      </c>
      <c r="E1107" s="197">
        <v>37200</v>
      </c>
      <c r="F1107" s="195" t="s">
        <v>84</v>
      </c>
    </row>
    <row r="1108" spans="1:6">
      <c r="A1108" s="196">
        <v>44278</v>
      </c>
      <c r="B1108" s="195">
        <v>99910</v>
      </c>
      <c r="C1108" s="195">
        <v>2523</v>
      </c>
      <c r="D1108" s="195">
        <v>9</v>
      </c>
      <c r="E1108" s="197">
        <v>57300</v>
      </c>
      <c r="F1108" s="195" t="s">
        <v>83</v>
      </c>
    </row>
    <row r="1109" spans="1:6">
      <c r="A1109" s="196">
        <v>44278</v>
      </c>
      <c r="B1109" s="195">
        <v>99971</v>
      </c>
      <c r="C1109" s="195">
        <v>2668</v>
      </c>
      <c r="D1109" s="195">
        <v>9</v>
      </c>
      <c r="E1109" s="197">
        <v>141100</v>
      </c>
      <c r="F1109" s="195" t="s">
        <v>84</v>
      </c>
    </row>
    <row r="1110" spans="1:6">
      <c r="A1110" s="196">
        <v>44278</v>
      </c>
      <c r="B1110" s="195">
        <v>34527</v>
      </c>
      <c r="C1110" s="195">
        <v>4385</v>
      </c>
      <c r="D1110" s="195">
        <v>6</v>
      </c>
      <c r="E1110" s="197">
        <v>161700</v>
      </c>
      <c r="F1110" s="195" t="s">
        <v>84</v>
      </c>
    </row>
    <row r="1111" spans="1:6">
      <c r="A1111" s="196">
        <v>44278</v>
      </c>
      <c r="B1111" s="195">
        <v>99974</v>
      </c>
      <c r="C1111" s="195">
        <v>4443</v>
      </c>
      <c r="D1111" s="195">
        <v>6</v>
      </c>
      <c r="E1111" s="197">
        <v>40500</v>
      </c>
      <c r="F1111" s="195" t="s">
        <v>84</v>
      </c>
    </row>
    <row r="1112" spans="1:6" ht="19.5">
      <c r="A1112" s="195"/>
      <c r="B1112" s="195"/>
      <c r="C1112" s="195"/>
      <c r="D1112" s="195"/>
      <c r="E1112" s="119">
        <f>SUM(E1098:E1111)</f>
        <v>3101280</v>
      </c>
      <c r="F1112" s="195"/>
    </row>
    <row r="1113" spans="1:6">
      <c r="A1113" s="195"/>
      <c r="B1113" s="195"/>
      <c r="C1113" s="195"/>
      <c r="D1113" s="195"/>
      <c r="E1113" s="197"/>
      <c r="F1113" s="195"/>
    </row>
    <row r="1114" spans="1:6">
      <c r="A1114" s="196">
        <v>44279</v>
      </c>
      <c r="B1114" s="195">
        <v>99971</v>
      </c>
      <c r="C1114" s="195">
        <v>4744</v>
      </c>
      <c r="D1114" s="195">
        <v>6</v>
      </c>
      <c r="E1114" s="197">
        <v>209900</v>
      </c>
      <c r="F1114" s="195" t="s">
        <v>83</v>
      </c>
    </row>
    <row r="1115" spans="1:6">
      <c r="A1115" s="196">
        <v>44279</v>
      </c>
      <c r="B1115" s="195">
        <v>99971</v>
      </c>
      <c r="C1115" s="195">
        <v>4751</v>
      </c>
      <c r="D1115" s="195">
        <v>6</v>
      </c>
      <c r="E1115" s="197">
        <v>182000</v>
      </c>
      <c r="F1115" s="195" t="s">
        <v>83</v>
      </c>
    </row>
    <row r="1116" spans="1:6">
      <c r="A1116" s="196">
        <v>44279</v>
      </c>
      <c r="B1116" s="195">
        <v>99955</v>
      </c>
      <c r="C1116" s="195">
        <v>9574</v>
      </c>
      <c r="D1116" s="195">
        <v>7</v>
      </c>
      <c r="E1116" s="197">
        <v>2083500</v>
      </c>
      <c r="F1116" s="195" t="s">
        <v>185</v>
      </c>
    </row>
    <row r="1117" spans="1:6">
      <c r="A1117" s="196">
        <v>44279</v>
      </c>
      <c r="B1117" s="195">
        <v>99955</v>
      </c>
      <c r="C1117" s="195">
        <v>9575</v>
      </c>
      <c r="D1117" s="195">
        <v>7</v>
      </c>
      <c r="E1117" s="197">
        <v>410000</v>
      </c>
      <c r="F1117" s="195" t="s">
        <v>185</v>
      </c>
    </row>
    <row r="1118" spans="1:6">
      <c r="A1118" s="196">
        <v>44279</v>
      </c>
      <c r="B1118" s="195">
        <v>99955</v>
      </c>
      <c r="C1118" s="195">
        <v>9576</v>
      </c>
      <c r="D1118" s="195">
        <v>7</v>
      </c>
      <c r="E1118" s="197">
        <v>1325000</v>
      </c>
      <c r="F1118" s="195" t="s">
        <v>185</v>
      </c>
    </row>
    <row r="1119" spans="1:6">
      <c r="A1119" s="196">
        <v>44279</v>
      </c>
      <c r="B1119" s="195">
        <v>99955</v>
      </c>
      <c r="C1119" s="195">
        <v>9586</v>
      </c>
      <c r="D1119" s="195">
        <v>7</v>
      </c>
      <c r="E1119" s="197">
        <v>171900</v>
      </c>
      <c r="F1119" s="195" t="s">
        <v>83</v>
      </c>
    </row>
    <row r="1120" spans="1:6">
      <c r="A1120" s="196">
        <v>44279</v>
      </c>
      <c r="B1120" s="195">
        <v>99910</v>
      </c>
      <c r="C1120" s="195">
        <v>2318</v>
      </c>
      <c r="D1120" s="195">
        <v>8</v>
      </c>
      <c r="E1120" s="197">
        <v>50700</v>
      </c>
      <c r="F1120" s="195" t="s">
        <v>84</v>
      </c>
    </row>
    <row r="1121" spans="1:6">
      <c r="A1121" s="196">
        <v>44279</v>
      </c>
      <c r="B1121" s="195">
        <v>99910</v>
      </c>
      <c r="C1121" s="195">
        <v>2351</v>
      </c>
      <c r="D1121" s="195">
        <v>8</v>
      </c>
      <c r="E1121" s="197">
        <v>86200</v>
      </c>
      <c r="F1121" s="195" t="s">
        <v>84</v>
      </c>
    </row>
    <row r="1122" spans="1:6">
      <c r="A1122" s="196">
        <v>44279</v>
      </c>
      <c r="B1122" s="195">
        <v>99910</v>
      </c>
      <c r="C1122" s="195">
        <v>2363</v>
      </c>
      <c r="D1122" s="195">
        <v>8</v>
      </c>
      <c r="E1122" s="197">
        <v>46700</v>
      </c>
      <c r="F1122" s="195" t="s">
        <v>84</v>
      </c>
    </row>
    <row r="1123" spans="1:6">
      <c r="A1123" s="196">
        <v>44279</v>
      </c>
      <c r="B1123" s="195">
        <v>19440</v>
      </c>
      <c r="C1123" s="195">
        <v>7186</v>
      </c>
      <c r="D1123" s="195">
        <v>4</v>
      </c>
      <c r="E1123" s="197">
        <v>547838</v>
      </c>
      <c r="F1123" s="195" t="s">
        <v>131</v>
      </c>
    </row>
    <row r="1124" spans="1:6">
      <c r="A1124" s="196">
        <v>44279</v>
      </c>
      <c r="B1124" s="195">
        <v>19440</v>
      </c>
      <c r="C1124" s="195">
        <v>7187</v>
      </c>
      <c r="D1124" s="195">
        <v>4</v>
      </c>
      <c r="E1124" s="197">
        <v>996497</v>
      </c>
      <c r="F1124" s="195" t="s">
        <v>130</v>
      </c>
    </row>
    <row r="1125" spans="1:6">
      <c r="A1125" s="196">
        <v>44279</v>
      </c>
      <c r="B1125" s="195">
        <v>19440</v>
      </c>
      <c r="C1125" s="195">
        <v>7188</v>
      </c>
      <c r="D1125" s="195">
        <v>4</v>
      </c>
      <c r="E1125" s="197">
        <v>334597</v>
      </c>
      <c r="F1125" s="195" t="s">
        <v>1483</v>
      </c>
    </row>
    <row r="1126" spans="1:6">
      <c r="A1126" s="196">
        <v>44279</v>
      </c>
      <c r="B1126" s="195">
        <v>99967</v>
      </c>
      <c r="C1126" s="195">
        <v>7375</v>
      </c>
      <c r="D1126" s="195">
        <v>4</v>
      </c>
      <c r="E1126" s="197">
        <v>39900</v>
      </c>
      <c r="F1126" s="195" t="s">
        <v>83</v>
      </c>
    </row>
    <row r="1127" spans="1:6">
      <c r="A1127" s="196">
        <v>44279</v>
      </c>
      <c r="B1127" s="195">
        <v>99967</v>
      </c>
      <c r="C1127" s="195">
        <v>7378</v>
      </c>
      <c r="D1127" s="195">
        <v>4</v>
      </c>
      <c r="E1127" s="197">
        <v>140000</v>
      </c>
      <c r="F1127" s="195" t="s">
        <v>84</v>
      </c>
    </row>
    <row r="1128" spans="1:6" ht="19.5">
      <c r="A1128" s="195"/>
      <c r="B1128" s="195"/>
      <c r="C1128" s="195"/>
      <c r="D1128" s="195"/>
      <c r="E1128" s="119">
        <f>SUM(E1114:E1127)</f>
        <v>6624732</v>
      </c>
      <c r="F1128" s="195"/>
    </row>
    <row r="1129" spans="1:6">
      <c r="A1129" s="195"/>
      <c r="B1129" s="195"/>
      <c r="C1129" s="195"/>
      <c r="D1129" s="195"/>
      <c r="E1129" s="197"/>
      <c r="F1129" s="195"/>
    </row>
    <row r="1130" spans="1:6">
      <c r="A1130" s="196">
        <v>44280</v>
      </c>
      <c r="B1130" s="195">
        <v>99955</v>
      </c>
      <c r="C1130" s="195">
        <v>9966</v>
      </c>
      <c r="D1130" s="195">
        <v>7</v>
      </c>
      <c r="E1130" s="197">
        <v>316400</v>
      </c>
      <c r="F1130" s="195" t="s">
        <v>84</v>
      </c>
    </row>
    <row r="1131" spans="1:6">
      <c r="A1131" s="196">
        <v>44280</v>
      </c>
      <c r="B1131" s="195">
        <v>14202</v>
      </c>
      <c r="C1131" s="195">
        <v>4887</v>
      </c>
      <c r="D1131" s="195">
        <v>6</v>
      </c>
      <c r="E1131" s="197">
        <v>438825</v>
      </c>
      <c r="F1131" s="195" t="s">
        <v>130</v>
      </c>
    </row>
    <row r="1132" spans="1:6">
      <c r="A1132" s="196">
        <v>44280</v>
      </c>
      <c r="B1132" s="195">
        <v>14202</v>
      </c>
      <c r="C1132" s="195">
        <v>4888</v>
      </c>
      <c r="D1132" s="195">
        <v>6</v>
      </c>
      <c r="E1132" s="197">
        <v>1051179</v>
      </c>
      <c r="F1132" s="195" t="s">
        <v>130</v>
      </c>
    </row>
    <row r="1133" spans="1:6">
      <c r="A1133" s="196">
        <v>44280</v>
      </c>
      <c r="B1133" s="195">
        <v>14202</v>
      </c>
      <c r="C1133" s="195">
        <v>4889</v>
      </c>
      <c r="D1133" s="195">
        <v>6</v>
      </c>
      <c r="E1133" s="197">
        <v>491791</v>
      </c>
      <c r="F1133" s="195" t="s">
        <v>131</v>
      </c>
    </row>
    <row r="1134" spans="1:6">
      <c r="A1134" s="196">
        <v>44280</v>
      </c>
      <c r="B1134" s="195">
        <v>14202</v>
      </c>
      <c r="C1134" s="195">
        <v>4978</v>
      </c>
      <c r="D1134" s="195">
        <v>6</v>
      </c>
      <c r="E1134" s="197">
        <v>44400</v>
      </c>
      <c r="F1134" s="195" t="s">
        <v>84</v>
      </c>
    </row>
    <row r="1135" spans="1:6">
      <c r="A1135" s="196">
        <v>44280</v>
      </c>
      <c r="B1135" s="195">
        <v>25758</v>
      </c>
      <c r="C1135" s="195">
        <v>2425</v>
      </c>
      <c r="D1135" s="195">
        <v>8</v>
      </c>
      <c r="E1135" s="197">
        <v>49100</v>
      </c>
      <c r="F1135" s="195" t="s">
        <v>84</v>
      </c>
    </row>
    <row r="1136" spans="1:6">
      <c r="A1136" s="196">
        <v>44280</v>
      </c>
      <c r="B1136" s="195">
        <v>25758</v>
      </c>
      <c r="C1136" s="195">
        <v>2464</v>
      </c>
      <c r="D1136" s="195">
        <v>8</v>
      </c>
      <c r="E1136" s="197">
        <v>1318337</v>
      </c>
      <c r="F1136" s="195" t="s">
        <v>1496</v>
      </c>
    </row>
    <row r="1137" spans="1:6">
      <c r="A1137" s="196">
        <v>44280</v>
      </c>
      <c r="B1137" s="195">
        <v>25758</v>
      </c>
      <c r="C1137" s="195">
        <v>2496</v>
      </c>
      <c r="D1137" s="195">
        <v>8</v>
      </c>
      <c r="E1137" s="197">
        <v>333400</v>
      </c>
      <c r="F1137" s="195" t="s">
        <v>83</v>
      </c>
    </row>
    <row r="1138" spans="1:6">
      <c r="A1138" s="196">
        <v>44280</v>
      </c>
      <c r="B1138" s="195">
        <v>99910</v>
      </c>
      <c r="C1138" s="195">
        <v>2881</v>
      </c>
      <c r="D1138" s="195">
        <v>9</v>
      </c>
      <c r="E1138" s="197">
        <v>133500</v>
      </c>
      <c r="F1138" s="195" t="s">
        <v>84</v>
      </c>
    </row>
    <row r="1139" spans="1:6">
      <c r="A1139" s="196">
        <v>44280</v>
      </c>
      <c r="B1139" s="195">
        <v>99910</v>
      </c>
      <c r="C1139" s="195">
        <v>2895</v>
      </c>
      <c r="D1139" s="195">
        <v>9</v>
      </c>
      <c r="E1139" s="197">
        <v>106000</v>
      </c>
      <c r="F1139" s="195" t="s">
        <v>83</v>
      </c>
    </row>
    <row r="1140" spans="1:6">
      <c r="A1140" s="196">
        <v>44280</v>
      </c>
      <c r="B1140" s="195">
        <v>99910</v>
      </c>
      <c r="C1140" s="195">
        <v>2903</v>
      </c>
      <c r="D1140" s="195">
        <v>9</v>
      </c>
      <c r="E1140" s="197">
        <v>82000</v>
      </c>
      <c r="F1140" s="195" t="s">
        <v>83</v>
      </c>
    </row>
    <row r="1141" spans="1:6">
      <c r="A1141" s="196">
        <v>44280</v>
      </c>
      <c r="B1141" s="195">
        <v>99971</v>
      </c>
      <c r="C1141" s="195">
        <v>2964</v>
      </c>
      <c r="D1141" s="195">
        <v>9</v>
      </c>
      <c r="E1141" s="197">
        <v>43400</v>
      </c>
      <c r="F1141" s="195" t="s">
        <v>84</v>
      </c>
    </row>
    <row r="1142" spans="1:6" ht="19.5">
      <c r="A1142" s="195"/>
      <c r="B1142" s="195"/>
      <c r="C1142" s="195"/>
      <c r="D1142" s="195"/>
      <c r="E1142" s="119">
        <f>SUM(E1130:E1141)</f>
        <v>4408332</v>
      </c>
      <c r="F1142" s="195"/>
    </row>
    <row r="1143" spans="1:6">
      <c r="A1143" s="195"/>
      <c r="B1143" s="195"/>
      <c r="C1143" s="195"/>
      <c r="D1143" s="195"/>
      <c r="E1143" s="197"/>
      <c r="F1143" s="195"/>
    </row>
    <row r="1144" spans="1:6">
      <c r="A1144" s="196">
        <v>44281</v>
      </c>
      <c r="B1144" s="195">
        <v>20894</v>
      </c>
      <c r="C1144" s="195">
        <v>115</v>
      </c>
      <c r="D1144" s="195">
        <v>7</v>
      </c>
      <c r="E1144" s="197">
        <v>129881</v>
      </c>
      <c r="F1144" s="195" t="s">
        <v>130</v>
      </c>
    </row>
    <row r="1145" spans="1:6">
      <c r="A1145" s="196">
        <v>44281</v>
      </c>
      <c r="B1145" s="195">
        <v>20894</v>
      </c>
      <c r="C1145" s="195">
        <v>116</v>
      </c>
      <c r="D1145" s="195">
        <v>7</v>
      </c>
      <c r="E1145" s="197">
        <v>931896</v>
      </c>
      <c r="F1145" s="195" t="s">
        <v>130</v>
      </c>
    </row>
    <row r="1146" spans="1:6">
      <c r="A1146" s="196">
        <v>44281</v>
      </c>
      <c r="B1146" s="195">
        <v>20894</v>
      </c>
      <c r="C1146" s="195">
        <v>117</v>
      </c>
      <c r="D1146" s="195">
        <v>7</v>
      </c>
      <c r="E1146" s="197">
        <v>687499</v>
      </c>
      <c r="F1146" s="195" t="s">
        <v>131</v>
      </c>
    </row>
    <row r="1147" spans="1:6">
      <c r="A1147" s="196">
        <v>44281</v>
      </c>
      <c r="B1147" s="195">
        <v>20894</v>
      </c>
      <c r="C1147" s="195">
        <v>147</v>
      </c>
      <c r="D1147" s="195">
        <v>7</v>
      </c>
      <c r="E1147" s="197">
        <v>39100</v>
      </c>
      <c r="F1147" s="195" t="s">
        <v>84</v>
      </c>
    </row>
    <row r="1148" spans="1:6">
      <c r="A1148" s="196">
        <v>44281</v>
      </c>
      <c r="B1148" s="195">
        <v>20894</v>
      </c>
      <c r="C1148" s="195">
        <v>213</v>
      </c>
      <c r="D1148" s="195">
        <v>7</v>
      </c>
      <c r="E1148" s="197">
        <v>168000</v>
      </c>
      <c r="F1148" s="195" t="s">
        <v>84</v>
      </c>
    </row>
    <row r="1149" spans="1:6">
      <c r="A1149" s="196">
        <v>44281</v>
      </c>
      <c r="B1149" s="195">
        <v>20894</v>
      </c>
      <c r="C1149" s="195">
        <v>214</v>
      </c>
      <c r="D1149" s="195">
        <v>7</v>
      </c>
      <c r="E1149" s="197">
        <v>37200</v>
      </c>
      <c r="F1149" s="195" t="s">
        <v>84</v>
      </c>
    </row>
    <row r="1150" spans="1:6">
      <c r="A1150" s="196">
        <v>44281</v>
      </c>
      <c r="B1150" s="195">
        <v>20894</v>
      </c>
      <c r="C1150" s="195">
        <v>215</v>
      </c>
      <c r="D1150" s="195">
        <v>7</v>
      </c>
      <c r="E1150" s="197">
        <v>168000</v>
      </c>
      <c r="F1150" s="195" t="s">
        <v>84</v>
      </c>
    </row>
    <row r="1151" spans="1:6">
      <c r="A1151" s="196">
        <v>44281</v>
      </c>
      <c r="B1151" s="195">
        <v>99955</v>
      </c>
      <c r="C1151" s="195">
        <v>2546</v>
      </c>
      <c r="D1151" s="195">
        <v>8</v>
      </c>
      <c r="E1151" s="197">
        <v>144700</v>
      </c>
      <c r="F1151" s="195" t="s">
        <v>83</v>
      </c>
    </row>
    <row r="1152" spans="1:6">
      <c r="A1152" s="196">
        <v>44281</v>
      </c>
      <c r="B1152" s="195">
        <v>99955</v>
      </c>
      <c r="C1152" s="195">
        <v>2561</v>
      </c>
      <c r="D1152" s="195">
        <v>8</v>
      </c>
      <c r="E1152" s="197">
        <v>101800</v>
      </c>
      <c r="F1152" s="195" t="s">
        <v>84</v>
      </c>
    </row>
    <row r="1153" spans="1:6">
      <c r="A1153" s="196">
        <v>44281</v>
      </c>
      <c r="B1153" s="195">
        <v>99955</v>
      </c>
      <c r="C1153" s="195">
        <v>2566</v>
      </c>
      <c r="D1153" s="195">
        <v>8</v>
      </c>
      <c r="E1153" s="197">
        <v>78400</v>
      </c>
      <c r="F1153" s="195" t="s">
        <v>84</v>
      </c>
    </row>
    <row r="1154" spans="1:6">
      <c r="A1154" s="196">
        <v>44281</v>
      </c>
      <c r="B1154" s="195">
        <v>99955</v>
      </c>
      <c r="C1154" s="195">
        <v>2603</v>
      </c>
      <c r="D1154" s="195">
        <v>8</v>
      </c>
      <c r="E1154" s="197">
        <v>97500</v>
      </c>
      <c r="F1154" s="195" t="s">
        <v>84</v>
      </c>
    </row>
    <row r="1155" spans="1:6">
      <c r="A1155" s="196">
        <v>44281</v>
      </c>
      <c r="B1155" s="195">
        <v>99974</v>
      </c>
      <c r="C1155" s="195">
        <v>2717</v>
      </c>
      <c r="D1155" s="195">
        <v>8</v>
      </c>
      <c r="E1155" s="197">
        <v>188800</v>
      </c>
      <c r="F1155" s="195" t="s">
        <v>83</v>
      </c>
    </row>
    <row r="1156" spans="1:6">
      <c r="A1156" s="196">
        <v>44281</v>
      </c>
      <c r="B1156" s="195">
        <v>99971</v>
      </c>
      <c r="C1156" s="195">
        <v>7929</v>
      </c>
      <c r="D1156" s="195">
        <v>4</v>
      </c>
      <c r="E1156" s="197">
        <v>168000</v>
      </c>
      <c r="F1156" s="195" t="s">
        <v>84</v>
      </c>
    </row>
    <row r="1157" spans="1:6">
      <c r="A1157" s="196">
        <v>44281</v>
      </c>
      <c r="B1157" s="195">
        <v>99971</v>
      </c>
      <c r="C1157" s="195">
        <v>7930</v>
      </c>
      <c r="D1157" s="195">
        <v>4</v>
      </c>
      <c r="E1157" s="197">
        <v>168000</v>
      </c>
      <c r="F1157" s="195" t="s">
        <v>84</v>
      </c>
    </row>
    <row r="1158" spans="1:6">
      <c r="A1158" s="196">
        <v>44281</v>
      </c>
      <c r="B1158" s="195">
        <v>99971</v>
      </c>
      <c r="C1158" s="195">
        <v>7931</v>
      </c>
      <c r="D1158" s="195">
        <v>4</v>
      </c>
      <c r="E1158" s="197">
        <v>168000</v>
      </c>
      <c r="F1158" s="195" t="s">
        <v>84</v>
      </c>
    </row>
    <row r="1159" spans="1:6">
      <c r="A1159" s="196">
        <v>44281</v>
      </c>
      <c r="B1159" s="195">
        <v>99971</v>
      </c>
      <c r="C1159" s="195">
        <v>7932</v>
      </c>
      <c r="D1159" s="195">
        <v>4</v>
      </c>
      <c r="E1159" s="197">
        <v>168000</v>
      </c>
      <c r="F1159" s="195" t="s">
        <v>84</v>
      </c>
    </row>
    <row r="1160" spans="1:6">
      <c r="A1160" s="196">
        <v>44281</v>
      </c>
      <c r="B1160" s="195">
        <v>99971</v>
      </c>
      <c r="C1160" s="195">
        <v>7936</v>
      </c>
      <c r="D1160" s="195">
        <v>4</v>
      </c>
      <c r="E1160" s="197">
        <v>168000</v>
      </c>
      <c r="F1160" s="195" t="s">
        <v>84</v>
      </c>
    </row>
    <row r="1161" spans="1:6">
      <c r="A1161" s="196">
        <v>44281</v>
      </c>
      <c r="B1161" s="195">
        <v>99971</v>
      </c>
      <c r="C1161" s="195">
        <v>7939</v>
      </c>
      <c r="D1161" s="195">
        <v>4</v>
      </c>
      <c r="E1161" s="197">
        <v>168000</v>
      </c>
      <c r="F1161" s="195" t="s">
        <v>84</v>
      </c>
    </row>
    <row r="1162" spans="1:6">
      <c r="A1162" s="196">
        <v>44281</v>
      </c>
      <c r="B1162" s="195">
        <v>99971</v>
      </c>
      <c r="C1162" s="195">
        <v>7940</v>
      </c>
      <c r="D1162" s="195">
        <v>4</v>
      </c>
      <c r="E1162" s="197">
        <v>168000</v>
      </c>
      <c r="F1162" s="195" t="s">
        <v>84</v>
      </c>
    </row>
    <row r="1163" spans="1:6">
      <c r="A1163" s="196">
        <v>44281</v>
      </c>
      <c r="B1163" s="195">
        <v>99971</v>
      </c>
      <c r="C1163" s="195">
        <v>8004</v>
      </c>
      <c r="D1163" s="195">
        <v>4</v>
      </c>
      <c r="E1163" s="197">
        <v>505200</v>
      </c>
      <c r="F1163" s="195" t="s">
        <v>83</v>
      </c>
    </row>
    <row r="1164" spans="1:6">
      <c r="A1164" s="196">
        <v>44281</v>
      </c>
      <c r="B1164" s="195">
        <v>19440</v>
      </c>
      <c r="C1164" s="195">
        <v>5260</v>
      </c>
      <c r="D1164" s="195">
        <v>6</v>
      </c>
      <c r="E1164" s="197">
        <v>168000</v>
      </c>
      <c r="F1164" s="195" t="s">
        <v>84</v>
      </c>
    </row>
    <row r="1165" spans="1:6">
      <c r="A1165" s="196">
        <v>44281</v>
      </c>
      <c r="B1165" s="195">
        <v>19440</v>
      </c>
      <c r="C1165" s="195">
        <v>5292</v>
      </c>
      <c r="D1165" s="195">
        <v>6</v>
      </c>
      <c r="E1165" s="197">
        <v>168000</v>
      </c>
      <c r="F1165" s="195" t="s">
        <v>84</v>
      </c>
    </row>
    <row r="1166" spans="1:6">
      <c r="A1166" s="196">
        <v>44281</v>
      </c>
      <c r="B1166" s="195">
        <v>19440</v>
      </c>
      <c r="C1166" s="195">
        <v>5293</v>
      </c>
      <c r="D1166" s="195">
        <v>6</v>
      </c>
      <c r="E1166" s="197">
        <v>168000</v>
      </c>
      <c r="F1166" s="195" t="s">
        <v>84</v>
      </c>
    </row>
    <row r="1167" spans="1:6">
      <c r="A1167" s="196">
        <v>44281</v>
      </c>
      <c r="B1167" s="195">
        <v>14202</v>
      </c>
      <c r="C1167" s="195">
        <v>3055</v>
      </c>
      <c r="D1167" s="195">
        <v>9</v>
      </c>
      <c r="E1167" s="197">
        <v>76100</v>
      </c>
      <c r="F1167" s="195" t="s">
        <v>84</v>
      </c>
    </row>
    <row r="1168" spans="1:6">
      <c r="A1168" s="196">
        <v>44281</v>
      </c>
      <c r="B1168" s="195">
        <v>14202</v>
      </c>
      <c r="C1168" s="195">
        <v>3057</v>
      </c>
      <c r="D1168" s="195">
        <v>9</v>
      </c>
      <c r="E1168" s="197">
        <v>60000</v>
      </c>
      <c r="F1168" s="195" t="s">
        <v>83</v>
      </c>
    </row>
    <row r="1169" spans="1:6">
      <c r="A1169" s="196">
        <v>44281</v>
      </c>
      <c r="B1169" s="195">
        <v>14202</v>
      </c>
      <c r="C1169" s="195">
        <v>3104</v>
      </c>
      <c r="D1169" s="195">
        <v>9</v>
      </c>
      <c r="E1169" s="197">
        <v>168000</v>
      </c>
      <c r="F1169" s="195" t="s">
        <v>84</v>
      </c>
    </row>
    <row r="1170" spans="1:6">
      <c r="A1170" s="196">
        <v>44281</v>
      </c>
      <c r="B1170" s="195">
        <v>14202</v>
      </c>
      <c r="C1170" s="195">
        <v>3105</v>
      </c>
      <c r="D1170" s="195">
        <v>9</v>
      </c>
      <c r="E1170" s="197">
        <v>168000</v>
      </c>
      <c r="F1170" s="195" t="s">
        <v>84</v>
      </c>
    </row>
    <row r="1171" spans="1:6">
      <c r="A1171" s="196">
        <v>44281</v>
      </c>
      <c r="B1171" s="195">
        <v>14202</v>
      </c>
      <c r="C1171" s="195">
        <v>3106</v>
      </c>
      <c r="D1171" s="195">
        <v>9</v>
      </c>
      <c r="E1171" s="197">
        <v>168000</v>
      </c>
      <c r="F1171" s="195" t="s">
        <v>84</v>
      </c>
    </row>
    <row r="1172" spans="1:6">
      <c r="A1172" s="196">
        <v>44281</v>
      </c>
      <c r="B1172" s="195">
        <v>14202</v>
      </c>
      <c r="C1172" s="195">
        <v>3107</v>
      </c>
      <c r="D1172" s="195">
        <v>9</v>
      </c>
      <c r="E1172" s="197">
        <v>150200</v>
      </c>
      <c r="F1172" s="195" t="s">
        <v>84</v>
      </c>
    </row>
    <row r="1173" spans="1:6">
      <c r="A1173" s="196">
        <v>44281</v>
      </c>
      <c r="B1173" s="195">
        <v>14202</v>
      </c>
      <c r="C1173" s="195">
        <v>3109</v>
      </c>
      <c r="D1173" s="195">
        <v>9</v>
      </c>
      <c r="E1173" s="197">
        <v>168000</v>
      </c>
      <c r="F1173" s="195" t="s">
        <v>84</v>
      </c>
    </row>
    <row r="1174" spans="1:6">
      <c r="A1174" s="196">
        <v>44281</v>
      </c>
      <c r="B1174" s="195">
        <v>14202</v>
      </c>
      <c r="C1174" s="195">
        <v>3110</v>
      </c>
      <c r="D1174" s="195">
        <v>9</v>
      </c>
      <c r="E1174" s="197">
        <v>168000</v>
      </c>
      <c r="F1174" s="195" t="s">
        <v>84</v>
      </c>
    </row>
    <row r="1175" spans="1:6">
      <c r="A1175" s="196">
        <v>44281</v>
      </c>
      <c r="B1175" s="195">
        <v>14202</v>
      </c>
      <c r="C1175" s="195">
        <v>3111</v>
      </c>
      <c r="D1175" s="195">
        <v>9</v>
      </c>
      <c r="E1175" s="197">
        <v>168000</v>
      </c>
      <c r="F1175" s="195" t="s">
        <v>84</v>
      </c>
    </row>
    <row r="1176" spans="1:6">
      <c r="A1176" s="196">
        <v>44281</v>
      </c>
      <c r="B1176" s="195">
        <v>14202</v>
      </c>
      <c r="C1176" s="195">
        <v>3112</v>
      </c>
      <c r="D1176" s="195">
        <v>9</v>
      </c>
      <c r="E1176" s="197">
        <v>168000</v>
      </c>
      <c r="F1176" s="195" t="s">
        <v>84</v>
      </c>
    </row>
    <row r="1177" spans="1:6">
      <c r="A1177" s="196">
        <v>44281</v>
      </c>
      <c r="B1177" s="195">
        <v>14202</v>
      </c>
      <c r="C1177" s="195">
        <v>3114</v>
      </c>
      <c r="D1177" s="195">
        <v>9</v>
      </c>
      <c r="E1177" s="197">
        <v>360000</v>
      </c>
      <c r="F1177" s="195" t="s">
        <v>83</v>
      </c>
    </row>
    <row r="1178" spans="1:6">
      <c r="A1178" s="196">
        <v>44281</v>
      </c>
      <c r="B1178" s="195">
        <v>14202</v>
      </c>
      <c r="C1178" s="195">
        <v>3115</v>
      </c>
      <c r="D1178" s="195">
        <v>9</v>
      </c>
      <c r="E1178" s="197">
        <v>168000</v>
      </c>
      <c r="F1178" s="195" t="s">
        <v>84</v>
      </c>
    </row>
    <row r="1179" spans="1:6">
      <c r="A1179" s="196">
        <v>44281</v>
      </c>
      <c r="B1179" s="195">
        <v>14202</v>
      </c>
      <c r="C1179" s="195">
        <v>3116</v>
      </c>
      <c r="D1179" s="195">
        <v>9</v>
      </c>
      <c r="E1179" s="197">
        <v>168000</v>
      </c>
      <c r="F1179" s="195" t="s">
        <v>84</v>
      </c>
    </row>
    <row r="1180" spans="1:6">
      <c r="A1180" s="196">
        <v>44281</v>
      </c>
      <c r="B1180" s="195">
        <v>14202</v>
      </c>
      <c r="C1180" s="195">
        <v>3117</v>
      </c>
      <c r="D1180" s="195">
        <v>9</v>
      </c>
      <c r="E1180" s="197">
        <v>168000</v>
      </c>
      <c r="F1180" s="195" t="s">
        <v>84</v>
      </c>
    </row>
    <row r="1181" spans="1:6">
      <c r="A1181" s="196">
        <v>44281</v>
      </c>
      <c r="B1181" s="195">
        <v>14202</v>
      </c>
      <c r="C1181" s="195">
        <v>3119</v>
      </c>
      <c r="D1181" s="195">
        <v>9</v>
      </c>
      <c r="E1181" s="197">
        <v>168000</v>
      </c>
      <c r="F1181" s="195" t="s">
        <v>84</v>
      </c>
    </row>
    <row r="1182" spans="1:6">
      <c r="A1182" s="196">
        <v>44281</v>
      </c>
      <c r="B1182" s="195">
        <v>14202</v>
      </c>
      <c r="C1182" s="195">
        <v>3120</v>
      </c>
      <c r="D1182" s="195">
        <v>9</v>
      </c>
      <c r="E1182" s="197">
        <v>168000</v>
      </c>
      <c r="F1182" s="195" t="s">
        <v>84</v>
      </c>
    </row>
    <row r="1183" spans="1:6">
      <c r="A1183" s="196">
        <v>44281</v>
      </c>
      <c r="B1183" s="195">
        <v>14202</v>
      </c>
      <c r="C1183" s="195">
        <v>3122</v>
      </c>
      <c r="D1183" s="195">
        <v>9</v>
      </c>
      <c r="E1183" s="197">
        <v>168000</v>
      </c>
      <c r="F1183" s="195" t="s">
        <v>84</v>
      </c>
    </row>
    <row r="1184" spans="1:6">
      <c r="A1184" s="196">
        <v>44281</v>
      </c>
      <c r="B1184" s="195">
        <v>14202</v>
      </c>
      <c r="C1184" s="195">
        <v>3123</v>
      </c>
      <c r="D1184" s="195">
        <v>9</v>
      </c>
      <c r="E1184" s="197">
        <v>168000</v>
      </c>
      <c r="F1184" s="195" t="s">
        <v>84</v>
      </c>
    </row>
    <row r="1185" spans="1:8">
      <c r="A1185" s="196">
        <v>44281</v>
      </c>
      <c r="B1185" s="195">
        <v>14202</v>
      </c>
      <c r="C1185" s="195">
        <v>3124</v>
      </c>
      <c r="D1185" s="195">
        <v>9</v>
      </c>
      <c r="E1185" s="197">
        <v>168000</v>
      </c>
      <c r="F1185" s="195" t="s">
        <v>84</v>
      </c>
    </row>
    <row r="1186" spans="1:8">
      <c r="A1186" s="196">
        <v>44281</v>
      </c>
      <c r="B1186" s="195">
        <v>14202</v>
      </c>
      <c r="C1186" s="195">
        <v>3125</v>
      </c>
      <c r="D1186" s="195">
        <v>9</v>
      </c>
      <c r="E1186" s="197">
        <v>168000</v>
      </c>
      <c r="F1186" s="195" t="s">
        <v>84</v>
      </c>
    </row>
    <row r="1187" spans="1:8">
      <c r="A1187" s="196">
        <v>44281</v>
      </c>
      <c r="B1187" s="195">
        <v>14202</v>
      </c>
      <c r="C1187" s="195">
        <v>3127</v>
      </c>
      <c r="D1187" s="195">
        <v>9</v>
      </c>
      <c r="E1187" s="197">
        <v>168000</v>
      </c>
      <c r="F1187" s="195" t="s">
        <v>84</v>
      </c>
    </row>
    <row r="1188" spans="1:8">
      <c r="A1188" s="196">
        <v>44281</v>
      </c>
      <c r="B1188" s="195">
        <v>14202</v>
      </c>
      <c r="C1188" s="195">
        <v>3129</v>
      </c>
      <c r="D1188" s="195">
        <v>9</v>
      </c>
      <c r="E1188" s="197">
        <v>168000</v>
      </c>
      <c r="F1188" s="195" t="s">
        <v>84</v>
      </c>
    </row>
    <row r="1189" spans="1:8">
      <c r="A1189" s="196">
        <v>44281</v>
      </c>
      <c r="B1189" s="195">
        <v>14202</v>
      </c>
      <c r="C1189" s="195">
        <v>3130</v>
      </c>
      <c r="D1189" s="195">
        <v>9</v>
      </c>
      <c r="E1189" s="197">
        <v>168000</v>
      </c>
      <c r="F1189" s="195" t="s">
        <v>84</v>
      </c>
    </row>
    <row r="1190" spans="1:8">
      <c r="A1190" s="196">
        <v>44281</v>
      </c>
      <c r="B1190" s="195">
        <v>14202</v>
      </c>
      <c r="C1190" s="195">
        <v>3131</v>
      </c>
      <c r="D1190" s="195">
        <v>9</v>
      </c>
      <c r="E1190" s="197">
        <v>168000</v>
      </c>
      <c r="F1190" s="195" t="s">
        <v>84</v>
      </c>
    </row>
    <row r="1191" spans="1:8">
      <c r="A1191" s="196">
        <v>44281</v>
      </c>
      <c r="B1191" s="195">
        <v>14202</v>
      </c>
      <c r="C1191" s="195">
        <v>3132</v>
      </c>
      <c r="D1191" s="195">
        <v>9</v>
      </c>
      <c r="E1191" s="197">
        <v>168000</v>
      </c>
      <c r="F1191" s="195" t="s">
        <v>84</v>
      </c>
    </row>
    <row r="1192" spans="1:8">
      <c r="A1192" s="196">
        <v>44281</v>
      </c>
      <c r="B1192" s="195">
        <v>14202</v>
      </c>
      <c r="C1192" s="195">
        <v>3133</v>
      </c>
      <c r="D1192" s="195">
        <v>9</v>
      </c>
      <c r="E1192" s="197">
        <v>224000</v>
      </c>
      <c r="F1192" s="195" t="s">
        <v>84</v>
      </c>
    </row>
    <row r="1193" spans="1:8">
      <c r="A1193" s="196">
        <v>44281</v>
      </c>
      <c r="B1193" s="195">
        <v>14202</v>
      </c>
      <c r="C1193" s="195">
        <v>3134</v>
      </c>
      <c r="D1193" s="195">
        <v>9</v>
      </c>
      <c r="E1193" s="197">
        <v>168000</v>
      </c>
      <c r="F1193" s="195" t="s">
        <v>84</v>
      </c>
    </row>
    <row r="1194" spans="1:8" s="37" customFormat="1">
      <c r="A1194" s="63">
        <v>44281</v>
      </c>
      <c r="B1194" s="64">
        <v>14202</v>
      </c>
      <c r="C1194" s="64">
        <v>3113</v>
      </c>
      <c r="D1194" s="64">
        <v>9</v>
      </c>
      <c r="E1194" s="197">
        <v>0</v>
      </c>
      <c r="F1194" s="64" t="s">
        <v>1520</v>
      </c>
      <c r="H1194" s="135"/>
    </row>
    <row r="1195" spans="1:8" s="37" customFormat="1">
      <c r="A1195" s="63">
        <v>44281</v>
      </c>
      <c r="B1195" s="64">
        <v>99971</v>
      </c>
      <c r="C1195" s="64">
        <v>7934</v>
      </c>
      <c r="D1195" s="64"/>
      <c r="E1195" s="197">
        <v>0</v>
      </c>
      <c r="F1195" s="64" t="s">
        <v>1520</v>
      </c>
      <c r="H1195" s="135"/>
    </row>
    <row r="1196" spans="1:8" ht="19.5">
      <c r="A1196" s="195"/>
      <c r="B1196" s="195"/>
      <c r="C1196" s="195"/>
      <c r="D1196" s="195"/>
      <c r="E1196" s="119">
        <f>SUM(E1144:E1193)</f>
        <v>9524276</v>
      </c>
      <c r="F1196" s="195"/>
    </row>
    <row r="1197" spans="1:8">
      <c r="A1197" s="195"/>
      <c r="B1197" s="195"/>
      <c r="C1197" s="195"/>
      <c r="D1197" s="195"/>
      <c r="E1197" s="197"/>
      <c r="F1197" s="195"/>
    </row>
    <row r="1198" spans="1:8">
      <c r="A1198" s="196">
        <v>44282</v>
      </c>
      <c r="B1198" s="195">
        <v>14202</v>
      </c>
      <c r="C1198" s="195">
        <v>413</v>
      </c>
      <c r="D1198" s="195"/>
      <c r="E1198" s="197">
        <v>622922</v>
      </c>
      <c r="F1198" s="195" t="s">
        <v>131</v>
      </c>
    </row>
    <row r="1199" spans="1:8">
      <c r="A1199" s="196">
        <v>44282</v>
      </c>
      <c r="B1199" s="195">
        <v>14202</v>
      </c>
      <c r="C1199" s="195">
        <v>414</v>
      </c>
      <c r="D1199" s="195">
        <v>7</v>
      </c>
      <c r="E1199" s="197">
        <v>168000</v>
      </c>
      <c r="F1199" s="195" t="s">
        <v>84</v>
      </c>
    </row>
    <row r="1200" spans="1:8">
      <c r="A1200" s="196">
        <v>44282</v>
      </c>
      <c r="B1200" s="195">
        <v>14202</v>
      </c>
      <c r="C1200" s="195">
        <v>415</v>
      </c>
      <c r="D1200" s="195">
        <v>7</v>
      </c>
      <c r="E1200" s="197">
        <v>168000</v>
      </c>
      <c r="F1200" s="195" t="s">
        <v>84</v>
      </c>
    </row>
    <row r="1201" spans="1:6">
      <c r="A1201" s="196">
        <v>44282</v>
      </c>
      <c r="B1201" s="195">
        <v>14202</v>
      </c>
      <c r="C1201" s="195">
        <v>421</v>
      </c>
      <c r="D1201" s="195">
        <v>7</v>
      </c>
      <c r="E1201" s="197">
        <v>168000</v>
      </c>
      <c r="F1201" s="195" t="s">
        <v>84</v>
      </c>
    </row>
    <row r="1202" spans="1:6">
      <c r="A1202" s="196">
        <v>44282</v>
      </c>
      <c r="B1202" s="195">
        <v>14202</v>
      </c>
      <c r="C1202" s="195">
        <v>422</v>
      </c>
      <c r="D1202" s="195">
        <v>7</v>
      </c>
      <c r="E1202" s="197">
        <v>168000</v>
      </c>
      <c r="F1202" s="195" t="s">
        <v>84</v>
      </c>
    </row>
    <row r="1203" spans="1:6">
      <c r="A1203" s="196">
        <v>44282</v>
      </c>
      <c r="B1203" s="195">
        <v>14202</v>
      </c>
      <c r="C1203" s="195">
        <v>509</v>
      </c>
      <c r="D1203" s="195">
        <v>7</v>
      </c>
      <c r="E1203" s="197">
        <v>168000</v>
      </c>
      <c r="F1203" s="195" t="s">
        <v>84</v>
      </c>
    </row>
    <row r="1204" spans="1:6">
      <c r="A1204" s="196">
        <v>44282</v>
      </c>
      <c r="B1204" s="195">
        <v>99966</v>
      </c>
      <c r="C1204" s="195">
        <v>548</v>
      </c>
      <c r="D1204" s="195">
        <v>7</v>
      </c>
      <c r="E1204" s="197">
        <v>168000</v>
      </c>
      <c r="F1204" s="195" t="s">
        <v>84</v>
      </c>
    </row>
    <row r="1205" spans="1:6">
      <c r="A1205" s="196">
        <v>44282</v>
      </c>
      <c r="B1205" s="195">
        <v>99966</v>
      </c>
      <c r="C1205" s="195">
        <v>553</v>
      </c>
      <c r="D1205" s="195">
        <v>7</v>
      </c>
      <c r="E1205" s="197">
        <v>168000</v>
      </c>
      <c r="F1205" s="195" t="s">
        <v>84</v>
      </c>
    </row>
    <row r="1206" spans="1:6">
      <c r="A1206" s="196">
        <v>44282</v>
      </c>
      <c r="B1206" s="195">
        <v>99966</v>
      </c>
      <c r="C1206" s="195">
        <v>566</v>
      </c>
      <c r="D1206" s="195">
        <v>7</v>
      </c>
      <c r="E1206" s="197">
        <v>168000</v>
      </c>
      <c r="F1206" s="195" t="s">
        <v>84</v>
      </c>
    </row>
    <row r="1207" spans="1:6">
      <c r="A1207" s="196">
        <v>44282</v>
      </c>
      <c r="B1207" s="195">
        <v>99966</v>
      </c>
      <c r="C1207" s="195">
        <v>567</v>
      </c>
      <c r="D1207" s="195">
        <v>7</v>
      </c>
      <c r="E1207" s="197">
        <v>168000</v>
      </c>
      <c r="F1207" s="195" t="s">
        <v>84</v>
      </c>
    </row>
    <row r="1208" spans="1:6">
      <c r="A1208" s="196">
        <v>44282</v>
      </c>
      <c r="B1208" s="195">
        <v>99966</v>
      </c>
      <c r="C1208" s="195">
        <v>583</v>
      </c>
      <c r="D1208" s="195">
        <v>7</v>
      </c>
      <c r="E1208" s="197">
        <v>168000</v>
      </c>
      <c r="F1208" s="195" t="s">
        <v>84</v>
      </c>
    </row>
    <row r="1209" spans="1:6">
      <c r="A1209" s="196">
        <v>44282</v>
      </c>
      <c r="B1209" s="195">
        <v>99966</v>
      </c>
      <c r="C1209" s="195">
        <v>584</v>
      </c>
      <c r="D1209" s="195">
        <v>7</v>
      </c>
      <c r="E1209" s="197">
        <v>168000</v>
      </c>
      <c r="F1209" s="195" t="s">
        <v>84</v>
      </c>
    </row>
    <row r="1210" spans="1:6">
      <c r="A1210" s="196">
        <v>44282</v>
      </c>
      <c r="B1210" s="195">
        <v>99966</v>
      </c>
      <c r="C1210" s="195">
        <v>585</v>
      </c>
      <c r="D1210" s="195">
        <v>7</v>
      </c>
      <c r="E1210" s="197">
        <v>168000</v>
      </c>
      <c r="F1210" s="195" t="s">
        <v>84</v>
      </c>
    </row>
    <row r="1211" spans="1:6">
      <c r="A1211" s="196">
        <v>44282</v>
      </c>
      <c r="B1211" s="195">
        <v>19440</v>
      </c>
      <c r="C1211" s="195">
        <v>2993</v>
      </c>
      <c r="D1211" s="195">
        <v>8</v>
      </c>
      <c r="E1211" s="197">
        <v>168000</v>
      </c>
      <c r="F1211" s="195" t="s">
        <v>84</v>
      </c>
    </row>
    <row r="1212" spans="1:6">
      <c r="A1212" s="196">
        <v>44282</v>
      </c>
      <c r="B1212" s="195">
        <v>25758</v>
      </c>
      <c r="C1212" s="195">
        <v>1116</v>
      </c>
      <c r="D1212" s="195">
        <v>10</v>
      </c>
      <c r="E1212" s="197">
        <v>201500</v>
      </c>
      <c r="F1212" s="195" t="s">
        <v>83</v>
      </c>
    </row>
    <row r="1213" spans="1:6">
      <c r="A1213" s="196">
        <v>44282</v>
      </c>
      <c r="B1213" s="195">
        <v>99968</v>
      </c>
      <c r="C1213" s="195">
        <v>3337</v>
      </c>
      <c r="D1213" s="195">
        <v>9</v>
      </c>
      <c r="E1213" s="197">
        <v>168000</v>
      </c>
      <c r="F1213" s="195" t="s">
        <v>84</v>
      </c>
    </row>
    <row r="1214" spans="1:6">
      <c r="A1214" s="196">
        <v>44282</v>
      </c>
      <c r="B1214" s="195">
        <v>99968</v>
      </c>
      <c r="C1214" s="195">
        <v>3338</v>
      </c>
      <c r="D1214" s="195">
        <v>9</v>
      </c>
      <c r="E1214" s="197">
        <v>168000</v>
      </c>
      <c r="F1214" s="195" t="s">
        <v>84</v>
      </c>
    </row>
    <row r="1215" spans="1:6">
      <c r="A1215" s="196">
        <v>44282</v>
      </c>
      <c r="B1215" s="195">
        <v>99968</v>
      </c>
      <c r="C1215" s="195">
        <v>3386</v>
      </c>
      <c r="D1215" s="195">
        <v>9</v>
      </c>
      <c r="E1215" s="197">
        <v>333400</v>
      </c>
      <c r="F1215" s="195" t="s">
        <v>83</v>
      </c>
    </row>
    <row r="1216" spans="1:6">
      <c r="A1216" s="196">
        <v>44282</v>
      </c>
      <c r="B1216" s="195">
        <v>99968</v>
      </c>
      <c r="C1216" s="195">
        <v>3419</v>
      </c>
      <c r="D1216" s="195">
        <v>9</v>
      </c>
      <c r="E1216" s="197">
        <v>917000</v>
      </c>
      <c r="F1216" s="195" t="s">
        <v>83</v>
      </c>
    </row>
    <row r="1217" spans="1:6">
      <c r="A1217" s="196">
        <v>44282</v>
      </c>
      <c r="B1217" s="195">
        <v>99971</v>
      </c>
      <c r="C1217" s="195">
        <v>8235</v>
      </c>
      <c r="D1217" s="195">
        <v>4</v>
      </c>
      <c r="E1217" s="197">
        <v>168000</v>
      </c>
      <c r="F1217" s="195" t="s">
        <v>84</v>
      </c>
    </row>
    <row r="1218" spans="1:6">
      <c r="A1218" s="196">
        <v>44282</v>
      </c>
      <c r="B1218" s="195">
        <v>99971</v>
      </c>
      <c r="C1218" s="195">
        <v>8246</v>
      </c>
      <c r="D1218" s="195">
        <v>4</v>
      </c>
      <c r="E1218" s="197">
        <v>218500</v>
      </c>
      <c r="F1218" s="195" t="s">
        <v>84</v>
      </c>
    </row>
    <row r="1219" spans="1:6">
      <c r="A1219" s="196">
        <v>44282</v>
      </c>
      <c r="B1219" s="195">
        <v>99971</v>
      </c>
      <c r="C1219" s="195">
        <v>8248</v>
      </c>
      <c r="D1219" s="195">
        <v>4</v>
      </c>
      <c r="E1219" s="197">
        <v>90200</v>
      </c>
      <c r="F1219" s="195" t="s">
        <v>84</v>
      </c>
    </row>
    <row r="1220" spans="1:6">
      <c r="A1220" s="196">
        <v>44282</v>
      </c>
      <c r="B1220" s="195">
        <v>99971</v>
      </c>
      <c r="C1220" s="195">
        <v>8249</v>
      </c>
      <c r="D1220" s="195">
        <v>4</v>
      </c>
      <c r="E1220" s="197">
        <v>168000</v>
      </c>
      <c r="F1220" s="195" t="s">
        <v>84</v>
      </c>
    </row>
    <row r="1221" spans="1:6">
      <c r="A1221" s="196">
        <v>44282</v>
      </c>
      <c r="B1221" s="195">
        <v>99910</v>
      </c>
      <c r="C1221" s="195">
        <v>7377</v>
      </c>
      <c r="D1221" s="195">
        <v>29</v>
      </c>
      <c r="E1221" s="197">
        <v>180600</v>
      </c>
      <c r="F1221" s="195" t="s">
        <v>84</v>
      </c>
    </row>
    <row r="1222" spans="1:6">
      <c r="A1222" s="196">
        <v>44282</v>
      </c>
      <c r="B1222" s="195">
        <v>99910</v>
      </c>
      <c r="C1222" s="195">
        <v>7378</v>
      </c>
      <c r="D1222" s="195">
        <v>29</v>
      </c>
      <c r="E1222" s="197">
        <v>180600</v>
      </c>
      <c r="F1222" s="195" t="s">
        <v>84</v>
      </c>
    </row>
    <row r="1223" spans="1:6">
      <c r="A1223" s="196">
        <v>44282</v>
      </c>
      <c r="B1223" s="195">
        <v>99910</v>
      </c>
      <c r="C1223" s="195">
        <v>7383</v>
      </c>
      <c r="D1223" s="195">
        <v>29</v>
      </c>
      <c r="E1223" s="197">
        <v>180600</v>
      </c>
      <c r="F1223" s="195" t="s">
        <v>84</v>
      </c>
    </row>
    <row r="1224" spans="1:6">
      <c r="A1224" s="196">
        <v>44282</v>
      </c>
      <c r="B1224" s="195">
        <v>99910</v>
      </c>
      <c r="C1224" s="195">
        <v>7384</v>
      </c>
      <c r="D1224" s="195">
        <v>29</v>
      </c>
      <c r="E1224" s="197">
        <v>180600</v>
      </c>
      <c r="F1224" s="195" t="s">
        <v>84</v>
      </c>
    </row>
    <row r="1225" spans="1:6">
      <c r="A1225" s="196">
        <v>44282</v>
      </c>
      <c r="B1225" s="195">
        <v>99910</v>
      </c>
      <c r="C1225" s="195">
        <v>7391</v>
      </c>
      <c r="D1225" s="195">
        <v>29</v>
      </c>
      <c r="E1225" s="197">
        <v>168000</v>
      </c>
      <c r="F1225" s="195" t="s">
        <v>84</v>
      </c>
    </row>
    <row r="1226" spans="1:6">
      <c r="A1226" s="196">
        <v>44282</v>
      </c>
      <c r="B1226" s="195">
        <v>99910</v>
      </c>
      <c r="C1226" s="195">
        <v>7392</v>
      </c>
      <c r="D1226" s="195">
        <v>29</v>
      </c>
      <c r="E1226" s="197">
        <v>168000</v>
      </c>
      <c r="F1226" s="195" t="s">
        <v>84</v>
      </c>
    </row>
    <row r="1227" spans="1:6">
      <c r="A1227" s="196">
        <v>44282</v>
      </c>
      <c r="B1227" s="195">
        <v>99910</v>
      </c>
      <c r="C1227" s="195">
        <v>7396</v>
      </c>
      <c r="D1227" s="195">
        <v>29</v>
      </c>
      <c r="E1227" s="197">
        <v>168000</v>
      </c>
      <c r="F1227" s="195" t="s">
        <v>84</v>
      </c>
    </row>
    <row r="1228" spans="1:6">
      <c r="A1228" s="196">
        <v>44282</v>
      </c>
      <c r="B1228" s="195">
        <v>99910</v>
      </c>
      <c r="C1228" s="195">
        <v>7397</v>
      </c>
      <c r="D1228" s="195">
        <v>29</v>
      </c>
      <c r="E1228" s="197">
        <v>168000</v>
      </c>
      <c r="F1228" s="195" t="s">
        <v>84</v>
      </c>
    </row>
    <row r="1229" spans="1:6">
      <c r="A1229" s="196">
        <v>44282</v>
      </c>
      <c r="B1229" s="195">
        <v>99910</v>
      </c>
      <c r="C1229" s="195">
        <v>7398</v>
      </c>
      <c r="D1229" s="195">
        <v>29</v>
      </c>
      <c r="E1229" s="197">
        <v>168000</v>
      </c>
      <c r="F1229" s="195" t="s">
        <v>84</v>
      </c>
    </row>
    <row r="1230" spans="1:6">
      <c r="A1230" s="196">
        <v>44282</v>
      </c>
      <c r="B1230" s="195">
        <v>99910</v>
      </c>
      <c r="C1230" s="195">
        <v>7399</v>
      </c>
      <c r="D1230" s="195">
        <v>29</v>
      </c>
      <c r="E1230" s="197">
        <v>168000</v>
      </c>
      <c r="F1230" s="195" t="s">
        <v>84</v>
      </c>
    </row>
    <row r="1231" spans="1:6">
      <c r="A1231" s="196">
        <v>44282</v>
      </c>
      <c r="B1231" s="195">
        <v>99910</v>
      </c>
      <c r="C1231" s="195">
        <v>7401</v>
      </c>
      <c r="D1231" s="195">
        <v>29</v>
      </c>
      <c r="E1231" s="197">
        <v>168000</v>
      </c>
      <c r="F1231" s="195" t="s">
        <v>84</v>
      </c>
    </row>
    <row r="1232" spans="1:6">
      <c r="A1232" s="196">
        <v>44282</v>
      </c>
      <c r="B1232" s="195">
        <v>99910</v>
      </c>
      <c r="C1232" s="195">
        <v>7405</v>
      </c>
      <c r="D1232" s="195">
        <v>29</v>
      </c>
      <c r="E1232" s="197">
        <v>168000</v>
      </c>
      <c r="F1232" s="195" t="s">
        <v>84</v>
      </c>
    </row>
    <row r="1233" spans="1:6">
      <c r="A1233" s="196">
        <v>44282</v>
      </c>
      <c r="B1233" s="195">
        <v>99910</v>
      </c>
      <c r="C1233" s="195">
        <v>7408</v>
      </c>
      <c r="D1233" s="195">
        <v>29</v>
      </c>
      <c r="E1233" s="197">
        <v>168000</v>
      </c>
      <c r="F1233" s="195" t="s">
        <v>84</v>
      </c>
    </row>
    <row r="1234" spans="1:6">
      <c r="A1234" s="196">
        <v>44282</v>
      </c>
      <c r="B1234" s="195">
        <v>99910</v>
      </c>
      <c r="C1234" s="195">
        <v>7409</v>
      </c>
      <c r="D1234" s="195">
        <v>29</v>
      </c>
      <c r="E1234" s="197">
        <v>168000</v>
      </c>
      <c r="F1234" s="195" t="s">
        <v>84</v>
      </c>
    </row>
    <row r="1235" spans="1:6">
      <c r="A1235" s="196">
        <v>44282</v>
      </c>
      <c r="B1235" s="195">
        <v>99910</v>
      </c>
      <c r="C1235" s="195">
        <v>7410</v>
      </c>
      <c r="D1235" s="195">
        <v>29</v>
      </c>
      <c r="E1235" s="197">
        <v>168000</v>
      </c>
      <c r="F1235" s="195" t="s">
        <v>84</v>
      </c>
    </row>
    <row r="1236" spans="1:6">
      <c r="A1236" s="196">
        <v>44282</v>
      </c>
      <c r="B1236" s="195">
        <v>99910</v>
      </c>
      <c r="C1236" s="195">
        <v>7411</v>
      </c>
      <c r="D1236" s="195">
        <v>29</v>
      </c>
      <c r="E1236" s="197">
        <v>168000</v>
      </c>
      <c r="F1236" s="195" t="s">
        <v>84</v>
      </c>
    </row>
    <row r="1237" spans="1:6">
      <c r="A1237" s="196">
        <v>44282</v>
      </c>
      <c r="B1237" s="195">
        <v>99910</v>
      </c>
      <c r="C1237" s="195">
        <v>7412</v>
      </c>
      <c r="D1237" s="195">
        <v>29</v>
      </c>
      <c r="E1237" s="197">
        <v>168000</v>
      </c>
      <c r="F1237" s="195" t="s">
        <v>84</v>
      </c>
    </row>
    <row r="1238" spans="1:6">
      <c r="A1238" s="196">
        <v>44282</v>
      </c>
      <c r="B1238" s="195">
        <v>99910</v>
      </c>
      <c r="C1238" s="195">
        <v>7413</v>
      </c>
      <c r="D1238" s="195">
        <v>29</v>
      </c>
      <c r="E1238" s="197">
        <v>168000</v>
      </c>
      <c r="F1238" s="195" t="s">
        <v>84</v>
      </c>
    </row>
    <row r="1239" spans="1:6">
      <c r="A1239" s="196">
        <v>44282</v>
      </c>
      <c r="B1239" s="195">
        <v>99910</v>
      </c>
      <c r="C1239" s="195">
        <v>7418</v>
      </c>
      <c r="D1239" s="195">
        <v>29</v>
      </c>
      <c r="E1239" s="197">
        <v>168000</v>
      </c>
      <c r="F1239" s="195" t="s">
        <v>84</v>
      </c>
    </row>
    <row r="1240" spans="1:6">
      <c r="A1240" s="196">
        <v>44282</v>
      </c>
      <c r="B1240" s="195">
        <v>99910</v>
      </c>
      <c r="C1240" s="195">
        <v>7419</v>
      </c>
      <c r="D1240" s="195">
        <v>29</v>
      </c>
      <c r="E1240" s="197">
        <v>168000</v>
      </c>
      <c r="F1240" s="195" t="s">
        <v>84</v>
      </c>
    </row>
    <row r="1241" spans="1:6">
      <c r="A1241" s="196">
        <v>44282</v>
      </c>
      <c r="B1241" s="195">
        <v>99910</v>
      </c>
      <c r="C1241" s="195">
        <v>7420</v>
      </c>
      <c r="D1241" s="195">
        <v>29</v>
      </c>
      <c r="E1241" s="197">
        <v>168000</v>
      </c>
      <c r="F1241" s="195" t="s">
        <v>84</v>
      </c>
    </row>
    <row r="1242" spans="1:6">
      <c r="A1242" s="196">
        <v>44282</v>
      </c>
      <c r="B1242" s="195">
        <v>99910</v>
      </c>
      <c r="C1242" s="195">
        <v>7421</v>
      </c>
      <c r="D1242" s="195">
        <v>29</v>
      </c>
      <c r="E1242" s="197">
        <v>168000</v>
      </c>
      <c r="F1242" s="195" t="s">
        <v>84</v>
      </c>
    </row>
    <row r="1243" spans="1:6">
      <c r="A1243" s="196">
        <v>44282</v>
      </c>
      <c r="B1243" s="195">
        <v>99910</v>
      </c>
      <c r="C1243" s="195">
        <v>7422</v>
      </c>
      <c r="D1243" s="195">
        <v>29</v>
      </c>
      <c r="E1243" s="197">
        <v>168000</v>
      </c>
      <c r="F1243" s="195" t="s">
        <v>84</v>
      </c>
    </row>
    <row r="1244" spans="1:6">
      <c r="A1244" s="196">
        <v>44282</v>
      </c>
      <c r="B1244" s="195">
        <v>99910</v>
      </c>
      <c r="C1244" s="195">
        <v>7423</v>
      </c>
      <c r="D1244" s="195">
        <v>29</v>
      </c>
      <c r="E1244" s="197">
        <v>142300</v>
      </c>
      <c r="F1244" s="195" t="s">
        <v>84</v>
      </c>
    </row>
    <row r="1245" spans="1:6">
      <c r="A1245" s="196">
        <v>44282</v>
      </c>
      <c r="B1245" s="195">
        <v>99910</v>
      </c>
      <c r="C1245" s="195">
        <v>7425</v>
      </c>
      <c r="D1245" s="195">
        <v>29</v>
      </c>
      <c r="E1245" s="197">
        <v>168000</v>
      </c>
      <c r="F1245" s="195" t="s">
        <v>84</v>
      </c>
    </row>
    <row r="1246" spans="1:6">
      <c r="A1246" s="196">
        <v>44282</v>
      </c>
      <c r="B1246" s="195">
        <v>99910</v>
      </c>
      <c r="C1246" s="195">
        <v>7426</v>
      </c>
      <c r="D1246" s="195">
        <v>29</v>
      </c>
      <c r="E1246" s="197">
        <v>143500</v>
      </c>
      <c r="F1246" s="195" t="s">
        <v>84</v>
      </c>
    </row>
    <row r="1247" spans="1:6">
      <c r="A1247" s="196">
        <v>44282</v>
      </c>
      <c r="B1247" s="195">
        <v>99910</v>
      </c>
      <c r="C1247" s="195">
        <v>7440</v>
      </c>
      <c r="D1247" s="195">
        <v>29</v>
      </c>
      <c r="E1247" s="197">
        <v>168000</v>
      </c>
      <c r="F1247" s="195" t="s">
        <v>84</v>
      </c>
    </row>
    <row r="1248" spans="1:6">
      <c r="A1248" s="196">
        <v>44282</v>
      </c>
      <c r="B1248" s="195">
        <v>99910</v>
      </c>
      <c r="C1248" s="195">
        <v>7441</v>
      </c>
      <c r="D1248" s="195">
        <v>29</v>
      </c>
      <c r="E1248" s="197">
        <v>168000</v>
      </c>
      <c r="F1248" s="195" t="s">
        <v>84</v>
      </c>
    </row>
    <row r="1249" spans="1:8">
      <c r="A1249" s="196">
        <v>44282</v>
      </c>
      <c r="B1249" s="195">
        <v>99910</v>
      </c>
      <c r="C1249" s="195">
        <v>7442</v>
      </c>
      <c r="D1249" s="195">
        <v>29</v>
      </c>
      <c r="E1249" s="197">
        <v>168000</v>
      </c>
      <c r="F1249" s="195" t="s">
        <v>84</v>
      </c>
    </row>
    <row r="1250" spans="1:8">
      <c r="A1250" s="196">
        <v>44282</v>
      </c>
      <c r="B1250" s="195">
        <v>99910</v>
      </c>
      <c r="C1250" s="195">
        <v>7443</v>
      </c>
      <c r="D1250" s="195">
        <v>29</v>
      </c>
      <c r="E1250" s="197">
        <v>168000</v>
      </c>
      <c r="F1250" s="195" t="s">
        <v>84</v>
      </c>
    </row>
    <row r="1251" spans="1:8">
      <c r="A1251" s="196">
        <v>44282</v>
      </c>
      <c r="B1251" s="195">
        <v>99910</v>
      </c>
      <c r="C1251" s="195">
        <v>7444</v>
      </c>
      <c r="D1251" s="195">
        <v>29</v>
      </c>
      <c r="E1251" s="197">
        <v>168000</v>
      </c>
      <c r="F1251" s="195" t="s">
        <v>84</v>
      </c>
    </row>
    <row r="1252" spans="1:8">
      <c r="A1252" s="196">
        <v>44282</v>
      </c>
      <c r="B1252" s="195">
        <v>99910</v>
      </c>
      <c r="C1252" s="195">
        <v>7450</v>
      </c>
      <c r="D1252" s="195">
        <v>29</v>
      </c>
      <c r="E1252" s="197">
        <v>168000</v>
      </c>
      <c r="F1252" s="195" t="s">
        <v>84</v>
      </c>
    </row>
    <row r="1253" spans="1:8">
      <c r="A1253" s="196">
        <v>44282</v>
      </c>
      <c r="B1253" s="195">
        <v>99910</v>
      </c>
      <c r="C1253" s="195">
        <v>7467</v>
      </c>
      <c r="D1253" s="195">
        <v>29</v>
      </c>
      <c r="E1253" s="197">
        <v>168000</v>
      </c>
      <c r="F1253" s="195" t="s">
        <v>84</v>
      </c>
    </row>
    <row r="1254" spans="1:8">
      <c r="A1254" s="196">
        <v>44282</v>
      </c>
      <c r="B1254" s="195">
        <v>99910</v>
      </c>
      <c r="C1254" s="195">
        <v>7468</v>
      </c>
      <c r="D1254" s="195">
        <v>29</v>
      </c>
      <c r="E1254" s="197">
        <v>168000</v>
      </c>
      <c r="F1254" s="195" t="s">
        <v>84</v>
      </c>
    </row>
    <row r="1255" spans="1:8">
      <c r="A1255" s="196">
        <v>44282</v>
      </c>
      <c r="B1255" s="195">
        <v>99910</v>
      </c>
      <c r="C1255" s="195">
        <v>7470</v>
      </c>
      <c r="D1255" s="195">
        <v>29</v>
      </c>
      <c r="E1255" s="197">
        <v>168000</v>
      </c>
      <c r="F1255" s="195" t="s">
        <v>84</v>
      </c>
    </row>
    <row r="1256" spans="1:8">
      <c r="A1256" s="196">
        <v>44282</v>
      </c>
      <c r="B1256" s="195">
        <v>99910</v>
      </c>
      <c r="C1256" s="195">
        <v>7472</v>
      </c>
      <c r="D1256" s="195">
        <v>29</v>
      </c>
      <c r="E1256" s="197">
        <v>168000</v>
      </c>
      <c r="F1256" s="195" t="s">
        <v>84</v>
      </c>
    </row>
    <row r="1257" spans="1:8">
      <c r="A1257" s="196">
        <v>44282</v>
      </c>
      <c r="B1257" s="195">
        <v>99910</v>
      </c>
      <c r="C1257" s="195">
        <v>7473</v>
      </c>
      <c r="D1257" s="195">
        <v>29</v>
      </c>
      <c r="E1257" s="197">
        <v>168000</v>
      </c>
      <c r="F1257" s="195" t="s">
        <v>84</v>
      </c>
    </row>
    <row r="1258" spans="1:8">
      <c r="A1258" s="196">
        <v>44282</v>
      </c>
      <c r="B1258" s="195">
        <v>99910</v>
      </c>
      <c r="C1258" s="195">
        <v>7474</v>
      </c>
      <c r="D1258" s="195">
        <v>29</v>
      </c>
      <c r="E1258" s="197">
        <v>168000</v>
      </c>
      <c r="F1258" s="195" t="s">
        <v>84</v>
      </c>
    </row>
    <row r="1259" spans="1:8" s="37" customFormat="1">
      <c r="A1259" s="63">
        <v>44282</v>
      </c>
      <c r="B1259" s="64">
        <v>99968</v>
      </c>
      <c r="C1259" s="64">
        <v>3384</v>
      </c>
      <c r="D1259" s="64"/>
      <c r="E1259" s="65">
        <v>0</v>
      </c>
      <c r="F1259" s="64" t="s">
        <v>1535</v>
      </c>
      <c r="H1259" s="135"/>
    </row>
    <row r="1260" spans="1:8" s="37" customFormat="1">
      <c r="A1260" s="63">
        <v>44282</v>
      </c>
      <c r="B1260" s="64">
        <v>25758</v>
      </c>
      <c r="C1260" s="64">
        <v>1098</v>
      </c>
      <c r="D1260" s="64"/>
      <c r="E1260" s="65">
        <v>0</v>
      </c>
      <c r="F1260" s="64" t="s">
        <v>1534</v>
      </c>
      <c r="H1260" s="135"/>
    </row>
    <row r="1261" spans="1:8" ht="19.5">
      <c r="A1261" s="195"/>
      <c r="B1261" s="195"/>
      <c r="C1261" s="195"/>
      <c r="D1261" s="195"/>
      <c r="E1261" s="119">
        <f>SUM(E1198:E1258)</f>
        <v>11623722</v>
      </c>
      <c r="F1261" s="195"/>
    </row>
    <row r="1262" spans="1:8">
      <c r="A1262" s="195"/>
      <c r="B1262" s="195"/>
      <c r="C1262" s="195"/>
      <c r="D1262" s="195"/>
      <c r="E1262" s="197"/>
      <c r="F1262" s="195"/>
    </row>
    <row r="1263" spans="1:8">
      <c r="A1263" s="196">
        <v>44283</v>
      </c>
      <c r="B1263" s="195">
        <v>99903</v>
      </c>
      <c r="C1263" s="195">
        <v>7552</v>
      </c>
      <c r="D1263" s="195">
        <v>29</v>
      </c>
      <c r="E1263" s="197">
        <v>168000</v>
      </c>
      <c r="F1263" s="195" t="s">
        <v>84</v>
      </c>
    </row>
    <row r="1264" spans="1:8">
      <c r="A1264" s="196">
        <v>44283</v>
      </c>
      <c r="B1264" s="195">
        <v>99903</v>
      </c>
      <c r="C1264" s="195">
        <v>7553</v>
      </c>
      <c r="D1264" s="195">
        <v>29</v>
      </c>
      <c r="E1264" s="197">
        <v>168000</v>
      </c>
      <c r="F1264" s="195" t="s">
        <v>84</v>
      </c>
    </row>
    <row r="1265" spans="1:6">
      <c r="A1265" s="196">
        <v>44283</v>
      </c>
      <c r="B1265" s="195">
        <v>99903</v>
      </c>
      <c r="C1265" s="195">
        <v>7561</v>
      </c>
      <c r="D1265" s="195">
        <v>29</v>
      </c>
      <c r="E1265" s="197">
        <v>168000</v>
      </c>
      <c r="F1265" s="195" t="s">
        <v>84</v>
      </c>
    </row>
    <row r="1266" spans="1:6">
      <c r="A1266" s="196">
        <v>44283</v>
      </c>
      <c r="B1266" s="195">
        <v>99903</v>
      </c>
      <c r="C1266" s="195">
        <v>7562</v>
      </c>
      <c r="D1266" s="195">
        <v>29</v>
      </c>
      <c r="E1266" s="197">
        <v>168000</v>
      </c>
      <c r="F1266" s="195" t="s">
        <v>84</v>
      </c>
    </row>
    <row r="1267" spans="1:6">
      <c r="A1267" s="196">
        <v>44283</v>
      </c>
      <c r="B1267" s="195">
        <v>99903</v>
      </c>
      <c r="C1267" s="195">
        <v>7573</v>
      </c>
      <c r="D1267" s="195">
        <v>29</v>
      </c>
      <c r="E1267" s="197">
        <v>168000</v>
      </c>
      <c r="F1267" s="195" t="s">
        <v>84</v>
      </c>
    </row>
    <row r="1268" spans="1:6">
      <c r="A1268" s="196">
        <v>44283</v>
      </c>
      <c r="B1268" s="195">
        <v>99903</v>
      </c>
      <c r="C1268" s="195">
        <v>7574</v>
      </c>
      <c r="D1268" s="195">
        <v>29</v>
      </c>
      <c r="E1268" s="197">
        <v>168000</v>
      </c>
      <c r="F1268" s="195" t="s">
        <v>84</v>
      </c>
    </row>
    <row r="1269" spans="1:6">
      <c r="A1269" s="196">
        <v>44283</v>
      </c>
      <c r="B1269" s="195">
        <v>99903</v>
      </c>
      <c r="C1269" s="195">
        <v>7575</v>
      </c>
      <c r="D1269" s="195">
        <v>29</v>
      </c>
      <c r="E1269" s="197">
        <v>168000</v>
      </c>
      <c r="F1269" s="195" t="s">
        <v>84</v>
      </c>
    </row>
    <row r="1270" spans="1:6">
      <c r="A1270" s="196">
        <v>44283</v>
      </c>
      <c r="B1270" s="195">
        <v>99903</v>
      </c>
      <c r="C1270" s="195">
        <v>7579</v>
      </c>
      <c r="D1270" s="195">
        <v>29</v>
      </c>
      <c r="E1270" s="197">
        <v>168000</v>
      </c>
      <c r="F1270" s="195" t="s">
        <v>84</v>
      </c>
    </row>
    <row r="1271" spans="1:6">
      <c r="A1271" s="196">
        <v>44283</v>
      </c>
      <c r="B1271" s="195">
        <v>99903</v>
      </c>
      <c r="C1271" s="195">
        <v>7580</v>
      </c>
      <c r="D1271" s="195">
        <v>29</v>
      </c>
      <c r="E1271" s="197">
        <v>168000</v>
      </c>
      <c r="F1271" s="195" t="s">
        <v>84</v>
      </c>
    </row>
    <row r="1272" spans="1:6">
      <c r="A1272" s="196">
        <v>44283</v>
      </c>
      <c r="B1272" s="195">
        <v>99903</v>
      </c>
      <c r="C1272" s="195">
        <v>7581</v>
      </c>
      <c r="D1272" s="195">
        <v>29</v>
      </c>
      <c r="E1272" s="197">
        <v>168000</v>
      </c>
      <c r="F1272" s="195" t="s">
        <v>84</v>
      </c>
    </row>
    <row r="1273" spans="1:6">
      <c r="A1273" s="196">
        <v>44283</v>
      </c>
      <c r="B1273" s="195">
        <v>99903</v>
      </c>
      <c r="C1273" s="195">
        <v>7593</v>
      </c>
      <c r="D1273" s="195">
        <v>29</v>
      </c>
      <c r="E1273" s="197">
        <v>168000</v>
      </c>
      <c r="F1273" s="195" t="s">
        <v>84</v>
      </c>
    </row>
    <row r="1274" spans="1:6">
      <c r="A1274" s="196">
        <v>44283</v>
      </c>
      <c r="B1274" s="195">
        <v>99903</v>
      </c>
      <c r="C1274" s="195">
        <v>7595</v>
      </c>
      <c r="D1274" s="195">
        <v>29</v>
      </c>
      <c r="E1274" s="197">
        <v>160500</v>
      </c>
      <c r="F1274" s="195" t="s">
        <v>84</v>
      </c>
    </row>
    <row r="1275" spans="1:6">
      <c r="A1275" s="196">
        <v>44283</v>
      </c>
      <c r="B1275" s="195">
        <v>99903</v>
      </c>
      <c r="C1275" s="195">
        <v>7596</v>
      </c>
      <c r="D1275" s="195">
        <v>29</v>
      </c>
      <c r="E1275" s="197">
        <v>168000</v>
      </c>
      <c r="F1275" s="195" t="s">
        <v>84</v>
      </c>
    </row>
    <row r="1276" spans="1:6">
      <c r="A1276" s="196">
        <v>44283</v>
      </c>
      <c r="B1276" s="195">
        <v>99903</v>
      </c>
      <c r="C1276" s="195">
        <v>7597</v>
      </c>
      <c r="D1276" s="195">
        <v>29</v>
      </c>
      <c r="E1276" s="197">
        <v>168000</v>
      </c>
      <c r="F1276" s="195" t="s">
        <v>84</v>
      </c>
    </row>
    <row r="1277" spans="1:6">
      <c r="A1277" s="196">
        <v>44283</v>
      </c>
      <c r="B1277" s="195">
        <v>99903</v>
      </c>
      <c r="C1277" s="195">
        <v>7599</v>
      </c>
      <c r="D1277" s="195">
        <v>29</v>
      </c>
      <c r="E1277" s="197">
        <v>168000</v>
      </c>
      <c r="F1277" s="195" t="s">
        <v>84</v>
      </c>
    </row>
    <row r="1278" spans="1:6">
      <c r="A1278" s="196">
        <v>44283</v>
      </c>
      <c r="B1278" s="195">
        <v>99903</v>
      </c>
      <c r="C1278" s="195">
        <v>7606</v>
      </c>
      <c r="D1278" s="195">
        <v>29</v>
      </c>
      <c r="E1278" s="197">
        <v>168000</v>
      </c>
      <c r="F1278" s="195" t="s">
        <v>84</v>
      </c>
    </row>
    <row r="1279" spans="1:6">
      <c r="A1279" s="196">
        <v>44283</v>
      </c>
      <c r="B1279" s="195">
        <v>99903</v>
      </c>
      <c r="C1279" s="195">
        <v>7607</v>
      </c>
      <c r="D1279" s="195">
        <v>29</v>
      </c>
      <c r="E1279" s="197">
        <v>168000</v>
      </c>
      <c r="F1279" s="195" t="s">
        <v>84</v>
      </c>
    </row>
    <row r="1280" spans="1:6">
      <c r="A1280" s="196">
        <v>44283</v>
      </c>
      <c r="B1280" s="195">
        <v>99903</v>
      </c>
      <c r="C1280" s="195">
        <v>7610</v>
      </c>
      <c r="D1280" s="195">
        <v>29</v>
      </c>
      <c r="E1280" s="197">
        <v>168000</v>
      </c>
      <c r="F1280" s="195" t="s">
        <v>84</v>
      </c>
    </row>
    <row r="1281" spans="1:6">
      <c r="A1281" s="196">
        <v>44283</v>
      </c>
      <c r="B1281" s="195">
        <v>99903</v>
      </c>
      <c r="C1281" s="195">
        <v>7612</v>
      </c>
      <c r="D1281" s="195">
        <v>29</v>
      </c>
      <c r="E1281" s="197">
        <v>168000</v>
      </c>
      <c r="F1281" s="195" t="s">
        <v>84</v>
      </c>
    </row>
    <row r="1282" spans="1:6">
      <c r="A1282" s="196">
        <v>44283</v>
      </c>
      <c r="B1282" s="195">
        <v>99903</v>
      </c>
      <c r="C1282" s="195">
        <v>7613</v>
      </c>
      <c r="D1282" s="195">
        <v>29</v>
      </c>
      <c r="E1282" s="197">
        <v>168000</v>
      </c>
      <c r="F1282" s="195" t="s">
        <v>84</v>
      </c>
    </row>
    <row r="1283" spans="1:6">
      <c r="A1283" s="196">
        <v>44283</v>
      </c>
      <c r="B1283" s="195">
        <v>99903</v>
      </c>
      <c r="C1283" s="195">
        <v>7614</v>
      </c>
      <c r="D1283" s="195">
        <v>29</v>
      </c>
      <c r="E1283" s="197">
        <v>168000</v>
      </c>
      <c r="F1283" s="195" t="s">
        <v>84</v>
      </c>
    </row>
    <row r="1284" spans="1:6">
      <c r="A1284" s="196">
        <v>44283</v>
      </c>
      <c r="B1284" s="195">
        <v>99903</v>
      </c>
      <c r="C1284" s="195">
        <v>7615</v>
      </c>
      <c r="D1284" s="195">
        <v>29</v>
      </c>
      <c r="E1284" s="197">
        <v>168000</v>
      </c>
      <c r="F1284" s="195" t="s">
        <v>84</v>
      </c>
    </row>
    <row r="1285" spans="1:6">
      <c r="A1285" s="196">
        <v>44283</v>
      </c>
      <c r="B1285" s="195">
        <v>99903</v>
      </c>
      <c r="C1285" s="195">
        <v>7617</v>
      </c>
      <c r="D1285" s="195">
        <v>29</v>
      </c>
      <c r="E1285" s="197">
        <v>168000</v>
      </c>
      <c r="F1285" s="195" t="s">
        <v>84</v>
      </c>
    </row>
    <row r="1286" spans="1:6">
      <c r="A1286" s="196">
        <v>44283</v>
      </c>
      <c r="B1286" s="195">
        <v>99903</v>
      </c>
      <c r="C1286" s="195">
        <v>7619</v>
      </c>
      <c r="D1286" s="195">
        <v>29</v>
      </c>
      <c r="E1286" s="197">
        <v>168000</v>
      </c>
      <c r="F1286" s="195" t="s">
        <v>84</v>
      </c>
    </row>
    <row r="1287" spans="1:6">
      <c r="A1287" s="196">
        <v>44283</v>
      </c>
      <c r="B1287" s="195">
        <v>99903</v>
      </c>
      <c r="C1287" s="195">
        <v>7621</v>
      </c>
      <c r="D1287" s="195">
        <v>29</v>
      </c>
      <c r="E1287" s="197">
        <v>168000</v>
      </c>
      <c r="F1287" s="195" t="s">
        <v>84</v>
      </c>
    </row>
    <row r="1288" spans="1:6">
      <c r="A1288" s="196">
        <v>44283</v>
      </c>
      <c r="B1288" s="195">
        <v>99903</v>
      </c>
      <c r="C1288" s="195">
        <v>7622</v>
      </c>
      <c r="D1288" s="195">
        <v>29</v>
      </c>
      <c r="E1288" s="197">
        <v>168000</v>
      </c>
      <c r="F1288" s="195" t="s">
        <v>84</v>
      </c>
    </row>
    <row r="1289" spans="1:6">
      <c r="A1289" s="196">
        <v>44283</v>
      </c>
      <c r="B1289" s="195">
        <v>99903</v>
      </c>
      <c r="C1289" s="195">
        <v>7625</v>
      </c>
      <c r="D1289" s="195">
        <v>29</v>
      </c>
      <c r="E1289" s="197">
        <v>168000</v>
      </c>
      <c r="F1289" s="195" t="s">
        <v>84</v>
      </c>
    </row>
    <row r="1290" spans="1:6">
      <c r="A1290" s="196">
        <v>44283</v>
      </c>
      <c r="B1290" s="195">
        <v>99903</v>
      </c>
      <c r="C1290" s="195">
        <v>7627</v>
      </c>
      <c r="D1290" s="195">
        <v>29</v>
      </c>
      <c r="E1290" s="197">
        <v>168000</v>
      </c>
      <c r="F1290" s="195" t="s">
        <v>84</v>
      </c>
    </row>
    <row r="1291" spans="1:6">
      <c r="A1291" s="196">
        <v>44283</v>
      </c>
      <c r="B1291" s="195">
        <v>99903</v>
      </c>
      <c r="C1291" s="195">
        <v>7629</v>
      </c>
      <c r="D1291" s="195">
        <v>29</v>
      </c>
      <c r="E1291" s="197">
        <v>168000</v>
      </c>
      <c r="F1291" s="195" t="s">
        <v>84</v>
      </c>
    </row>
    <row r="1292" spans="1:6">
      <c r="A1292" s="196">
        <v>44283</v>
      </c>
      <c r="B1292" s="195">
        <v>99903</v>
      </c>
      <c r="C1292" s="195">
        <v>7632</v>
      </c>
      <c r="D1292" s="195">
        <v>29</v>
      </c>
      <c r="E1292" s="197">
        <v>168000</v>
      </c>
      <c r="F1292" s="195" t="s">
        <v>84</v>
      </c>
    </row>
    <row r="1293" spans="1:6">
      <c r="A1293" s="196">
        <v>44283</v>
      </c>
      <c r="B1293" s="195">
        <v>99903</v>
      </c>
      <c r="C1293" s="195">
        <v>7633</v>
      </c>
      <c r="D1293" s="195">
        <v>29</v>
      </c>
      <c r="E1293" s="197">
        <v>168000</v>
      </c>
      <c r="F1293" s="195" t="s">
        <v>84</v>
      </c>
    </row>
    <row r="1294" spans="1:6">
      <c r="A1294" s="196">
        <v>44283</v>
      </c>
      <c r="B1294" s="195">
        <v>99903</v>
      </c>
      <c r="C1294" s="195">
        <v>7634</v>
      </c>
      <c r="D1294" s="195">
        <v>29</v>
      </c>
      <c r="E1294" s="197">
        <v>168000</v>
      </c>
      <c r="F1294" s="195" t="s">
        <v>84</v>
      </c>
    </row>
    <row r="1295" spans="1:6">
      <c r="A1295" s="196">
        <v>44283</v>
      </c>
      <c r="B1295" s="195">
        <v>99903</v>
      </c>
      <c r="C1295" s="195">
        <v>7635</v>
      </c>
      <c r="D1295" s="195">
        <v>29</v>
      </c>
      <c r="E1295" s="197">
        <v>168000</v>
      </c>
      <c r="F1295" s="195" t="s">
        <v>84</v>
      </c>
    </row>
    <row r="1296" spans="1:6">
      <c r="A1296" s="196">
        <v>44283</v>
      </c>
      <c r="B1296" s="195">
        <v>99903</v>
      </c>
      <c r="C1296" s="195">
        <v>7638</v>
      </c>
      <c r="D1296" s="195">
        <v>29</v>
      </c>
      <c r="E1296" s="197">
        <v>168000</v>
      </c>
      <c r="F1296" s="195" t="s">
        <v>84</v>
      </c>
    </row>
    <row r="1297" spans="1:6">
      <c r="A1297" s="196">
        <v>44283</v>
      </c>
      <c r="B1297" s="195">
        <v>99903</v>
      </c>
      <c r="C1297" s="195">
        <v>7639</v>
      </c>
      <c r="D1297" s="195">
        <v>29</v>
      </c>
      <c r="E1297" s="197">
        <v>168000</v>
      </c>
      <c r="F1297" s="195" t="s">
        <v>84</v>
      </c>
    </row>
    <row r="1298" spans="1:6">
      <c r="A1298" s="196">
        <v>44283</v>
      </c>
      <c r="B1298" s="195">
        <v>99903</v>
      </c>
      <c r="C1298" s="195">
        <v>7642</v>
      </c>
      <c r="D1298" s="195">
        <v>29</v>
      </c>
      <c r="E1298" s="197">
        <v>168000</v>
      </c>
      <c r="F1298" s="195" t="s">
        <v>84</v>
      </c>
    </row>
    <row r="1299" spans="1:6">
      <c r="A1299" s="196">
        <v>44283</v>
      </c>
      <c r="B1299" s="195">
        <v>99903</v>
      </c>
      <c r="C1299" s="195">
        <v>7643</v>
      </c>
      <c r="D1299" s="195">
        <v>29</v>
      </c>
      <c r="E1299" s="197">
        <v>168000</v>
      </c>
      <c r="F1299" s="195" t="s">
        <v>84</v>
      </c>
    </row>
    <row r="1300" spans="1:6">
      <c r="A1300" s="196">
        <v>44283</v>
      </c>
      <c r="B1300" s="195">
        <v>99903</v>
      </c>
      <c r="C1300" s="195">
        <v>7645</v>
      </c>
      <c r="D1300" s="195">
        <v>29</v>
      </c>
      <c r="E1300" s="197">
        <v>168000</v>
      </c>
      <c r="F1300" s="195" t="s">
        <v>84</v>
      </c>
    </row>
    <row r="1301" spans="1:6">
      <c r="A1301" s="196">
        <v>44283</v>
      </c>
      <c r="B1301" s="195">
        <v>99910</v>
      </c>
      <c r="C1301" s="195">
        <v>7651</v>
      </c>
      <c r="D1301" s="195">
        <v>29</v>
      </c>
      <c r="E1301" s="197">
        <v>155000</v>
      </c>
      <c r="F1301" s="195" t="s">
        <v>84</v>
      </c>
    </row>
    <row r="1302" spans="1:6">
      <c r="A1302" s="196">
        <v>44283</v>
      </c>
      <c r="B1302" s="195">
        <v>99910</v>
      </c>
      <c r="C1302" s="195">
        <v>7652</v>
      </c>
      <c r="D1302" s="195">
        <v>29</v>
      </c>
      <c r="E1302" s="197">
        <v>260100</v>
      </c>
      <c r="F1302" s="195" t="s">
        <v>84</v>
      </c>
    </row>
    <row r="1303" spans="1:6">
      <c r="A1303" s="196">
        <v>44283</v>
      </c>
      <c r="B1303" s="195">
        <v>99910</v>
      </c>
      <c r="C1303" s="195">
        <v>7655</v>
      </c>
      <c r="D1303" s="195">
        <v>29</v>
      </c>
      <c r="E1303" s="197">
        <v>85900</v>
      </c>
      <c r="F1303" s="195" t="s">
        <v>83</v>
      </c>
    </row>
    <row r="1304" spans="1:6">
      <c r="A1304" s="196">
        <v>44283</v>
      </c>
      <c r="B1304" s="195">
        <v>99910</v>
      </c>
      <c r="C1304" s="195">
        <v>7657</v>
      </c>
      <c r="D1304" s="195">
        <v>29</v>
      </c>
      <c r="E1304" s="197">
        <v>14900</v>
      </c>
      <c r="F1304" s="195" t="s">
        <v>83</v>
      </c>
    </row>
    <row r="1305" spans="1:6">
      <c r="A1305" s="196">
        <v>44283</v>
      </c>
      <c r="B1305" s="195">
        <v>99910</v>
      </c>
      <c r="C1305" s="195">
        <v>7659</v>
      </c>
      <c r="D1305" s="195">
        <v>29</v>
      </c>
      <c r="E1305" s="197">
        <v>40700</v>
      </c>
      <c r="F1305" s="195" t="s">
        <v>84</v>
      </c>
    </row>
    <row r="1306" spans="1:6">
      <c r="A1306" s="196">
        <v>44283</v>
      </c>
      <c r="B1306" s="195">
        <v>99910</v>
      </c>
      <c r="C1306" s="195">
        <v>7670</v>
      </c>
      <c r="D1306" s="195">
        <v>29</v>
      </c>
      <c r="E1306" s="197">
        <v>168000</v>
      </c>
      <c r="F1306" s="195" t="s">
        <v>84</v>
      </c>
    </row>
    <row r="1307" spans="1:6">
      <c r="A1307" s="196">
        <v>44283</v>
      </c>
      <c r="B1307" s="195">
        <v>99910</v>
      </c>
      <c r="C1307" s="195">
        <v>7671</v>
      </c>
      <c r="D1307" s="195">
        <v>29</v>
      </c>
      <c r="E1307" s="197">
        <v>168000</v>
      </c>
      <c r="F1307" s="195" t="s">
        <v>84</v>
      </c>
    </row>
    <row r="1308" spans="1:6">
      <c r="A1308" s="196">
        <v>44283</v>
      </c>
      <c r="B1308" s="195">
        <v>99910</v>
      </c>
      <c r="C1308" s="195">
        <v>7673</v>
      </c>
      <c r="D1308" s="195">
        <v>29</v>
      </c>
      <c r="E1308" s="197">
        <v>168000</v>
      </c>
      <c r="F1308" s="195" t="s">
        <v>84</v>
      </c>
    </row>
    <row r="1309" spans="1:6">
      <c r="A1309" s="196">
        <v>44283</v>
      </c>
      <c r="B1309" s="195">
        <v>99910</v>
      </c>
      <c r="C1309" s="195">
        <v>7677</v>
      </c>
      <c r="D1309" s="195">
        <v>29</v>
      </c>
      <c r="E1309" s="197">
        <v>168000</v>
      </c>
      <c r="F1309" s="195" t="s">
        <v>84</v>
      </c>
    </row>
    <row r="1310" spans="1:6">
      <c r="A1310" s="196">
        <v>44283</v>
      </c>
      <c r="B1310" s="195">
        <v>99910</v>
      </c>
      <c r="C1310" s="195">
        <v>7678</v>
      </c>
      <c r="D1310" s="195">
        <v>29</v>
      </c>
      <c r="E1310" s="197">
        <v>168000</v>
      </c>
      <c r="F1310" s="195" t="s">
        <v>84</v>
      </c>
    </row>
    <row r="1311" spans="1:6">
      <c r="A1311" s="196">
        <v>44283</v>
      </c>
      <c r="B1311" s="195">
        <v>99910</v>
      </c>
      <c r="C1311" s="195">
        <v>7679</v>
      </c>
      <c r="D1311" s="195">
        <v>29</v>
      </c>
      <c r="E1311" s="197">
        <v>168000</v>
      </c>
      <c r="F1311" s="195" t="s">
        <v>84</v>
      </c>
    </row>
    <row r="1312" spans="1:6">
      <c r="A1312" s="196">
        <v>44283</v>
      </c>
      <c r="B1312" s="195">
        <v>99910</v>
      </c>
      <c r="C1312" s="195">
        <v>7680</v>
      </c>
      <c r="D1312" s="195">
        <v>29</v>
      </c>
      <c r="E1312" s="197">
        <v>168000</v>
      </c>
      <c r="F1312" s="195" t="s">
        <v>84</v>
      </c>
    </row>
    <row r="1313" spans="1:6">
      <c r="A1313" s="196">
        <v>44283</v>
      </c>
      <c r="B1313" s="195">
        <v>99910</v>
      </c>
      <c r="C1313" s="195">
        <v>7681</v>
      </c>
      <c r="D1313" s="195">
        <v>29</v>
      </c>
      <c r="E1313" s="197">
        <v>168000</v>
      </c>
      <c r="F1313" s="195" t="s">
        <v>84</v>
      </c>
    </row>
    <row r="1314" spans="1:6">
      <c r="A1314" s="196">
        <v>44283</v>
      </c>
      <c r="B1314" s="195">
        <v>99910</v>
      </c>
      <c r="C1314" s="195">
        <v>7682</v>
      </c>
      <c r="D1314" s="195">
        <v>29</v>
      </c>
      <c r="E1314" s="197">
        <v>168000</v>
      </c>
      <c r="F1314" s="195" t="s">
        <v>84</v>
      </c>
    </row>
    <row r="1315" spans="1:6">
      <c r="A1315" s="196">
        <v>44283</v>
      </c>
      <c r="B1315" s="195">
        <v>99910</v>
      </c>
      <c r="C1315" s="195">
        <v>7684</v>
      </c>
      <c r="D1315" s="195">
        <v>29</v>
      </c>
      <c r="E1315" s="197">
        <v>77919</v>
      </c>
      <c r="F1315" s="195" t="s">
        <v>83</v>
      </c>
    </row>
    <row r="1316" spans="1:6">
      <c r="A1316" s="196">
        <v>44283</v>
      </c>
      <c r="B1316" s="195">
        <v>99910</v>
      </c>
      <c r="C1316" s="195">
        <v>7685</v>
      </c>
      <c r="D1316" s="195">
        <v>29</v>
      </c>
      <c r="E1316" s="197">
        <v>168000</v>
      </c>
      <c r="F1316" s="195" t="s">
        <v>84</v>
      </c>
    </row>
    <row r="1317" spans="1:6">
      <c r="A1317" s="196">
        <v>44283</v>
      </c>
      <c r="B1317" s="195">
        <v>99910</v>
      </c>
      <c r="C1317" s="195">
        <v>7686</v>
      </c>
      <c r="D1317" s="195">
        <v>29</v>
      </c>
      <c r="E1317" s="197">
        <v>168000</v>
      </c>
      <c r="F1317" s="195" t="s">
        <v>84</v>
      </c>
    </row>
    <row r="1318" spans="1:6">
      <c r="A1318" s="196">
        <v>44283</v>
      </c>
      <c r="B1318" s="195">
        <v>99910</v>
      </c>
      <c r="C1318" s="195">
        <v>7687</v>
      </c>
      <c r="D1318" s="195">
        <v>29</v>
      </c>
      <c r="E1318" s="197">
        <v>168000</v>
      </c>
      <c r="F1318" s="195" t="s">
        <v>84</v>
      </c>
    </row>
    <row r="1319" spans="1:6">
      <c r="A1319" s="196">
        <v>44283</v>
      </c>
      <c r="B1319" s="195">
        <v>99910</v>
      </c>
      <c r="C1319" s="195">
        <v>7688</v>
      </c>
      <c r="D1319" s="195">
        <v>29</v>
      </c>
      <c r="E1319" s="197">
        <v>168000</v>
      </c>
      <c r="F1319" s="195" t="s">
        <v>84</v>
      </c>
    </row>
    <row r="1320" spans="1:6">
      <c r="A1320" s="196">
        <v>44283</v>
      </c>
      <c r="B1320" s="195">
        <v>99910</v>
      </c>
      <c r="C1320" s="195">
        <v>7691</v>
      </c>
      <c r="D1320" s="195">
        <v>29</v>
      </c>
      <c r="E1320" s="197">
        <v>45500</v>
      </c>
      <c r="F1320" s="195" t="s">
        <v>83</v>
      </c>
    </row>
    <row r="1321" spans="1:6">
      <c r="A1321" s="196">
        <v>44283</v>
      </c>
      <c r="B1321" s="195">
        <v>99910</v>
      </c>
      <c r="C1321" s="195">
        <v>7693</v>
      </c>
      <c r="D1321" s="195">
        <v>29</v>
      </c>
      <c r="E1321" s="197">
        <v>118700</v>
      </c>
      <c r="F1321" s="195" t="s">
        <v>84</v>
      </c>
    </row>
    <row r="1322" spans="1:6">
      <c r="A1322" s="196">
        <v>44283</v>
      </c>
      <c r="B1322" s="195">
        <v>99910</v>
      </c>
      <c r="C1322" s="195">
        <v>7699</v>
      </c>
      <c r="D1322" s="195">
        <v>29</v>
      </c>
      <c r="E1322" s="197">
        <v>46000</v>
      </c>
      <c r="F1322" s="195" t="s">
        <v>84</v>
      </c>
    </row>
    <row r="1323" spans="1:6">
      <c r="A1323" s="196">
        <v>44283</v>
      </c>
      <c r="B1323" s="195">
        <v>20894</v>
      </c>
      <c r="C1323" s="195">
        <v>815</v>
      </c>
      <c r="D1323" s="195">
        <v>7</v>
      </c>
      <c r="E1323" s="197">
        <v>47800</v>
      </c>
      <c r="F1323" s="195" t="s">
        <v>83</v>
      </c>
    </row>
    <row r="1324" spans="1:6" ht="19.5">
      <c r="A1324" s="196">
        <v>44283</v>
      </c>
      <c r="B1324" s="195">
        <v>14202</v>
      </c>
      <c r="C1324" s="195">
        <v>5710</v>
      </c>
      <c r="D1324" s="195">
        <v>6</v>
      </c>
      <c r="E1324" s="197">
        <v>1258174</v>
      </c>
      <c r="F1324" s="152" t="s">
        <v>2</v>
      </c>
    </row>
    <row r="1325" spans="1:6">
      <c r="A1325" s="196">
        <v>44283</v>
      </c>
      <c r="B1325" s="195">
        <v>99966</v>
      </c>
      <c r="C1325" s="195">
        <v>3347</v>
      </c>
      <c r="D1325" s="195">
        <v>8</v>
      </c>
      <c r="E1325" s="197">
        <v>68000</v>
      </c>
      <c r="F1325" s="195" t="s">
        <v>83</v>
      </c>
    </row>
    <row r="1326" spans="1:6">
      <c r="A1326" s="196">
        <v>44283</v>
      </c>
      <c r="B1326" s="195">
        <v>99968</v>
      </c>
      <c r="C1326" s="195">
        <v>3183</v>
      </c>
      <c r="D1326" s="195">
        <v>8</v>
      </c>
      <c r="E1326" s="197">
        <v>23500</v>
      </c>
      <c r="F1326" s="195" t="s">
        <v>83</v>
      </c>
    </row>
    <row r="1327" spans="1:6" ht="19.5">
      <c r="A1327" s="195"/>
      <c r="B1327" s="195"/>
      <c r="C1327" s="195"/>
      <c r="D1327" s="195"/>
      <c r="E1327" s="119">
        <f>SUM(E1263:E1326)</f>
        <v>10802693</v>
      </c>
      <c r="F1327" s="195"/>
    </row>
    <row r="1328" spans="1:6">
      <c r="A1328" s="195"/>
      <c r="B1328" s="195"/>
      <c r="C1328" s="195"/>
      <c r="D1328" s="195"/>
      <c r="E1328" s="197"/>
      <c r="F1328" s="195"/>
    </row>
    <row r="1329" spans="1:6">
      <c r="A1329" s="196">
        <v>44284</v>
      </c>
      <c r="B1329" s="195">
        <v>99955</v>
      </c>
      <c r="C1329" s="195">
        <v>3517</v>
      </c>
      <c r="D1329" s="195">
        <v>8</v>
      </c>
      <c r="E1329" s="197">
        <v>168000</v>
      </c>
      <c r="F1329" s="195" t="s">
        <v>84</v>
      </c>
    </row>
    <row r="1330" spans="1:6">
      <c r="A1330" s="196">
        <v>44284</v>
      </c>
      <c r="B1330" s="195">
        <v>99955</v>
      </c>
      <c r="C1330" s="195">
        <v>3518</v>
      </c>
      <c r="D1330" s="195">
        <v>8</v>
      </c>
      <c r="E1330" s="197">
        <v>168000</v>
      </c>
      <c r="F1330" s="195" t="s">
        <v>84</v>
      </c>
    </row>
    <row r="1331" spans="1:6">
      <c r="A1331" s="196">
        <v>44284</v>
      </c>
      <c r="B1331" s="195">
        <v>99955</v>
      </c>
      <c r="C1331" s="195">
        <v>3574</v>
      </c>
      <c r="D1331" s="195">
        <v>8</v>
      </c>
      <c r="E1331" s="197">
        <v>168000</v>
      </c>
      <c r="F1331" s="195" t="s">
        <v>84</v>
      </c>
    </row>
    <row r="1332" spans="1:6">
      <c r="A1332" s="196">
        <v>44284</v>
      </c>
      <c r="B1332" s="195">
        <v>99955</v>
      </c>
      <c r="C1332" s="195">
        <v>3575</v>
      </c>
      <c r="D1332" s="195">
        <v>8</v>
      </c>
      <c r="E1332" s="197">
        <v>168000</v>
      </c>
      <c r="F1332" s="195" t="s">
        <v>84</v>
      </c>
    </row>
    <row r="1333" spans="1:6">
      <c r="A1333" s="196">
        <v>44284</v>
      </c>
      <c r="B1333" s="195">
        <v>99955</v>
      </c>
      <c r="C1333" s="195">
        <v>3576</v>
      </c>
      <c r="D1333" s="195">
        <v>8</v>
      </c>
      <c r="E1333" s="197">
        <v>168000</v>
      </c>
      <c r="F1333" s="195" t="s">
        <v>84</v>
      </c>
    </row>
    <row r="1334" spans="1:6">
      <c r="A1334" s="196">
        <v>44284</v>
      </c>
      <c r="B1334" s="195">
        <v>99955</v>
      </c>
      <c r="C1334" s="195">
        <v>3577</v>
      </c>
      <c r="D1334" s="195">
        <v>8</v>
      </c>
      <c r="E1334" s="197">
        <v>168000</v>
      </c>
      <c r="F1334" s="195" t="s">
        <v>84</v>
      </c>
    </row>
    <row r="1335" spans="1:6">
      <c r="A1335" s="196">
        <v>44284</v>
      </c>
      <c r="B1335" s="195">
        <v>99955</v>
      </c>
      <c r="C1335" s="195">
        <v>3578</v>
      </c>
      <c r="D1335" s="195">
        <v>8</v>
      </c>
      <c r="E1335" s="197">
        <v>168000</v>
      </c>
      <c r="F1335" s="195" t="s">
        <v>84</v>
      </c>
    </row>
    <row r="1336" spans="1:6">
      <c r="A1336" s="196">
        <v>44284</v>
      </c>
      <c r="B1336" s="195">
        <v>99955</v>
      </c>
      <c r="C1336" s="195">
        <v>3579</v>
      </c>
      <c r="D1336" s="195">
        <v>8</v>
      </c>
      <c r="E1336" s="197">
        <v>168000</v>
      </c>
      <c r="F1336" s="195" t="s">
        <v>84</v>
      </c>
    </row>
    <row r="1337" spans="1:6">
      <c r="A1337" s="196">
        <v>44284</v>
      </c>
      <c r="B1337" s="195">
        <v>14202</v>
      </c>
      <c r="C1337" s="195">
        <v>1022</v>
      </c>
      <c r="D1337" s="195">
        <v>7</v>
      </c>
      <c r="E1337" s="197">
        <v>368471</v>
      </c>
      <c r="F1337" s="195" t="s">
        <v>130</v>
      </c>
    </row>
    <row r="1338" spans="1:6">
      <c r="A1338" s="196">
        <v>44284</v>
      </c>
      <c r="B1338" s="195">
        <v>14202</v>
      </c>
      <c r="C1338" s="195">
        <v>1023</v>
      </c>
      <c r="D1338" s="195">
        <v>7</v>
      </c>
      <c r="E1338" s="197">
        <v>986396</v>
      </c>
      <c r="F1338" s="195" t="s">
        <v>130</v>
      </c>
    </row>
    <row r="1339" spans="1:6">
      <c r="A1339" s="196">
        <v>44284</v>
      </c>
      <c r="B1339" s="195">
        <v>14202</v>
      </c>
      <c r="C1339" s="195">
        <v>1024</v>
      </c>
      <c r="D1339" s="195">
        <v>7</v>
      </c>
      <c r="E1339" s="197">
        <v>570097</v>
      </c>
      <c r="F1339" s="195" t="s">
        <v>131</v>
      </c>
    </row>
    <row r="1340" spans="1:6">
      <c r="A1340" s="196">
        <v>44284</v>
      </c>
      <c r="B1340" s="195">
        <v>14202</v>
      </c>
      <c r="C1340" s="195">
        <v>1083</v>
      </c>
      <c r="D1340" s="195">
        <v>7</v>
      </c>
      <c r="E1340" s="197">
        <v>168000</v>
      </c>
      <c r="F1340" s="195" t="s">
        <v>84</v>
      </c>
    </row>
    <row r="1341" spans="1:6">
      <c r="A1341" s="196">
        <v>44284</v>
      </c>
      <c r="B1341" s="195">
        <v>14202</v>
      </c>
      <c r="C1341" s="195">
        <v>1084</v>
      </c>
      <c r="D1341" s="195">
        <v>7</v>
      </c>
      <c r="E1341" s="197">
        <v>168000</v>
      </c>
      <c r="F1341" s="195" t="s">
        <v>84</v>
      </c>
    </row>
    <row r="1342" spans="1:6">
      <c r="A1342" s="196">
        <v>44284</v>
      </c>
      <c r="B1342" s="195">
        <v>14202</v>
      </c>
      <c r="C1342" s="195">
        <v>1085</v>
      </c>
      <c r="D1342" s="195">
        <v>7</v>
      </c>
      <c r="E1342" s="197">
        <v>168000</v>
      </c>
      <c r="F1342" s="195" t="s">
        <v>84</v>
      </c>
    </row>
    <row r="1343" spans="1:6">
      <c r="A1343" s="196">
        <v>44284</v>
      </c>
      <c r="B1343" s="195">
        <v>14202</v>
      </c>
      <c r="C1343" s="195">
        <v>1086</v>
      </c>
      <c r="D1343" s="195">
        <v>7</v>
      </c>
      <c r="E1343" s="197">
        <v>168000</v>
      </c>
      <c r="F1343" s="195" t="s">
        <v>84</v>
      </c>
    </row>
    <row r="1344" spans="1:6">
      <c r="A1344" s="196">
        <v>44284</v>
      </c>
      <c r="B1344" s="195">
        <v>14202</v>
      </c>
      <c r="C1344" s="195">
        <v>1087</v>
      </c>
      <c r="D1344" s="195">
        <v>7</v>
      </c>
      <c r="E1344" s="197">
        <v>168000</v>
      </c>
      <c r="F1344" s="195" t="s">
        <v>84</v>
      </c>
    </row>
    <row r="1345" spans="1:6">
      <c r="A1345" s="196">
        <v>44284</v>
      </c>
      <c r="B1345" s="195">
        <v>14202</v>
      </c>
      <c r="C1345" s="195">
        <v>1088</v>
      </c>
      <c r="D1345" s="195">
        <v>7</v>
      </c>
      <c r="E1345" s="197">
        <v>168000</v>
      </c>
      <c r="F1345" s="195" t="s">
        <v>84</v>
      </c>
    </row>
    <row r="1346" spans="1:6">
      <c r="A1346" s="196">
        <v>44284</v>
      </c>
      <c r="B1346" s="195">
        <v>14202</v>
      </c>
      <c r="C1346" s="195">
        <v>1089</v>
      </c>
      <c r="D1346" s="195">
        <v>7</v>
      </c>
      <c r="E1346" s="197">
        <v>168000</v>
      </c>
      <c r="F1346" s="195" t="s">
        <v>84</v>
      </c>
    </row>
    <row r="1347" spans="1:6">
      <c r="A1347" s="196">
        <v>44284</v>
      </c>
      <c r="B1347" s="195">
        <v>14202</v>
      </c>
      <c r="C1347" s="195">
        <v>1090</v>
      </c>
      <c r="D1347" s="195">
        <v>7</v>
      </c>
      <c r="E1347" s="197">
        <v>168000</v>
      </c>
      <c r="F1347" s="195" t="s">
        <v>84</v>
      </c>
    </row>
    <row r="1348" spans="1:6">
      <c r="A1348" s="196">
        <v>44284</v>
      </c>
      <c r="B1348" s="195">
        <v>14202</v>
      </c>
      <c r="C1348" s="195">
        <v>1091</v>
      </c>
      <c r="D1348" s="195">
        <v>7</v>
      </c>
      <c r="E1348" s="197">
        <v>168000</v>
      </c>
      <c r="F1348" s="195" t="s">
        <v>84</v>
      </c>
    </row>
    <row r="1349" spans="1:6">
      <c r="A1349" s="196">
        <v>44284</v>
      </c>
      <c r="B1349" s="195">
        <v>14202</v>
      </c>
      <c r="C1349" s="195">
        <v>1092</v>
      </c>
      <c r="D1349" s="195">
        <v>7</v>
      </c>
      <c r="E1349" s="197">
        <v>168000</v>
      </c>
      <c r="F1349" s="195" t="s">
        <v>84</v>
      </c>
    </row>
    <row r="1350" spans="1:6">
      <c r="A1350" s="196">
        <v>44284</v>
      </c>
      <c r="B1350" s="195">
        <v>14202</v>
      </c>
      <c r="C1350" s="195">
        <v>1118</v>
      </c>
      <c r="D1350" s="195">
        <v>7</v>
      </c>
      <c r="E1350" s="197">
        <v>168000</v>
      </c>
      <c r="F1350" s="195" t="s">
        <v>84</v>
      </c>
    </row>
    <row r="1351" spans="1:6">
      <c r="A1351" s="196">
        <v>44284</v>
      </c>
      <c r="B1351" s="195">
        <v>14202</v>
      </c>
      <c r="C1351" s="195">
        <v>1119</v>
      </c>
      <c r="D1351" s="195">
        <v>7</v>
      </c>
      <c r="E1351" s="197">
        <v>168000</v>
      </c>
      <c r="F1351" s="195" t="s">
        <v>84</v>
      </c>
    </row>
    <row r="1352" spans="1:6">
      <c r="A1352" s="196">
        <v>44284</v>
      </c>
      <c r="B1352" s="195">
        <v>14202</v>
      </c>
      <c r="C1352" s="195">
        <v>1120</v>
      </c>
      <c r="D1352" s="195">
        <v>7</v>
      </c>
      <c r="E1352" s="197">
        <v>60900</v>
      </c>
      <c r="F1352" s="195" t="s">
        <v>83</v>
      </c>
    </row>
    <row r="1353" spans="1:6">
      <c r="A1353" s="196">
        <v>44284</v>
      </c>
      <c r="B1353" s="195">
        <v>34527</v>
      </c>
      <c r="C1353" s="195">
        <v>1197</v>
      </c>
      <c r="D1353" s="195">
        <v>7</v>
      </c>
      <c r="E1353" s="197">
        <v>281200</v>
      </c>
      <c r="F1353" s="195" t="s">
        <v>83</v>
      </c>
    </row>
    <row r="1354" spans="1:6">
      <c r="A1354" s="196">
        <v>44284</v>
      </c>
      <c r="B1354" s="195">
        <v>19440</v>
      </c>
      <c r="C1354" s="195">
        <v>8904</v>
      </c>
      <c r="D1354" s="195">
        <v>4</v>
      </c>
      <c r="E1354" s="197">
        <v>568700</v>
      </c>
      <c r="F1354" s="195" t="s">
        <v>83</v>
      </c>
    </row>
    <row r="1355" spans="1:6">
      <c r="A1355" s="196">
        <v>44284</v>
      </c>
      <c r="B1355" s="195">
        <v>19440</v>
      </c>
      <c r="C1355" s="195">
        <v>8911</v>
      </c>
      <c r="D1355" s="195">
        <v>4</v>
      </c>
      <c r="E1355" s="197">
        <v>241000</v>
      </c>
      <c r="F1355" s="195" t="s">
        <v>83</v>
      </c>
    </row>
    <row r="1356" spans="1:6">
      <c r="A1356" s="196">
        <v>44284</v>
      </c>
      <c r="B1356" s="195">
        <v>25758</v>
      </c>
      <c r="C1356" s="195">
        <v>8961</v>
      </c>
      <c r="D1356" s="195">
        <v>4</v>
      </c>
      <c r="E1356" s="197">
        <v>96100</v>
      </c>
      <c r="F1356" s="195" t="s">
        <v>83</v>
      </c>
    </row>
    <row r="1357" spans="1:6">
      <c r="A1357" s="196">
        <v>44284</v>
      </c>
      <c r="B1357" s="195">
        <v>25758</v>
      </c>
      <c r="C1357" s="195">
        <v>9013</v>
      </c>
      <c r="D1357" s="195">
        <v>4</v>
      </c>
      <c r="E1357" s="197">
        <v>125900</v>
      </c>
      <c r="F1357" s="195" t="s">
        <v>84</v>
      </c>
    </row>
    <row r="1358" spans="1:6">
      <c r="A1358" s="196">
        <v>44284</v>
      </c>
      <c r="B1358" s="195">
        <v>99966</v>
      </c>
      <c r="C1358" s="195">
        <v>6210</v>
      </c>
      <c r="D1358" s="195">
        <v>6</v>
      </c>
      <c r="E1358" s="197">
        <v>168000</v>
      </c>
      <c r="F1358" s="195" t="s">
        <v>84</v>
      </c>
    </row>
    <row r="1359" spans="1:6">
      <c r="A1359" s="196">
        <v>44284</v>
      </c>
      <c r="B1359" s="195">
        <v>99966</v>
      </c>
      <c r="C1359" s="195">
        <v>6211</v>
      </c>
      <c r="D1359" s="195">
        <v>6</v>
      </c>
      <c r="E1359" s="197">
        <v>168000</v>
      </c>
      <c r="F1359" s="195" t="s">
        <v>84</v>
      </c>
    </row>
    <row r="1360" spans="1:6">
      <c r="A1360" s="196">
        <v>44284</v>
      </c>
      <c r="B1360" s="195">
        <v>99966</v>
      </c>
      <c r="C1360" s="195">
        <v>6237</v>
      </c>
      <c r="D1360" s="195">
        <v>6</v>
      </c>
      <c r="E1360" s="197">
        <v>168000</v>
      </c>
      <c r="F1360" s="195" t="s">
        <v>84</v>
      </c>
    </row>
    <row r="1361" spans="1:6">
      <c r="A1361" s="196">
        <v>44284</v>
      </c>
      <c r="B1361" s="195">
        <v>99966</v>
      </c>
      <c r="C1361" s="195">
        <v>6238</v>
      </c>
      <c r="D1361" s="195">
        <v>6</v>
      </c>
      <c r="E1361" s="197">
        <v>168000</v>
      </c>
      <c r="F1361" s="195" t="s">
        <v>84</v>
      </c>
    </row>
    <row r="1362" spans="1:6">
      <c r="A1362" s="196">
        <v>44284</v>
      </c>
      <c r="B1362" s="195">
        <v>99910</v>
      </c>
      <c r="C1362" s="195">
        <v>3701</v>
      </c>
      <c r="D1362" s="195">
        <v>9</v>
      </c>
      <c r="E1362" s="197">
        <v>155000</v>
      </c>
      <c r="F1362" s="195" t="s">
        <v>83</v>
      </c>
    </row>
    <row r="1363" spans="1:6">
      <c r="A1363" s="196">
        <v>44284</v>
      </c>
      <c r="B1363" s="195">
        <v>99910</v>
      </c>
      <c r="C1363" s="195">
        <v>3702</v>
      </c>
      <c r="D1363" s="195">
        <v>9</v>
      </c>
      <c r="E1363" s="197">
        <v>168000</v>
      </c>
      <c r="F1363" s="195" t="s">
        <v>84</v>
      </c>
    </row>
    <row r="1364" spans="1:6">
      <c r="A1364" s="196">
        <v>44284</v>
      </c>
      <c r="B1364" s="195">
        <v>99910</v>
      </c>
      <c r="C1364" s="195">
        <v>3703</v>
      </c>
      <c r="D1364" s="195">
        <v>9</v>
      </c>
      <c r="E1364" s="197">
        <v>168000</v>
      </c>
      <c r="F1364" s="195" t="s">
        <v>84</v>
      </c>
    </row>
    <row r="1365" spans="1:6">
      <c r="A1365" s="196">
        <v>44284</v>
      </c>
      <c r="B1365" s="195">
        <v>99910</v>
      </c>
      <c r="C1365" s="195">
        <v>3704</v>
      </c>
      <c r="D1365" s="195">
        <v>9</v>
      </c>
      <c r="E1365" s="197">
        <v>168000</v>
      </c>
      <c r="F1365" s="195" t="s">
        <v>84</v>
      </c>
    </row>
    <row r="1366" spans="1:6">
      <c r="A1366" s="196">
        <v>44284</v>
      </c>
      <c r="B1366" s="195">
        <v>99910</v>
      </c>
      <c r="C1366" s="195">
        <v>3705</v>
      </c>
      <c r="D1366" s="195">
        <v>9</v>
      </c>
      <c r="E1366" s="197">
        <v>130800</v>
      </c>
      <c r="F1366" s="195" t="s">
        <v>83</v>
      </c>
    </row>
    <row r="1367" spans="1:6">
      <c r="A1367" s="196">
        <v>44284</v>
      </c>
      <c r="B1367" s="195">
        <v>99910</v>
      </c>
      <c r="C1367" s="195">
        <v>3706</v>
      </c>
      <c r="D1367" s="195">
        <v>9</v>
      </c>
      <c r="E1367" s="197">
        <v>168000</v>
      </c>
      <c r="F1367" s="195" t="s">
        <v>84</v>
      </c>
    </row>
    <row r="1368" spans="1:6">
      <c r="A1368" s="196">
        <v>44284</v>
      </c>
      <c r="B1368" s="195">
        <v>99910</v>
      </c>
      <c r="C1368" s="195">
        <v>3707</v>
      </c>
      <c r="D1368" s="195">
        <v>9</v>
      </c>
      <c r="E1368" s="197">
        <v>168000</v>
      </c>
      <c r="F1368" s="195" t="s">
        <v>84</v>
      </c>
    </row>
    <row r="1369" spans="1:6">
      <c r="A1369" s="196">
        <v>44284</v>
      </c>
      <c r="B1369" s="195">
        <v>99910</v>
      </c>
      <c r="C1369" s="195">
        <v>3708</v>
      </c>
      <c r="D1369" s="195">
        <v>9</v>
      </c>
      <c r="E1369" s="197">
        <v>168000</v>
      </c>
      <c r="F1369" s="195" t="s">
        <v>84</v>
      </c>
    </row>
    <row r="1370" spans="1:6">
      <c r="A1370" s="196">
        <v>44284</v>
      </c>
      <c r="B1370" s="195">
        <v>99974</v>
      </c>
      <c r="C1370" s="195">
        <v>3747</v>
      </c>
      <c r="D1370" s="195">
        <v>9</v>
      </c>
      <c r="E1370" s="197">
        <v>168000</v>
      </c>
      <c r="F1370" s="195" t="s">
        <v>84</v>
      </c>
    </row>
    <row r="1371" spans="1:6">
      <c r="A1371" s="196">
        <v>44284</v>
      </c>
      <c r="B1371" s="195">
        <v>99974</v>
      </c>
      <c r="C1371" s="195">
        <v>3748</v>
      </c>
      <c r="D1371" s="195">
        <v>9</v>
      </c>
      <c r="E1371" s="197">
        <v>168000</v>
      </c>
      <c r="F1371" s="195" t="s">
        <v>84</v>
      </c>
    </row>
    <row r="1372" spans="1:6" ht="19.5">
      <c r="A1372" s="195"/>
      <c r="B1372" s="195"/>
      <c r="C1372" s="195"/>
      <c r="D1372" s="195"/>
      <c r="E1372" s="119">
        <f>SUM(E1329:E1371)</f>
        <v>8960564</v>
      </c>
      <c r="F1372" s="195"/>
    </row>
    <row r="1373" spans="1:6">
      <c r="A1373" s="195"/>
      <c r="B1373" s="195"/>
      <c r="C1373" s="195"/>
      <c r="D1373" s="195"/>
      <c r="E1373" s="197"/>
      <c r="F1373" s="195"/>
    </row>
    <row r="1374" spans="1:6">
      <c r="A1374" s="196">
        <v>44285</v>
      </c>
      <c r="B1374" s="195">
        <v>99974</v>
      </c>
      <c r="C1374" s="195">
        <v>3927</v>
      </c>
      <c r="D1374" s="195">
        <v>8</v>
      </c>
      <c r="E1374" s="197">
        <v>115400</v>
      </c>
      <c r="F1374" s="195" t="s">
        <v>84</v>
      </c>
    </row>
    <row r="1375" spans="1:6">
      <c r="A1375" s="196">
        <v>44285</v>
      </c>
      <c r="B1375" s="195">
        <v>99974</v>
      </c>
      <c r="C1375" s="195">
        <v>3938</v>
      </c>
      <c r="D1375" s="195">
        <v>8</v>
      </c>
      <c r="E1375" s="197">
        <v>168000</v>
      </c>
      <c r="F1375" s="195" t="s">
        <v>84</v>
      </c>
    </row>
    <row r="1376" spans="1:6">
      <c r="A1376" s="196">
        <v>44285</v>
      </c>
      <c r="B1376" s="195">
        <v>99955</v>
      </c>
      <c r="C1376" s="195">
        <v>6339</v>
      </c>
      <c r="D1376" s="195">
        <v>6</v>
      </c>
      <c r="E1376" s="197">
        <v>349203</v>
      </c>
      <c r="F1376" s="195" t="s">
        <v>131</v>
      </c>
    </row>
    <row r="1377" spans="1:6">
      <c r="A1377" s="196">
        <v>44285</v>
      </c>
      <c r="B1377" s="195">
        <v>99955</v>
      </c>
      <c r="C1377" s="195">
        <v>6340</v>
      </c>
      <c r="D1377" s="195">
        <v>6</v>
      </c>
      <c r="E1377" s="197">
        <v>1164138</v>
      </c>
      <c r="F1377" s="195" t="s">
        <v>130</v>
      </c>
    </row>
    <row r="1378" spans="1:6">
      <c r="A1378" s="196">
        <v>44285</v>
      </c>
      <c r="B1378" s="195">
        <v>99955</v>
      </c>
      <c r="C1378" s="195">
        <v>6341</v>
      </c>
      <c r="D1378" s="195">
        <v>6</v>
      </c>
      <c r="E1378" s="197">
        <v>321627</v>
      </c>
      <c r="F1378" s="195" t="s">
        <v>130</v>
      </c>
    </row>
    <row r="1379" spans="1:6">
      <c r="A1379" s="196">
        <v>44285</v>
      </c>
      <c r="B1379" s="195">
        <v>99955</v>
      </c>
      <c r="C1379" s="195">
        <v>6422</v>
      </c>
      <c r="D1379" s="195">
        <v>6</v>
      </c>
      <c r="E1379" s="197">
        <v>72400</v>
      </c>
      <c r="F1379" s="195" t="s">
        <v>84</v>
      </c>
    </row>
    <row r="1380" spans="1:6">
      <c r="A1380" s="196">
        <v>44285</v>
      </c>
      <c r="B1380" s="195">
        <v>99968</v>
      </c>
      <c r="C1380" s="195">
        <v>6531</v>
      </c>
      <c r="D1380" s="195">
        <v>6</v>
      </c>
      <c r="E1380" s="197">
        <v>224000</v>
      </c>
      <c r="F1380" s="195" t="s">
        <v>84</v>
      </c>
    </row>
    <row r="1381" spans="1:6">
      <c r="A1381" s="196">
        <v>44285</v>
      </c>
      <c r="B1381" s="195">
        <v>99968</v>
      </c>
      <c r="C1381" s="195">
        <v>6536</v>
      </c>
      <c r="D1381" s="195">
        <v>6</v>
      </c>
      <c r="E1381" s="197">
        <v>63000</v>
      </c>
      <c r="F1381" s="195" t="s">
        <v>83</v>
      </c>
    </row>
    <row r="1382" spans="1:6">
      <c r="A1382" s="196">
        <v>44285</v>
      </c>
      <c r="B1382" s="195">
        <v>34527</v>
      </c>
      <c r="C1382" s="195">
        <v>9162</v>
      </c>
      <c r="D1382" s="195">
        <v>4</v>
      </c>
      <c r="E1382" s="197">
        <v>39700</v>
      </c>
      <c r="F1382" s="195" t="s">
        <v>84</v>
      </c>
    </row>
    <row r="1383" spans="1:6">
      <c r="A1383" s="196">
        <v>44285</v>
      </c>
      <c r="B1383" s="195">
        <v>99967</v>
      </c>
      <c r="C1383" s="195">
        <v>9235</v>
      </c>
      <c r="D1383" s="195">
        <v>4</v>
      </c>
      <c r="E1383" s="197">
        <v>176300</v>
      </c>
      <c r="F1383" s="195" t="s">
        <v>83</v>
      </c>
    </row>
    <row r="1384" spans="1:6">
      <c r="A1384" s="196">
        <v>44285</v>
      </c>
      <c r="B1384" s="195">
        <v>99967</v>
      </c>
      <c r="C1384" s="195">
        <v>9295</v>
      </c>
      <c r="D1384" s="195">
        <v>4</v>
      </c>
      <c r="E1384" s="197">
        <v>303000</v>
      </c>
      <c r="F1384" s="195" t="s">
        <v>83</v>
      </c>
    </row>
    <row r="1385" spans="1:6">
      <c r="A1385" s="196">
        <v>44285</v>
      </c>
      <c r="B1385" s="195">
        <v>99967</v>
      </c>
      <c r="C1385" s="195">
        <v>9309</v>
      </c>
      <c r="D1385" s="195">
        <v>4</v>
      </c>
      <c r="E1385" s="197">
        <v>128900</v>
      </c>
      <c r="F1385" s="195" t="s">
        <v>84</v>
      </c>
    </row>
    <row r="1386" spans="1:6" ht="19.5">
      <c r="A1386" s="195"/>
      <c r="B1386" s="195"/>
      <c r="C1386" s="195"/>
      <c r="D1386" s="195"/>
      <c r="E1386" s="119">
        <f>SUM(E1374:E1385)</f>
        <v>3125668</v>
      </c>
      <c r="F1386" s="195"/>
    </row>
    <row r="1387" spans="1:6">
      <c r="A1387" s="195"/>
      <c r="B1387" s="195"/>
      <c r="C1387" s="195"/>
      <c r="D1387" s="195"/>
      <c r="E1387" s="197"/>
      <c r="F1387" s="195"/>
    </row>
    <row r="1388" spans="1:6">
      <c r="A1388" s="196">
        <v>44286</v>
      </c>
      <c r="B1388" s="195">
        <v>20894</v>
      </c>
      <c r="C1388" s="195">
        <v>1613</v>
      </c>
      <c r="D1388" s="195">
        <v>7</v>
      </c>
      <c r="E1388" s="197">
        <v>210871</v>
      </c>
      <c r="F1388" s="195" t="s">
        <v>130</v>
      </c>
    </row>
    <row r="1389" spans="1:6">
      <c r="A1389" s="196">
        <v>44286</v>
      </c>
      <c r="B1389" s="195">
        <v>20894</v>
      </c>
      <c r="C1389" s="195">
        <v>1614</v>
      </c>
      <c r="D1389" s="195">
        <v>7</v>
      </c>
      <c r="E1389" s="197">
        <v>861956</v>
      </c>
      <c r="F1389" s="195" t="s">
        <v>130</v>
      </c>
    </row>
    <row r="1390" spans="1:6">
      <c r="A1390" s="196">
        <v>44286</v>
      </c>
      <c r="B1390" s="195">
        <v>20894</v>
      </c>
      <c r="C1390" s="195">
        <v>1615</v>
      </c>
      <c r="D1390" s="195">
        <v>7</v>
      </c>
      <c r="E1390" s="197">
        <v>542172</v>
      </c>
      <c r="F1390" s="195" t="s">
        <v>131</v>
      </c>
    </row>
    <row r="1391" spans="1:6">
      <c r="A1391" s="196">
        <v>44286</v>
      </c>
      <c r="B1391" s="195">
        <v>20894</v>
      </c>
      <c r="C1391" s="195">
        <v>1677</v>
      </c>
      <c r="D1391" s="195">
        <v>7</v>
      </c>
      <c r="E1391" s="197">
        <v>147200</v>
      </c>
      <c r="F1391" s="195" t="s">
        <v>84</v>
      </c>
    </row>
    <row r="1392" spans="1:6">
      <c r="A1392" s="196">
        <v>44286</v>
      </c>
      <c r="B1392" s="195">
        <v>20894</v>
      </c>
      <c r="C1392" s="195">
        <v>1726</v>
      </c>
      <c r="D1392" s="195">
        <v>7</v>
      </c>
      <c r="E1392" s="197">
        <v>168000</v>
      </c>
      <c r="F1392" s="195" t="s">
        <v>84</v>
      </c>
    </row>
    <row r="1393" spans="1:6">
      <c r="A1393" s="196">
        <v>44286</v>
      </c>
      <c r="B1393" s="195">
        <v>20894</v>
      </c>
      <c r="C1393" s="195">
        <v>1727</v>
      </c>
      <c r="D1393" s="195">
        <v>7</v>
      </c>
      <c r="E1393" s="197">
        <v>168000</v>
      </c>
      <c r="F1393" s="195" t="s">
        <v>84</v>
      </c>
    </row>
    <row r="1394" spans="1:6">
      <c r="A1394" s="196">
        <v>44286</v>
      </c>
      <c r="B1394" s="195">
        <v>20894</v>
      </c>
      <c r="C1394" s="195">
        <v>1728</v>
      </c>
      <c r="D1394" s="195">
        <v>7</v>
      </c>
      <c r="E1394" s="197">
        <v>168000</v>
      </c>
      <c r="F1394" s="195" t="s">
        <v>84</v>
      </c>
    </row>
    <row r="1395" spans="1:6">
      <c r="A1395" s="196">
        <v>44286</v>
      </c>
      <c r="B1395" s="195">
        <v>20894</v>
      </c>
      <c r="C1395" s="195">
        <v>1729</v>
      </c>
      <c r="D1395" s="195">
        <v>7</v>
      </c>
      <c r="E1395" s="197">
        <v>168000</v>
      </c>
      <c r="F1395" s="195" t="s">
        <v>84</v>
      </c>
    </row>
    <row r="1396" spans="1:6">
      <c r="A1396" s="196">
        <v>44286</v>
      </c>
      <c r="B1396" s="195">
        <v>20894</v>
      </c>
      <c r="C1396" s="195">
        <v>1730</v>
      </c>
      <c r="D1396" s="195">
        <v>7</v>
      </c>
      <c r="E1396" s="197">
        <v>168000</v>
      </c>
      <c r="F1396" s="195" t="s">
        <v>84</v>
      </c>
    </row>
    <row r="1397" spans="1:6">
      <c r="A1397" s="196">
        <v>44286</v>
      </c>
      <c r="B1397" s="195">
        <v>20894</v>
      </c>
      <c r="C1397" s="195">
        <v>1731</v>
      </c>
      <c r="D1397" s="195">
        <v>7</v>
      </c>
      <c r="E1397" s="197">
        <v>168000</v>
      </c>
      <c r="F1397" s="195" t="s">
        <v>84</v>
      </c>
    </row>
    <row r="1398" spans="1:6">
      <c r="A1398" s="196">
        <v>44286</v>
      </c>
      <c r="B1398" s="195">
        <v>20894</v>
      </c>
      <c r="C1398" s="195">
        <v>1735</v>
      </c>
      <c r="D1398" s="195">
        <v>7</v>
      </c>
      <c r="E1398" s="197">
        <v>168000</v>
      </c>
      <c r="F1398" s="195" t="s">
        <v>84</v>
      </c>
    </row>
    <row r="1399" spans="1:6">
      <c r="A1399" s="196">
        <v>44286</v>
      </c>
      <c r="B1399" s="195">
        <v>20894</v>
      </c>
      <c r="C1399" s="195">
        <v>1736</v>
      </c>
      <c r="D1399" s="195">
        <v>7</v>
      </c>
      <c r="E1399" s="197">
        <v>168000</v>
      </c>
      <c r="F1399" s="195" t="s">
        <v>84</v>
      </c>
    </row>
    <row r="1400" spans="1:6">
      <c r="A1400" s="196">
        <v>44286</v>
      </c>
      <c r="B1400" s="195">
        <v>20894</v>
      </c>
      <c r="C1400" s="195">
        <v>1740</v>
      </c>
      <c r="D1400" s="195">
        <v>7</v>
      </c>
      <c r="E1400" s="197">
        <v>168000</v>
      </c>
      <c r="F1400" s="195" t="s">
        <v>84</v>
      </c>
    </row>
    <row r="1401" spans="1:6">
      <c r="A1401" s="196">
        <v>44286</v>
      </c>
      <c r="B1401" s="195">
        <v>20894</v>
      </c>
      <c r="C1401" s="195">
        <v>1744</v>
      </c>
      <c r="D1401" s="195">
        <v>7</v>
      </c>
      <c r="E1401" s="197">
        <v>168000</v>
      </c>
      <c r="F1401" s="195" t="s">
        <v>84</v>
      </c>
    </row>
    <row r="1402" spans="1:6">
      <c r="A1402" s="196">
        <v>44286</v>
      </c>
      <c r="B1402" s="195">
        <v>20894</v>
      </c>
      <c r="C1402" s="195">
        <v>1745</v>
      </c>
      <c r="D1402" s="195">
        <v>7</v>
      </c>
      <c r="E1402" s="197">
        <v>168000</v>
      </c>
      <c r="F1402" s="195" t="s">
        <v>84</v>
      </c>
    </row>
    <row r="1403" spans="1:6">
      <c r="A1403" s="196">
        <v>44286</v>
      </c>
      <c r="B1403" s="195">
        <v>20894</v>
      </c>
      <c r="C1403" s="195">
        <v>1750</v>
      </c>
      <c r="D1403" s="195">
        <v>7</v>
      </c>
      <c r="E1403" s="197">
        <v>168000</v>
      </c>
      <c r="F1403" s="195" t="s">
        <v>84</v>
      </c>
    </row>
    <row r="1404" spans="1:6">
      <c r="A1404" s="196">
        <v>44286</v>
      </c>
      <c r="B1404" s="195">
        <v>20894</v>
      </c>
      <c r="C1404" s="195">
        <v>1751</v>
      </c>
      <c r="D1404" s="195">
        <v>7</v>
      </c>
      <c r="E1404" s="197">
        <v>168000</v>
      </c>
      <c r="F1404" s="195" t="s">
        <v>84</v>
      </c>
    </row>
    <row r="1405" spans="1:6">
      <c r="A1405" s="196">
        <v>44286</v>
      </c>
      <c r="B1405" s="195">
        <v>20894</v>
      </c>
      <c r="C1405" s="195">
        <v>1752</v>
      </c>
      <c r="D1405" s="195">
        <v>7</v>
      </c>
      <c r="E1405" s="197">
        <v>168000</v>
      </c>
      <c r="F1405" s="195" t="s">
        <v>84</v>
      </c>
    </row>
    <row r="1406" spans="1:6">
      <c r="A1406" s="196">
        <v>44286</v>
      </c>
      <c r="B1406" s="195">
        <v>20894</v>
      </c>
      <c r="C1406" s="195">
        <v>1755</v>
      </c>
      <c r="D1406" s="195">
        <v>7</v>
      </c>
      <c r="E1406" s="197">
        <v>168000</v>
      </c>
      <c r="F1406" s="195" t="s">
        <v>84</v>
      </c>
    </row>
    <row r="1407" spans="1:6">
      <c r="A1407" s="196">
        <v>44286</v>
      </c>
      <c r="B1407" s="195">
        <v>99955</v>
      </c>
      <c r="C1407" s="195">
        <v>1762</v>
      </c>
      <c r="D1407" s="195">
        <v>7</v>
      </c>
      <c r="E1407" s="197">
        <v>168000</v>
      </c>
      <c r="F1407" s="195" t="s">
        <v>84</v>
      </c>
    </row>
    <row r="1408" spans="1:6">
      <c r="A1408" s="196">
        <v>44286</v>
      </c>
      <c r="B1408" s="195">
        <v>99955</v>
      </c>
      <c r="C1408" s="195">
        <v>1766</v>
      </c>
      <c r="D1408" s="195">
        <v>7</v>
      </c>
      <c r="E1408" s="197">
        <v>168000</v>
      </c>
      <c r="F1408" s="195" t="s">
        <v>84</v>
      </c>
    </row>
    <row r="1409" spans="1:6">
      <c r="A1409" s="196">
        <v>44286</v>
      </c>
      <c r="B1409" s="195">
        <v>99955</v>
      </c>
      <c r="C1409" s="195">
        <v>1773</v>
      </c>
      <c r="D1409" s="195">
        <v>7</v>
      </c>
      <c r="E1409" s="197">
        <v>168000</v>
      </c>
      <c r="F1409" s="195" t="s">
        <v>84</v>
      </c>
    </row>
    <row r="1410" spans="1:6">
      <c r="A1410" s="196">
        <v>44286</v>
      </c>
      <c r="B1410" s="195">
        <v>99971</v>
      </c>
      <c r="C1410" s="195">
        <v>6706</v>
      </c>
      <c r="D1410" s="195">
        <v>6</v>
      </c>
      <c r="E1410" s="197">
        <v>59210</v>
      </c>
      <c r="F1410" s="195" t="s">
        <v>84</v>
      </c>
    </row>
    <row r="1411" spans="1:6">
      <c r="A1411" s="196">
        <v>44286</v>
      </c>
      <c r="B1411" s="195">
        <v>99971</v>
      </c>
      <c r="C1411" s="195">
        <v>6743</v>
      </c>
      <c r="D1411" s="195">
        <v>6</v>
      </c>
      <c r="E1411" s="197">
        <v>420000</v>
      </c>
      <c r="F1411" s="195" t="s">
        <v>130</v>
      </c>
    </row>
    <row r="1412" spans="1:6">
      <c r="A1412" s="196">
        <v>44286</v>
      </c>
      <c r="B1412" s="195">
        <v>99903</v>
      </c>
      <c r="C1412" s="195">
        <v>3996</v>
      </c>
      <c r="D1412" s="195">
        <v>9</v>
      </c>
      <c r="E1412" s="197">
        <v>57000</v>
      </c>
      <c r="F1412" s="195" t="s">
        <v>84</v>
      </c>
    </row>
    <row r="1413" spans="1:6">
      <c r="A1413" s="196">
        <v>44286</v>
      </c>
      <c r="B1413" s="195">
        <v>99903</v>
      </c>
      <c r="C1413" s="195">
        <v>4000</v>
      </c>
      <c r="D1413" s="195">
        <v>9</v>
      </c>
      <c r="E1413" s="197">
        <v>250000</v>
      </c>
      <c r="F1413" s="195" t="s">
        <v>83</v>
      </c>
    </row>
    <row r="1414" spans="1:6">
      <c r="A1414" s="196">
        <v>44286</v>
      </c>
      <c r="B1414" s="195">
        <v>99916</v>
      </c>
      <c r="C1414" s="195">
        <v>4028</v>
      </c>
      <c r="D1414" s="195">
        <v>9</v>
      </c>
      <c r="E1414" s="197">
        <v>168000</v>
      </c>
      <c r="F1414" s="195" t="s">
        <v>84</v>
      </c>
    </row>
    <row r="1415" spans="1:6">
      <c r="A1415" s="196">
        <v>44286</v>
      </c>
      <c r="B1415" s="195">
        <v>99916</v>
      </c>
      <c r="C1415" s="195">
        <v>4029</v>
      </c>
      <c r="D1415" s="195">
        <v>9</v>
      </c>
      <c r="E1415" s="197">
        <v>224000</v>
      </c>
      <c r="F1415" s="195" t="s">
        <v>84</v>
      </c>
    </row>
    <row r="1416" spans="1:6">
      <c r="A1416" s="196">
        <v>44286</v>
      </c>
      <c r="B1416" s="195">
        <v>99916</v>
      </c>
      <c r="C1416" s="195">
        <v>4036</v>
      </c>
      <c r="D1416" s="195">
        <v>9</v>
      </c>
      <c r="E1416" s="197">
        <v>168000</v>
      </c>
      <c r="F1416" s="195" t="s">
        <v>84</v>
      </c>
    </row>
    <row r="1417" spans="1:6">
      <c r="A1417" s="196">
        <v>44286</v>
      </c>
      <c r="B1417" s="195">
        <v>99916</v>
      </c>
      <c r="C1417" s="195">
        <v>4037</v>
      </c>
      <c r="D1417" s="195">
        <v>9</v>
      </c>
      <c r="E1417" s="197">
        <v>168000</v>
      </c>
      <c r="F1417" s="195" t="s">
        <v>84</v>
      </c>
    </row>
    <row r="1418" spans="1:6">
      <c r="A1418" s="196">
        <v>44286</v>
      </c>
      <c r="B1418" s="195">
        <v>99916</v>
      </c>
      <c r="C1418" s="195">
        <v>4038</v>
      </c>
      <c r="D1418" s="195">
        <v>9</v>
      </c>
      <c r="E1418" s="197">
        <v>168000</v>
      </c>
      <c r="F1418" s="195" t="s">
        <v>84</v>
      </c>
    </row>
    <row r="1419" spans="1:6">
      <c r="A1419" s="196">
        <v>44286</v>
      </c>
      <c r="B1419" s="195">
        <v>99916</v>
      </c>
      <c r="C1419" s="195">
        <v>4039</v>
      </c>
      <c r="D1419" s="195">
        <v>9</v>
      </c>
      <c r="E1419" s="197">
        <v>168000</v>
      </c>
      <c r="F1419" s="195" t="s">
        <v>84</v>
      </c>
    </row>
    <row r="1420" spans="1:6">
      <c r="A1420" s="196">
        <v>44286</v>
      </c>
      <c r="B1420" s="195">
        <v>99916</v>
      </c>
      <c r="C1420" s="195">
        <v>4041</v>
      </c>
      <c r="D1420" s="195">
        <v>9</v>
      </c>
      <c r="E1420" s="197">
        <v>168000</v>
      </c>
      <c r="F1420" s="195" t="s">
        <v>84</v>
      </c>
    </row>
    <row r="1421" spans="1:6">
      <c r="A1421" s="196">
        <v>44286</v>
      </c>
      <c r="B1421" s="195">
        <v>99916</v>
      </c>
      <c r="C1421" s="195">
        <v>4056</v>
      </c>
      <c r="D1421" s="195">
        <v>9</v>
      </c>
      <c r="E1421" s="197">
        <v>168000</v>
      </c>
      <c r="F1421" s="195" t="s">
        <v>84</v>
      </c>
    </row>
    <row r="1422" spans="1:6">
      <c r="A1422" s="196">
        <v>44286</v>
      </c>
      <c r="B1422" s="195">
        <v>99916</v>
      </c>
      <c r="C1422" s="195">
        <v>4057</v>
      </c>
      <c r="D1422" s="195">
        <v>9</v>
      </c>
      <c r="E1422" s="197">
        <v>168000</v>
      </c>
      <c r="F1422" s="195" t="s">
        <v>84</v>
      </c>
    </row>
    <row r="1423" spans="1:6">
      <c r="A1423" s="196">
        <v>44286</v>
      </c>
      <c r="B1423" s="195">
        <v>99916</v>
      </c>
      <c r="C1423" s="195">
        <v>4059</v>
      </c>
      <c r="D1423" s="195">
        <v>9</v>
      </c>
      <c r="E1423" s="197">
        <v>184300</v>
      </c>
      <c r="F1423" s="195" t="s">
        <v>84</v>
      </c>
    </row>
    <row r="1424" spans="1:6">
      <c r="A1424" s="196">
        <v>44286</v>
      </c>
      <c r="B1424" s="195">
        <v>99916</v>
      </c>
      <c r="C1424" s="195">
        <v>4060</v>
      </c>
      <c r="D1424" s="195">
        <v>9</v>
      </c>
      <c r="E1424" s="197">
        <v>168000</v>
      </c>
      <c r="F1424" s="195" t="s">
        <v>84</v>
      </c>
    </row>
    <row r="1425" spans="1:6">
      <c r="A1425" s="196">
        <v>44286</v>
      </c>
      <c r="B1425" s="195">
        <v>99916</v>
      </c>
      <c r="C1425" s="195">
        <v>4063</v>
      </c>
      <c r="D1425" s="195">
        <v>9</v>
      </c>
      <c r="E1425" s="197">
        <v>168000</v>
      </c>
      <c r="F1425" s="195" t="s">
        <v>84</v>
      </c>
    </row>
    <row r="1426" spans="1:6">
      <c r="A1426" s="196">
        <v>44286</v>
      </c>
      <c r="B1426" s="195">
        <v>99916</v>
      </c>
      <c r="C1426" s="195">
        <v>4065</v>
      </c>
      <c r="D1426" s="195">
        <v>9</v>
      </c>
      <c r="E1426" s="197">
        <v>56700</v>
      </c>
      <c r="F1426" s="195" t="s">
        <v>84</v>
      </c>
    </row>
    <row r="1427" spans="1:6">
      <c r="A1427" s="196">
        <v>44286</v>
      </c>
      <c r="B1427" s="195">
        <v>99916</v>
      </c>
      <c r="C1427" s="195">
        <v>4068</v>
      </c>
      <c r="D1427" s="195">
        <v>9</v>
      </c>
      <c r="E1427" s="197">
        <v>168000</v>
      </c>
      <c r="F1427" s="195" t="s">
        <v>84</v>
      </c>
    </row>
    <row r="1428" spans="1:6">
      <c r="A1428" s="196">
        <v>44286</v>
      </c>
      <c r="B1428" s="195">
        <v>99916</v>
      </c>
      <c r="C1428" s="195">
        <v>4069</v>
      </c>
      <c r="D1428" s="195">
        <v>9</v>
      </c>
      <c r="E1428" s="197">
        <v>168000</v>
      </c>
      <c r="F1428" s="195" t="s">
        <v>84</v>
      </c>
    </row>
    <row r="1429" spans="1:6">
      <c r="A1429" s="196">
        <v>44286</v>
      </c>
      <c r="B1429" s="195">
        <v>99916</v>
      </c>
      <c r="C1429" s="195">
        <v>4086</v>
      </c>
      <c r="D1429" s="195">
        <v>9</v>
      </c>
      <c r="E1429" s="197">
        <v>168000</v>
      </c>
      <c r="F1429" s="195" t="s">
        <v>84</v>
      </c>
    </row>
    <row r="1430" spans="1:6">
      <c r="A1430" s="196">
        <v>44286</v>
      </c>
      <c r="B1430" s="195">
        <v>99916</v>
      </c>
      <c r="C1430" s="195">
        <v>4087</v>
      </c>
      <c r="D1430" s="195">
        <v>9</v>
      </c>
      <c r="E1430" s="197">
        <v>168000</v>
      </c>
      <c r="F1430" s="195" t="s">
        <v>84</v>
      </c>
    </row>
    <row r="1431" spans="1:6">
      <c r="A1431" s="196">
        <v>44286</v>
      </c>
      <c r="B1431" s="195">
        <v>99916</v>
      </c>
      <c r="C1431" s="195">
        <v>4088</v>
      </c>
      <c r="D1431" s="195">
        <v>9</v>
      </c>
      <c r="E1431" s="197">
        <v>168000</v>
      </c>
      <c r="F1431" s="195" t="s">
        <v>84</v>
      </c>
    </row>
    <row r="1432" spans="1:6">
      <c r="A1432" s="196">
        <v>44286</v>
      </c>
      <c r="B1432" s="195">
        <v>99916</v>
      </c>
      <c r="C1432" s="195">
        <v>4092</v>
      </c>
      <c r="D1432" s="195">
        <v>9</v>
      </c>
      <c r="E1432" s="197">
        <v>224000</v>
      </c>
      <c r="F1432" s="195" t="s">
        <v>84</v>
      </c>
    </row>
    <row r="1433" spans="1:6">
      <c r="A1433" s="196">
        <v>44286</v>
      </c>
      <c r="B1433" s="195">
        <v>99916</v>
      </c>
      <c r="C1433" s="195">
        <v>4112</v>
      </c>
      <c r="D1433" s="195">
        <v>9</v>
      </c>
      <c r="E1433" s="197">
        <v>112000</v>
      </c>
      <c r="F1433" s="195" t="s">
        <v>84</v>
      </c>
    </row>
    <row r="1434" spans="1:6">
      <c r="A1434" s="196">
        <v>44286</v>
      </c>
      <c r="B1434" s="195">
        <v>99916</v>
      </c>
      <c r="C1434" s="195">
        <v>4113</v>
      </c>
      <c r="D1434" s="195">
        <v>9</v>
      </c>
      <c r="E1434" s="197">
        <v>168000</v>
      </c>
      <c r="F1434" s="195" t="s">
        <v>84</v>
      </c>
    </row>
    <row r="1435" spans="1:6">
      <c r="A1435" s="196">
        <v>44286</v>
      </c>
      <c r="B1435" s="195">
        <v>99916</v>
      </c>
      <c r="C1435" s="195">
        <v>4116</v>
      </c>
      <c r="D1435" s="195">
        <v>9</v>
      </c>
      <c r="E1435" s="197">
        <v>168000</v>
      </c>
      <c r="F1435" s="195" t="s">
        <v>84</v>
      </c>
    </row>
    <row r="1436" spans="1:6">
      <c r="A1436" s="196">
        <v>44286</v>
      </c>
      <c r="B1436" s="195">
        <v>99916</v>
      </c>
      <c r="C1436" s="195">
        <v>4118</v>
      </c>
      <c r="D1436" s="195">
        <v>9</v>
      </c>
      <c r="E1436" s="197">
        <v>168000</v>
      </c>
      <c r="F1436" s="195" t="s">
        <v>84</v>
      </c>
    </row>
    <row r="1437" spans="1:6">
      <c r="A1437" s="196">
        <v>44286</v>
      </c>
      <c r="B1437" s="195">
        <v>12508</v>
      </c>
      <c r="C1437" s="195">
        <v>9492</v>
      </c>
      <c r="D1437" s="195">
        <v>4</v>
      </c>
      <c r="E1437" s="197">
        <v>168000</v>
      </c>
      <c r="F1437" s="195" t="s">
        <v>84</v>
      </c>
    </row>
    <row r="1438" spans="1:6">
      <c r="A1438" s="196">
        <v>44286</v>
      </c>
      <c r="B1438" s="195">
        <v>12508</v>
      </c>
      <c r="C1438" s="195">
        <v>9494</v>
      </c>
      <c r="D1438" s="195">
        <v>4</v>
      </c>
      <c r="E1438" s="197">
        <v>168000</v>
      </c>
      <c r="F1438" s="195" t="s">
        <v>84</v>
      </c>
    </row>
    <row r="1439" spans="1:6">
      <c r="A1439" s="196">
        <v>44286</v>
      </c>
      <c r="B1439" s="195">
        <v>12508</v>
      </c>
      <c r="C1439" s="195">
        <v>9508</v>
      </c>
      <c r="D1439" s="195">
        <v>4</v>
      </c>
      <c r="E1439" s="197">
        <v>108400</v>
      </c>
      <c r="F1439" s="195" t="s">
        <v>84</v>
      </c>
    </row>
    <row r="1440" spans="1:6">
      <c r="A1440" s="196">
        <v>44286</v>
      </c>
      <c r="B1440" s="195">
        <v>12508</v>
      </c>
      <c r="C1440" s="195">
        <v>9510</v>
      </c>
      <c r="D1440" s="195">
        <v>4</v>
      </c>
      <c r="E1440" s="197">
        <v>224000</v>
      </c>
      <c r="F1440" s="195" t="s">
        <v>84</v>
      </c>
    </row>
    <row r="1441" spans="1:6">
      <c r="A1441" s="196">
        <v>44286</v>
      </c>
      <c r="B1441" s="195">
        <v>99967</v>
      </c>
      <c r="C1441" s="195">
        <v>9569</v>
      </c>
      <c r="D1441" s="195">
        <v>4</v>
      </c>
      <c r="E1441" s="197">
        <v>4703300</v>
      </c>
      <c r="F1441" s="195" t="s">
        <v>184</v>
      </c>
    </row>
    <row r="1442" spans="1:6">
      <c r="A1442" s="196">
        <v>44286</v>
      </c>
      <c r="B1442" s="195">
        <v>99967</v>
      </c>
      <c r="C1442" s="195">
        <v>9570</v>
      </c>
      <c r="D1442" s="195">
        <v>4</v>
      </c>
      <c r="E1442" s="197">
        <v>9979500</v>
      </c>
      <c r="F1442" s="195" t="s">
        <v>184</v>
      </c>
    </row>
    <row r="1443" spans="1:6">
      <c r="A1443" s="196">
        <v>44286</v>
      </c>
      <c r="B1443" s="195">
        <v>99967</v>
      </c>
      <c r="C1443" s="195">
        <v>9649</v>
      </c>
      <c r="D1443" s="195">
        <v>4</v>
      </c>
      <c r="E1443" s="197">
        <v>69700</v>
      </c>
      <c r="F1443" s="195" t="s">
        <v>84</v>
      </c>
    </row>
    <row r="1444" spans="1:6" ht="19.5">
      <c r="A1444" s="195"/>
      <c r="B1444" s="195"/>
      <c r="C1444" s="195"/>
      <c r="D1444" s="195"/>
      <c r="E1444" s="119">
        <f>SUM(E1388:E1443)</f>
        <v>24818309</v>
      </c>
      <c r="F1444" s="195"/>
    </row>
    <row r="1445" spans="1:6">
      <c r="A1445" s="195"/>
      <c r="B1445" s="195"/>
      <c r="C1445" s="195"/>
      <c r="D1445" s="195"/>
      <c r="E1445" s="197"/>
      <c r="F1445" s="195"/>
    </row>
    <row r="1446" spans="1:6">
      <c r="A1446" s="196">
        <v>44287</v>
      </c>
      <c r="B1446" s="195">
        <v>28262</v>
      </c>
      <c r="C1446" s="195">
        <v>4334</v>
      </c>
      <c r="D1446" s="195">
        <v>8</v>
      </c>
      <c r="E1446" s="197">
        <v>757200</v>
      </c>
      <c r="F1446" s="195" t="s">
        <v>83</v>
      </c>
    </row>
    <row r="1447" spans="1:6">
      <c r="A1447" s="196">
        <v>44287</v>
      </c>
      <c r="B1447" s="195">
        <v>14202</v>
      </c>
      <c r="C1447" s="195">
        <v>9698</v>
      </c>
      <c r="D1447" s="195">
        <v>4</v>
      </c>
      <c r="E1447" s="197">
        <v>1953126</v>
      </c>
      <c r="F1447" s="195" t="s">
        <v>2</v>
      </c>
    </row>
    <row r="1448" spans="1:6">
      <c r="A1448" s="196">
        <v>44287</v>
      </c>
      <c r="B1448" s="195">
        <v>14202</v>
      </c>
      <c r="C1448" s="195">
        <v>9715</v>
      </c>
      <c r="D1448" s="195">
        <v>4</v>
      </c>
      <c r="E1448" s="197">
        <v>327838</v>
      </c>
      <c r="F1448" s="195" t="s">
        <v>131</v>
      </c>
    </row>
    <row r="1449" spans="1:6">
      <c r="A1449" s="196">
        <v>44287</v>
      </c>
      <c r="B1449" s="195">
        <v>14202</v>
      </c>
      <c r="C1449" s="195">
        <v>9716</v>
      </c>
      <c r="D1449" s="195">
        <v>4</v>
      </c>
      <c r="E1449" s="197">
        <v>1117719</v>
      </c>
      <c r="F1449" s="195" t="s">
        <v>130</v>
      </c>
    </row>
    <row r="1450" spans="1:6">
      <c r="A1450" s="196">
        <v>44287</v>
      </c>
      <c r="B1450" s="195">
        <v>14202</v>
      </c>
      <c r="C1450" s="195">
        <v>9717</v>
      </c>
      <c r="D1450" s="195">
        <v>4</v>
      </c>
      <c r="E1450" s="197">
        <v>383243</v>
      </c>
      <c r="F1450" s="195" t="s">
        <v>130</v>
      </c>
    </row>
    <row r="1451" spans="1:6">
      <c r="A1451" s="196">
        <v>44287</v>
      </c>
      <c r="B1451" s="195">
        <v>14202</v>
      </c>
      <c r="C1451" s="195">
        <v>9761</v>
      </c>
      <c r="D1451" s="195">
        <v>4</v>
      </c>
      <c r="E1451" s="197">
        <v>17800</v>
      </c>
      <c r="F1451" s="195" t="s">
        <v>83</v>
      </c>
    </row>
    <row r="1452" spans="1:6">
      <c r="A1452" s="196">
        <v>44287</v>
      </c>
      <c r="B1452" s="195">
        <v>14202</v>
      </c>
      <c r="C1452" s="195">
        <v>9811</v>
      </c>
      <c r="D1452" s="195">
        <v>4</v>
      </c>
      <c r="E1452" s="197">
        <v>39000</v>
      </c>
      <c r="F1452" s="195" t="s">
        <v>83</v>
      </c>
    </row>
    <row r="1453" spans="1:6">
      <c r="A1453" s="196">
        <v>44287</v>
      </c>
      <c r="B1453" s="195">
        <v>99968</v>
      </c>
      <c r="C1453" s="195">
        <v>9900</v>
      </c>
      <c r="D1453" s="195">
        <v>4</v>
      </c>
      <c r="E1453" s="197">
        <v>253000</v>
      </c>
      <c r="F1453" s="195" t="s">
        <v>83</v>
      </c>
    </row>
    <row r="1454" spans="1:6">
      <c r="A1454" s="196">
        <v>44287</v>
      </c>
      <c r="B1454" s="195">
        <v>99968</v>
      </c>
      <c r="C1454" s="195">
        <v>9909</v>
      </c>
      <c r="D1454" s="195">
        <v>4</v>
      </c>
      <c r="E1454" s="197">
        <v>73000</v>
      </c>
      <c r="F1454" s="195" t="s">
        <v>83</v>
      </c>
    </row>
    <row r="1455" spans="1:6">
      <c r="A1455" s="196">
        <v>44287</v>
      </c>
      <c r="B1455" s="195">
        <v>12508</v>
      </c>
      <c r="C1455" s="195">
        <v>7182</v>
      </c>
      <c r="D1455" s="195">
        <v>6</v>
      </c>
      <c r="E1455" s="197">
        <v>290000</v>
      </c>
      <c r="F1455" s="195" t="s">
        <v>83</v>
      </c>
    </row>
    <row r="1456" spans="1:6">
      <c r="A1456" s="196">
        <v>44287</v>
      </c>
      <c r="B1456" s="195">
        <v>12508</v>
      </c>
      <c r="C1456" s="195">
        <v>7192</v>
      </c>
      <c r="D1456" s="195">
        <v>6</v>
      </c>
      <c r="E1456" s="197">
        <v>100600</v>
      </c>
      <c r="F1456" s="195" t="s">
        <v>83</v>
      </c>
    </row>
    <row r="1457" spans="1:8">
      <c r="A1457" s="196">
        <v>44287</v>
      </c>
      <c r="B1457" s="195">
        <v>99971</v>
      </c>
      <c r="C1457" s="195">
        <v>4157</v>
      </c>
      <c r="D1457" s="195">
        <v>9</v>
      </c>
      <c r="E1457" s="197">
        <v>28400</v>
      </c>
      <c r="F1457" s="195" t="s">
        <v>83</v>
      </c>
    </row>
    <row r="1458" spans="1:8" s="37" customFormat="1">
      <c r="A1458" s="63">
        <v>44287</v>
      </c>
      <c r="B1458" s="64">
        <v>99974</v>
      </c>
      <c r="C1458" s="64">
        <v>2114</v>
      </c>
      <c r="D1458" s="64"/>
      <c r="E1458" s="65">
        <v>0</v>
      </c>
      <c r="F1458" s="64" t="s">
        <v>1593</v>
      </c>
      <c r="H1458" s="135"/>
    </row>
    <row r="1459" spans="1:8" s="37" customFormat="1">
      <c r="A1459" s="63">
        <v>44287</v>
      </c>
      <c r="B1459" s="64">
        <v>99974</v>
      </c>
      <c r="C1459" s="64">
        <v>2132</v>
      </c>
      <c r="D1459" s="64"/>
      <c r="E1459" s="65">
        <v>0</v>
      </c>
      <c r="F1459" s="64" t="s">
        <v>1594</v>
      </c>
      <c r="H1459" s="135"/>
    </row>
    <row r="1460" spans="1:8" ht="19.5">
      <c r="A1460" s="195"/>
      <c r="B1460" s="195"/>
      <c r="C1460" s="195"/>
      <c r="D1460" s="195"/>
      <c r="E1460" s="119">
        <f>SUM(E1446:E1457)</f>
        <v>5340926</v>
      </c>
      <c r="F1460" s="195"/>
    </row>
    <row r="1462" spans="1:8">
      <c r="A1462" s="196">
        <v>44288</v>
      </c>
      <c r="B1462" s="195">
        <v>34527</v>
      </c>
      <c r="C1462" s="195">
        <v>2364</v>
      </c>
      <c r="D1462" s="195"/>
      <c r="E1462" s="197">
        <v>114600</v>
      </c>
      <c r="F1462" s="195" t="s">
        <v>84</v>
      </c>
    </row>
    <row r="1463" spans="1:8">
      <c r="A1463" s="196">
        <v>44288</v>
      </c>
      <c r="B1463" s="195">
        <v>99955</v>
      </c>
      <c r="C1463" s="195">
        <v>4399</v>
      </c>
      <c r="D1463" s="195"/>
      <c r="E1463" s="197">
        <v>46300</v>
      </c>
      <c r="F1463" s="195" t="s">
        <v>84</v>
      </c>
    </row>
    <row r="1464" spans="1:8">
      <c r="A1464" s="196">
        <v>44288</v>
      </c>
      <c r="B1464" s="195">
        <v>14202</v>
      </c>
      <c r="C1464" s="195">
        <v>7371</v>
      </c>
      <c r="D1464" s="195"/>
      <c r="E1464" s="197">
        <v>334141</v>
      </c>
      <c r="F1464" s="195" t="s">
        <v>130</v>
      </c>
    </row>
    <row r="1465" spans="1:8">
      <c r="A1465" s="196">
        <v>44288</v>
      </c>
      <c r="B1465" s="195">
        <v>14202</v>
      </c>
      <c r="C1465" s="195">
        <v>7372</v>
      </c>
      <c r="D1465" s="195"/>
      <c r="E1465" s="197">
        <v>1131563</v>
      </c>
      <c r="F1465" s="195" t="s">
        <v>130</v>
      </c>
    </row>
    <row r="1466" spans="1:8">
      <c r="A1466" s="196">
        <v>44288</v>
      </c>
      <c r="B1466" s="195">
        <v>14202</v>
      </c>
      <c r="C1466" s="195">
        <v>7373</v>
      </c>
      <c r="D1466" s="195"/>
      <c r="E1466" s="197">
        <v>422944</v>
      </c>
      <c r="F1466" s="195" t="s">
        <v>1617</v>
      </c>
    </row>
    <row r="1467" spans="1:8">
      <c r="A1467" s="196">
        <v>44288</v>
      </c>
      <c r="B1467" s="195">
        <v>14202</v>
      </c>
      <c r="C1467" s="195">
        <v>7410</v>
      </c>
      <c r="D1467" s="195"/>
      <c r="E1467" s="197">
        <v>17800</v>
      </c>
      <c r="F1467" s="195" t="s">
        <v>1616</v>
      </c>
    </row>
    <row r="1468" spans="1:8">
      <c r="A1468" s="196">
        <v>44288</v>
      </c>
      <c r="B1468" s="195">
        <v>14202</v>
      </c>
      <c r="C1468" s="195">
        <v>7422</v>
      </c>
      <c r="D1468" s="195"/>
      <c r="E1468" s="197">
        <v>44400</v>
      </c>
      <c r="F1468" s="195" t="s">
        <v>84</v>
      </c>
    </row>
    <row r="1469" spans="1:8">
      <c r="A1469" s="196">
        <v>44288</v>
      </c>
      <c r="B1469" s="195">
        <v>12508</v>
      </c>
      <c r="C1469" s="195">
        <v>4353</v>
      </c>
      <c r="D1469" s="195"/>
      <c r="E1469" s="197">
        <v>114000</v>
      </c>
      <c r="F1469" s="195" t="s">
        <v>84</v>
      </c>
    </row>
    <row r="1470" spans="1:8">
      <c r="A1470" s="196">
        <v>44288</v>
      </c>
      <c r="B1470" s="195">
        <v>12508</v>
      </c>
      <c r="C1470" s="41">
        <v>4418</v>
      </c>
      <c r="D1470" s="195"/>
      <c r="E1470" s="197">
        <v>151200</v>
      </c>
      <c r="F1470" s="195" t="s">
        <v>1</v>
      </c>
    </row>
    <row r="1471" spans="1:8">
      <c r="A1471" s="196">
        <v>44288</v>
      </c>
      <c r="B1471" s="195">
        <v>99910</v>
      </c>
      <c r="C1471" s="195">
        <v>7813</v>
      </c>
      <c r="D1471" s="195"/>
      <c r="E1471" s="197">
        <v>58900</v>
      </c>
      <c r="F1471" s="195" t="s">
        <v>1</v>
      </c>
    </row>
    <row r="1472" spans="1:8" s="22" customFormat="1">
      <c r="A1472" s="30">
        <v>44288</v>
      </c>
      <c r="B1472" s="31">
        <v>99910</v>
      </c>
      <c r="C1472" s="31">
        <v>7815</v>
      </c>
      <c r="D1472" s="31"/>
      <c r="E1472" s="32">
        <v>39400</v>
      </c>
      <c r="F1472" s="31" t="s">
        <v>84</v>
      </c>
      <c r="G1472" s="22" t="s">
        <v>1649</v>
      </c>
      <c r="H1472" s="81"/>
    </row>
    <row r="1473" spans="1:6">
      <c r="A1473" s="196">
        <v>44288</v>
      </c>
      <c r="B1473" s="195">
        <v>99910</v>
      </c>
      <c r="C1473" s="195">
        <v>7817</v>
      </c>
      <c r="D1473" s="195"/>
      <c r="E1473" s="197">
        <v>39400</v>
      </c>
      <c r="F1473" s="195" t="s">
        <v>84</v>
      </c>
    </row>
    <row r="1474" spans="1:6">
      <c r="A1474" s="196">
        <v>44288</v>
      </c>
      <c r="B1474" s="195">
        <v>99916</v>
      </c>
      <c r="C1474" s="195">
        <v>7738</v>
      </c>
      <c r="D1474" s="195"/>
      <c r="E1474" s="197">
        <v>215900</v>
      </c>
      <c r="F1474" s="195" t="s">
        <v>1</v>
      </c>
    </row>
    <row r="1475" spans="1:6" ht="19.5">
      <c r="A1475" s="195"/>
      <c r="B1475" s="195"/>
      <c r="C1475" s="195"/>
      <c r="D1475" s="195"/>
      <c r="E1475" s="119">
        <f>SUM(E1462:E1474)</f>
        <v>2730548</v>
      </c>
      <c r="F1475" s="195"/>
    </row>
    <row r="1476" spans="1:6">
      <c r="A1476" s="195"/>
      <c r="B1476" s="195"/>
      <c r="C1476" s="195"/>
      <c r="D1476" s="195"/>
      <c r="E1476" s="197"/>
      <c r="F1476" s="195"/>
    </row>
    <row r="1477" spans="1:6">
      <c r="A1477" s="196">
        <v>44289</v>
      </c>
      <c r="B1477" s="195">
        <v>19440</v>
      </c>
      <c r="C1477" s="195">
        <v>4832</v>
      </c>
      <c r="D1477" s="195">
        <v>8</v>
      </c>
      <c r="E1477" s="197">
        <v>40600</v>
      </c>
      <c r="F1477" s="195" t="s">
        <v>84</v>
      </c>
    </row>
    <row r="1478" spans="1:6">
      <c r="A1478" s="196">
        <v>44289</v>
      </c>
      <c r="B1478" s="195">
        <v>99971</v>
      </c>
      <c r="C1478" s="195">
        <v>7696</v>
      </c>
      <c r="D1478" s="195">
        <v>6</v>
      </c>
      <c r="E1478" s="197">
        <v>47300</v>
      </c>
      <c r="F1478" s="195" t="s">
        <v>84</v>
      </c>
    </row>
    <row r="1479" spans="1:6">
      <c r="A1479" s="196">
        <v>44289</v>
      </c>
      <c r="B1479" s="195">
        <v>99910</v>
      </c>
      <c r="C1479" s="195">
        <v>7998</v>
      </c>
      <c r="D1479" s="195">
        <v>29</v>
      </c>
      <c r="E1479" s="197">
        <v>106200</v>
      </c>
      <c r="F1479" s="195" t="s">
        <v>83</v>
      </c>
    </row>
    <row r="1480" spans="1:6">
      <c r="A1480" s="196">
        <v>44289</v>
      </c>
      <c r="B1480" s="195">
        <v>99910</v>
      </c>
      <c r="C1480" s="195">
        <v>8021</v>
      </c>
      <c r="D1480" s="195">
        <v>29</v>
      </c>
      <c r="E1480" s="197">
        <v>104100</v>
      </c>
      <c r="F1480" s="195" t="s">
        <v>83</v>
      </c>
    </row>
    <row r="1481" spans="1:6">
      <c r="A1481" s="196">
        <v>44289</v>
      </c>
      <c r="B1481" s="195">
        <v>99910</v>
      </c>
      <c r="C1481" s="195">
        <v>8055</v>
      </c>
      <c r="D1481" s="195">
        <v>29</v>
      </c>
      <c r="E1481" s="197">
        <v>116900</v>
      </c>
      <c r="F1481" s="195" t="s">
        <v>83</v>
      </c>
    </row>
    <row r="1482" spans="1:6">
      <c r="A1482" s="196">
        <v>44289</v>
      </c>
      <c r="B1482" s="195">
        <v>99916</v>
      </c>
      <c r="C1482" s="195">
        <v>7951</v>
      </c>
      <c r="D1482" s="195">
        <v>29</v>
      </c>
      <c r="E1482" s="197">
        <v>274600</v>
      </c>
      <c r="F1482" s="195" t="s">
        <v>83</v>
      </c>
    </row>
    <row r="1483" spans="1:6">
      <c r="A1483" s="196">
        <v>44289</v>
      </c>
      <c r="B1483" s="195">
        <v>99916</v>
      </c>
      <c r="C1483" s="195">
        <v>7958</v>
      </c>
      <c r="D1483" s="195">
        <v>29</v>
      </c>
      <c r="E1483" s="197">
        <v>249700</v>
      </c>
      <c r="F1483" s="195" t="s">
        <v>83</v>
      </c>
    </row>
    <row r="1484" spans="1:6">
      <c r="A1484" s="196">
        <v>44289</v>
      </c>
      <c r="B1484" s="195">
        <v>28262</v>
      </c>
      <c r="C1484" s="195">
        <v>253</v>
      </c>
      <c r="D1484" s="195">
        <v>4</v>
      </c>
      <c r="E1484" s="197">
        <v>1335518</v>
      </c>
      <c r="F1484" s="195" t="s">
        <v>2</v>
      </c>
    </row>
    <row r="1485" spans="1:6">
      <c r="A1485" s="196">
        <v>44289</v>
      </c>
      <c r="B1485" s="195">
        <v>28262</v>
      </c>
      <c r="C1485" s="195">
        <v>254</v>
      </c>
      <c r="D1485" s="195">
        <v>4</v>
      </c>
      <c r="E1485" s="197">
        <v>449942</v>
      </c>
      <c r="F1485" s="195" t="s">
        <v>131</v>
      </c>
    </row>
    <row r="1486" spans="1:6" ht="19.5">
      <c r="A1486" s="195"/>
      <c r="B1486" s="195"/>
      <c r="C1486" s="195"/>
      <c r="D1486" s="195"/>
      <c r="E1486" s="119">
        <f>SUM(E1477:E1485)</f>
        <v>2724860</v>
      </c>
      <c r="F1486" s="195"/>
    </row>
    <row r="1487" spans="1:6">
      <c r="A1487" s="195"/>
      <c r="B1487" s="195"/>
      <c r="C1487" s="195"/>
      <c r="D1487" s="195"/>
      <c r="E1487" s="197"/>
      <c r="F1487" s="195"/>
    </row>
    <row r="1488" spans="1:6">
      <c r="A1488" s="196">
        <v>44290</v>
      </c>
      <c r="B1488" s="195">
        <v>99916</v>
      </c>
      <c r="C1488" s="195">
        <v>4991</v>
      </c>
      <c r="D1488" s="195">
        <v>8</v>
      </c>
      <c r="E1488" s="197">
        <v>32000</v>
      </c>
      <c r="F1488" s="195" t="s">
        <v>83</v>
      </c>
    </row>
    <row r="1489" spans="1:6">
      <c r="A1489" s="196">
        <v>44290</v>
      </c>
      <c r="B1489" s="195">
        <v>99916</v>
      </c>
      <c r="C1489" s="195">
        <v>5092</v>
      </c>
      <c r="D1489" s="195">
        <v>8</v>
      </c>
      <c r="E1489" s="197">
        <v>555900</v>
      </c>
      <c r="F1489" s="195" t="s">
        <v>83</v>
      </c>
    </row>
    <row r="1490" spans="1:6">
      <c r="A1490" s="196">
        <v>44290</v>
      </c>
      <c r="B1490" s="195">
        <v>34527</v>
      </c>
      <c r="C1490" s="195">
        <v>8022</v>
      </c>
      <c r="D1490" s="195">
        <v>6</v>
      </c>
      <c r="E1490" s="197">
        <v>239900</v>
      </c>
      <c r="F1490" s="195" t="s">
        <v>83</v>
      </c>
    </row>
    <row r="1491" spans="1:6">
      <c r="A1491" s="196">
        <v>44290</v>
      </c>
      <c r="B1491" s="195">
        <v>99966</v>
      </c>
      <c r="C1491" s="195">
        <v>651</v>
      </c>
      <c r="D1491" s="195">
        <v>4</v>
      </c>
      <c r="E1491" s="197">
        <v>141500</v>
      </c>
      <c r="F1491" s="195" t="s">
        <v>84</v>
      </c>
    </row>
    <row r="1492" spans="1:6">
      <c r="A1492" s="196">
        <v>44290</v>
      </c>
      <c r="B1492" s="195">
        <v>99966</v>
      </c>
      <c r="C1492" s="195">
        <v>700</v>
      </c>
      <c r="D1492" s="195">
        <v>4</v>
      </c>
      <c r="E1492" s="197">
        <v>110900</v>
      </c>
      <c r="F1492" s="195" t="s">
        <v>84</v>
      </c>
    </row>
    <row r="1493" spans="1:6">
      <c r="A1493" s="196">
        <v>44290</v>
      </c>
      <c r="B1493" s="195">
        <v>99903</v>
      </c>
      <c r="C1493" s="195">
        <v>8232</v>
      </c>
      <c r="D1493" s="195">
        <v>29</v>
      </c>
      <c r="E1493" s="197">
        <v>395500</v>
      </c>
      <c r="F1493" s="195" t="s">
        <v>83</v>
      </c>
    </row>
    <row r="1494" spans="1:6">
      <c r="A1494" s="196">
        <v>44290</v>
      </c>
      <c r="B1494" s="195">
        <v>99903</v>
      </c>
      <c r="C1494" s="195">
        <v>8235</v>
      </c>
      <c r="D1494" s="195">
        <v>29</v>
      </c>
      <c r="E1494" s="197">
        <v>122900</v>
      </c>
      <c r="F1494" s="195" t="s">
        <v>83</v>
      </c>
    </row>
    <row r="1495" spans="1:6">
      <c r="A1495" s="196">
        <v>44290</v>
      </c>
      <c r="B1495" s="195">
        <v>99903</v>
      </c>
      <c r="C1495" s="195">
        <v>8253</v>
      </c>
      <c r="D1495" s="195">
        <v>29</v>
      </c>
      <c r="E1495" s="197">
        <v>149300</v>
      </c>
      <c r="F1495" s="195" t="s">
        <v>84</v>
      </c>
    </row>
    <row r="1496" spans="1:6">
      <c r="A1496" s="196">
        <v>44290</v>
      </c>
      <c r="B1496" s="195">
        <v>99903</v>
      </c>
      <c r="C1496" s="195">
        <v>8254</v>
      </c>
      <c r="D1496" s="195">
        <v>29</v>
      </c>
      <c r="E1496" s="197">
        <v>86200</v>
      </c>
      <c r="F1496" s="195" t="s">
        <v>83</v>
      </c>
    </row>
    <row r="1497" spans="1:6">
      <c r="A1497" s="196">
        <v>44290</v>
      </c>
      <c r="B1497" s="195">
        <v>99903</v>
      </c>
      <c r="C1497" s="195">
        <v>8277</v>
      </c>
      <c r="D1497" s="195">
        <v>29</v>
      </c>
      <c r="E1497" s="197">
        <v>174400</v>
      </c>
      <c r="F1497" s="195" t="s">
        <v>83</v>
      </c>
    </row>
    <row r="1498" spans="1:6">
      <c r="A1498" s="196">
        <v>44290</v>
      </c>
      <c r="B1498" s="195">
        <v>99903</v>
      </c>
      <c r="C1498" s="195">
        <v>8278</v>
      </c>
      <c r="D1498" s="195">
        <v>29</v>
      </c>
      <c r="E1498" s="197">
        <v>177400</v>
      </c>
      <c r="F1498" s="195" t="s">
        <v>83</v>
      </c>
    </row>
    <row r="1499" spans="1:6">
      <c r="A1499" s="196">
        <v>44290</v>
      </c>
      <c r="B1499" s="195">
        <v>99910</v>
      </c>
      <c r="C1499" s="195">
        <v>8160</v>
      </c>
      <c r="D1499" s="195">
        <v>29</v>
      </c>
      <c r="E1499" s="197">
        <v>115400</v>
      </c>
      <c r="F1499" s="195" t="s">
        <v>83</v>
      </c>
    </row>
    <row r="1500" spans="1:6">
      <c r="A1500" s="196">
        <v>44290</v>
      </c>
      <c r="B1500" s="195">
        <v>99910</v>
      </c>
      <c r="C1500" s="195">
        <v>8166</v>
      </c>
      <c r="D1500" s="195">
        <v>29</v>
      </c>
      <c r="E1500" s="197">
        <v>168200</v>
      </c>
      <c r="F1500" s="195" t="s">
        <v>83</v>
      </c>
    </row>
    <row r="1501" spans="1:6">
      <c r="A1501" s="196">
        <v>44290</v>
      </c>
      <c r="B1501" s="195">
        <v>99910</v>
      </c>
      <c r="C1501" s="195">
        <v>8172</v>
      </c>
      <c r="D1501" s="195">
        <v>29</v>
      </c>
      <c r="E1501" s="197">
        <v>347300</v>
      </c>
      <c r="F1501" s="195" t="s">
        <v>83</v>
      </c>
    </row>
    <row r="1502" spans="1:6">
      <c r="A1502" s="196">
        <v>44290</v>
      </c>
      <c r="B1502" s="195">
        <v>99910</v>
      </c>
      <c r="C1502" s="195">
        <v>8173</v>
      </c>
      <c r="D1502" s="195">
        <v>29</v>
      </c>
      <c r="E1502" s="197">
        <v>121400</v>
      </c>
      <c r="F1502" s="195" t="s">
        <v>84</v>
      </c>
    </row>
    <row r="1503" spans="1:6">
      <c r="A1503" s="196">
        <v>44290</v>
      </c>
      <c r="B1503" s="195">
        <v>99910</v>
      </c>
      <c r="C1503" s="195">
        <v>8199</v>
      </c>
      <c r="D1503" s="195">
        <v>29</v>
      </c>
      <c r="E1503" s="197">
        <v>166800</v>
      </c>
      <c r="F1503" s="195" t="s">
        <v>83</v>
      </c>
    </row>
    <row r="1504" spans="1:6">
      <c r="A1504" s="196">
        <v>44290</v>
      </c>
      <c r="B1504" s="195">
        <v>14202</v>
      </c>
      <c r="C1504" s="195">
        <v>4722</v>
      </c>
      <c r="D1504" s="195">
        <v>9</v>
      </c>
      <c r="E1504" s="197">
        <v>200400</v>
      </c>
      <c r="F1504" s="195" t="s">
        <v>83</v>
      </c>
    </row>
    <row r="1505" spans="1:8" s="37" customFormat="1">
      <c r="A1505" s="63">
        <v>44290</v>
      </c>
      <c r="B1505" s="64">
        <v>99903</v>
      </c>
      <c r="C1505" s="64">
        <v>8274</v>
      </c>
      <c r="D1505" s="64"/>
      <c r="E1505" s="65">
        <v>0</v>
      </c>
      <c r="F1505" s="64" t="s">
        <v>1637</v>
      </c>
      <c r="H1505" s="135"/>
    </row>
    <row r="1506" spans="1:8" ht="19.5">
      <c r="A1506" s="195"/>
      <c r="B1506" s="195"/>
      <c r="C1506" s="195"/>
      <c r="D1506" s="195"/>
      <c r="E1506" s="119">
        <f>SUM(E1488:E1504)</f>
        <v>3305400</v>
      </c>
      <c r="F1506" s="195"/>
    </row>
    <row r="1507" spans="1:8">
      <c r="A1507" s="195"/>
      <c r="B1507" s="195"/>
      <c r="C1507" s="195"/>
      <c r="D1507" s="195"/>
      <c r="E1507" s="197"/>
      <c r="F1507" s="195"/>
    </row>
    <row r="1508" spans="1:8">
      <c r="A1508" s="196">
        <v>44291</v>
      </c>
      <c r="B1508" s="195">
        <v>14202</v>
      </c>
      <c r="C1508" s="195">
        <v>8206</v>
      </c>
      <c r="D1508" s="195">
        <v>6</v>
      </c>
      <c r="E1508" s="197">
        <v>181597</v>
      </c>
      <c r="F1508" s="195" t="s">
        <v>130</v>
      </c>
    </row>
    <row r="1509" spans="1:8">
      <c r="A1509" s="196">
        <v>44291</v>
      </c>
      <c r="B1509" s="195">
        <v>14202</v>
      </c>
      <c r="C1509" s="195">
        <v>8207</v>
      </c>
      <c r="D1509" s="195">
        <v>6</v>
      </c>
      <c r="E1509" s="197">
        <v>1322132</v>
      </c>
      <c r="F1509" s="195" t="s">
        <v>130</v>
      </c>
    </row>
    <row r="1510" spans="1:8">
      <c r="A1510" s="196">
        <v>44291</v>
      </c>
      <c r="B1510" s="195">
        <v>14202</v>
      </c>
      <c r="C1510" s="195">
        <v>8208</v>
      </c>
      <c r="D1510" s="195">
        <v>6</v>
      </c>
      <c r="E1510" s="197">
        <v>271025</v>
      </c>
      <c r="F1510" s="195" t="s">
        <v>131</v>
      </c>
    </row>
    <row r="1511" spans="1:8">
      <c r="A1511" s="196">
        <v>44291</v>
      </c>
      <c r="B1511" s="195">
        <v>14202</v>
      </c>
      <c r="C1511" s="195">
        <v>8272</v>
      </c>
      <c r="D1511" s="195">
        <v>6</v>
      </c>
      <c r="E1511" s="197">
        <v>1800393</v>
      </c>
      <c r="F1511" s="195" t="s">
        <v>2</v>
      </c>
    </row>
    <row r="1512" spans="1:8">
      <c r="A1512" s="196">
        <v>44291</v>
      </c>
      <c r="B1512" s="195">
        <v>14202</v>
      </c>
      <c r="C1512" s="195">
        <v>8332</v>
      </c>
      <c r="D1512" s="195">
        <v>6</v>
      </c>
      <c r="E1512" s="197">
        <v>975000</v>
      </c>
      <c r="F1512" s="195" t="s">
        <v>185</v>
      </c>
    </row>
    <row r="1513" spans="1:8">
      <c r="A1513" s="196">
        <v>44291</v>
      </c>
      <c r="B1513" s="195">
        <v>99967</v>
      </c>
      <c r="C1513" s="195">
        <v>8478</v>
      </c>
      <c r="D1513" s="195">
        <v>6</v>
      </c>
      <c r="E1513" s="197">
        <v>44400</v>
      </c>
      <c r="F1513" s="195" t="s">
        <v>84</v>
      </c>
    </row>
    <row r="1514" spans="1:8">
      <c r="A1514" s="196">
        <v>44291</v>
      </c>
      <c r="B1514" s="195">
        <v>12508</v>
      </c>
      <c r="C1514" s="195">
        <v>903</v>
      </c>
      <c r="D1514" s="195">
        <v>4</v>
      </c>
      <c r="E1514" s="197">
        <v>314400</v>
      </c>
      <c r="F1514" s="195" t="s">
        <v>83</v>
      </c>
    </row>
    <row r="1515" spans="1:8">
      <c r="A1515" s="196">
        <v>44291</v>
      </c>
      <c r="B1515" s="195">
        <v>99910</v>
      </c>
      <c r="C1515" s="195">
        <v>4821</v>
      </c>
      <c r="D1515" s="195">
        <v>9</v>
      </c>
      <c r="E1515" s="197">
        <v>50400</v>
      </c>
      <c r="F1515" s="195" t="s">
        <v>84</v>
      </c>
    </row>
    <row r="1516" spans="1:8">
      <c r="A1516" s="196">
        <v>44291</v>
      </c>
      <c r="B1516" s="195">
        <v>99966</v>
      </c>
      <c r="C1516" s="195">
        <v>4860</v>
      </c>
      <c r="D1516" s="195">
        <v>9</v>
      </c>
      <c r="E1516" s="197">
        <v>448000</v>
      </c>
      <c r="F1516" s="195" t="s">
        <v>185</v>
      </c>
    </row>
    <row r="1517" spans="1:8">
      <c r="A1517" s="196">
        <v>44291</v>
      </c>
      <c r="B1517" s="195">
        <v>99966</v>
      </c>
      <c r="C1517" s="195">
        <v>4861</v>
      </c>
      <c r="D1517" s="195">
        <v>9</v>
      </c>
      <c r="E1517" s="197">
        <v>2885200</v>
      </c>
      <c r="F1517" s="195" t="s">
        <v>185</v>
      </c>
    </row>
    <row r="1518" spans="1:8">
      <c r="A1518" s="196">
        <v>44291</v>
      </c>
      <c r="B1518" s="195">
        <v>19440</v>
      </c>
      <c r="C1518" s="195">
        <v>3078</v>
      </c>
      <c r="D1518" s="195">
        <v>7</v>
      </c>
      <c r="E1518" s="197">
        <v>43900</v>
      </c>
      <c r="F1518" s="195" t="s">
        <v>84</v>
      </c>
    </row>
    <row r="1519" spans="1:8">
      <c r="A1519" s="196">
        <v>44291</v>
      </c>
      <c r="B1519" s="195">
        <v>25758</v>
      </c>
      <c r="C1519" s="195">
        <v>3186</v>
      </c>
      <c r="D1519" s="195">
        <v>7</v>
      </c>
      <c r="E1519" s="197">
        <v>214200</v>
      </c>
      <c r="F1519" s="195" t="s">
        <v>83</v>
      </c>
    </row>
    <row r="1520" spans="1:8">
      <c r="A1520" s="196">
        <v>44291</v>
      </c>
      <c r="B1520" s="195">
        <v>99955</v>
      </c>
      <c r="C1520" s="195">
        <v>5234</v>
      </c>
      <c r="D1520" s="195">
        <v>8</v>
      </c>
      <c r="E1520" s="197">
        <v>27900</v>
      </c>
      <c r="F1520" s="195" t="s">
        <v>83</v>
      </c>
    </row>
    <row r="1521" spans="1:7" ht="19.5">
      <c r="A1521" s="196">
        <v>44291</v>
      </c>
      <c r="B1521" s="195">
        <v>99955</v>
      </c>
      <c r="C1521" s="195">
        <v>5280</v>
      </c>
      <c r="D1521" s="195">
        <v>8</v>
      </c>
      <c r="E1521" s="197">
        <v>1363000</v>
      </c>
      <c r="F1521" s="152" t="s">
        <v>1261</v>
      </c>
      <c r="G1521" s="167" t="s">
        <v>1686</v>
      </c>
    </row>
    <row r="1522" spans="1:7" ht="19.5">
      <c r="A1522" s="195"/>
      <c r="B1522" s="195"/>
      <c r="C1522" s="195"/>
      <c r="D1522" s="195"/>
      <c r="E1522" s="119">
        <f>SUM(E1508:E1521)</f>
        <v>9941547</v>
      </c>
      <c r="F1522" s="195"/>
    </row>
    <row r="1523" spans="1:7">
      <c r="A1523" s="195"/>
      <c r="B1523" s="195"/>
      <c r="C1523" s="195"/>
      <c r="D1523" s="195"/>
      <c r="E1523" s="197"/>
      <c r="F1523" s="195"/>
    </row>
    <row r="1524" spans="1:7">
      <c r="A1524" s="196">
        <v>44292</v>
      </c>
      <c r="B1524" s="195">
        <v>99955</v>
      </c>
      <c r="C1524" s="195">
        <v>3320</v>
      </c>
      <c r="D1524" s="195">
        <v>7</v>
      </c>
      <c r="E1524" s="197">
        <v>111900</v>
      </c>
      <c r="F1524" s="195" t="s">
        <v>84</v>
      </c>
    </row>
    <row r="1525" spans="1:7">
      <c r="A1525" s="196">
        <v>44292</v>
      </c>
      <c r="B1525" s="195">
        <v>99955</v>
      </c>
      <c r="C1525" s="195">
        <v>3408</v>
      </c>
      <c r="D1525" s="195">
        <v>7</v>
      </c>
      <c r="E1525" s="197">
        <v>104600</v>
      </c>
      <c r="F1525" s="195" t="s">
        <v>83</v>
      </c>
    </row>
    <row r="1526" spans="1:7">
      <c r="A1526" s="196">
        <v>44292</v>
      </c>
      <c r="B1526" s="195">
        <v>99966</v>
      </c>
      <c r="C1526" s="195">
        <v>1072</v>
      </c>
      <c r="D1526" s="195">
        <v>4</v>
      </c>
      <c r="E1526" s="197">
        <v>512360</v>
      </c>
      <c r="F1526" s="195" t="s">
        <v>130</v>
      </c>
    </row>
    <row r="1527" spans="1:7">
      <c r="A1527" s="196">
        <v>44292</v>
      </c>
      <c r="B1527" s="195">
        <v>99966</v>
      </c>
      <c r="C1527" s="195">
        <v>1073</v>
      </c>
      <c r="D1527" s="195">
        <v>4</v>
      </c>
      <c r="E1527" s="197">
        <v>1058566</v>
      </c>
      <c r="F1527" s="195" t="s">
        <v>130</v>
      </c>
    </row>
    <row r="1528" spans="1:7">
      <c r="A1528" s="196">
        <v>44292</v>
      </c>
      <c r="B1528" s="195">
        <v>99966</v>
      </c>
      <c r="C1528" s="195">
        <v>1074</v>
      </c>
      <c r="D1528" s="195">
        <v>4</v>
      </c>
      <c r="E1528" s="197">
        <v>651749</v>
      </c>
      <c r="F1528" s="195" t="s">
        <v>131</v>
      </c>
    </row>
    <row r="1529" spans="1:7">
      <c r="A1529" s="196">
        <v>44292</v>
      </c>
      <c r="B1529" s="195">
        <v>99966</v>
      </c>
      <c r="C1529" s="195">
        <v>1162</v>
      </c>
      <c r="D1529" s="195">
        <v>4</v>
      </c>
      <c r="E1529" s="197">
        <v>115500</v>
      </c>
      <c r="F1529" s="195" t="s">
        <v>84</v>
      </c>
    </row>
    <row r="1530" spans="1:7">
      <c r="A1530" s="196">
        <v>44292</v>
      </c>
      <c r="B1530" s="195">
        <v>34527</v>
      </c>
      <c r="C1530" s="195">
        <v>8608</v>
      </c>
      <c r="D1530" s="195">
        <v>6</v>
      </c>
      <c r="E1530" s="197">
        <v>369600</v>
      </c>
      <c r="F1530" s="195" t="s">
        <v>83</v>
      </c>
    </row>
    <row r="1531" spans="1:7">
      <c r="A1531" s="196">
        <v>44292</v>
      </c>
      <c r="B1531" s="195">
        <v>99971</v>
      </c>
      <c r="C1531" s="195">
        <v>8707</v>
      </c>
      <c r="D1531" s="195">
        <v>6</v>
      </c>
      <c r="E1531" s="197">
        <v>250100</v>
      </c>
      <c r="F1531" s="195" t="s">
        <v>83</v>
      </c>
    </row>
    <row r="1532" spans="1:7" ht="19.5">
      <c r="A1532" s="196">
        <v>44292</v>
      </c>
      <c r="B1532" s="195">
        <v>25758</v>
      </c>
      <c r="C1532" s="195">
        <v>5495</v>
      </c>
      <c r="D1532" s="195">
        <v>8</v>
      </c>
      <c r="E1532" s="197">
        <v>9707000</v>
      </c>
      <c r="F1532" s="152" t="s">
        <v>1672</v>
      </c>
    </row>
    <row r="1533" spans="1:7">
      <c r="A1533" s="196">
        <v>44292</v>
      </c>
      <c r="B1533" s="195">
        <v>25758</v>
      </c>
      <c r="C1533" s="195">
        <v>5548</v>
      </c>
      <c r="D1533" s="195">
        <v>8</v>
      </c>
      <c r="E1533" s="197">
        <v>55300</v>
      </c>
      <c r="F1533" s="195" t="s">
        <v>83</v>
      </c>
    </row>
    <row r="1534" spans="1:7" ht="19.5">
      <c r="A1534" s="195"/>
      <c r="B1534" s="195"/>
      <c r="C1534" s="195"/>
      <c r="D1534" s="195"/>
      <c r="E1534" s="119">
        <f>SUM(E1524:E1533)</f>
        <v>12936675</v>
      </c>
      <c r="F1534" s="195"/>
    </row>
    <row r="1535" spans="1:7">
      <c r="A1535" s="195"/>
      <c r="B1535" s="195"/>
      <c r="C1535" s="195"/>
      <c r="D1535" s="195"/>
      <c r="E1535" s="197"/>
      <c r="F1535" s="195"/>
    </row>
    <row r="1536" spans="1:7">
      <c r="A1536" s="196">
        <v>44293</v>
      </c>
      <c r="B1536" s="195">
        <v>13276</v>
      </c>
      <c r="C1536" s="195">
        <v>5684</v>
      </c>
      <c r="D1536" s="195">
        <v>8</v>
      </c>
      <c r="E1536" s="197">
        <v>199500</v>
      </c>
      <c r="F1536" s="195" t="s">
        <v>83</v>
      </c>
    </row>
    <row r="1537" spans="1:6">
      <c r="A1537" s="196">
        <v>44293</v>
      </c>
      <c r="B1537" s="195">
        <v>13276</v>
      </c>
      <c r="C1537" s="195">
        <v>5748</v>
      </c>
      <c r="D1537" s="195">
        <v>8</v>
      </c>
      <c r="E1537" s="197">
        <v>290800</v>
      </c>
      <c r="F1537" s="195" t="s">
        <v>83</v>
      </c>
    </row>
    <row r="1538" spans="1:6">
      <c r="A1538" s="196">
        <v>44293</v>
      </c>
      <c r="B1538" s="195">
        <v>12508</v>
      </c>
      <c r="C1538" s="195">
        <v>8955</v>
      </c>
      <c r="D1538" s="195">
        <v>6</v>
      </c>
      <c r="E1538" s="197">
        <v>154500</v>
      </c>
      <c r="F1538" s="195" t="s">
        <v>84</v>
      </c>
    </row>
    <row r="1539" spans="1:6">
      <c r="A1539" s="196">
        <v>44293</v>
      </c>
      <c r="B1539" s="195">
        <v>12508</v>
      </c>
      <c r="C1539" s="195">
        <v>8977</v>
      </c>
      <c r="D1539" s="195">
        <v>6</v>
      </c>
      <c r="E1539" s="197">
        <v>37700</v>
      </c>
      <c r="F1539" s="195" t="s">
        <v>84</v>
      </c>
    </row>
    <row r="1540" spans="1:6">
      <c r="A1540" s="196">
        <v>44293</v>
      </c>
      <c r="B1540" s="195">
        <v>12508</v>
      </c>
      <c r="C1540" s="195">
        <v>8990</v>
      </c>
      <c r="D1540" s="195">
        <v>6</v>
      </c>
      <c r="E1540" s="197">
        <v>98500</v>
      </c>
      <c r="F1540" s="195" t="s">
        <v>84</v>
      </c>
    </row>
    <row r="1541" spans="1:6">
      <c r="A1541" s="196">
        <v>44293</v>
      </c>
      <c r="B1541" s="195">
        <v>99955</v>
      </c>
      <c r="C1541" s="195">
        <v>9061</v>
      </c>
      <c r="D1541" s="195">
        <v>6</v>
      </c>
      <c r="E1541" s="197">
        <v>146700</v>
      </c>
      <c r="F1541" s="195" t="s">
        <v>84</v>
      </c>
    </row>
    <row r="1542" spans="1:6">
      <c r="A1542" s="196">
        <v>44293</v>
      </c>
      <c r="B1542" s="195">
        <v>14202</v>
      </c>
      <c r="C1542" s="195">
        <v>3556</v>
      </c>
      <c r="D1542" s="195">
        <v>7</v>
      </c>
      <c r="E1542" s="197">
        <v>387292</v>
      </c>
      <c r="F1542" s="195" t="s">
        <v>131</v>
      </c>
    </row>
    <row r="1543" spans="1:6">
      <c r="A1543" s="196">
        <v>44293</v>
      </c>
      <c r="B1543" s="195">
        <v>14202</v>
      </c>
      <c r="C1543" s="195">
        <v>3557</v>
      </c>
      <c r="D1543" s="195">
        <v>7</v>
      </c>
      <c r="E1543" s="197">
        <v>858899</v>
      </c>
      <c r="F1543" s="195" t="s">
        <v>130</v>
      </c>
    </row>
    <row r="1544" spans="1:6">
      <c r="A1544" s="196">
        <v>44293</v>
      </c>
      <c r="B1544" s="195">
        <v>14202</v>
      </c>
      <c r="C1544" s="195">
        <v>3558</v>
      </c>
      <c r="D1544" s="195">
        <v>7</v>
      </c>
      <c r="E1544" s="197">
        <v>326857</v>
      </c>
      <c r="F1544" s="195" t="s">
        <v>130</v>
      </c>
    </row>
    <row r="1545" spans="1:6">
      <c r="A1545" s="196">
        <v>44293</v>
      </c>
      <c r="B1545" s="195">
        <v>28262</v>
      </c>
      <c r="C1545" s="195">
        <v>1472</v>
      </c>
      <c r="D1545" s="195">
        <v>4</v>
      </c>
      <c r="E1545" s="197">
        <v>201500</v>
      </c>
      <c r="F1545" s="195" t="s">
        <v>84</v>
      </c>
    </row>
    <row r="1546" spans="1:6">
      <c r="A1546" s="196">
        <v>44293</v>
      </c>
      <c r="B1546" s="195">
        <v>28262</v>
      </c>
      <c r="C1546" s="195">
        <v>1484</v>
      </c>
      <c r="D1546" s="195">
        <v>4</v>
      </c>
      <c r="E1546" s="197">
        <v>199100</v>
      </c>
      <c r="F1546" s="195" t="s">
        <v>83</v>
      </c>
    </row>
    <row r="1547" spans="1:6">
      <c r="A1547" s="196">
        <v>44293</v>
      </c>
      <c r="B1547" s="195">
        <v>28262</v>
      </c>
      <c r="C1547" s="195">
        <v>1585</v>
      </c>
      <c r="D1547" s="195">
        <v>4</v>
      </c>
      <c r="E1547" s="197">
        <v>63300</v>
      </c>
      <c r="F1547" s="195" t="s">
        <v>83</v>
      </c>
    </row>
    <row r="1548" spans="1:6">
      <c r="A1548" s="196">
        <v>44293</v>
      </c>
      <c r="B1548" s="195">
        <v>99971</v>
      </c>
      <c r="C1548" s="195">
        <v>1362</v>
      </c>
      <c r="D1548" s="195">
        <v>4</v>
      </c>
      <c r="E1548" s="197">
        <v>173500</v>
      </c>
      <c r="F1548" s="195" t="s">
        <v>84</v>
      </c>
    </row>
    <row r="1549" spans="1:6">
      <c r="A1549" s="196">
        <v>44293</v>
      </c>
      <c r="B1549" s="195">
        <v>99971</v>
      </c>
      <c r="C1549" s="195">
        <v>1397</v>
      </c>
      <c r="D1549" s="195">
        <v>4</v>
      </c>
      <c r="E1549" s="197">
        <v>291400</v>
      </c>
      <c r="F1549" s="195" t="s">
        <v>83</v>
      </c>
    </row>
    <row r="1550" spans="1:6">
      <c r="A1550" s="196">
        <v>44293</v>
      </c>
      <c r="B1550" s="195">
        <v>99971</v>
      </c>
      <c r="C1550" s="195">
        <v>1432</v>
      </c>
      <c r="D1550" s="195">
        <v>4</v>
      </c>
      <c r="E1550" s="197">
        <v>22400</v>
      </c>
      <c r="F1550" s="195" t="s">
        <v>83</v>
      </c>
    </row>
    <row r="1551" spans="1:6" ht="19.5">
      <c r="A1551" s="195"/>
      <c r="B1551" s="195"/>
      <c r="C1551" s="195"/>
      <c r="D1551" s="195"/>
      <c r="E1551" s="119">
        <f>SUM(E1536:E1550)</f>
        <v>3451948</v>
      </c>
      <c r="F1551" s="195"/>
    </row>
    <row r="1552" spans="1:6">
      <c r="A1552" s="195"/>
      <c r="B1552" s="195"/>
      <c r="C1552" s="195"/>
      <c r="D1552" s="195"/>
      <c r="E1552" s="197"/>
      <c r="F1552" s="195"/>
    </row>
    <row r="1553" spans="1:6">
      <c r="A1553" s="196">
        <v>44294</v>
      </c>
      <c r="B1553" s="195">
        <v>99966</v>
      </c>
      <c r="C1553" s="195">
        <v>9344</v>
      </c>
      <c r="D1553" s="195">
        <v>6</v>
      </c>
      <c r="E1553" s="197">
        <v>44400</v>
      </c>
      <c r="F1553" s="195" t="s">
        <v>84</v>
      </c>
    </row>
    <row r="1554" spans="1:6">
      <c r="A1554" s="196">
        <v>44294</v>
      </c>
      <c r="B1554" s="195">
        <v>12508</v>
      </c>
      <c r="C1554" s="195">
        <v>3846</v>
      </c>
      <c r="D1554" s="195">
        <v>7</v>
      </c>
      <c r="E1554" s="197">
        <v>122200</v>
      </c>
      <c r="F1554" s="195" t="s">
        <v>83</v>
      </c>
    </row>
    <row r="1555" spans="1:6">
      <c r="A1555" s="196">
        <v>44294</v>
      </c>
      <c r="B1555" s="195">
        <v>99968</v>
      </c>
      <c r="C1555" s="195">
        <v>3999</v>
      </c>
      <c r="D1555" s="195">
        <v>7</v>
      </c>
      <c r="E1555" s="197">
        <v>92400</v>
      </c>
      <c r="F1555" s="195" t="s">
        <v>83</v>
      </c>
    </row>
    <row r="1556" spans="1:6">
      <c r="A1556" s="196">
        <v>44294</v>
      </c>
      <c r="B1556" s="195">
        <v>28262</v>
      </c>
      <c r="C1556" s="195">
        <v>5948</v>
      </c>
      <c r="D1556" s="195">
        <v>8</v>
      </c>
      <c r="E1556" s="197">
        <v>197400</v>
      </c>
      <c r="F1556" s="195" t="s">
        <v>84</v>
      </c>
    </row>
    <row r="1557" spans="1:6">
      <c r="A1557" s="196">
        <v>44294</v>
      </c>
      <c r="B1557" s="195">
        <v>28262</v>
      </c>
      <c r="C1557" s="195">
        <v>5959</v>
      </c>
      <c r="D1557" s="195">
        <v>8</v>
      </c>
      <c r="E1557" s="197">
        <v>87500</v>
      </c>
      <c r="F1557" s="195" t="s">
        <v>84</v>
      </c>
    </row>
    <row r="1558" spans="1:6">
      <c r="A1558" s="196">
        <v>44294</v>
      </c>
      <c r="B1558" s="195">
        <v>13276</v>
      </c>
      <c r="C1558" s="195">
        <v>1653</v>
      </c>
      <c r="D1558" s="195">
        <v>4</v>
      </c>
      <c r="E1558" s="197">
        <v>221113</v>
      </c>
      <c r="F1558" s="195" t="s">
        <v>130</v>
      </c>
    </row>
    <row r="1559" spans="1:6">
      <c r="A1559" s="196">
        <v>44294</v>
      </c>
      <c r="B1559" s="195">
        <v>13276</v>
      </c>
      <c r="C1559" s="195">
        <v>1654</v>
      </c>
      <c r="D1559" s="195">
        <v>4</v>
      </c>
      <c r="E1559" s="197">
        <v>1497698</v>
      </c>
      <c r="F1559" s="195" t="s">
        <v>130</v>
      </c>
    </row>
    <row r="1560" spans="1:6">
      <c r="A1560" s="196">
        <v>44294</v>
      </c>
      <c r="B1560" s="195">
        <v>13276</v>
      </c>
      <c r="C1560" s="195">
        <v>1655</v>
      </c>
      <c r="D1560" s="195">
        <v>4</v>
      </c>
      <c r="E1560" s="197">
        <v>353811</v>
      </c>
      <c r="F1560" s="195" t="s">
        <v>131</v>
      </c>
    </row>
    <row r="1561" spans="1:6">
      <c r="A1561" s="196">
        <v>44294</v>
      </c>
      <c r="B1561" s="195">
        <v>13276</v>
      </c>
      <c r="C1561" s="195">
        <v>1675</v>
      </c>
      <c r="D1561" s="195">
        <v>4</v>
      </c>
      <c r="E1561" s="197">
        <v>112200</v>
      </c>
      <c r="F1561" s="195" t="s">
        <v>84</v>
      </c>
    </row>
    <row r="1562" spans="1:6">
      <c r="A1562" s="196">
        <v>44294</v>
      </c>
      <c r="B1562" s="195">
        <v>13276</v>
      </c>
      <c r="C1562" s="195">
        <v>1714</v>
      </c>
      <c r="D1562" s="195">
        <v>4</v>
      </c>
      <c r="E1562" s="197">
        <v>62100</v>
      </c>
      <c r="F1562" s="195" t="s">
        <v>83</v>
      </c>
    </row>
    <row r="1563" spans="1:6" ht="19.5">
      <c r="A1563" s="196">
        <v>44294</v>
      </c>
      <c r="B1563" s="195">
        <v>19440</v>
      </c>
      <c r="C1563" s="195">
        <v>5330</v>
      </c>
      <c r="D1563" s="195">
        <v>9</v>
      </c>
      <c r="E1563" s="197">
        <v>24557100</v>
      </c>
      <c r="F1563" s="152" t="s">
        <v>1705</v>
      </c>
    </row>
    <row r="1564" spans="1:6" ht="19.5">
      <c r="A1564" s="195"/>
      <c r="B1564" s="195"/>
      <c r="C1564" s="195"/>
      <c r="D1564" s="195"/>
      <c r="E1564" s="119">
        <f>SUM(E1553:E1563)</f>
        <v>27347922</v>
      </c>
      <c r="F1564" s="195"/>
    </row>
    <row r="1565" spans="1:6">
      <c r="A1565" s="195"/>
      <c r="B1565" s="195"/>
      <c r="C1565" s="195"/>
      <c r="D1565" s="195"/>
      <c r="E1565" s="197"/>
      <c r="F1565" s="195"/>
    </row>
    <row r="1566" spans="1:6">
      <c r="A1566" s="196">
        <v>44295</v>
      </c>
      <c r="B1566" s="195">
        <v>14202</v>
      </c>
      <c r="C1566" s="195">
        <v>1920</v>
      </c>
      <c r="D1566" s="195">
        <v>4</v>
      </c>
      <c r="E1566" s="197">
        <v>2209012</v>
      </c>
      <c r="F1566" s="195" t="s">
        <v>1496</v>
      </c>
    </row>
    <row r="1567" spans="1:6">
      <c r="A1567" s="196">
        <v>44295</v>
      </c>
      <c r="B1567" s="195">
        <v>14202</v>
      </c>
      <c r="C1567" s="195">
        <v>1921</v>
      </c>
      <c r="D1567" s="195">
        <v>4</v>
      </c>
      <c r="E1567" s="197">
        <v>224229</v>
      </c>
      <c r="F1567" s="195" t="s">
        <v>130</v>
      </c>
    </row>
    <row r="1568" spans="1:6">
      <c r="A1568" s="196">
        <v>44295</v>
      </c>
      <c r="B1568" s="195">
        <v>14202</v>
      </c>
      <c r="C1568" s="195">
        <v>1922</v>
      </c>
      <c r="D1568" s="195">
        <v>4</v>
      </c>
      <c r="E1568" s="197">
        <v>938688</v>
      </c>
      <c r="F1568" s="195" t="s">
        <v>130</v>
      </c>
    </row>
    <row r="1569" spans="1:6">
      <c r="A1569" s="196">
        <v>44295</v>
      </c>
      <c r="B1569" s="195">
        <v>14202</v>
      </c>
      <c r="C1569" s="195">
        <v>1923</v>
      </c>
      <c r="D1569" s="195">
        <v>4</v>
      </c>
      <c r="E1569" s="197">
        <v>435591</v>
      </c>
      <c r="F1569" s="195" t="s">
        <v>131</v>
      </c>
    </row>
    <row r="1570" spans="1:6">
      <c r="A1570" s="196">
        <v>44295</v>
      </c>
      <c r="B1570" s="195">
        <v>14202</v>
      </c>
      <c r="C1570" s="195">
        <v>1995</v>
      </c>
      <c r="D1570" s="195">
        <v>4</v>
      </c>
      <c r="E1570" s="197">
        <v>134000</v>
      </c>
      <c r="F1570" s="195" t="s">
        <v>83</v>
      </c>
    </row>
    <row r="1571" spans="1:6">
      <c r="A1571" s="196">
        <v>44295</v>
      </c>
      <c r="B1571" s="195">
        <v>19440</v>
      </c>
      <c r="C1571" s="195">
        <v>6003</v>
      </c>
      <c r="D1571" s="195">
        <v>8</v>
      </c>
      <c r="E1571" s="197">
        <v>181000</v>
      </c>
      <c r="F1571" s="195" t="s">
        <v>83</v>
      </c>
    </row>
    <row r="1572" spans="1:6">
      <c r="A1572" s="196">
        <v>44295</v>
      </c>
      <c r="B1572" s="195">
        <v>19440</v>
      </c>
      <c r="C1572" s="195">
        <v>6020</v>
      </c>
      <c r="D1572" s="195">
        <v>8</v>
      </c>
      <c r="E1572" s="197">
        <v>666700</v>
      </c>
      <c r="F1572" s="195" t="s">
        <v>83</v>
      </c>
    </row>
    <row r="1573" spans="1:6">
      <c r="A1573" s="196">
        <v>44295</v>
      </c>
      <c r="B1573" s="195">
        <v>19440</v>
      </c>
      <c r="C1573" s="195">
        <v>6039</v>
      </c>
      <c r="D1573" s="195">
        <v>8</v>
      </c>
      <c r="E1573" s="197">
        <v>45600</v>
      </c>
      <c r="F1573" s="195" t="s">
        <v>84</v>
      </c>
    </row>
    <row r="1574" spans="1:6">
      <c r="A1574" s="196">
        <v>44295</v>
      </c>
      <c r="B1574" s="195">
        <v>28262</v>
      </c>
      <c r="C1574" s="195">
        <v>9705</v>
      </c>
      <c r="D1574" s="195">
        <v>6</v>
      </c>
      <c r="E1574" s="197">
        <v>45900</v>
      </c>
      <c r="F1574" s="195" t="s">
        <v>84</v>
      </c>
    </row>
    <row r="1575" spans="1:6">
      <c r="A1575" s="196">
        <v>44295</v>
      </c>
      <c r="B1575" s="195">
        <v>28262</v>
      </c>
      <c r="C1575" s="195">
        <v>9708</v>
      </c>
      <c r="D1575" s="195">
        <v>6</v>
      </c>
      <c r="E1575" s="197">
        <v>2080000</v>
      </c>
      <c r="F1575" s="195" t="s">
        <v>130</v>
      </c>
    </row>
    <row r="1576" spans="1:6">
      <c r="A1576" s="196">
        <v>44295</v>
      </c>
      <c r="B1576" s="195">
        <v>28262</v>
      </c>
      <c r="C1576" s="195">
        <v>9736</v>
      </c>
      <c r="D1576" s="195">
        <v>6</v>
      </c>
      <c r="E1576" s="197">
        <v>130100</v>
      </c>
      <c r="F1576" s="195" t="s">
        <v>84</v>
      </c>
    </row>
    <row r="1577" spans="1:6">
      <c r="A1577" s="196">
        <v>44295</v>
      </c>
      <c r="B1577" s="195">
        <v>99903</v>
      </c>
      <c r="C1577" s="195">
        <v>8334</v>
      </c>
      <c r="D1577" s="195">
        <v>29</v>
      </c>
      <c r="E1577" s="197">
        <v>224900</v>
      </c>
      <c r="F1577" s="195" t="s">
        <v>84</v>
      </c>
    </row>
    <row r="1578" spans="1:6">
      <c r="A1578" s="196">
        <v>44295</v>
      </c>
      <c r="B1578" s="195">
        <v>99903</v>
      </c>
      <c r="C1578" s="195">
        <v>8355</v>
      </c>
      <c r="D1578" s="195">
        <v>29</v>
      </c>
      <c r="E1578" s="197">
        <v>437500</v>
      </c>
      <c r="F1578" s="195" t="s">
        <v>83</v>
      </c>
    </row>
    <row r="1579" spans="1:6">
      <c r="A1579" s="196">
        <v>44295</v>
      </c>
      <c r="B1579" s="195">
        <v>99903</v>
      </c>
      <c r="C1579" s="195">
        <v>8359</v>
      </c>
      <c r="D1579" s="195">
        <v>29</v>
      </c>
      <c r="E1579" s="197">
        <v>116200</v>
      </c>
      <c r="F1579" s="195" t="s">
        <v>84</v>
      </c>
    </row>
    <row r="1580" spans="1:6">
      <c r="A1580" s="196">
        <v>44295</v>
      </c>
      <c r="B1580" s="195">
        <v>99903</v>
      </c>
      <c r="C1580" s="195">
        <v>8382</v>
      </c>
      <c r="D1580" s="195">
        <v>29</v>
      </c>
      <c r="E1580" s="197">
        <v>272000</v>
      </c>
      <c r="F1580" s="195" t="s">
        <v>83</v>
      </c>
    </row>
    <row r="1581" spans="1:6">
      <c r="A1581" s="196">
        <v>44295</v>
      </c>
      <c r="B1581" s="195">
        <v>99916</v>
      </c>
      <c r="C1581" s="195">
        <v>8409</v>
      </c>
      <c r="D1581" s="195">
        <v>29</v>
      </c>
      <c r="E1581" s="197">
        <v>198000</v>
      </c>
      <c r="F1581" s="195" t="s">
        <v>84</v>
      </c>
    </row>
    <row r="1582" spans="1:6" ht="19.5">
      <c r="A1582" s="195"/>
      <c r="B1582" s="195"/>
      <c r="C1582" s="195"/>
      <c r="D1582" s="195"/>
      <c r="E1582" s="119">
        <f>SUM(E1566:E1581)</f>
        <v>8339420</v>
      </c>
      <c r="F1582" s="195"/>
    </row>
    <row r="1583" spans="1:6">
      <c r="A1583" s="195"/>
      <c r="B1583" s="195"/>
      <c r="C1583" s="195"/>
      <c r="D1583" s="195"/>
      <c r="E1583" s="197"/>
      <c r="F1583" s="195"/>
    </row>
    <row r="1584" spans="1:6">
      <c r="A1584" s="196">
        <v>44296</v>
      </c>
      <c r="B1584" s="195">
        <v>28262</v>
      </c>
      <c r="C1584" s="195">
        <v>4383</v>
      </c>
      <c r="D1584" s="195">
        <v>7</v>
      </c>
      <c r="E1584" s="197">
        <v>342666</v>
      </c>
      <c r="F1584" s="195" t="s">
        <v>244</v>
      </c>
    </row>
    <row r="1585" spans="1:6">
      <c r="A1585" s="196">
        <v>44296</v>
      </c>
      <c r="B1585" s="195">
        <v>28262</v>
      </c>
      <c r="C1585" s="195">
        <v>4472</v>
      </c>
      <c r="D1585" s="195">
        <v>7</v>
      </c>
      <c r="E1585" s="197">
        <v>37200</v>
      </c>
      <c r="F1585" s="195" t="s">
        <v>84</v>
      </c>
    </row>
    <row r="1586" spans="1:6">
      <c r="A1586" s="196">
        <v>44296</v>
      </c>
      <c r="B1586" s="195">
        <v>99955</v>
      </c>
      <c r="C1586" s="195">
        <v>4579</v>
      </c>
      <c r="D1586" s="195">
        <v>7</v>
      </c>
      <c r="E1586" s="197">
        <v>72900</v>
      </c>
      <c r="F1586" s="195" t="s">
        <v>84</v>
      </c>
    </row>
    <row r="1587" spans="1:6">
      <c r="A1587" s="196">
        <v>44296</v>
      </c>
      <c r="B1587" s="195">
        <v>99971</v>
      </c>
      <c r="C1587" s="195">
        <v>9923</v>
      </c>
      <c r="D1587" s="195">
        <v>6</v>
      </c>
      <c r="E1587" s="197">
        <v>91500</v>
      </c>
      <c r="F1587" s="195" t="s">
        <v>83</v>
      </c>
    </row>
    <row r="1588" spans="1:6">
      <c r="A1588" s="196">
        <v>44296</v>
      </c>
      <c r="B1588" s="195">
        <v>25758</v>
      </c>
      <c r="C1588" s="195">
        <v>5523</v>
      </c>
      <c r="D1588" s="195">
        <v>9</v>
      </c>
      <c r="E1588" s="197">
        <v>193700</v>
      </c>
      <c r="F1588" s="195" t="s">
        <v>83</v>
      </c>
    </row>
    <row r="1589" spans="1:6">
      <c r="A1589" s="196">
        <v>44296</v>
      </c>
      <c r="B1589" s="195">
        <v>25758</v>
      </c>
      <c r="C1589" s="195">
        <v>5554</v>
      </c>
      <c r="D1589" s="195">
        <v>9</v>
      </c>
      <c r="E1589" s="197">
        <v>47000</v>
      </c>
      <c r="F1589" s="195" t="s">
        <v>84</v>
      </c>
    </row>
    <row r="1590" spans="1:6">
      <c r="A1590" s="196">
        <v>44296</v>
      </c>
      <c r="B1590" s="195">
        <v>99910</v>
      </c>
      <c r="C1590" s="195">
        <v>8593</v>
      </c>
      <c r="D1590" s="195">
        <v>29</v>
      </c>
      <c r="E1590" s="197">
        <v>791600</v>
      </c>
      <c r="F1590" s="195" t="s">
        <v>83</v>
      </c>
    </row>
    <row r="1591" spans="1:6">
      <c r="A1591" s="196">
        <v>44296</v>
      </c>
      <c r="B1591" s="195">
        <v>99910</v>
      </c>
      <c r="C1591" s="195">
        <v>8594</v>
      </c>
      <c r="D1591" s="195">
        <v>29</v>
      </c>
      <c r="E1591" s="197">
        <v>65000</v>
      </c>
      <c r="F1591" s="195" t="s">
        <v>84</v>
      </c>
    </row>
    <row r="1592" spans="1:6">
      <c r="A1592" s="196">
        <v>44296</v>
      </c>
      <c r="B1592" s="195">
        <v>99910</v>
      </c>
      <c r="C1592" s="195">
        <v>8601</v>
      </c>
      <c r="D1592" s="195">
        <v>29</v>
      </c>
      <c r="E1592" s="197">
        <v>71500</v>
      </c>
      <c r="F1592" s="195" t="s">
        <v>84</v>
      </c>
    </row>
    <row r="1593" spans="1:6">
      <c r="A1593" s="196">
        <v>44296</v>
      </c>
      <c r="B1593" s="195">
        <v>99910</v>
      </c>
      <c r="C1593" s="195">
        <v>8632</v>
      </c>
      <c r="D1593" s="195">
        <v>29</v>
      </c>
      <c r="E1593" s="197">
        <v>195000</v>
      </c>
      <c r="F1593" s="195" t="s">
        <v>84</v>
      </c>
    </row>
    <row r="1594" spans="1:6">
      <c r="A1594" s="196">
        <v>44296</v>
      </c>
      <c r="B1594" s="195">
        <v>99910</v>
      </c>
      <c r="C1594" s="195">
        <v>8638</v>
      </c>
      <c r="D1594" s="195">
        <v>29</v>
      </c>
      <c r="E1594" s="197">
        <v>55200</v>
      </c>
      <c r="F1594" s="195" t="s">
        <v>83</v>
      </c>
    </row>
    <row r="1595" spans="1:6">
      <c r="A1595" s="196">
        <v>44296</v>
      </c>
      <c r="B1595" s="195">
        <v>99910</v>
      </c>
      <c r="C1595" s="195">
        <v>8643</v>
      </c>
      <c r="D1595" s="195">
        <v>29</v>
      </c>
      <c r="E1595" s="197">
        <v>83400</v>
      </c>
      <c r="F1595" s="195" t="s">
        <v>84</v>
      </c>
    </row>
    <row r="1596" spans="1:6">
      <c r="A1596" s="196">
        <v>44296</v>
      </c>
      <c r="B1596" s="195">
        <v>99916</v>
      </c>
      <c r="C1596" s="195">
        <v>8483</v>
      </c>
      <c r="D1596" s="195">
        <v>29</v>
      </c>
      <c r="E1596" s="197">
        <v>169000</v>
      </c>
      <c r="F1596" s="195" t="s">
        <v>83</v>
      </c>
    </row>
    <row r="1597" spans="1:6">
      <c r="A1597" s="196">
        <v>44296</v>
      </c>
      <c r="B1597" s="195">
        <v>99916</v>
      </c>
      <c r="C1597" s="195">
        <v>8493</v>
      </c>
      <c r="D1597" s="195">
        <v>29</v>
      </c>
      <c r="E1597" s="197">
        <v>38400</v>
      </c>
      <c r="F1597" s="195" t="s">
        <v>84</v>
      </c>
    </row>
    <row r="1598" spans="1:6" ht="19.5">
      <c r="A1598" s="195"/>
      <c r="B1598" s="195"/>
      <c r="C1598" s="195"/>
      <c r="D1598" s="195"/>
      <c r="E1598" s="119">
        <f>SUM(E1584:E1597)</f>
        <v>2254066</v>
      </c>
      <c r="F1598" s="195"/>
    </row>
    <row r="1599" spans="1:6">
      <c r="A1599" s="195"/>
      <c r="B1599" s="195"/>
      <c r="C1599" s="195"/>
      <c r="D1599" s="195"/>
      <c r="E1599" s="197"/>
      <c r="F1599" s="195"/>
    </row>
    <row r="1600" spans="1:6">
      <c r="A1600" s="196">
        <v>44297</v>
      </c>
      <c r="B1600" s="195">
        <v>28262</v>
      </c>
      <c r="C1600" s="195">
        <v>6705</v>
      </c>
      <c r="D1600" s="195">
        <v>8</v>
      </c>
      <c r="E1600" s="197">
        <v>57900</v>
      </c>
      <c r="F1600" s="195" t="s">
        <v>84</v>
      </c>
    </row>
    <row r="1601" spans="1:6">
      <c r="A1601" s="196">
        <v>44297</v>
      </c>
      <c r="B1601" s="195">
        <v>34527</v>
      </c>
      <c r="C1601" s="195">
        <v>312</v>
      </c>
      <c r="D1601" s="195">
        <v>6</v>
      </c>
      <c r="E1601" s="197">
        <v>105800</v>
      </c>
      <c r="F1601" s="195" t="s">
        <v>84</v>
      </c>
    </row>
    <row r="1602" spans="1:6">
      <c r="A1602" s="196">
        <v>44297</v>
      </c>
      <c r="B1602" s="195">
        <v>99966</v>
      </c>
      <c r="C1602" s="195">
        <v>239</v>
      </c>
      <c r="D1602" s="195">
        <v>6</v>
      </c>
      <c r="E1602" s="197">
        <v>177900</v>
      </c>
      <c r="F1602" s="195" t="s">
        <v>83</v>
      </c>
    </row>
    <row r="1603" spans="1:6">
      <c r="A1603" s="196">
        <v>44297</v>
      </c>
      <c r="B1603" s="195">
        <v>99903</v>
      </c>
      <c r="C1603" s="195">
        <v>8874</v>
      </c>
      <c r="D1603" s="195">
        <v>29</v>
      </c>
      <c r="E1603" s="197">
        <v>108600</v>
      </c>
      <c r="F1603" s="195" t="s">
        <v>84</v>
      </c>
    </row>
    <row r="1604" spans="1:6">
      <c r="A1604" s="196">
        <v>44297</v>
      </c>
      <c r="B1604" s="195">
        <v>99910</v>
      </c>
      <c r="C1604" s="195">
        <v>8745</v>
      </c>
      <c r="D1604" s="195">
        <v>29</v>
      </c>
      <c r="E1604" s="197">
        <v>107800</v>
      </c>
      <c r="F1604" s="195" t="s">
        <v>83</v>
      </c>
    </row>
    <row r="1605" spans="1:6">
      <c r="A1605" s="196">
        <v>44297</v>
      </c>
      <c r="B1605" s="195">
        <v>99910</v>
      </c>
      <c r="C1605" s="195">
        <v>8779</v>
      </c>
      <c r="D1605" s="195">
        <v>29</v>
      </c>
      <c r="E1605" s="197">
        <v>169400</v>
      </c>
      <c r="F1605" s="195" t="s">
        <v>83</v>
      </c>
    </row>
    <row r="1606" spans="1:6">
      <c r="A1606" s="196">
        <v>44297</v>
      </c>
      <c r="B1606" s="195">
        <v>99916</v>
      </c>
      <c r="C1606" s="195">
        <v>2076</v>
      </c>
      <c r="D1606" s="195">
        <v>10</v>
      </c>
      <c r="E1606" s="197">
        <v>130000</v>
      </c>
      <c r="F1606" s="195" t="s">
        <v>84</v>
      </c>
    </row>
    <row r="1607" spans="1:6">
      <c r="A1607" s="196">
        <v>44297</v>
      </c>
      <c r="B1607" s="195">
        <v>99916</v>
      </c>
      <c r="C1607" s="195">
        <v>2095</v>
      </c>
      <c r="D1607" s="195">
        <v>10</v>
      </c>
      <c r="E1607" s="197">
        <v>91200</v>
      </c>
      <c r="F1607" s="195" t="s">
        <v>83</v>
      </c>
    </row>
    <row r="1608" spans="1:6">
      <c r="A1608" s="196">
        <v>44297</v>
      </c>
      <c r="B1608" s="195">
        <v>99916</v>
      </c>
      <c r="C1608" s="195">
        <v>2098</v>
      </c>
      <c r="D1608" s="195">
        <v>10</v>
      </c>
      <c r="E1608" s="197">
        <v>44400</v>
      </c>
      <c r="F1608" s="195" t="s">
        <v>84</v>
      </c>
    </row>
    <row r="1609" spans="1:6">
      <c r="A1609" s="196">
        <v>44297</v>
      </c>
      <c r="B1609" s="195">
        <v>25758</v>
      </c>
      <c r="C1609" s="195">
        <v>5722</v>
      </c>
      <c r="D1609" s="195">
        <v>9</v>
      </c>
      <c r="E1609" s="197">
        <v>34500</v>
      </c>
      <c r="F1609" s="195" t="s">
        <v>83</v>
      </c>
    </row>
    <row r="1610" spans="1:6">
      <c r="A1610" s="196">
        <v>44297</v>
      </c>
      <c r="B1610" s="195">
        <v>99910</v>
      </c>
      <c r="C1610" s="195">
        <v>2604</v>
      </c>
      <c r="D1610" s="195">
        <v>11</v>
      </c>
      <c r="E1610" s="197">
        <v>333400</v>
      </c>
      <c r="F1610" s="195" t="s">
        <v>83</v>
      </c>
    </row>
    <row r="1611" spans="1:6">
      <c r="A1611" s="196">
        <v>44297</v>
      </c>
      <c r="B1611" s="195">
        <v>99910</v>
      </c>
      <c r="C1611" s="195">
        <v>2613</v>
      </c>
      <c r="D1611" s="195">
        <v>11</v>
      </c>
      <c r="E1611" s="197">
        <v>202000</v>
      </c>
      <c r="F1611" s="195" t="s">
        <v>84</v>
      </c>
    </row>
    <row r="1612" spans="1:6">
      <c r="A1612" s="196">
        <v>44297</v>
      </c>
      <c r="B1612" s="195">
        <v>99910</v>
      </c>
      <c r="C1612" s="195">
        <v>2614</v>
      </c>
      <c r="D1612" s="195">
        <v>11</v>
      </c>
      <c r="E1612" s="197">
        <v>189400</v>
      </c>
      <c r="F1612" s="195" t="s">
        <v>84</v>
      </c>
    </row>
    <row r="1613" spans="1:6">
      <c r="A1613" s="196">
        <v>44297</v>
      </c>
      <c r="B1613" s="195">
        <v>99910</v>
      </c>
      <c r="C1613" s="195">
        <v>2622</v>
      </c>
      <c r="D1613" s="195">
        <v>11</v>
      </c>
      <c r="E1613" s="197">
        <v>188700</v>
      </c>
      <c r="F1613" s="195" t="s">
        <v>84</v>
      </c>
    </row>
    <row r="1614" spans="1:6">
      <c r="A1614" s="196">
        <v>44297</v>
      </c>
      <c r="B1614" s="195">
        <v>99910</v>
      </c>
      <c r="C1614" s="195">
        <v>2625</v>
      </c>
      <c r="D1614" s="195">
        <v>11</v>
      </c>
      <c r="E1614" s="197">
        <v>174900</v>
      </c>
      <c r="F1614" s="195" t="s">
        <v>84</v>
      </c>
    </row>
    <row r="1615" spans="1:6">
      <c r="A1615" s="196">
        <v>44297</v>
      </c>
      <c r="B1615" s="195">
        <v>99910</v>
      </c>
      <c r="C1615" s="195">
        <v>2627</v>
      </c>
      <c r="D1615" s="195">
        <v>11</v>
      </c>
      <c r="E1615" s="197">
        <v>141800</v>
      </c>
      <c r="F1615" s="195" t="s">
        <v>84</v>
      </c>
    </row>
    <row r="1616" spans="1:6">
      <c r="A1616" s="196">
        <v>44297</v>
      </c>
      <c r="B1616" s="195">
        <v>99910</v>
      </c>
      <c r="C1616" s="195">
        <v>2632</v>
      </c>
      <c r="D1616" s="195">
        <v>11</v>
      </c>
      <c r="E1616" s="197">
        <v>77700</v>
      </c>
      <c r="F1616" s="195" t="s">
        <v>83</v>
      </c>
    </row>
    <row r="1617" spans="1:6" ht="19.5">
      <c r="A1617" s="195"/>
      <c r="B1617" s="195"/>
      <c r="C1617" s="195"/>
      <c r="D1617" s="195"/>
      <c r="E1617" s="119">
        <f>SUM(E1600:E1616)</f>
        <v>2335400</v>
      </c>
      <c r="F1617" s="195"/>
    </row>
    <row r="1618" spans="1:6">
      <c r="A1618" s="195"/>
      <c r="B1618" s="195"/>
      <c r="C1618" s="195"/>
      <c r="D1618" s="195"/>
      <c r="E1618" s="197"/>
      <c r="F1618" s="195"/>
    </row>
    <row r="1619" spans="1:6">
      <c r="A1619" s="196">
        <v>44298</v>
      </c>
      <c r="B1619" s="195">
        <v>19440</v>
      </c>
      <c r="C1619" s="195">
        <v>2818</v>
      </c>
      <c r="D1619" s="195">
        <v>4</v>
      </c>
      <c r="E1619" s="197">
        <v>515886</v>
      </c>
      <c r="F1619" s="195" t="s">
        <v>131</v>
      </c>
    </row>
    <row r="1620" spans="1:6">
      <c r="A1620" s="196">
        <v>44298</v>
      </c>
      <c r="B1620" s="195">
        <v>19440</v>
      </c>
      <c r="C1620" s="195">
        <v>2819</v>
      </c>
      <c r="D1620" s="195">
        <v>4</v>
      </c>
      <c r="E1620" s="197">
        <v>231210</v>
      </c>
      <c r="F1620" s="195" t="s">
        <v>130</v>
      </c>
    </row>
    <row r="1621" spans="1:6">
      <c r="A1621" s="196">
        <v>44298</v>
      </c>
      <c r="B1621" s="195">
        <v>19440</v>
      </c>
      <c r="C1621" s="195">
        <v>2820</v>
      </c>
      <c r="D1621" s="195">
        <v>4</v>
      </c>
      <c r="E1621" s="197">
        <v>847593</v>
      </c>
      <c r="F1621" s="195" t="s">
        <v>130</v>
      </c>
    </row>
    <row r="1622" spans="1:6">
      <c r="A1622" s="196">
        <v>44298</v>
      </c>
      <c r="B1622" s="195">
        <v>19440</v>
      </c>
      <c r="C1622" s="195">
        <v>2848</v>
      </c>
      <c r="D1622" s="195">
        <v>4</v>
      </c>
      <c r="E1622" s="197">
        <v>141200</v>
      </c>
      <c r="F1622" s="195" t="s">
        <v>84</v>
      </c>
    </row>
    <row r="1623" spans="1:6">
      <c r="A1623" s="196">
        <v>44298</v>
      </c>
      <c r="B1623" s="195">
        <v>19440</v>
      </c>
      <c r="C1623" s="195">
        <v>2929</v>
      </c>
      <c r="D1623" s="195">
        <v>4</v>
      </c>
      <c r="E1623" s="197">
        <v>79700</v>
      </c>
      <c r="F1623" s="195" t="s">
        <v>83</v>
      </c>
    </row>
    <row r="1624" spans="1:6">
      <c r="A1624" s="196">
        <v>44298</v>
      </c>
      <c r="B1624" s="195">
        <v>19440</v>
      </c>
      <c r="C1624" s="195">
        <v>2938</v>
      </c>
      <c r="D1624" s="195">
        <v>4</v>
      </c>
      <c r="E1624" s="197">
        <v>283000</v>
      </c>
      <c r="F1624" s="195" t="s">
        <v>83</v>
      </c>
    </row>
    <row r="1625" spans="1:6">
      <c r="A1625" s="196">
        <v>44298</v>
      </c>
      <c r="B1625" s="195">
        <v>34527</v>
      </c>
      <c r="C1625" s="195">
        <v>2996</v>
      </c>
      <c r="D1625" s="195">
        <v>4</v>
      </c>
      <c r="E1625" s="197">
        <v>76000</v>
      </c>
      <c r="F1625" s="195" t="s">
        <v>84</v>
      </c>
    </row>
    <row r="1626" spans="1:6">
      <c r="A1626" s="196">
        <v>44298</v>
      </c>
      <c r="B1626" s="195">
        <v>34527</v>
      </c>
      <c r="C1626" s="195">
        <v>3016</v>
      </c>
      <c r="D1626" s="195">
        <v>4</v>
      </c>
      <c r="E1626" s="197">
        <v>127960</v>
      </c>
      <c r="F1626" s="195" t="s">
        <v>83</v>
      </c>
    </row>
    <row r="1627" spans="1:6">
      <c r="A1627" s="196">
        <v>44298</v>
      </c>
      <c r="B1627" s="195">
        <v>99966</v>
      </c>
      <c r="C1627" s="195">
        <v>576</v>
      </c>
      <c r="D1627" s="195">
        <v>6</v>
      </c>
      <c r="E1627" s="197">
        <v>128300</v>
      </c>
      <c r="F1627" s="195" t="s">
        <v>83</v>
      </c>
    </row>
    <row r="1628" spans="1:6">
      <c r="A1628" s="196">
        <v>44298</v>
      </c>
      <c r="B1628" s="195">
        <v>99966</v>
      </c>
      <c r="C1628" s="195">
        <v>661</v>
      </c>
      <c r="D1628" s="195">
        <v>6</v>
      </c>
      <c r="E1628" s="197">
        <v>195000</v>
      </c>
      <c r="F1628" s="195" t="s">
        <v>84</v>
      </c>
    </row>
    <row r="1629" spans="1:6">
      <c r="A1629" s="196">
        <v>44298</v>
      </c>
      <c r="B1629" s="195">
        <v>99967</v>
      </c>
      <c r="C1629" s="195">
        <v>5299</v>
      </c>
      <c r="D1629" s="195">
        <v>7</v>
      </c>
      <c r="E1629" s="197">
        <v>57800</v>
      </c>
      <c r="F1629" s="195" t="s">
        <v>83</v>
      </c>
    </row>
    <row r="1630" spans="1:6">
      <c r="A1630" s="196">
        <v>44298</v>
      </c>
      <c r="B1630" s="195">
        <v>99971</v>
      </c>
      <c r="C1630" s="195">
        <v>5053</v>
      </c>
      <c r="D1630" s="195">
        <v>7</v>
      </c>
      <c r="E1630" s="197">
        <v>107400</v>
      </c>
      <c r="F1630" s="195" t="s">
        <v>83</v>
      </c>
    </row>
    <row r="1631" spans="1:6">
      <c r="A1631" s="196">
        <v>44298</v>
      </c>
      <c r="B1631" s="195">
        <v>99910</v>
      </c>
      <c r="C1631" s="195">
        <v>5826</v>
      </c>
      <c r="D1631" s="195">
        <v>9</v>
      </c>
      <c r="E1631" s="197">
        <v>124800</v>
      </c>
      <c r="F1631" s="195" t="s">
        <v>84</v>
      </c>
    </row>
    <row r="1632" spans="1:6">
      <c r="A1632" s="196">
        <v>44298</v>
      </c>
      <c r="B1632" s="195">
        <v>99968</v>
      </c>
      <c r="C1632" s="195">
        <v>7024</v>
      </c>
      <c r="D1632" s="195">
        <v>8</v>
      </c>
      <c r="E1632" s="197">
        <v>55500</v>
      </c>
      <c r="F1632" s="195" t="s">
        <v>84</v>
      </c>
    </row>
    <row r="1633" spans="1:6">
      <c r="A1633" s="196">
        <v>44298</v>
      </c>
      <c r="B1633" s="195">
        <v>99968</v>
      </c>
      <c r="C1633" s="195">
        <v>7028</v>
      </c>
      <c r="D1633" s="195">
        <v>8</v>
      </c>
      <c r="E1633" s="197">
        <v>111800</v>
      </c>
      <c r="F1633" s="195" t="s">
        <v>84</v>
      </c>
    </row>
    <row r="1634" spans="1:6">
      <c r="A1634" s="196">
        <v>44298</v>
      </c>
      <c r="B1634" s="195">
        <v>99968</v>
      </c>
      <c r="C1634" s="195">
        <v>7055</v>
      </c>
      <c r="D1634" s="195">
        <v>8</v>
      </c>
      <c r="E1634" s="197">
        <v>237600</v>
      </c>
      <c r="F1634" s="195" t="s">
        <v>84</v>
      </c>
    </row>
    <row r="1635" spans="1:6" ht="19.5">
      <c r="A1635" s="195"/>
      <c r="B1635" s="195"/>
      <c r="C1635" s="195"/>
      <c r="D1635" s="195"/>
      <c r="E1635" s="119">
        <f>SUM(E1619:E1634)</f>
        <v>3320749</v>
      </c>
      <c r="F1635" s="195"/>
    </row>
    <row r="1636" spans="1:6">
      <c r="A1636" s="195"/>
      <c r="B1636" s="195"/>
      <c r="C1636" s="195"/>
      <c r="D1636" s="195"/>
      <c r="E1636" s="197"/>
      <c r="F1636" s="195"/>
    </row>
    <row r="1637" spans="1:6">
      <c r="A1637" s="196">
        <v>44299</v>
      </c>
      <c r="B1637" s="195">
        <v>99966</v>
      </c>
      <c r="C1637" s="195">
        <v>5458</v>
      </c>
      <c r="D1637" s="195">
        <v>7</v>
      </c>
      <c r="E1637" s="197">
        <v>44800</v>
      </c>
      <c r="F1637" s="195" t="s">
        <v>83</v>
      </c>
    </row>
    <row r="1638" spans="1:6">
      <c r="A1638" s="196">
        <v>44299</v>
      </c>
      <c r="B1638" s="195">
        <v>99966</v>
      </c>
      <c r="C1638" s="195">
        <v>5461</v>
      </c>
      <c r="D1638" s="195">
        <v>7</v>
      </c>
      <c r="E1638" s="197">
        <v>45000</v>
      </c>
      <c r="F1638" s="195" t="s">
        <v>84</v>
      </c>
    </row>
    <row r="1639" spans="1:6">
      <c r="A1639" s="196">
        <v>44299</v>
      </c>
      <c r="B1639" s="195">
        <v>99955</v>
      </c>
      <c r="C1639" s="195">
        <v>7203</v>
      </c>
      <c r="D1639" s="195">
        <v>8</v>
      </c>
      <c r="E1639" s="197">
        <v>263600</v>
      </c>
      <c r="F1639" s="195" t="s">
        <v>83</v>
      </c>
    </row>
    <row r="1640" spans="1:6">
      <c r="A1640" s="196">
        <v>44299</v>
      </c>
      <c r="B1640" s="195">
        <v>99955</v>
      </c>
      <c r="C1640" s="195">
        <v>7230</v>
      </c>
      <c r="D1640" s="195">
        <v>8</v>
      </c>
      <c r="E1640" s="197">
        <v>45200</v>
      </c>
      <c r="F1640" s="195" t="s">
        <v>83</v>
      </c>
    </row>
    <row r="1641" spans="1:6">
      <c r="A1641" s="196">
        <v>44299</v>
      </c>
      <c r="B1641" s="195">
        <v>28262</v>
      </c>
      <c r="C1641" s="195">
        <v>846</v>
      </c>
      <c r="D1641" s="195">
        <v>6</v>
      </c>
      <c r="E1641" s="197">
        <v>103400</v>
      </c>
      <c r="F1641" s="195" t="s">
        <v>83</v>
      </c>
    </row>
    <row r="1642" spans="1:6">
      <c r="A1642" s="196">
        <v>44299</v>
      </c>
      <c r="B1642" s="195">
        <v>28262</v>
      </c>
      <c r="C1642" s="195">
        <v>847</v>
      </c>
      <c r="D1642" s="195">
        <v>6</v>
      </c>
      <c r="E1642" s="197">
        <v>92000</v>
      </c>
      <c r="F1642" s="195" t="s">
        <v>83</v>
      </c>
    </row>
    <row r="1643" spans="1:6">
      <c r="A1643" s="196">
        <v>44299</v>
      </c>
      <c r="B1643" s="195">
        <v>99967</v>
      </c>
      <c r="C1643" s="195">
        <v>896</v>
      </c>
      <c r="D1643" s="195">
        <v>6</v>
      </c>
      <c r="E1643" s="197">
        <v>273100</v>
      </c>
      <c r="F1643" s="195" t="s">
        <v>83</v>
      </c>
    </row>
    <row r="1644" spans="1:6">
      <c r="A1644" s="196">
        <v>44299</v>
      </c>
      <c r="B1644" s="195">
        <v>99967</v>
      </c>
      <c r="C1644" s="195">
        <v>937</v>
      </c>
      <c r="D1644" s="195">
        <v>6</v>
      </c>
      <c r="E1644" s="197">
        <v>146500</v>
      </c>
      <c r="F1644" s="195" t="s">
        <v>83</v>
      </c>
    </row>
    <row r="1645" spans="1:6">
      <c r="A1645" s="196">
        <v>44299</v>
      </c>
      <c r="B1645" s="195">
        <v>13276</v>
      </c>
      <c r="C1645" s="195">
        <v>3158</v>
      </c>
      <c r="D1645" s="195">
        <v>4</v>
      </c>
      <c r="E1645" s="197">
        <v>383076</v>
      </c>
      <c r="F1645" s="195" t="s">
        <v>130</v>
      </c>
    </row>
    <row r="1646" spans="1:6">
      <c r="A1646" s="196">
        <v>44299</v>
      </c>
      <c r="B1646" s="195">
        <v>13276</v>
      </c>
      <c r="C1646" s="195">
        <v>3159</v>
      </c>
      <c r="D1646" s="195">
        <v>4</v>
      </c>
      <c r="E1646" s="197">
        <v>440194</v>
      </c>
      <c r="F1646" s="195" t="s">
        <v>131</v>
      </c>
    </row>
    <row r="1647" spans="1:6">
      <c r="A1647" s="196">
        <v>44299</v>
      </c>
      <c r="B1647" s="195">
        <v>13276</v>
      </c>
      <c r="C1647" s="195">
        <v>3160</v>
      </c>
      <c r="D1647" s="195">
        <v>4</v>
      </c>
      <c r="E1647" s="197">
        <v>927658</v>
      </c>
      <c r="F1647" s="195" t="s">
        <v>130</v>
      </c>
    </row>
    <row r="1648" spans="1:6">
      <c r="A1648" s="196">
        <v>44299</v>
      </c>
      <c r="B1648" s="195">
        <v>13276</v>
      </c>
      <c r="C1648" s="195">
        <v>3179</v>
      </c>
      <c r="D1648" s="195">
        <v>4</v>
      </c>
      <c r="E1648" s="197">
        <v>146900</v>
      </c>
      <c r="F1648" s="195" t="s">
        <v>84</v>
      </c>
    </row>
    <row r="1649" spans="1:6">
      <c r="A1649" s="196">
        <v>44299</v>
      </c>
      <c r="B1649" s="195">
        <v>99974</v>
      </c>
      <c r="C1649" s="195">
        <v>3394</v>
      </c>
      <c r="D1649" s="195">
        <v>4</v>
      </c>
      <c r="E1649" s="197">
        <v>333400</v>
      </c>
      <c r="F1649" s="195" t="s">
        <v>83</v>
      </c>
    </row>
    <row r="1650" spans="1:6">
      <c r="A1650" s="196">
        <v>44299</v>
      </c>
      <c r="B1650" s="195">
        <v>99910</v>
      </c>
      <c r="C1650" s="195">
        <v>5856</v>
      </c>
      <c r="D1650" s="195">
        <v>9</v>
      </c>
      <c r="E1650" s="197">
        <v>76000</v>
      </c>
      <c r="F1650" s="195" t="s">
        <v>83</v>
      </c>
    </row>
    <row r="1651" spans="1:6">
      <c r="A1651" s="196">
        <v>44299</v>
      </c>
      <c r="B1651" s="195">
        <v>99910</v>
      </c>
      <c r="C1651" s="195">
        <v>5858</v>
      </c>
      <c r="D1651" s="195">
        <v>9</v>
      </c>
      <c r="E1651" s="197">
        <v>881723</v>
      </c>
      <c r="F1651" s="195" t="s">
        <v>2</v>
      </c>
    </row>
    <row r="1652" spans="1:6">
      <c r="A1652" s="196">
        <v>44299</v>
      </c>
      <c r="B1652" s="195">
        <v>99910</v>
      </c>
      <c r="C1652" s="195">
        <v>5861</v>
      </c>
      <c r="D1652" s="195">
        <v>9</v>
      </c>
      <c r="E1652" s="197">
        <v>9802</v>
      </c>
      <c r="F1652" s="195" t="s">
        <v>2</v>
      </c>
    </row>
    <row r="1653" spans="1:6">
      <c r="A1653" s="196">
        <v>44299</v>
      </c>
      <c r="B1653" s="195">
        <v>99910</v>
      </c>
      <c r="C1653" s="195">
        <v>5872</v>
      </c>
      <c r="D1653" s="195">
        <v>9</v>
      </c>
      <c r="E1653" s="197">
        <v>117000</v>
      </c>
      <c r="F1653" s="195" t="s">
        <v>83</v>
      </c>
    </row>
    <row r="1654" spans="1:6">
      <c r="A1654" s="196">
        <v>44299</v>
      </c>
      <c r="B1654" s="195">
        <v>99910</v>
      </c>
      <c r="C1654" s="195">
        <v>5878</v>
      </c>
      <c r="D1654" s="195">
        <v>9</v>
      </c>
      <c r="E1654" s="197">
        <v>121100</v>
      </c>
      <c r="F1654" s="195" t="s">
        <v>84</v>
      </c>
    </row>
    <row r="1655" spans="1:6" ht="19.5">
      <c r="A1655" s="195"/>
      <c r="B1655" s="195"/>
      <c r="C1655" s="195"/>
      <c r="D1655" s="197"/>
      <c r="E1655" s="119">
        <f>SUM(E1637:E1654)</f>
        <v>4450453</v>
      </c>
      <c r="F1655" s="195"/>
    </row>
    <row r="1656" spans="1:6">
      <c r="A1656" s="195"/>
      <c r="B1656" s="195"/>
      <c r="C1656" s="195"/>
      <c r="D1656" s="197"/>
      <c r="E1656" s="197"/>
      <c r="F1656" s="195"/>
    </row>
    <row r="1657" spans="1:6">
      <c r="A1657" s="196">
        <v>44300</v>
      </c>
      <c r="B1657" s="195">
        <v>13276</v>
      </c>
      <c r="C1657" s="195">
        <v>7405</v>
      </c>
      <c r="D1657" s="195">
        <v>8</v>
      </c>
      <c r="E1657" s="197">
        <v>62400</v>
      </c>
      <c r="F1657" s="195" t="s">
        <v>84</v>
      </c>
    </row>
    <row r="1658" spans="1:6">
      <c r="A1658" s="196">
        <v>44300</v>
      </c>
      <c r="B1658" s="195">
        <v>13276</v>
      </c>
      <c r="C1658" s="195">
        <v>7416</v>
      </c>
      <c r="D1658" s="195">
        <v>8</v>
      </c>
      <c r="E1658" s="197">
        <v>260600</v>
      </c>
      <c r="F1658" s="195" t="s">
        <v>83</v>
      </c>
    </row>
    <row r="1659" spans="1:6">
      <c r="A1659" s="196">
        <v>44300</v>
      </c>
      <c r="B1659" s="195">
        <v>99967</v>
      </c>
      <c r="C1659" s="195">
        <v>6122</v>
      </c>
      <c r="D1659" s="195">
        <v>9</v>
      </c>
      <c r="E1659" s="197">
        <v>79700</v>
      </c>
      <c r="F1659" s="195" t="s">
        <v>84</v>
      </c>
    </row>
    <row r="1660" spans="1:6">
      <c r="A1660" s="196">
        <v>44300</v>
      </c>
      <c r="B1660" s="195">
        <v>14202</v>
      </c>
      <c r="C1660" s="195">
        <v>1070</v>
      </c>
      <c r="D1660" s="195">
        <v>6</v>
      </c>
      <c r="E1660" s="197">
        <v>355779</v>
      </c>
      <c r="F1660" s="195" t="s">
        <v>130</v>
      </c>
    </row>
    <row r="1661" spans="1:6">
      <c r="A1661" s="196">
        <v>44300</v>
      </c>
      <c r="B1661" s="195">
        <v>14202</v>
      </c>
      <c r="C1661" s="195">
        <v>1071</v>
      </c>
      <c r="D1661" s="195">
        <v>6</v>
      </c>
      <c r="E1661" s="197">
        <v>978617</v>
      </c>
      <c r="F1661" s="195" t="s">
        <v>130</v>
      </c>
    </row>
    <row r="1662" spans="1:6">
      <c r="A1662" s="196">
        <v>44300</v>
      </c>
      <c r="B1662" s="195">
        <v>14202</v>
      </c>
      <c r="C1662" s="195">
        <v>1072</v>
      </c>
      <c r="D1662" s="195">
        <v>6</v>
      </c>
      <c r="E1662" s="197">
        <v>467330</v>
      </c>
      <c r="F1662" s="195" t="s">
        <v>131</v>
      </c>
    </row>
    <row r="1663" spans="1:6">
      <c r="A1663" s="196">
        <v>44300</v>
      </c>
      <c r="B1663" s="195">
        <v>14202</v>
      </c>
      <c r="C1663" s="195">
        <v>1073</v>
      </c>
      <c r="D1663" s="195">
        <v>6</v>
      </c>
      <c r="E1663" s="197">
        <v>51500</v>
      </c>
      <c r="F1663" s="195" t="s">
        <v>83</v>
      </c>
    </row>
    <row r="1664" spans="1:6">
      <c r="A1664" s="196">
        <v>44300</v>
      </c>
      <c r="B1664" s="195">
        <v>14202</v>
      </c>
      <c r="C1664" s="195">
        <v>1097</v>
      </c>
      <c r="D1664" s="195">
        <v>6</v>
      </c>
      <c r="E1664" s="197">
        <v>243600</v>
      </c>
      <c r="F1664" s="195" t="s">
        <v>83</v>
      </c>
    </row>
    <row r="1665" spans="1:8">
      <c r="A1665" s="196">
        <v>44300</v>
      </c>
      <c r="B1665" s="195">
        <v>14202</v>
      </c>
      <c r="C1665" s="195">
        <v>1120</v>
      </c>
      <c r="D1665" s="195">
        <v>6</v>
      </c>
      <c r="E1665" s="197">
        <v>140000</v>
      </c>
      <c r="F1665" s="195" t="s">
        <v>83</v>
      </c>
    </row>
    <row r="1666" spans="1:8">
      <c r="A1666" s="196">
        <v>44300</v>
      </c>
      <c r="B1666" s="195">
        <v>12508</v>
      </c>
      <c r="C1666" s="195">
        <v>5677</v>
      </c>
      <c r="D1666" s="195">
        <v>7</v>
      </c>
      <c r="E1666" s="197">
        <v>328000</v>
      </c>
      <c r="F1666" s="195" t="s">
        <v>83</v>
      </c>
    </row>
    <row r="1667" spans="1:8">
      <c r="A1667" s="196">
        <v>44300</v>
      </c>
      <c r="B1667" s="195">
        <v>28262</v>
      </c>
      <c r="C1667" s="195">
        <v>5790</v>
      </c>
      <c r="D1667" s="195">
        <v>7</v>
      </c>
      <c r="E1667" s="197">
        <v>22400</v>
      </c>
      <c r="F1667" s="195" t="s">
        <v>83</v>
      </c>
    </row>
    <row r="1668" spans="1:8" s="37" customFormat="1">
      <c r="A1668" s="63">
        <v>44300</v>
      </c>
      <c r="B1668" s="64">
        <v>12508</v>
      </c>
      <c r="C1668" s="64">
        <v>5654</v>
      </c>
      <c r="D1668" s="64"/>
      <c r="E1668" s="65">
        <v>0</v>
      </c>
      <c r="F1668" s="64" t="s">
        <v>1778</v>
      </c>
      <c r="H1668" s="135"/>
    </row>
    <row r="1669" spans="1:8" ht="19.5">
      <c r="A1669" s="195"/>
      <c r="B1669" s="195"/>
      <c r="C1669" s="195"/>
      <c r="D1669" s="195"/>
      <c r="E1669" s="119">
        <f>SUM(E1657:E1667)</f>
        <v>2989926</v>
      </c>
      <c r="F1669" s="195"/>
    </row>
    <row r="1670" spans="1:8">
      <c r="A1670" s="195"/>
      <c r="B1670" s="195"/>
      <c r="C1670" s="195"/>
      <c r="D1670" s="195"/>
      <c r="E1670" s="197"/>
      <c r="F1670" s="195"/>
    </row>
    <row r="1671" spans="1:8">
      <c r="A1671" s="196">
        <v>44301</v>
      </c>
      <c r="B1671" s="195">
        <v>28262</v>
      </c>
      <c r="C1671" s="195">
        <v>7558</v>
      </c>
      <c r="D1671" s="195">
        <v>8</v>
      </c>
      <c r="E1671" s="197">
        <v>73800</v>
      </c>
      <c r="F1671" s="195" t="s">
        <v>83</v>
      </c>
    </row>
    <row r="1672" spans="1:8">
      <c r="A1672" s="196">
        <v>44301</v>
      </c>
      <c r="B1672" s="195">
        <v>28262</v>
      </c>
      <c r="C1672" s="195">
        <v>7570</v>
      </c>
      <c r="D1672" s="195">
        <v>8</v>
      </c>
      <c r="E1672" s="197">
        <v>88600</v>
      </c>
      <c r="F1672" s="195" t="s">
        <v>84</v>
      </c>
    </row>
    <row r="1673" spans="1:8">
      <c r="A1673" s="196">
        <v>44301</v>
      </c>
      <c r="B1673" s="195">
        <v>28262</v>
      </c>
      <c r="C1673" s="195">
        <v>7571</v>
      </c>
      <c r="D1673" s="195">
        <v>8</v>
      </c>
      <c r="E1673" s="197">
        <v>79500</v>
      </c>
      <c r="F1673" s="195" t="s">
        <v>84</v>
      </c>
    </row>
    <row r="1674" spans="1:8">
      <c r="A1674" s="196">
        <v>44301</v>
      </c>
      <c r="B1674" s="195">
        <v>13276</v>
      </c>
      <c r="C1674" s="195">
        <v>5977</v>
      </c>
      <c r="D1674" s="195">
        <v>7</v>
      </c>
      <c r="E1674" s="197">
        <v>154400</v>
      </c>
      <c r="F1674" s="195" t="s">
        <v>83</v>
      </c>
    </row>
    <row r="1675" spans="1:8">
      <c r="A1675" s="196">
        <v>44301</v>
      </c>
      <c r="B1675" s="195">
        <v>99974</v>
      </c>
      <c r="C1675" s="195">
        <v>6071</v>
      </c>
      <c r="D1675" s="195">
        <v>7</v>
      </c>
      <c r="E1675" s="197">
        <v>474900</v>
      </c>
      <c r="F1675" s="195" t="s">
        <v>83</v>
      </c>
    </row>
    <row r="1676" spans="1:8">
      <c r="A1676" s="196">
        <v>44301</v>
      </c>
      <c r="B1676" s="195">
        <v>12508</v>
      </c>
      <c r="C1676" s="195">
        <v>3776</v>
      </c>
      <c r="D1676" s="195">
        <v>4</v>
      </c>
      <c r="E1676" s="197">
        <v>1412393</v>
      </c>
      <c r="F1676" s="195" t="s">
        <v>130</v>
      </c>
    </row>
    <row r="1677" spans="1:8">
      <c r="A1677" s="196">
        <v>44301</v>
      </c>
      <c r="B1677" s="195">
        <v>12508</v>
      </c>
      <c r="C1677" s="195">
        <v>3777</v>
      </c>
      <c r="D1677" s="195">
        <v>4</v>
      </c>
      <c r="E1677" s="197">
        <v>455776</v>
      </c>
      <c r="F1677" s="195" t="s">
        <v>130</v>
      </c>
    </row>
    <row r="1678" spans="1:8">
      <c r="A1678" s="196">
        <v>44301</v>
      </c>
      <c r="B1678" s="195">
        <v>12508</v>
      </c>
      <c r="C1678" s="195">
        <v>3778</v>
      </c>
      <c r="D1678" s="195">
        <v>4</v>
      </c>
      <c r="E1678" s="197">
        <v>329580</v>
      </c>
      <c r="F1678" s="195" t="s">
        <v>131</v>
      </c>
    </row>
    <row r="1679" spans="1:8">
      <c r="A1679" s="196">
        <v>44301</v>
      </c>
      <c r="B1679" s="195">
        <v>12508</v>
      </c>
      <c r="C1679" s="195">
        <v>3853</v>
      </c>
      <c r="D1679" s="195">
        <v>4</v>
      </c>
      <c r="E1679" s="197">
        <v>191600</v>
      </c>
      <c r="F1679" s="195" t="s">
        <v>83</v>
      </c>
    </row>
    <row r="1680" spans="1:8">
      <c r="A1680" s="196">
        <v>44301</v>
      </c>
      <c r="B1680" s="195">
        <v>12508</v>
      </c>
      <c r="C1680" s="195">
        <v>3923</v>
      </c>
      <c r="D1680" s="195">
        <v>4</v>
      </c>
      <c r="E1680" s="197">
        <v>147000</v>
      </c>
      <c r="F1680" s="195" t="s">
        <v>83</v>
      </c>
    </row>
    <row r="1681" spans="1:6">
      <c r="A1681" s="196">
        <v>44301</v>
      </c>
      <c r="B1681" s="195">
        <v>34527</v>
      </c>
      <c r="C1681" s="195">
        <v>6220</v>
      </c>
      <c r="D1681" s="195">
        <v>9</v>
      </c>
      <c r="E1681" s="197">
        <v>108800</v>
      </c>
      <c r="F1681" s="195" t="s">
        <v>84</v>
      </c>
    </row>
    <row r="1682" spans="1:6" ht="19.5">
      <c r="A1682" s="195"/>
      <c r="B1682" s="195"/>
      <c r="C1682" s="195"/>
      <c r="D1682" s="195"/>
      <c r="E1682" s="119">
        <f>SUM(E1671:E1681)</f>
        <v>3516349</v>
      </c>
      <c r="F1682" s="195"/>
    </row>
    <row r="1683" spans="1:6">
      <c r="A1683" s="195"/>
      <c r="B1683" s="195"/>
      <c r="C1683" s="195"/>
      <c r="D1683" s="195"/>
      <c r="E1683" s="197"/>
      <c r="F1683" s="195"/>
    </row>
    <row r="1684" spans="1:6">
      <c r="A1684" s="196">
        <v>44302</v>
      </c>
      <c r="B1684" s="195">
        <v>28262</v>
      </c>
      <c r="C1684" s="195">
        <v>4112</v>
      </c>
      <c r="D1684" s="195">
        <v>4</v>
      </c>
      <c r="E1684" s="197">
        <v>237767</v>
      </c>
      <c r="F1684" s="195" t="s">
        <v>130</v>
      </c>
    </row>
    <row r="1685" spans="1:6">
      <c r="A1685" s="196">
        <v>44302</v>
      </c>
      <c r="B1685" s="195">
        <v>28262</v>
      </c>
      <c r="C1685" s="195">
        <v>4113</v>
      </c>
      <c r="D1685" s="195">
        <v>4</v>
      </c>
      <c r="E1685" s="197">
        <v>1329796</v>
      </c>
      <c r="F1685" s="195" t="s">
        <v>130</v>
      </c>
    </row>
    <row r="1686" spans="1:6">
      <c r="A1686" s="196">
        <v>44302</v>
      </c>
      <c r="B1686" s="195">
        <v>28262</v>
      </c>
      <c r="C1686" s="195">
        <v>4114</v>
      </c>
      <c r="D1686" s="195">
        <v>4</v>
      </c>
      <c r="E1686" s="197">
        <v>1049096</v>
      </c>
      <c r="F1686" s="195" t="s">
        <v>244</v>
      </c>
    </row>
    <row r="1687" spans="1:6">
      <c r="A1687" s="196">
        <v>44302</v>
      </c>
      <c r="B1687" s="195">
        <v>28262</v>
      </c>
      <c r="C1687" s="195">
        <v>4128</v>
      </c>
      <c r="D1687" s="195">
        <v>4</v>
      </c>
      <c r="E1687" s="197">
        <v>2024197</v>
      </c>
      <c r="F1687" s="195" t="s">
        <v>2</v>
      </c>
    </row>
    <row r="1688" spans="1:6">
      <c r="A1688" s="196">
        <v>44302</v>
      </c>
      <c r="B1688" s="195">
        <v>13276</v>
      </c>
      <c r="C1688" s="195">
        <v>6408</v>
      </c>
      <c r="D1688" s="195">
        <v>9</v>
      </c>
      <c r="E1688" s="197">
        <v>75600</v>
      </c>
      <c r="F1688" s="195" t="s">
        <v>84</v>
      </c>
    </row>
    <row r="1689" spans="1:6">
      <c r="A1689" s="196">
        <v>44302</v>
      </c>
      <c r="B1689" s="195">
        <v>19413</v>
      </c>
      <c r="C1689" s="195">
        <v>8937</v>
      </c>
      <c r="D1689" s="195">
        <v>29</v>
      </c>
      <c r="E1689" s="197">
        <v>70900</v>
      </c>
      <c r="F1689" s="195" t="s">
        <v>1</v>
      </c>
    </row>
    <row r="1690" spans="1:6">
      <c r="A1690" s="196">
        <v>44302</v>
      </c>
      <c r="B1690" s="195">
        <v>19413</v>
      </c>
      <c r="C1690" s="195">
        <v>8995</v>
      </c>
      <c r="D1690" s="195">
        <v>29</v>
      </c>
      <c r="E1690" s="197">
        <v>71000</v>
      </c>
      <c r="F1690" s="195" t="s">
        <v>84</v>
      </c>
    </row>
    <row r="1691" spans="1:6">
      <c r="A1691" s="196">
        <v>44302</v>
      </c>
      <c r="B1691" s="195">
        <v>19413</v>
      </c>
      <c r="C1691" s="195">
        <v>8998</v>
      </c>
      <c r="D1691" s="195">
        <v>29</v>
      </c>
      <c r="E1691" s="197">
        <v>75600</v>
      </c>
      <c r="F1691" s="195" t="s">
        <v>84</v>
      </c>
    </row>
    <row r="1692" spans="1:6">
      <c r="A1692" s="196">
        <v>44302</v>
      </c>
      <c r="B1692" s="195">
        <v>19413</v>
      </c>
      <c r="C1692" s="195">
        <v>8999</v>
      </c>
      <c r="D1692" s="195">
        <v>29</v>
      </c>
      <c r="E1692" s="197">
        <v>237600</v>
      </c>
      <c r="F1692" s="195" t="s">
        <v>84</v>
      </c>
    </row>
    <row r="1693" spans="1:6">
      <c r="A1693" s="196">
        <v>44302</v>
      </c>
      <c r="B1693" s="195">
        <v>19413</v>
      </c>
      <c r="C1693" s="195">
        <v>9007</v>
      </c>
      <c r="D1693" s="195">
        <v>29</v>
      </c>
      <c r="E1693" s="197">
        <v>78500</v>
      </c>
      <c r="F1693" s="195" t="s">
        <v>1</v>
      </c>
    </row>
    <row r="1694" spans="1:6">
      <c r="A1694" s="196">
        <v>44302</v>
      </c>
      <c r="B1694" s="195">
        <v>19413</v>
      </c>
      <c r="C1694" s="195">
        <v>9015</v>
      </c>
      <c r="D1694" s="195">
        <v>29</v>
      </c>
      <c r="E1694" s="197">
        <v>139900</v>
      </c>
      <c r="F1694" s="195" t="s">
        <v>84</v>
      </c>
    </row>
    <row r="1695" spans="1:6">
      <c r="A1695" s="196">
        <v>44302</v>
      </c>
      <c r="B1695" s="195">
        <v>19413</v>
      </c>
      <c r="C1695" s="195">
        <v>9016</v>
      </c>
      <c r="D1695" s="195">
        <v>29</v>
      </c>
      <c r="E1695" s="197">
        <v>43200</v>
      </c>
      <c r="F1695" s="195" t="s">
        <v>84</v>
      </c>
    </row>
    <row r="1696" spans="1:6" ht="19.5">
      <c r="A1696" s="195"/>
      <c r="B1696" s="195"/>
      <c r="C1696" s="195"/>
      <c r="D1696" s="195"/>
      <c r="E1696" s="119">
        <f>SUM(E1684:E1695)</f>
        <v>5433156</v>
      </c>
      <c r="F1696" s="195"/>
    </row>
    <row r="1697" spans="1:6">
      <c r="A1697" s="195"/>
      <c r="B1697" s="195"/>
      <c r="C1697" s="195"/>
      <c r="D1697" s="195"/>
      <c r="E1697" s="197"/>
      <c r="F1697" s="195"/>
    </row>
    <row r="1698" spans="1:6">
      <c r="A1698" s="196">
        <v>44303</v>
      </c>
      <c r="B1698" s="195">
        <v>13276</v>
      </c>
      <c r="C1698" s="195">
        <v>1972</v>
      </c>
      <c r="D1698" s="195">
        <v>6</v>
      </c>
      <c r="E1698" s="197">
        <v>523060</v>
      </c>
      <c r="F1698" s="195" t="s">
        <v>131</v>
      </c>
    </row>
    <row r="1699" spans="1:6" ht="19.5">
      <c r="A1699" s="196">
        <v>44303</v>
      </c>
      <c r="B1699" s="195">
        <v>99971</v>
      </c>
      <c r="C1699" s="195">
        <v>7902</v>
      </c>
      <c r="D1699" s="195">
        <v>8</v>
      </c>
      <c r="E1699" s="197">
        <v>337061</v>
      </c>
      <c r="F1699" s="136" t="s">
        <v>2</v>
      </c>
    </row>
    <row r="1700" spans="1:6">
      <c r="A1700" s="196">
        <v>44303</v>
      </c>
      <c r="B1700" s="195">
        <v>99916</v>
      </c>
      <c r="C1700" s="195">
        <v>2407</v>
      </c>
      <c r="D1700" s="195">
        <v>10</v>
      </c>
      <c r="E1700" s="197">
        <v>113400</v>
      </c>
      <c r="F1700" s="195" t="s">
        <v>84</v>
      </c>
    </row>
    <row r="1701" spans="1:6">
      <c r="A1701" s="196">
        <v>44303</v>
      </c>
      <c r="B1701" s="195">
        <v>99916</v>
      </c>
      <c r="C1701" s="195">
        <v>2451</v>
      </c>
      <c r="D1701" s="195">
        <v>10</v>
      </c>
      <c r="E1701" s="197">
        <v>12900</v>
      </c>
      <c r="F1701" s="195" t="s">
        <v>83</v>
      </c>
    </row>
    <row r="1702" spans="1:6">
      <c r="A1702" s="196">
        <v>44303</v>
      </c>
      <c r="B1702" s="195">
        <v>99916</v>
      </c>
      <c r="C1702" s="195">
        <v>2461</v>
      </c>
      <c r="D1702" s="195">
        <v>10</v>
      </c>
      <c r="E1702" s="197">
        <v>50900</v>
      </c>
      <c r="F1702" s="195" t="s">
        <v>84</v>
      </c>
    </row>
    <row r="1703" spans="1:6">
      <c r="A1703" s="196">
        <v>44303</v>
      </c>
      <c r="B1703" s="195">
        <v>99903</v>
      </c>
      <c r="C1703" s="195">
        <v>9162</v>
      </c>
      <c r="D1703" s="195">
        <v>29</v>
      </c>
      <c r="E1703" s="197">
        <v>155000</v>
      </c>
      <c r="F1703" s="195" t="s">
        <v>83</v>
      </c>
    </row>
    <row r="1704" spans="1:6">
      <c r="A1704" s="196">
        <v>44303</v>
      </c>
      <c r="B1704" s="195">
        <v>99903</v>
      </c>
      <c r="C1704" s="195">
        <v>9164</v>
      </c>
      <c r="D1704" s="195">
        <v>29</v>
      </c>
      <c r="E1704" s="197">
        <v>232000</v>
      </c>
      <c r="F1704" s="195" t="s">
        <v>83</v>
      </c>
    </row>
    <row r="1705" spans="1:6">
      <c r="A1705" s="196">
        <v>44303</v>
      </c>
      <c r="B1705" s="195">
        <v>99903</v>
      </c>
      <c r="C1705" s="195">
        <v>9179</v>
      </c>
      <c r="D1705" s="195">
        <v>29</v>
      </c>
      <c r="E1705" s="197">
        <v>122200</v>
      </c>
      <c r="F1705" s="195" t="s">
        <v>84</v>
      </c>
    </row>
    <row r="1706" spans="1:6">
      <c r="A1706" s="196">
        <v>44303</v>
      </c>
      <c r="B1706" s="195">
        <v>99910</v>
      </c>
      <c r="C1706" s="195">
        <v>9119</v>
      </c>
      <c r="D1706" s="195">
        <v>29</v>
      </c>
      <c r="E1706" s="197">
        <v>163500</v>
      </c>
      <c r="F1706" s="195" t="s">
        <v>83</v>
      </c>
    </row>
    <row r="1707" spans="1:6">
      <c r="A1707" s="196">
        <v>44303</v>
      </c>
      <c r="B1707" s="195">
        <v>25758</v>
      </c>
      <c r="C1707" s="195">
        <v>4555</v>
      </c>
      <c r="D1707" s="195">
        <v>4</v>
      </c>
      <c r="E1707" s="197">
        <v>100200</v>
      </c>
      <c r="F1707" s="195" t="s">
        <v>84</v>
      </c>
    </row>
    <row r="1708" spans="1:6">
      <c r="A1708" s="196">
        <v>44303</v>
      </c>
      <c r="B1708" s="195">
        <v>25758</v>
      </c>
      <c r="C1708" s="195">
        <v>4587</v>
      </c>
      <c r="D1708" s="195">
        <v>4</v>
      </c>
      <c r="E1708" s="197">
        <v>333400</v>
      </c>
      <c r="F1708" s="195" t="s">
        <v>83</v>
      </c>
    </row>
    <row r="1709" spans="1:6">
      <c r="A1709" s="196">
        <v>44303</v>
      </c>
      <c r="B1709" s="195">
        <v>25758</v>
      </c>
      <c r="C1709" s="195">
        <v>4590</v>
      </c>
      <c r="D1709" s="195">
        <v>4</v>
      </c>
      <c r="E1709" s="197">
        <v>210400</v>
      </c>
      <c r="F1709" s="195" t="s">
        <v>83</v>
      </c>
    </row>
    <row r="1710" spans="1:6" ht="19.5">
      <c r="A1710" s="195"/>
      <c r="B1710" s="195"/>
      <c r="C1710" s="195"/>
      <c r="D1710" s="195"/>
      <c r="E1710" s="119">
        <f>SUM(E1698:E1709)</f>
        <v>2354021</v>
      </c>
      <c r="F1710" s="195"/>
    </row>
    <row r="1711" spans="1:6">
      <c r="A1711" s="195"/>
      <c r="B1711" s="195"/>
      <c r="C1711" s="195"/>
      <c r="D1711" s="195"/>
      <c r="E1711" s="197"/>
      <c r="F1711" s="195"/>
    </row>
    <row r="1712" spans="1:6">
      <c r="A1712" s="196">
        <v>44304</v>
      </c>
      <c r="B1712" s="195">
        <v>99903</v>
      </c>
      <c r="C1712" s="195">
        <v>9292</v>
      </c>
      <c r="D1712" s="195">
        <v>29</v>
      </c>
      <c r="E1712" s="197">
        <v>88100</v>
      </c>
      <c r="F1712" s="195" t="s">
        <v>83</v>
      </c>
    </row>
    <row r="1713" spans="1:6">
      <c r="A1713" s="196">
        <v>44304</v>
      </c>
      <c r="B1713" s="195">
        <v>99903</v>
      </c>
      <c r="C1713" s="195">
        <v>9336</v>
      </c>
      <c r="D1713" s="195">
        <v>29</v>
      </c>
      <c r="E1713" s="197">
        <v>117100</v>
      </c>
      <c r="F1713" s="195" t="s">
        <v>84</v>
      </c>
    </row>
    <row r="1714" spans="1:6">
      <c r="A1714" s="196">
        <v>44304</v>
      </c>
      <c r="B1714" s="195">
        <v>99903</v>
      </c>
      <c r="C1714" s="195">
        <v>9339</v>
      </c>
      <c r="D1714" s="195">
        <v>29</v>
      </c>
      <c r="E1714" s="197">
        <v>40500</v>
      </c>
      <c r="F1714" s="195" t="s">
        <v>84</v>
      </c>
    </row>
    <row r="1715" spans="1:6">
      <c r="A1715" s="196">
        <v>44304</v>
      </c>
      <c r="B1715" s="195">
        <v>99903</v>
      </c>
      <c r="C1715" s="195">
        <v>9341</v>
      </c>
      <c r="D1715" s="195">
        <v>29</v>
      </c>
      <c r="E1715" s="197">
        <v>389100</v>
      </c>
      <c r="F1715" s="195" t="s">
        <v>83</v>
      </c>
    </row>
    <row r="1716" spans="1:6">
      <c r="A1716" s="196">
        <v>44304</v>
      </c>
      <c r="B1716" s="195">
        <v>99903</v>
      </c>
      <c r="C1716" s="195">
        <v>9352</v>
      </c>
      <c r="D1716" s="195">
        <v>29</v>
      </c>
      <c r="E1716" s="197">
        <v>35000</v>
      </c>
      <c r="F1716" s="195" t="s">
        <v>83</v>
      </c>
    </row>
    <row r="1717" spans="1:6">
      <c r="A1717" s="196">
        <v>44304</v>
      </c>
      <c r="B1717" s="195">
        <v>99910</v>
      </c>
      <c r="C1717" s="195">
        <v>9454</v>
      </c>
      <c r="D1717" s="195">
        <v>29</v>
      </c>
      <c r="E1717" s="197">
        <v>41400</v>
      </c>
      <c r="F1717" s="195" t="s">
        <v>84</v>
      </c>
    </row>
    <row r="1718" spans="1:6">
      <c r="A1718" s="196">
        <v>44304</v>
      </c>
      <c r="B1718" s="195">
        <v>99910</v>
      </c>
      <c r="C1718" s="195">
        <v>9489</v>
      </c>
      <c r="D1718" s="195">
        <v>29</v>
      </c>
      <c r="E1718" s="197">
        <v>37600</v>
      </c>
      <c r="F1718" s="195" t="s">
        <v>83</v>
      </c>
    </row>
    <row r="1719" spans="1:6">
      <c r="A1719" s="196">
        <v>44304</v>
      </c>
      <c r="B1719" s="195">
        <v>99910</v>
      </c>
      <c r="C1719" s="195">
        <v>9490</v>
      </c>
      <c r="D1719" s="195">
        <v>29</v>
      </c>
      <c r="E1719" s="197">
        <v>131800</v>
      </c>
      <c r="F1719" s="195" t="s">
        <v>83</v>
      </c>
    </row>
    <row r="1720" spans="1:6">
      <c r="A1720" s="196">
        <v>44304</v>
      </c>
      <c r="B1720" s="195">
        <v>99910</v>
      </c>
      <c r="C1720" s="195">
        <v>9520</v>
      </c>
      <c r="D1720" s="195">
        <v>29</v>
      </c>
      <c r="E1720" s="197">
        <v>235900</v>
      </c>
      <c r="F1720" s="195" t="s">
        <v>83</v>
      </c>
    </row>
    <row r="1721" spans="1:6">
      <c r="A1721" s="196">
        <v>44304</v>
      </c>
      <c r="B1721" s="195">
        <v>99910</v>
      </c>
      <c r="C1721" s="195">
        <v>9525</v>
      </c>
      <c r="D1721" s="195">
        <v>29</v>
      </c>
      <c r="E1721" s="197">
        <v>160800</v>
      </c>
      <c r="F1721" s="195" t="s">
        <v>83</v>
      </c>
    </row>
    <row r="1722" spans="1:6">
      <c r="A1722" s="196">
        <v>44304</v>
      </c>
      <c r="B1722" s="195">
        <v>99910</v>
      </c>
      <c r="C1722" s="195">
        <v>9535</v>
      </c>
      <c r="D1722" s="195">
        <v>29</v>
      </c>
      <c r="E1722" s="197">
        <v>54000</v>
      </c>
      <c r="F1722" s="195" t="s">
        <v>83</v>
      </c>
    </row>
    <row r="1723" spans="1:6">
      <c r="A1723" s="196">
        <v>44304</v>
      </c>
      <c r="B1723" s="195">
        <v>99910</v>
      </c>
      <c r="C1723" s="195">
        <v>9536</v>
      </c>
      <c r="D1723" s="195">
        <v>29</v>
      </c>
      <c r="E1723" s="197">
        <v>113600</v>
      </c>
      <c r="F1723" s="195" t="s">
        <v>83</v>
      </c>
    </row>
    <row r="1724" spans="1:6">
      <c r="A1724" s="196">
        <v>44304</v>
      </c>
      <c r="B1724" s="195">
        <v>99910</v>
      </c>
      <c r="C1724" s="195">
        <v>9673</v>
      </c>
      <c r="D1724" s="195">
        <v>29</v>
      </c>
      <c r="E1724" s="197">
        <v>85600</v>
      </c>
      <c r="F1724" s="195" t="s">
        <v>83</v>
      </c>
    </row>
    <row r="1725" spans="1:6">
      <c r="A1725" s="196">
        <v>44304</v>
      </c>
      <c r="B1725" s="195">
        <v>99910</v>
      </c>
      <c r="C1725" s="195">
        <v>9726</v>
      </c>
      <c r="D1725" s="195">
        <v>29</v>
      </c>
      <c r="E1725" s="197">
        <v>44000</v>
      </c>
      <c r="F1725" s="195" t="s">
        <v>83</v>
      </c>
    </row>
    <row r="1726" spans="1:6">
      <c r="A1726" s="196">
        <v>44304</v>
      </c>
      <c r="B1726" s="195">
        <v>99910</v>
      </c>
      <c r="C1726" s="195">
        <v>9740</v>
      </c>
      <c r="D1726" s="195">
        <v>29</v>
      </c>
      <c r="E1726" s="197">
        <v>88100</v>
      </c>
      <c r="F1726" s="195" t="s">
        <v>83</v>
      </c>
    </row>
    <row r="1727" spans="1:6">
      <c r="A1727" s="196">
        <v>44304</v>
      </c>
      <c r="B1727" s="195">
        <v>99910</v>
      </c>
      <c r="C1727" s="195">
        <v>9779</v>
      </c>
      <c r="D1727" s="195">
        <v>29</v>
      </c>
      <c r="E1727" s="197">
        <v>68100</v>
      </c>
      <c r="F1727" s="195" t="s">
        <v>83</v>
      </c>
    </row>
    <row r="1728" spans="1:6">
      <c r="A1728" s="196">
        <v>44304</v>
      </c>
      <c r="B1728" s="195">
        <v>13276</v>
      </c>
      <c r="C1728" s="195">
        <v>4823</v>
      </c>
      <c r="D1728" s="195">
        <v>4</v>
      </c>
      <c r="E1728" s="197">
        <v>290000</v>
      </c>
      <c r="F1728" s="195" t="s">
        <v>83</v>
      </c>
    </row>
    <row r="1729" spans="1:6" ht="19.5">
      <c r="A1729" s="195"/>
      <c r="B1729" s="195"/>
      <c r="C1729" s="195"/>
      <c r="D1729" s="195"/>
      <c r="E1729" s="119">
        <f>SUM(E1712:E1728)</f>
        <v>2020700</v>
      </c>
      <c r="F1729" s="195"/>
    </row>
    <row r="1730" spans="1:6">
      <c r="A1730" s="195"/>
      <c r="B1730" s="195"/>
      <c r="C1730" s="195"/>
      <c r="D1730" s="195"/>
      <c r="E1730" s="197"/>
      <c r="F1730" s="195"/>
    </row>
    <row r="1731" spans="1:6">
      <c r="A1731" s="196">
        <v>44305</v>
      </c>
      <c r="B1731" s="195">
        <v>14202</v>
      </c>
      <c r="C1731" s="195">
        <v>7116</v>
      </c>
      <c r="D1731" s="195">
        <v>7</v>
      </c>
      <c r="E1731" s="197">
        <v>262832</v>
      </c>
      <c r="F1731" s="195" t="s">
        <v>131</v>
      </c>
    </row>
    <row r="1732" spans="1:6">
      <c r="A1732" s="196">
        <v>44305</v>
      </c>
      <c r="B1732" s="195">
        <v>14202</v>
      </c>
      <c r="C1732" s="195">
        <v>7117</v>
      </c>
      <c r="D1732" s="195">
        <v>7</v>
      </c>
      <c r="E1732" s="197">
        <v>210480</v>
      </c>
      <c r="F1732" s="195" t="s">
        <v>130</v>
      </c>
    </row>
    <row r="1733" spans="1:6">
      <c r="A1733" s="196">
        <v>44305</v>
      </c>
      <c r="B1733" s="195">
        <v>14202</v>
      </c>
      <c r="C1733" s="195">
        <v>7118</v>
      </c>
      <c r="D1733" s="195">
        <v>7</v>
      </c>
      <c r="E1733" s="197">
        <v>897955</v>
      </c>
      <c r="F1733" s="195" t="s">
        <v>130</v>
      </c>
    </row>
    <row r="1734" spans="1:6">
      <c r="A1734" s="196">
        <v>44305</v>
      </c>
      <c r="B1734" s="195">
        <v>14202</v>
      </c>
      <c r="C1734" s="195">
        <v>7127</v>
      </c>
      <c r="D1734" s="195">
        <v>7</v>
      </c>
      <c r="E1734" s="197">
        <v>1581589</v>
      </c>
      <c r="F1734" s="195" t="s">
        <v>2</v>
      </c>
    </row>
    <row r="1735" spans="1:6">
      <c r="A1735" s="196">
        <v>44305</v>
      </c>
      <c r="B1735" s="195">
        <v>14202</v>
      </c>
      <c r="C1735" s="195">
        <v>7184</v>
      </c>
      <c r="D1735" s="195">
        <v>7</v>
      </c>
      <c r="E1735" s="197">
        <v>2858600</v>
      </c>
      <c r="F1735" s="195" t="s">
        <v>185</v>
      </c>
    </row>
    <row r="1736" spans="1:6">
      <c r="A1736" s="196">
        <v>44305</v>
      </c>
      <c r="B1736" s="195">
        <v>14202</v>
      </c>
      <c r="C1736" s="195">
        <v>7185</v>
      </c>
      <c r="D1736" s="195">
        <v>7</v>
      </c>
      <c r="E1736" s="197">
        <v>448000</v>
      </c>
      <c r="F1736" s="195" t="s">
        <v>185</v>
      </c>
    </row>
    <row r="1737" spans="1:6">
      <c r="A1737" s="196">
        <v>44305</v>
      </c>
      <c r="B1737" s="195">
        <v>99966</v>
      </c>
      <c r="C1737" s="195">
        <v>7230</v>
      </c>
      <c r="D1737" s="195">
        <v>7</v>
      </c>
      <c r="E1737" s="197">
        <v>549800</v>
      </c>
      <c r="F1737" s="195" t="s">
        <v>83</v>
      </c>
    </row>
    <row r="1738" spans="1:6">
      <c r="A1738" s="196">
        <v>44305</v>
      </c>
      <c r="B1738" s="195">
        <v>99966</v>
      </c>
      <c r="C1738" s="195">
        <v>7272</v>
      </c>
      <c r="D1738" s="195">
        <v>7</v>
      </c>
      <c r="E1738" s="197">
        <v>592200</v>
      </c>
      <c r="F1738" s="195" t="s">
        <v>83</v>
      </c>
    </row>
    <row r="1739" spans="1:6">
      <c r="A1739" s="196">
        <v>44305</v>
      </c>
      <c r="B1739" s="195">
        <v>99966</v>
      </c>
      <c r="C1739" s="195">
        <v>7362</v>
      </c>
      <c r="D1739" s="195">
        <v>7</v>
      </c>
      <c r="E1739" s="197">
        <v>199000</v>
      </c>
      <c r="F1739" s="195" t="s">
        <v>84</v>
      </c>
    </row>
    <row r="1740" spans="1:6">
      <c r="A1740" s="196">
        <v>44305</v>
      </c>
      <c r="B1740" s="195">
        <v>99968</v>
      </c>
      <c r="C1740" s="195">
        <v>8553</v>
      </c>
      <c r="D1740" s="195">
        <v>8</v>
      </c>
      <c r="E1740" s="197">
        <v>124300</v>
      </c>
      <c r="F1740" s="195" t="s">
        <v>83</v>
      </c>
    </row>
    <row r="1741" spans="1:6">
      <c r="A1741" s="196">
        <v>44305</v>
      </c>
      <c r="B1741" s="195">
        <v>99968</v>
      </c>
      <c r="C1741" s="195">
        <v>8583</v>
      </c>
      <c r="D1741" s="195">
        <v>8</v>
      </c>
      <c r="E1741" s="197">
        <v>206900</v>
      </c>
      <c r="F1741" s="195" t="s">
        <v>83</v>
      </c>
    </row>
    <row r="1742" spans="1:6">
      <c r="A1742" s="196">
        <v>44305</v>
      </c>
      <c r="B1742" s="195">
        <v>99968</v>
      </c>
      <c r="C1742" s="195">
        <v>8589</v>
      </c>
      <c r="D1742" s="195">
        <v>8</v>
      </c>
      <c r="E1742" s="197">
        <v>76700</v>
      </c>
      <c r="F1742" s="195" t="s">
        <v>84</v>
      </c>
    </row>
    <row r="1743" spans="1:6">
      <c r="A1743" s="196">
        <v>44305</v>
      </c>
      <c r="B1743" s="195">
        <v>25758</v>
      </c>
      <c r="C1743" s="195">
        <v>2765</v>
      </c>
      <c r="D1743" s="195">
        <v>6</v>
      </c>
      <c r="E1743" s="197">
        <v>47400</v>
      </c>
      <c r="F1743" s="195" t="s">
        <v>84</v>
      </c>
    </row>
    <row r="1744" spans="1:6">
      <c r="A1744" s="196">
        <v>44305</v>
      </c>
      <c r="B1744" s="195">
        <v>25758</v>
      </c>
      <c r="C1744" s="195">
        <v>2767</v>
      </c>
      <c r="D1744" s="195">
        <v>6</v>
      </c>
      <c r="E1744" s="197">
        <v>333400</v>
      </c>
      <c r="F1744" s="195" t="s">
        <v>83</v>
      </c>
    </row>
    <row r="1745" spans="1:6">
      <c r="A1745" s="196">
        <v>44305</v>
      </c>
      <c r="B1745" s="195">
        <v>34527</v>
      </c>
      <c r="C1745" s="195">
        <v>5030</v>
      </c>
      <c r="D1745" s="195">
        <v>4</v>
      </c>
      <c r="E1745" s="197">
        <v>112400</v>
      </c>
      <c r="F1745" s="195" t="s">
        <v>84</v>
      </c>
    </row>
    <row r="1746" spans="1:6">
      <c r="A1746" s="196">
        <v>44305</v>
      </c>
      <c r="B1746" s="195">
        <v>99974</v>
      </c>
      <c r="C1746" s="195">
        <v>5157</v>
      </c>
      <c r="D1746" s="195">
        <v>4</v>
      </c>
      <c r="E1746" s="197">
        <v>111600</v>
      </c>
      <c r="F1746" s="195" t="s">
        <v>84</v>
      </c>
    </row>
    <row r="1747" spans="1:6">
      <c r="A1747" s="196">
        <v>44305</v>
      </c>
      <c r="B1747" s="195">
        <v>99974</v>
      </c>
      <c r="C1747" s="195">
        <v>5238</v>
      </c>
      <c r="D1747" s="195">
        <v>4</v>
      </c>
      <c r="E1747" s="197">
        <v>202600</v>
      </c>
      <c r="F1747" s="195" t="s">
        <v>83</v>
      </c>
    </row>
    <row r="1748" spans="1:6" ht="19.5">
      <c r="A1748" s="195"/>
      <c r="B1748" s="195"/>
      <c r="C1748" s="195"/>
      <c r="D1748" s="195"/>
      <c r="E1748" s="119">
        <f>SUM(E1731:E1747)</f>
        <v>8815756</v>
      </c>
      <c r="F1748" s="195"/>
    </row>
    <row r="1749" spans="1:6">
      <c r="A1749" s="195"/>
      <c r="B1749" s="195"/>
      <c r="C1749" s="195"/>
      <c r="D1749" s="195"/>
      <c r="E1749" s="197"/>
      <c r="F1749" s="195"/>
    </row>
    <row r="1750" spans="1:6">
      <c r="A1750" s="196">
        <v>44306</v>
      </c>
      <c r="B1750" s="195">
        <v>99967</v>
      </c>
      <c r="C1750" s="195">
        <v>5454</v>
      </c>
      <c r="D1750" s="195">
        <v>4</v>
      </c>
      <c r="E1750" s="197">
        <v>247300</v>
      </c>
      <c r="F1750" s="195" t="s">
        <v>83</v>
      </c>
    </row>
    <row r="1751" spans="1:6">
      <c r="A1751" s="196">
        <v>44306</v>
      </c>
      <c r="B1751" s="195">
        <v>99971</v>
      </c>
      <c r="C1751" s="195">
        <v>5421</v>
      </c>
      <c r="D1751" s="195">
        <v>4</v>
      </c>
      <c r="E1751" s="197">
        <v>61900</v>
      </c>
      <c r="F1751" s="195" t="s">
        <v>83</v>
      </c>
    </row>
    <row r="1752" spans="1:6">
      <c r="A1752" s="196">
        <v>44306</v>
      </c>
      <c r="B1752" s="195">
        <v>99955</v>
      </c>
      <c r="C1752" s="195">
        <v>8723</v>
      </c>
      <c r="D1752" s="195">
        <v>8</v>
      </c>
      <c r="E1752" s="197">
        <v>24700</v>
      </c>
      <c r="F1752" s="195" t="s">
        <v>84</v>
      </c>
    </row>
    <row r="1753" spans="1:6">
      <c r="A1753" s="196">
        <v>44306</v>
      </c>
      <c r="B1753" s="195">
        <v>99955</v>
      </c>
      <c r="C1753" s="195">
        <v>8724</v>
      </c>
      <c r="D1753" s="195">
        <v>8</v>
      </c>
      <c r="E1753" s="197">
        <v>74800</v>
      </c>
      <c r="F1753" s="195" t="s">
        <v>83</v>
      </c>
    </row>
    <row r="1754" spans="1:6">
      <c r="A1754" s="196">
        <v>44306</v>
      </c>
      <c r="B1754" s="195">
        <v>99966</v>
      </c>
      <c r="C1754" s="195">
        <v>2949</v>
      </c>
      <c r="D1754" s="195">
        <v>6</v>
      </c>
      <c r="E1754" s="197">
        <v>411262</v>
      </c>
      <c r="F1754" s="195" t="s">
        <v>130</v>
      </c>
    </row>
    <row r="1755" spans="1:6">
      <c r="A1755" s="196">
        <v>44306</v>
      </c>
      <c r="B1755" s="195">
        <v>99966</v>
      </c>
      <c r="C1755" s="195">
        <v>2950</v>
      </c>
      <c r="D1755" s="195">
        <v>6</v>
      </c>
      <c r="E1755" s="197">
        <v>1170399</v>
      </c>
      <c r="F1755" s="195" t="s">
        <v>130</v>
      </c>
    </row>
    <row r="1756" spans="1:6">
      <c r="A1756" s="196">
        <v>44306</v>
      </c>
      <c r="B1756" s="195">
        <v>99966</v>
      </c>
      <c r="C1756" s="195">
        <v>2951</v>
      </c>
      <c r="D1756" s="195">
        <v>6</v>
      </c>
      <c r="E1756" s="197">
        <v>383200</v>
      </c>
      <c r="F1756" s="195" t="s">
        <v>244</v>
      </c>
    </row>
    <row r="1757" spans="1:6">
      <c r="A1757" s="196">
        <v>44306</v>
      </c>
      <c r="B1757" s="195">
        <v>99966</v>
      </c>
      <c r="C1757" s="195">
        <v>2952</v>
      </c>
      <c r="D1757" s="195">
        <v>6</v>
      </c>
      <c r="E1757" s="197">
        <v>296100</v>
      </c>
      <c r="F1757" s="195" t="s">
        <v>83</v>
      </c>
    </row>
    <row r="1758" spans="1:6">
      <c r="A1758" s="196">
        <v>44306</v>
      </c>
      <c r="B1758" s="195">
        <v>99966</v>
      </c>
      <c r="C1758" s="195">
        <v>3070</v>
      </c>
      <c r="D1758" s="195">
        <v>6</v>
      </c>
      <c r="E1758" s="197">
        <v>416600</v>
      </c>
      <c r="F1758" s="195" t="s">
        <v>83</v>
      </c>
    </row>
    <row r="1759" spans="1:6">
      <c r="A1759" s="196">
        <v>44306</v>
      </c>
      <c r="B1759" s="195">
        <v>19440</v>
      </c>
      <c r="C1759" s="195">
        <v>7436</v>
      </c>
      <c r="D1759" s="195">
        <v>7</v>
      </c>
      <c r="E1759" s="197">
        <v>1260500</v>
      </c>
      <c r="F1759" s="195" t="s">
        <v>2</v>
      </c>
    </row>
    <row r="1760" spans="1:6">
      <c r="A1760" s="196">
        <v>44306</v>
      </c>
      <c r="B1760" s="195">
        <v>19440</v>
      </c>
      <c r="C1760" s="195">
        <v>7478</v>
      </c>
      <c r="D1760" s="195">
        <v>7</v>
      </c>
      <c r="E1760" s="197">
        <v>246500</v>
      </c>
      <c r="F1760" s="195" t="s">
        <v>83</v>
      </c>
    </row>
    <row r="1761" spans="1:6" ht="19.5">
      <c r="A1761" s="195"/>
      <c r="B1761" s="195"/>
      <c r="C1761" s="195"/>
      <c r="D1761" s="195"/>
      <c r="E1761" s="119">
        <f>SUM(E1750:E1760)</f>
        <v>4593261</v>
      </c>
      <c r="F1761" s="195"/>
    </row>
    <row r="1762" spans="1:6">
      <c r="A1762" s="195"/>
      <c r="B1762" s="195"/>
      <c r="C1762" s="195"/>
      <c r="D1762" s="195"/>
      <c r="E1762" s="197"/>
      <c r="F1762" s="195"/>
    </row>
    <row r="1763" spans="1:6">
      <c r="A1763" s="196">
        <v>44307</v>
      </c>
      <c r="B1763" s="195">
        <v>14202</v>
      </c>
      <c r="C1763" s="195">
        <v>5745</v>
      </c>
      <c r="D1763" s="195">
        <v>4</v>
      </c>
      <c r="E1763" s="197">
        <v>38000</v>
      </c>
      <c r="F1763" s="195" t="s">
        <v>83</v>
      </c>
    </row>
    <row r="1764" spans="1:6">
      <c r="A1764" s="196">
        <v>44307</v>
      </c>
      <c r="B1764" s="195">
        <v>25758</v>
      </c>
      <c r="C1764" s="195">
        <v>5826</v>
      </c>
      <c r="D1764" s="195">
        <v>4</v>
      </c>
      <c r="E1764" s="197">
        <v>62200</v>
      </c>
      <c r="F1764" s="195" t="s">
        <v>84</v>
      </c>
    </row>
    <row r="1765" spans="1:6">
      <c r="A1765" s="196">
        <v>44307</v>
      </c>
      <c r="B1765" s="195">
        <v>25758</v>
      </c>
      <c r="C1765" s="195">
        <v>5827</v>
      </c>
      <c r="D1765" s="195">
        <v>4</v>
      </c>
      <c r="E1765" s="197">
        <v>111200</v>
      </c>
      <c r="F1765" s="195" t="s">
        <v>84</v>
      </c>
    </row>
    <row r="1766" spans="1:6">
      <c r="A1766" s="196">
        <v>44307</v>
      </c>
      <c r="B1766" s="195">
        <v>25758</v>
      </c>
      <c r="C1766" s="195">
        <v>5830</v>
      </c>
      <c r="D1766" s="195">
        <v>4</v>
      </c>
      <c r="E1766" s="197">
        <v>201500</v>
      </c>
      <c r="F1766" s="195" t="s">
        <v>84</v>
      </c>
    </row>
    <row r="1767" spans="1:6">
      <c r="A1767" s="196">
        <v>44307</v>
      </c>
      <c r="B1767" s="195">
        <v>25758</v>
      </c>
      <c r="C1767" s="195">
        <v>5933</v>
      </c>
      <c r="D1767" s="195">
        <v>4</v>
      </c>
      <c r="E1767" s="197">
        <v>237600</v>
      </c>
      <c r="F1767" s="195" t="s">
        <v>84</v>
      </c>
    </row>
    <row r="1768" spans="1:6">
      <c r="A1768" s="196">
        <v>44307</v>
      </c>
      <c r="B1768" s="195">
        <v>99955</v>
      </c>
      <c r="C1768" s="195">
        <v>3302</v>
      </c>
      <c r="D1768" s="195">
        <v>6</v>
      </c>
      <c r="E1768" s="197">
        <v>158700</v>
      </c>
      <c r="F1768" s="195" t="s">
        <v>84</v>
      </c>
    </row>
    <row r="1769" spans="1:6">
      <c r="A1769" s="196">
        <v>44307</v>
      </c>
      <c r="B1769" s="195">
        <v>99903</v>
      </c>
      <c r="C1769" s="195">
        <v>6873</v>
      </c>
      <c r="D1769" s="195">
        <v>9</v>
      </c>
      <c r="E1769" s="197">
        <v>64900</v>
      </c>
      <c r="F1769" s="195" t="s">
        <v>84</v>
      </c>
    </row>
    <row r="1770" spans="1:6">
      <c r="A1770" s="196">
        <v>44307</v>
      </c>
      <c r="B1770" s="195">
        <v>99903</v>
      </c>
      <c r="C1770" s="195">
        <v>6917</v>
      </c>
      <c r="D1770" s="195">
        <v>9</v>
      </c>
      <c r="E1770" s="197">
        <v>91500</v>
      </c>
      <c r="F1770" s="195" t="s">
        <v>83</v>
      </c>
    </row>
    <row r="1771" spans="1:6">
      <c r="A1771" s="196">
        <v>44307</v>
      </c>
      <c r="B1771" s="195">
        <v>19413</v>
      </c>
      <c r="C1771" s="195">
        <v>2</v>
      </c>
      <c r="D1771" s="195">
        <v>29</v>
      </c>
      <c r="E1771" s="197">
        <v>52500</v>
      </c>
      <c r="F1771" s="195" t="s">
        <v>83</v>
      </c>
    </row>
    <row r="1772" spans="1:6">
      <c r="A1772" s="196">
        <v>44307</v>
      </c>
      <c r="B1772" s="195">
        <v>19413</v>
      </c>
      <c r="C1772" s="195">
        <v>12</v>
      </c>
      <c r="D1772" s="195">
        <v>29</v>
      </c>
      <c r="E1772" s="197">
        <v>474700</v>
      </c>
      <c r="F1772" s="195" t="s">
        <v>83</v>
      </c>
    </row>
    <row r="1773" spans="1:6">
      <c r="A1773" s="196">
        <v>44307</v>
      </c>
      <c r="B1773" s="195">
        <v>19413</v>
      </c>
      <c r="C1773" s="195">
        <v>44</v>
      </c>
      <c r="D1773" s="195">
        <v>29</v>
      </c>
      <c r="E1773" s="197">
        <v>180100</v>
      </c>
      <c r="F1773" s="195" t="s">
        <v>84</v>
      </c>
    </row>
    <row r="1774" spans="1:6">
      <c r="A1774" s="196">
        <v>44307</v>
      </c>
      <c r="B1774" s="195">
        <v>19413</v>
      </c>
      <c r="C1774" s="195">
        <v>47</v>
      </c>
      <c r="D1774" s="195">
        <v>29</v>
      </c>
      <c r="E1774" s="197">
        <v>179000</v>
      </c>
      <c r="F1774" s="195" t="s">
        <v>84</v>
      </c>
    </row>
    <row r="1775" spans="1:6">
      <c r="A1775" s="196">
        <v>44307</v>
      </c>
      <c r="B1775" s="195">
        <v>19413</v>
      </c>
      <c r="C1775" s="195">
        <v>69</v>
      </c>
      <c r="D1775" s="195">
        <v>29</v>
      </c>
      <c r="E1775" s="197">
        <v>70900</v>
      </c>
      <c r="F1775" s="195" t="s">
        <v>83</v>
      </c>
    </row>
    <row r="1776" spans="1:6">
      <c r="A1776" s="196">
        <v>44307</v>
      </c>
      <c r="B1776" s="195">
        <v>19413</v>
      </c>
      <c r="C1776" s="195">
        <v>79</v>
      </c>
      <c r="D1776" s="195">
        <v>29</v>
      </c>
      <c r="E1776" s="197">
        <v>74000</v>
      </c>
      <c r="F1776" s="195" t="s">
        <v>84</v>
      </c>
    </row>
    <row r="1777" spans="1:6">
      <c r="A1777" s="196">
        <v>44307</v>
      </c>
      <c r="B1777" s="195">
        <v>19413</v>
      </c>
      <c r="C1777" s="195">
        <v>9901</v>
      </c>
      <c r="D1777" s="195">
        <v>29</v>
      </c>
      <c r="E1777" s="197">
        <v>191000</v>
      </c>
      <c r="F1777" s="195" t="s">
        <v>83</v>
      </c>
    </row>
    <row r="1778" spans="1:6" ht="19.5">
      <c r="A1778" s="195"/>
      <c r="B1778" s="195"/>
      <c r="C1778" s="195"/>
      <c r="D1778" s="195"/>
      <c r="E1778" s="119">
        <f>SUM(E1763:E1777)</f>
        <v>2187800</v>
      </c>
      <c r="F1778" s="195"/>
    </row>
    <row r="1779" spans="1:6">
      <c r="A1779" s="195"/>
      <c r="B1779" s="195"/>
      <c r="C1779" s="195"/>
      <c r="D1779" s="195"/>
      <c r="E1779" s="197"/>
      <c r="F1779" s="195"/>
    </row>
    <row r="1780" spans="1:6">
      <c r="A1780" s="196">
        <v>44308</v>
      </c>
      <c r="B1780" s="195">
        <v>20200</v>
      </c>
      <c r="C1780" s="195">
        <v>222</v>
      </c>
      <c r="D1780" s="195">
        <v>29</v>
      </c>
      <c r="E1780" s="197">
        <v>113700</v>
      </c>
      <c r="F1780" s="195" t="s">
        <v>84</v>
      </c>
    </row>
    <row r="1781" spans="1:6">
      <c r="A1781" s="196">
        <v>44308</v>
      </c>
      <c r="B1781" s="195">
        <v>14202</v>
      </c>
      <c r="C1781" s="195">
        <v>3601</v>
      </c>
      <c r="D1781" s="195">
        <v>6</v>
      </c>
      <c r="E1781" s="197">
        <v>303072</v>
      </c>
      <c r="F1781" s="195" t="s">
        <v>131</v>
      </c>
    </row>
    <row r="1782" spans="1:6">
      <c r="A1782" s="196">
        <v>44308</v>
      </c>
      <c r="B1782" s="195">
        <v>14202</v>
      </c>
      <c r="C1782" s="195">
        <v>3602</v>
      </c>
      <c r="D1782" s="195">
        <v>6</v>
      </c>
      <c r="E1782" s="197">
        <v>212958</v>
      </c>
      <c r="F1782" s="195" t="s">
        <v>130</v>
      </c>
    </row>
    <row r="1783" spans="1:6">
      <c r="A1783" s="196">
        <v>44308</v>
      </c>
      <c r="B1783" s="195">
        <v>14202</v>
      </c>
      <c r="C1783" s="195">
        <v>3603</v>
      </c>
      <c r="D1783" s="195">
        <v>6</v>
      </c>
      <c r="E1783" s="197">
        <v>1109170</v>
      </c>
      <c r="F1783" s="195" t="s">
        <v>130</v>
      </c>
    </row>
    <row r="1784" spans="1:6">
      <c r="A1784" s="196">
        <v>44308</v>
      </c>
      <c r="B1784" s="195">
        <v>14202</v>
      </c>
      <c r="C1784" s="195">
        <v>3675</v>
      </c>
      <c r="D1784" s="195">
        <v>6</v>
      </c>
      <c r="E1784" s="197">
        <v>283900</v>
      </c>
      <c r="F1784" s="195" t="s">
        <v>83</v>
      </c>
    </row>
    <row r="1785" spans="1:6">
      <c r="A1785" s="196">
        <v>44308</v>
      </c>
      <c r="B1785" s="195">
        <v>99966</v>
      </c>
      <c r="C1785" s="195">
        <v>8311</v>
      </c>
      <c r="D1785" s="195">
        <v>7</v>
      </c>
      <c r="E1785" s="197">
        <v>198900</v>
      </c>
      <c r="F1785" s="195" t="s">
        <v>84</v>
      </c>
    </row>
    <row r="1786" spans="1:6">
      <c r="A1786" s="196">
        <v>44308</v>
      </c>
      <c r="B1786" s="195">
        <v>99966</v>
      </c>
      <c r="C1786" s="195">
        <v>8344</v>
      </c>
      <c r="D1786" s="195">
        <v>7</v>
      </c>
      <c r="E1786" s="197">
        <v>106600</v>
      </c>
      <c r="F1786" s="195" t="s">
        <v>83</v>
      </c>
    </row>
    <row r="1787" spans="1:6">
      <c r="A1787" s="196">
        <v>44308</v>
      </c>
      <c r="B1787" s="195">
        <v>12508</v>
      </c>
      <c r="C1787" s="195">
        <v>9216</v>
      </c>
      <c r="D1787" s="195">
        <v>8</v>
      </c>
      <c r="E1787" s="197">
        <v>287300</v>
      </c>
      <c r="F1787" s="195" t="s">
        <v>84</v>
      </c>
    </row>
    <row r="1788" spans="1:6" ht="19.5">
      <c r="A1788" s="195"/>
      <c r="B1788" s="195"/>
      <c r="C1788" s="195"/>
      <c r="D1788" s="195"/>
      <c r="E1788" s="119">
        <f>SUM(E1780:E1787)</f>
        <v>2615600</v>
      </c>
      <c r="F1788" s="195"/>
    </row>
    <row r="1789" spans="1:6">
      <c r="A1789" s="195"/>
      <c r="B1789" s="195"/>
      <c r="C1789" s="195"/>
      <c r="D1789" s="195"/>
      <c r="E1789" s="197"/>
      <c r="F1789" s="195"/>
    </row>
    <row r="1790" spans="1:6">
      <c r="A1790" s="196">
        <v>44309</v>
      </c>
      <c r="B1790" s="195">
        <v>28262</v>
      </c>
      <c r="C1790" s="195">
        <v>6315</v>
      </c>
      <c r="D1790" s="195">
        <v>4</v>
      </c>
      <c r="E1790" s="197">
        <v>1348364</v>
      </c>
      <c r="F1790" s="195" t="s">
        <v>130</v>
      </c>
    </row>
    <row r="1791" spans="1:6">
      <c r="A1791" s="196">
        <v>44309</v>
      </c>
      <c r="B1791" s="195">
        <v>28262</v>
      </c>
      <c r="C1791" s="195">
        <v>6316</v>
      </c>
      <c r="D1791" s="195">
        <v>4</v>
      </c>
      <c r="E1791" s="197">
        <v>394583</v>
      </c>
      <c r="F1791" s="195" t="s">
        <v>130</v>
      </c>
    </row>
    <row r="1792" spans="1:6">
      <c r="A1792" s="196">
        <v>44309</v>
      </c>
      <c r="B1792" s="195">
        <v>28262</v>
      </c>
      <c r="C1792" s="195">
        <v>6395</v>
      </c>
      <c r="D1792" s="195">
        <v>4</v>
      </c>
      <c r="E1792" s="197">
        <v>248700</v>
      </c>
      <c r="F1792" s="195" t="s">
        <v>83</v>
      </c>
    </row>
    <row r="1793" spans="1:6">
      <c r="A1793" s="196">
        <v>44309</v>
      </c>
      <c r="B1793" s="195">
        <v>25758</v>
      </c>
      <c r="C1793" s="195">
        <v>9316</v>
      </c>
      <c r="D1793" s="195">
        <v>8</v>
      </c>
      <c r="E1793" s="197">
        <v>233100</v>
      </c>
      <c r="F1793" s="195" t="s">
        <v>83</v>
      </c>
    </row>
    <row r="1794" spans="1:6">
      <c r="A1794" s="196">
        <v>44309</v>
      </c>
      <c r="B1794" s="195">
        <v>14202</v>
      </c>
      <c r="C1794" s="195">
        <v>8520</v>
      </c>
      <c r="D1794" s="195">
        <v>7</v>
      </c>
      <c r="E1794" s="197">
        <v>3245126</v>
      </c>
      <c r="F1794" s="195" t="s">
        <v>2</v>
      </c>
    </row>
    <row r="1795" spans="1:6">
      <c r="A1795" s="196">
        <v>44309</v>
      </c>
      <c r="B1795" s="195">
        <v>14202</v>
      </c>
      <c r="C1795" s="195">
        <v>8586</v>
      </c>
      <c r="D1795" s="195">
        <v>7</v>
      </c>
      <c r="E1795" s="197">
        <v>115000</v>
      </c>
      <c r="F1795" s="195" t="s">
        <v>83</v>
      </c>
    </row>
    <row r="1796" spans="1:6">
      <c r="A1796" s="196">
        <v>44309</v>
      </c>
      <c r="B1796" s="195">
        <v>14202</v>
      </c>
      <c r="C1796" s="195">
        <v>8625</v>
      </c>
      <c r="D1796" s="195">
        <v>7</v>
      </c>
      <c r="E1796" s="197">
        <v>55100</v>
      </c>
      <c r="F1796" s="195" t="s">
        <v>84</v>
      </c>
    </row>
    <row r="1797" spans="1:6">
      <c r="A1797" s="196">
        <v>44309</v>
      </c>
      <c r="B1797" s="195">
        <v>14202</v>
      </c>
      <c r="C1797" s="195">
        <v>8634</v>
      </c>
      <c r="D1797" s="195">
        <v>7</v>
      </c>
      <c r="E1797" s="197">
        <v>89000</v>
      </c>
      <c r="F1797" s="195" t="s">
        <v>83</v>
      </c>
    </row>
    <row r="1798" spans="1:6">
      <c r="A1798" s="196">
        <v>44309</v>
      </c>
      <c r="B1798" s="195">
        <v>99955</v>
      </c>
      <c r="C1798" s="195">
        <v>8728</v>
      </c>
      <c r="D1798" s="195">
        <v>7</v>
      </c>
      <c r="E1798" s="197">
        <v>100300</v>
      </c>
      <c r="F1798" s="195" t="s">
        <v>84</v>
      </c>
    </row>
    <row r="1799" spans="1:6">
      <c r="A1799" s="196">
        <v>44309</v>
      </c>
      <c r="B1799" s="195">
        <v>99903</v>
      </c>
      <c r="C1799" s="195">
        <v>314</v>
      </c>
      <c r="D1799" s="195">
        <v>29</v>
      </c>
      <c r="E1799" s="197">
        <v>121200</v>
      </c>
      <c r="F1799" s="195" t="s">
        <v>83</v>
      </c>
    </row>
    <row r="1800" spans="1:6">
      <c r="A1800" s="196">
        <v>44309</v>
      </c>
      <c r="B1800" s="195">
        <v>99903</v>
      </c>
      <c r="C1800" s="195">
        <v>320</v>
      </c>
      <c r="D1800" s="195">
        <v>29</v>
      </c>
      <c r="E1800" s="197">
        <v>158700</v>
      </c>
      <c r="F1800" s="195" t="s">
        <v>83</v>
      </c>
    </row>
    <row r="1801" spans="1:6">
      <c r="A1801" s="196">
        <v>44309</v>
      </c>
      <c r="B1801" s="195">
        <v>19440</v>
      </c>
      <c r="C1801" s="195">
        <v>3889</v>
      </c>
      <c r="D1801" s="195">
        <v>6</v>
      </c>
      <c r="E1801" s="197">
        <v>470372</v>
      </c>
      <c r="F1801" s="195" t="s">
        <v>131</v>
      </c>
    </row>
    <row r="1802" spans="1:6">
      <c r="A1802" s="196">
        <v>44309</v>
      </c>
      <c r="B1802" s="195">
        <v>99971</v>
      </c>
      <c r="C1802" s="195">
        <v>4096</v>
      </c>
      <c r="D1802" s="195">
        <v>6</v>
      </c>
      <c r="E1802" s="197">
        <v>36400</v>
      </c>
      <c r="F1802" s="195" t="s">
        <v>84</v>
      </c>
    </row>
    <row r="1803" spans="1:6">
      <c r="A1803" s="196">
        <v>44309</v>
      </c>
      <c r="B1803" s="195">
        <v>99971</v>
      </c>
      <c r="C1803" s="195">
        <v>4114</v>
      </c>
      <c r="D1803" s="195">
        <v>6</v>
      </c>
      <c r="E1803" s="197">
        <v>267300</v>
      </c>
      <c r="F1803" s="195" t="s">
        <v>83</v>
      </c>
    </row>
    <row r="1804" spans="1:6" ht="19.5">
      <c r="A1804" s="195"/>
      <c r="B1804" s="195"/>
      <c r="C1804" s="195"/>
      <c r="D1804" s="195"/>
      <c r="E1804" s="119">
        <f>SUM(E1790:E1803)</f>
        <v>6883245</v>
      </c>
      <c r="F1804" s="195"/>
    </row>
    <row r="1805" spans="1:6">
      <c r="A1805" s="195"/>
      <c r="B1805" s="195"/>
      <c r="C1805" s="195"/>
      <c r="D1805" s="195"/>
      <c r="E1805" s="197"/>
      <c r="F1805" s="195"/>
    </row>
    <row r="1806" spans="1:6">
      <c r="A1806" s="196">
        <v>44310</v>
      </c>
      <c r="B1806" s="195">
        <v>25758</v>
      </c>
      <c r="C1806" s="195">
        <v>9083</v>
      </c>
      <c r="D1806" s="195">
        <v>7</v>
      </c>
      <c r="E1806" s="197">
        <v>44400</v>
      </c>
      <c r="F1806" s="195" t="s">
        <v>84</v>
      </c>
    </row>
    <row r="1807" spans="1:6">
      <c r="A1807" s="196">
        <v>44310</v>
      </c>
      <c r="B1807" s="195">
        <v>12508</v>
      </c>
      <c r="C1807" s="195">
        <v>6575</v>
      </c>
      <c r="D1807" s="195">
        <v>4</v>
      </c>
      <c r="E1807" s="197">
        <v>340281</v>
      </c>
      <c r="F1807" s="195" t="s">
        <v>244</v>
      </c>
    </row>
    <row r="1808" spans="1:6">
      <c r="A1808" s="196">
        <v>44310</v>
      </c>
      <c r="B1808" s="195">
        <v>34527</v>
      </c>
      <c r="C1808" s="195">
        <v>6674</v>
      </c>
      <c r="D1808" s="195">
        <v>4</v>
      </c>
      <c r="E1808" s="197">
        <v>212900</v>
      </c>
      <c r="F1808" s="195" t="s">
        <v>84</v>
      </c>
    </row>
    <row r="1809" spans="1:6">
      <c r="A1809" s="196">
        <v>44310</v>
      </c>
      <c r="B1809" s="195">
        <v>14202</v>
      </c>
      <c r="C1809" s="195">
        <v>2645</v>
      </c>
      <c r="D1809" s="195">
        <v>10</v>
      </c>
      <c r="E1809" s="197">
        <v>65000</v>
      </c>
      <c r="F1809" s="195" t="s">
        <v>83</v>
      </c>
    </row>
    <row r="1810" spans="1:6">
      <c r="A1810" s="196">
        <v>44310</v>
      </c>
      <c r="B1810" s="195">
        <v>99910</v>
      </c>
      <c r="C1810" s="195">
        <v>445</v>
      </c>
      <c r="D1810" s="195">
        <v>29</v>
      </c>
      <c r="E1810" s="197">
        <v>252100</v>
      </c>
      <c r="F1810" s="195" t="s">
        <v>83</v>
      </c>
    </row>
    <row r="1811" spans="1:6">
      <c r="A1811" s="196">
        <v>44310</v>
      </c>
      <c r="B1811" s="195">
        <v>99910</v>
      </c>
      <c r="C1811" s="195">
        <v>458</v>
      </c>
      <c r="D1811" s="195">
        <v>29</v>
      </c>
      <c r="E1811" s="197">
        <v>308500</v>
      </c>
      <c r="F1811" s="195" t="s">
        <v>83</v>
      </c>
    </row>
    <row r="1812" spans="1:6">
      <c r="A1812" s="196">
        <v>44310</v>
      </c>
      <c r="B1812" s="195">
        <v>99910</v>
      </c>
      <c r="C1812" s="195">
        <v>472</v>
      </c>
      <c r="D1812" s="195">
        <v>29</v>
      </c>
      <c r="E1812" s="197">
        <v>81400</v>
      </c>
      <c r="F1812" s="195" t="s">
        <v>83</v>
      </c>
    </row>
    <row r="1813" spans="1:6">
      <c r="A1813" s="196">
        <v>44310</v>
      </c>
      <c r="B1813" s="195">
        <v>99910</v>
      </c>
      <c r="C1813" s="195">
        <v>475</v>
      </c>
      <c r="D1813" s="195">
        <v>29</v>
      </c>
      <c r="E1813" s="197">
        <v>278400</v>
      </c>
      <c r="F1813" s="195" t="s">
        <v>83</v>
      </c>
    </row>
    <row r="1814" spans="1:6">
      <c r="A1814" s="196">
        <v>44310</v>
      </c>
      <c r="B1814" s="195">
        <v>99910</v>
      </c>
      <c r="C1814" s="195">
        <v>477</v>
      </c>
      <c r="D1814" s="195">
        <v>29</v>
      </c>
      <c r="E1814" s="197">
        <v>43600</v>
      </c>
      <c r="F1814" s="195" t="s">
        <v>84</v>
      </c>
    </row>
    <row r="1815" spans="1:6">
      <c r="A1815" s="196">
        <v>44310</v>
      </c>
      <c r="B1815" s="195">
        <v>99910</v>
      </c>
      <c r="C1815" s="195">
        <v>509</v>
      </c>
      <c r="D1815" s="195">
        <v>29</v>
      </c>
      <c r="E1815" s="197">
        <v>1281000</v>
      </c>
      <c r="F1815" s="195" t="s">
        <v>83</v>
      </c>
    </row>
    <row r="1816" spans="1:6">
      <c r="A1816" s="196">
        <v>44310</v>
      </c>
      <c r="B1816" s="195">
        <v>99910</v>
      </c>
      <c r="C1816" s="195">
        <v>514</v>
      </c>
      <c r="D1816" s="195">
        <v>29</v>
      </c>
      <c r="E1816" s="197">
        <v>123000</v>
      </c>
      <c r="F1816" s="195" t="s">
        <v>83</v>
      </c>
    </row>
    <row r="1817" spans="1:6">
      <c r="A1817" s="196">
        <v>44310</v>
      </c>
      <c r="B1817" s="195">
        <v>99916</v>
      </c>
      <c r="C1817" s="195">
        <v>615</v>
      </c>
      <c r="D1817" s="195">
        <v>29</v>
      </c>
      <c r="E1817" s="197">
        <v>141600</v>
      </c>
      <c r="F1817" s="195" t="s">
        <v>84</v>
      </c>
    </row>
    <row r="1818" spans="1:6">
      <c r="A1818" s="196">
        <v>44310</v>
      </c>
      <c r="B1818" s="195">
        <v>99916</v>
      </c>
      <c r="C1818" s="195">
        <v>638</v>
      </c>
      <c r="D1818" s="195">
        <v>29</v>
      </c>
      <c r="E1818" s="197">
        <v>448800</v>
      </c>
      <c r="F1818" s="195" t="s">
        <v>83</v>
      </c>
    </row>
    <row r="1819" spans="1:6" ht="19.5">
      <c r="A1819" s="195"/>
      <c r="B1819" s="195"/>
      <c r="C1819" s="195"/>
      <c r="D1819" s="195"/>
      <c r="E1819" s="119">
        <f>SUM(E1806:E1818)</f>
        <v>3620981</v>
      </c>
      <c r="F1819" s="195"/>
    </row>
    <row r="1820" spans="1:6">
      <c r="A1820" s="195"/>
      <c r="B1820" s="195"/>
      <c r="C1820" s="195"/>
      <c r="D1820" s="195"/>
      <c r="E1820" s="197"/>
      <c r="F1820" s="195"/>
    </row>
    <row r="1821" spans="1:6">
      <c r="A1821" s="196">
        <v>44311</v>
      </c>
      <c r="B1821" s="195">
        <v>25758</v>
      </c>
      <c r="C1821" s="195">
        <v>6992</v>
      </c>
      <c r="D1821" s="195">
        <v>4</v>
      </c>
      <c r="E1821" s="197">
        <v>114400</v>
      </c>
      <c r="F1821" s="195" t="s">
        <v>83</v>
      </c>
    </row>
    <row r="1822" spans="1:6">
      <c r="A1822" s="196">
        <v>44311</v>
      </c>
      <c r="B1822" s="195">
        <v>99910</v>
      </c>
      <c r="C1822" s="195">
        <v>965</v>
      </c>
      <c r="D1822" s="195">
        <v>29</v>
      </c>
      <c r="E1822" s="197">
        <v>25000</v>
      </c>
      <c r="F1822" s="195" t="s">
        <v>83</v>
      </c>
    </row>
    <row r="1823" spans="1:6">
      <c r="A1823" s="196">
        <v>44311</v>
      </c>
      <c r="B1823" s="195">
        <v>99910</v>
      </c>
      <c r="C1823" s="195">
        <v>971</v>
      </c>
      <c r="D1823" s="195">
        <v>29</v>
      </c>
      <c r="E1823" s="197">
        <v>84400</v>
      </c>
      <c r="F1823" s="195" t="s">
        <v>84</v>
      </c>
    </row>
    <row r="1824" spans="1:6">
      <c r="A1824" s="196">
        <v>44311</v>
      </c>
      <c r="B1824" s="195">
        <v>99910</v>
      </c>
      <c r="C1824" s="195">
        <v>989</v>
      </c>
      <c r="D1824" s="195">
        <v>29</v>
      </c>
      <c r="E1824" s="197">
        <v>143100</v>
      </c>
      <c r="F1824" s="195" t="s">
        <v>84</v>
      </c>
    </row>
    <row r="1825" spans="1:6">
      <c r="A1825" s="196">
        <v>44311</v>
      </c>
      <c r="B1825" s="195">
        <v>99910</v>
      </c>
      <c r="C1825" s="195">
        <v>1015</v>
      </c>
      <c r="D1825" s="195">
        <v>29</v>
      </c>
      <c r="E1825" s="197">
        <v>466800</v>
      </c>
      <c r="F1825" s="195" t="s">
        <v>83</v>
      </c>
    </row>
    <row r="1826" spans="1:6">
      <c r="A1826" s="196">
        <v>44311</v>
      </c>
      <c r="B1826" s="195">
        <v>99916</v>
      </c>
      <c r="C1826" s="195">
        <v>760</v>
      </c>
      <c r="D1826" s="195">
        <v>29</v>
      </c>
      <c r="E1826" s="197">
        <v>333400</v>
      </c>
      <c r="F1826" s="195" t="s">
        <v>83</v>
      </c>
    </row>
    <row r="1827" spans="1:6">
      <c r="A1827" s="196">
        <v>44311</v>
      </c>
      <c r="B1827" s="195">
        <v>99916</v>
      </c>
      <c r="C1827" s="195">
        <v>778</v>
      </c>
      <c r="D1827" s="195">
        <v>29</v>
      </c>
      <c r="E1827" s="197">
        <v>384000</v>
      </c>
      <c r="F1827" s="195" t="s">
        <v>83</v>
      </c>
    </row>
    <row r="1828" spans="1:6">
      <c r="A1828" s="196">
        <v>44311</v>
      </c>
      <c r="B1828" s="195">
        <v>99916</v>
      </c>
      <c r="C1828" s="195">
        <v>780</v>
      </c>
      <c r="D1828" s="195">
        <v>29</v>
      </c>
      <c r="E1828" s="197">
        <v>384000</v>
      </c>
      <c r="F1828" s="195" t="s">
        <v>83</v>
      </c>
    </row>
    <row r="1829" spans="1:6">
      <c r="A1829" s="196">
        <v>44311</v>
      </c>
      <c r="B1829" s="195">
        <v>99916</v>
      </c>
      <c r="C1829" s="195">
        <v>814</v>
      </c>
      <c r="D1829" s="195">
        <v>29</v>
      </c>
      <c r="E1829" s="197">
        <v>46000</v>
      </c>
      <c r="F1829" s="195" t="s">
        <v>84</v>
      </c>
    </row>
    <row r="1830" spans="1:6">
      <c r="A1830" s="196">
        <v>44311</v>
      </c>
      <c r="B1830" s="195">
        <v>99916</v>
      </c>
      <c r="C1830" s="195">
        <v>839</v>
      </c>
      <c r="D1830" s="195">
        <v>29</v>
      </c>
      <c r="E1830" s="197">
        <v>144100</v>
      </c>
      <c r="F1830" s="195" t="s">
        <v>84</v>
      </c>
    </row>
    <row r="1831" spans="1:6">
      <c r="A1831" s="196">
        <v>44311</v>
      </c>
      <c r="B1831" s="195">
        <v>99916</v>
      </c>
      <c r="C1831" s="195">
        <v>852</v>
      </c>
      <c r="D1831" s="195">
        <v>29</v>
      </c>
      <c r="E1831" s="197">
        <v>700500</v>
      </c>
      <c r="F1831" s="195" t="s">
        <v>83</v>
      </c>
    </row>
    <row r="1832" spans="1:6">
      <c r="A1832" s="196">
        <v>44311</v>
      </c>
      <c r="B1832" s="195">
        <v>99916</v>
      </c>
      <c r="C1832" s="195">
        <v>873</v>
      </c>
      <c r="D1832" s="195">
        <v>29</v>
      </c>
      <c r="E1832" s="197">
        <v>32000</v>
      </c>
      <c r="F1832" s="195" t="s">
        <v>83</v>
      </c>
    </row>
    <row r="1833" spans="1:6">
      <c r="A1833" s="196">
        <v>44311</v>
      </c>
      <c r="B1833" s="195">
        <v>28262</v>
      </c>
      <c r="C1833" s="195">
        <v>4670</v>
      </c>
      <c r="D1833" s="195">
        <v>6</v>
      </c>
      <c r="E1833" s="197">
        <v>141000</v>
      </c>
      <c r="F1833" s="195" t="s">
        <v>84</v>
      </c>
    </row>
    <row r="1834" spans="1:6">
      <c r="A1834" s="196">
        <v>44311</v>
      </c>
      <c r="B1834" s="195">
        <v>99974</v>
      </c>
      <c r="C1834" s="195">
        <v>4642</v>
      </c>
      <c r="D1834" s="195">
        <v>6</v>
      </c>
      <c r="E1834" s="197">
        <v>151700</v>
      </c>
      <c r="F1834" s="195" t="s">
        <v>83</v>
      </c>
    </row>
    <row r="1835" spans="1:6">
      <c r="A1835" s="196">
        <v>44311</v>
      </c>
      <c r="B1835" s="195">
        <v>99967</v>
      </c>
      <c r="C1835" s="195">
        <v>9889</v>
      </c>
      <c r="D1835" s="195">
        <v>8</v>
      </c>
      <c r="E1835" s="197">
        <v>170800</v>
      </c>
      <c r="F1835" s="195" t="s">
        <v>83</v>
      </c>
    </row>
    <row r="1836" spans="1:6" ht="19.5">
      <c r="A1836" s="195"/>
      <c r="B1836" s="195"/>
      <c r="C1836" s="195"/>
      <c r="D1836" s="195"/>
      <c r="E1836" s="119">
        <f>SUM(E1821:E1835)</f>
        <v>3321200</v>
      </c>
      <c r="F1836" s="195"/>
    </row>
    <row r="1837" spans="1:6">
      <c r="A1837" s="195"/>
      <c r="B1837" s="195"/>
      <c r="C1837" s="195"/>
      <c r="D1837" s="195"/>
      <c r="E1837" s="197"/>
      <c r="F1837" s="195"/>
    </row>
    <row r="1838" spans="1:6">
      <c r="A1838" s="196">
        <v>44312</v>
      </c>
      <c r="B1838" s="195">
        <v>19440</v>
      </c>
      <c r="C1838" s="195">
        <v>9605</v>
      </c>
      <c r="D1838" s="195">
        <v>7</v>
      </c>
      <c r="E1838" s="197">
        <v>243100</v>
      </c>
      <c r="F1838" s="195" t="s">
        <v>83</v>
      </c>
    </row>
    <row r="1839" spans="1:6">
      <c r="A1839" s="196">
        <v>44312</v>
      </c>
      <c r="B1839" s="195">
        <v>19440</v>
      </c>
      <c r="C1839" s="195">
        <v>9626</v>
      </c>
      <c r="D1839" s="195">
        <v>7</v>
      </c>
      <c r="E1839" s="197">
        <v>144000</v>
      </c>
      <c r="F1839" s="195" t="s">
        <v>84</v>
      </c>
    </row>
    <row r="1840" spans="1:6">
      <c r="A1840" s="196">
        <v>44312</v>
      </c>
      <c r="B1840" s="195">
        <v>19440</v>
      </c>
      <c r="C1840" s="195">
        <v>9631</v>
      </c>
      <c r="D1840" s="195">
        <v>7</v>
      </c>
      <c r="E1840" s="197">
        <v>43500</v>
      </c>
      <c r="F1840" s="195" t="s">
        <v>83</v>
      </c>
    </row>
    <row r="1841" spans="1:6">
      <c r="A1841" s="196">
        <v>44312</v>
      </c>
      <c r="B1841" s="195">
        <v>28262</v>
      </c>
      <c r="C1841" s="195">
        <v>9766</v>
      </c>
      <c r="D1841" s="195">
        <v>7</v>
      </c>
      <c r="E1841" s="197">
        <v>43200</v>
      </c>
      <c r="F1841" s="195" t="s">
        <v>84</v>
      </c>
    </row>
    <row r="1842" spans="1:6">
      <c r="A1842" s="196">
        <v>44312</v>
      </c>
      <c r="B1842" s="195">
        <v>28262</v>
      </c>
      <c r="C1842" s="195">
        <v>9785</v>
      </c>
      <c r="D1842" s="195">
        <v>7</v>
      </c>
      <c r="E1842" s="197">
        <v>82000</v>
      </c>
      <c r="F1842" s="195" t="s">
        <v>83</v>
      </c>
    </row>
    <row r="1843" spans="1:6">
      <c r="A1843" s="196">
        <v>44312</v>
      </c>
      <c r="B1843" s="195">
        <v>99910</v>
      </c>
      <c r="C1843" s="195">
        <v>7253</v>
      </c>
      <c r="D1843" s="195">
        <v>9</v>
      </c>
      <c r="E1843" s="197">
        <v>455800</v>
      </c>
      <c r="F1843" s="195" t="s">
        <v>83</v>
      </c>
    </row>
    <row r="1844" spans="1:6">
      <c r="A1844" s="196">
        <v>44312</v>
      </c>
      <c r="B1844" s="195">
        <v>12508</v>
      </c>
      <c r="C1844" s="195">
        <v>4832</v>
      </c>
      <c r="D1844" s="195">
        <v>6</v>
      </c>
      <c r="E1844" s="197">
        <v>1177927</v>
      </c>
      <c r="F1844" s="195" t="s">
        <v>130</v>
      </c>
    </row>
    <row r="1845" spans="1:6">
      <c r="A1845" s="196">
        <v>44312</v>
      </c>
      <c r="B1845" s="195">
        <v>12508</v>
      </c>
      <c r="C1845" s="195">
        <v>4833</v>
      </c>
      <c r="D1845" s="195">
        <v>6</v>
      </c>
      <c r="E1845" s="197">
        <v>427906</v>
      </c>
      <c r="F1845" s="195" t="s">
        <v>130</v>
      </c>
    </row>
    <row r="1846" spans="1:6">
      <c r="A1846" s="196">
        <v>44312</v>
      </c>
      <c r="B1846" s="195">
        <v>12508</v>
      </c>
      <c r="C1846" s="195">
        <v>4834</v>
      </c>
      <c r="D1846" s="195">
        <v>6</v>
      </c>
      <c r="E1846" s="197">
        <v>296854</v>
      </c>
      <c r="F1846" s="195" t="s">
        <v>131</v>
      </c>
    </row>
    <row r="1847" spans="1:6">
      <c r="A1847" s="196">
        <v>44312</v>
      </c>
      <c r="B1847" s="195">
        <v>12508</v>
      </c>
      <c r="C1847" s="195">
        <v>4853</v>
      </c>
      <c r="D1847" s="195">
        <v>6</v>
      </c>
      <c r="E1847" s="197">
        <v>107500</v>
      </c>
      <c r="F1847" s="195" t="s">
        <v>84</v>
      </c>
    </row>
    <row r="1848" spans="1:6">
      <c r="A1848" s="196">
        <v>44312</v>
      </c>
      <c r="B1848" s="195">
        <v>12508</v>
      </c>
      <c r="C1848" s="195">
        <v>4875</v>
      </c>
      <c r="D1848" s="195">
        <v>6</v>
      </c>
      <c r="E1848" s="197">
        <v>279000</v>
      </c>
      <c r="F1848" s="195" t="s">
        <v>83</v>
      </c>
    </row>
    <row r="1849" spans="1:6">
      <c r="A1849" s="196">
        <v>44312</v>
      </c>
      <c r="B1849" s="195">
        <v>99966</v>
      </c>
      <c r="C1849" s="195">
        <v>5058</v>
      </c>
      <c r="D1849" s="195">
        <v>6</v>
      </c>
      <c r="E1849" s="197">
        <v>229200</v>
      </c>
      <c r="F1849" s="195" t="s">
        <v>84</v>
      </c>
    </row>
    <row r="1850" spans="1:6">
      <c r="A1850" s="196">
        <v>44312</v>
      </c>
      <c r="B1850" s="195">
        <v>19413</v>
      </c>
      <c r="C1850" s="195">
        <v>1107</v>
      </c>
      <c r="D1850" s="195">
        <v>29</v>
      </c>
      <c r="E1850" s="197">
        <v>171300</v>
      </c>
      <c r="F1850" s="195" t="s">
        <v>83</v>
      </c>
    </row>
    <row r="1851" spans="1:6">
      <c r="A1851" s="196">
        <v>44312</v>
      </c>
      <c r="B1851" s="195">
        <v>19413</v>
      </c>
      <c r="C1851" s="195">
        <v>1124</v>
      </c>
      <c r="D1851" s="195">
        <v>29</v>
      </c>
      <c r="E1851" s="197">
        <v>113100</v>
      </c>
      <c r="F1851" s="195" t="s">
        <v>84</v>
      </c>
    </row>
    <row r="1852" spans="1:6" ht="19.5">
      <c r="A1852" s="195"/>
      <c r="B1852" s="195"/>
      <c r="C1852" s="195"/>
      <c r="D1852" s="195"/>
      <c r="E1852" s="119">
        <f>SUM(E1838:E1851)</f>
        <v>3814387</v>
      </c>
      <c r="F1852" s="195"/>
    </row>
    <row r="1853" spans="1:6">
      <c r="A1853" s="195"/>
      <c r="B1853" s="195"/>
      <c r="C1853" s="195"/>
      <c r="D1853" s="195"/>
      <c r="E1853" s="197"/>
      <c r="F1853" s="195"/>
    </row>
    <row r="1854" spans="1:6">
      <c r="A1854" s="196">
        <v>44313</v>
      </c>
      <c r="B1854" s="195">
        <v>28262</v>
      </c>
      <c r="C1854" s="195">
        <v>7529</v>
      </c>
      <c r="D1854" s="195">
        <v>4</v>
      </c>
      <c r="E1854" s="197">
        <v>482508</v>
      </c>
      <c r="F1854" s="195" t="s">
        <v>130</v>
      </c>
    </row>
    <row r="1855" spans="1:6">
      <c r="A1855" s="196">
        <v>44313</v>
      </c>
      <c r="B1855" s="195">
        <v>28262</v>
      </c>
      <c r="C1855" s="195">
        <v>7530</v>
      </c>
      <c r="D1855" s="195">
        <v>4</v>
      </c>
      <c r="E1855" s="197">
        <v>891170</v>
      </c>
      <c r="F1855" s="195" t="s">
        <v>130</v>
      </c>
    </row>
    <row r="1856" spans="1:6">
      <c r="A1856" s="196">
        <v>44313</v>
      </c>
      <c r="B1856" s="195">
        <v>28262</v>
      </c>
      <c r="C1856" s="195">
        <v>7531</v>
      </c>
      <c r="D1856" s="195">
        <v>4</v>
      </c>
      <c r="E1856" s="197">
        <v>444372</v>
      </c>
      <c r="F1856" s="195" t="s">
        <v>131</v>
      </c>
    </row>
    <row r="1857" spans="1:6">
      <c r="A1857" s="196">
        <v>44313</v>
      </c>
      <c r="B1857" s="195">
        <v>28262</v>
      </c>
      <c r="C1857" s="195">
        <v>7679</v>
      </c>
      <c r="D1857" s="195">
        <v>4</v>
      </c>
      <c r="E1857" s="197">
        <v>154500</v>
      </c>
      <c r="F1857" s="195" t="s">
        <v>84</v>
      </c>
    </row>
    <row r="1858" spans="1:6">
      <c r="A1858" s="196">
        <v>44313</v>
      </c>
      <c r="B1858" s="195">
        <v>99955</v>
      </c>
      <c r="C1858" s="195">
        <v>209</v>
      </c>
      <c r="D1858" s="195">
        <v>8</v>
      </c>
      <c r="E1858" s="197">
        <v>135900</v>
      </c>
      <c r="F1858" s="195" t="s">
        <v>83</v>
      </c>
    </row>
    <row r="1859" spans="1:6" ht="19.5">
      <c r="A1859" s="196">
        <v>44313</v>
      </c>
      <c r="B1859" s="195">
        <v>99955</v>
      </c>
      <c r="C1859" s="195">
        <v>244</v>
      </c>
      <c r="D1859" s="195">
        <v>8</v>
      </c>
      <c r="E1859" s="197">
        <v>3294300</v>
      </c>
      <c r="F1859" s="152" t="s">
        <v>1705</v>
      </c>
    </row>
    <row r="1860" spans="1:6" ht="19.5">
      <c r="A1860" s="196">
        <v>44313</v>
      </c>
      <c r="B1860" s="195">
        <v>99955</v>
      </c>
      <c r="C1860" s="195">
        <v>245</v>
      </c>
      <c r="D1860" s="195">
        <v>8</v>
      </c>
      <c r="E1860" s="197">
        <v>11090800</v>
      </c>
      <c r="F1860" s="152" t="s">
        <v>1705</v>
      </c>
    </row>
    <row r="1861" spans="1:6">
      <c r="A1861" s="196">
        <v>44313</v>
      </c>
      <c r="B1861" s="195">
        <v>99955</v>
      </c>
      <c r="C1861" s="195">
        <v>247</v>
      </c>
      <c r="D1861" s="195">
        <v>8</v>
      </c>
      <c r="E1861" s="197">
        <v>116700</v>
      </c>
      <c r="F1861" s="195" t="s">
        <v>84</v>
      </c>
    </row>
    <row r="1862" spans="1:6">
      <c r="A1862" s="196">
        <v>44313</v>
      </c>
      <c r="B1862" s="195">
        <v>19440</v>
      </c>
      <c r="C1862" s="195">
        <v>5299</v>
      </c>
      <c r="D1862" s="195">
        <v>6</v>
      </c>
      <c r="E1862" s="197">
        <v>4811300</v>
      </c>
      <c r="F1862" s="195" t="s">
        <v>184</v>
      </c>
    </row>
    <row r="1863" spans="1:6">
      <c r="A1863" s="196">
        <v>44313</v>
      </c>
      <c r="B1863" s="195">
        <v>19440</v>
      </c>
      <c r="C1863" s="195">
        <v>5300</v>
      </c>
      <c r="D1863" s="195">
        <v>6</v>
      </c>
      <c r="E1863" s="197">
        <v>8756200</v>
      </c>
      <c r="F1863" s="195" t="s">
        <v>184</v>
      </c>
    </row>
    <row r="1864" spans="1:6">
      <c r="A1864" s="196">
        <v>44313</v>
      </c>
      <c r="B1864" s="195">
        <v>19440</v>
      </c>
      <c r="C1864" s="195">
        <v>5314</v>
      </c>
      <c r="D1864" s="195">
        <v>6</v>
      </c>
      <c r="E1864" s="197">
        <v>68500</v>
      </c>
      <c r="F1864" s="195" t="s">
        <v>83</v>
      </c>
    </row>
    <row r="1865" spans="1:6">
      <c r="A1865" s="196">
        <v>44313</v>
      </c>
      <c r="B1865" s="195">
        <v>19440</v>
      </c>
      <c r="C1865" s="195">
        <v>5348</v>
      </c>
      <c r="D1865" s="195">
        <v>6</v>
      </c>
      <c r="E1865" s="197">
        <v>97500</v>
      </c>
      <c r="F1865" s="195" t="s">
        <v>84</v>
      </c>
    </row>
    <row r="1866" spans="1:6">
      <c r="A1866" s="196">
        <v>44313</v>
      </c>
      <c r="B1866" s="195">
        <v>19440</v>
      </c>
      <c r="C1866" s="195">
        <v>5379</v>
      </c>
      <c r="D1866" s="195">
        <v>6</v>
      </c>
      <c r="E1866" s="197">
        <v>57000</v>
      </c>
      <c r="F1866" s="195" t="s">
        <v>84</v>
      </c>
    </row>
    <row r="1867" spans="1:6">
      <c r="A1867" s="196">
        <v>44313</v>
      </c>
      <c r="B1867" s="195">
        <v>19440</v>
      </c>
      <c r="C1867" s="195">
        <v>5413</v>
      </c>
      <c r="D1867" s="195">
        <v>6</v>
      </c>
      <c r="E1867" s="197">
        <v>8500</v>
      </c>
      <c r="F1867" s="195" t="s">
        <v>83</v>
      </c>
    </row>
    <row r="1868" spans="1:6">
      <c r="A1868" s="196">
        <v>44313</v>
      </c>
      <c r="B1868" s="195">
        <v>99966</v>
      </c>
      <c r="C1868" s="195">
        <v>9874</v>
      </c>
      <c r="D1868" s="195">
        <v>7</v>
      </c>
      <c r="E1868" s="197">
        <v>1198675</v>
      </c>
      <c r="F1868" s="195" t="s">
        <v>2</v>
      </c>
    </row>
    <row r="1869" spans="1:6">
      <c r="A1869" s="196">
        <v>44313</v>
      </c>
      <c r="B1869" s="195">
        <v>99966</v>
      </c>
      <c r="C1869" s="195">
        <v>9964</v>
      </c>
      <c r="D1869" s="195">
        <v>7</v>
      </c>
      <c r="E1869" s="197">
        <v>114200</v>
      </c>
      <c r="F1869" s="195" t="s">
        <v>84</v>
      </c>
    </row>
    <row r="1870" spans="1:6">
      <c r="A1870" s="196">
        <v>44313</v>
      </c>
      <c r="B1870" s="195">
        <v>99968</v>
      </c>
      <c r="C1870" s="195">
        <v>40</v>
      </c>
      <c r="D1870" s="195">
        <v>7</v>
      </c>
      <c r="E1870" s="197">
        <v>264000</v>
      </c>
      <c r="F1870" s="195" t="s">
        <v>83</v>
      </c>
    </row>
    <row r="1871" spans="1:6">
      <c r="A1871" s="196">
        <v>44313</v>
      </c>
      <c r="B1871" s="195">
        <v>99968</v>
      </c>
      <c r="C1871" s="195">
        <v>68</v>
      </c>
      <c r="D1871" s="195">
        <v>7</v>
      </c>
      <c r="E1871" s="197">
        <v>48600</v>
      </c>
      <c r="F1871" s="195" t="s">
        <v>84</v>
      </c>
    </row>
    <row r="1872" spans="1:6" ht="19.5">
      <c r="A1872" s="195"/>
      <c r="B1872" s="195"/>
      <c r="C1872" s="195"/>
      <c r="D1872" s="195"/>
      <c r="E1872" s="119">
        <f>SUM(E1854:E1871)</f>
        <v>32034725</v>
      </c>
      <c r="F1872" s="195"/>
    </row>
    <row r="1873" spans="1:8">
      <c r="A1873" s="195"/>
      <c r="B1873" s="195"/>
      <c r="C1873" s="195"/>
      <c r="D1873" s="195"/>
      <c r="E1873" s="197"/>
      <c r="F1873" s="195"/>
    </row>
    <row r="1874" spans="1:8">
      <c r="A1874" s="196">
        <v>44314</v>
      </c>
      <c r="B1874" s="195">
        <v>14202</v>
      </c>
      <c r="C1874" s="195">
        <v>7874</v>
      </c>
      <c r="D1874" s="195">
        <v>4</v>
      </c>
      <c r="E1874" s="197">
        <v>259057</v>
      </c>
      <c r="F1874" s="195" t="s">
        <v>130</v>
      </c>
    </row>
    <row r="1875" spans="1:8">
      <c r="A1875" s="196">
        <v>44314</v>
      </c>
      <c r="B1875" s="195">
        <v>14202</v>
      </c>
      <c r="C1875" s="195">
        <v>7876</v>
      </c>
      <c r="D1875" s="195">
        <v>4</v>
      </c>
      <c r="E1875" s="197">
        <v>353479</v>
      </c>
      <c r="F1875" s="195" t="s">
        <v>131</v>
      </c>
    </row>
    <row r="1876" spans="1:8">
      <c r="A1876" s="196">
        <v>44314</v>
      </c>
      <c r="B1876" s="195">
        <v>14202</v>
      </c>
      <c r="C1876" s="195">
        <v>7905</v>
      </c>
      <c r="D1876" s="195">
        <v>4</v>
      </c>
      <c r="E1876" s="197">
        <v>1305061</v>
      </c>
      <c r="F1876" s="195" t="s">
        <v>130</v>
      </c>
    </row>
    <row r="1877" spans="1:8">
      <c r="A1877" s="196">
        <v>44314</v>
      </c>
      <c r="B1877" s="195">
        <v>25758</v>
      </c>
      <c r="C1877" s="195">
        <v>318</v>
      </c>
      <c r="D1877" s="195">
        <v>7</v>
      </c>
      <c r="E1877" s="197">
        <v>447500</v>
      </c>
      <c r="F1877" s="195" t="s">
        <v>83</v>
      </c>
    </row>
    <row r="1878" spans="1:8">
      <c r="A1878" s="196">
        <v>44314</v>
      </c>
      <c r="B1878" s="195">
        <v>25758</v>
      </c>
      <c r="C1878" s="195">
        <v>319</v>
      </c>
      <c r="D1878" s="195">
        <v>7</v>
      </c>
      <c r="E1878" s="197">
        <v>169800</v>
      </c>
      <c r="F1878" s="195" t="s">
        <v>83</v>
      </c>
    </row>
    <row r="1879" spans="1:8">
      <c r="A1879" s="196">
        <v>44314</v>
      </c>
      <c r="B1879" s="195">
        <v>25758</v>
      </c>
      <c r="C1879" s="195">
        <v>398</v>
      </c>
      <c r="D1879" s="195">
        <v>7</v>
      </c>
      <c r="E1879" s="197">
        <v>92000</v>
      </c>
      <c r="F1879" s="195" t="s">
        <v>84</v>
      </c>
    </row>
    <row r="1880" spans="1:8">
      <c r="A1880" s="196">
        <v>44314</v>
      </c>
      <c r="B1880" s="195">
        <v>25758</v>
      </c>
      <c r="C1880" s="195">
        <v>418</v>
      </c>
      <c r="D1880" s="195">
        <v>7</v>
      </c>
      <c r="E1880" s="197">
        <v>203300</v>
      </c>
      <c r="F1880" s="195" t="s">
        <v>83</v>
      </c>
    </row>
    <row r="1881" spans="1:8">
      <c r="A1881" s="196">
        <v>44314</v>
      </c>
      <c r="B1881" s="195">
        <v>20200</v>
      </c>
      <c r="C1881" s="195">
        <v>1269</v>
      </c>
      <c r="D1881" s="195">
        <v>29</v>
      </c>
      <c r="E1881" s="197">
        <v>274000</v>
      </c>
      <c r="F1881" s="195" t="s">
        <v>83</v>
      </c>
    </row>
    <row r="1882" spans="1:8">
      <c r="A1882" s="196">
        <v>44314</v>
      </c>
      <c r="B1882" s="195">
        <v>20200</v>
      </c>
      <c r="C1882" s="195">
        <v>1348</v>
      </c>
      <c r="D1882" s="195">
        <v>29</v>
      </c>
      <c r="E1882" s="197">
        <v>124700</v>
      </c>
      <c r="F1882" s="195" t="s">
        <v>83</v>
      </c>
    </row>
    <row r="1883" spans="1:8" s="37" customFormat="1">
      <c r="A1883" s="63">
        <v>44314</v>
      </c>
      <c r="B1883" s="64">
        <v>14202</v>
      </c>
      <c r="C1883" s="64">
        <v>7875</v>
      </c>
      <c r="D1883" s="64"/>
      <c r="E1883" s="65">
        <v>0</v>
      </c>
      <c r="F1883" s="64" t="s">
        <v>1988</v>
      </c>
      <c r="H1883" s="135"/>
    </row>
    <row r="1884" spans="1:8" ht="19.5">
      <c r="A1884" s="195"/>
      <c r="B1884" s="195"/>
      <c r="C1884" s="195"/>
      <c r="D1884" s="195"/>
      <c r="E1884" s="119">
        <f>SUM(E1874:E1882)</f>
        <v>3228897</v>
      </c>
      <c r="F1884" s="195"/>
    </row>
    <row r="1885" spans="1:8">
      <c r="A1885" s="195"/>
      <c r="B1885" s="195"/>
      <c r="C1885" s="195"/>
      <c r="D1885" s="195"/>
      <c r="E1885" s="197"/>
      <c r="F1885" s="195"/>
    </row>
    <row r="1886" spans="1:8">
      <c r="A1886" s="196">
        <v>44315</v>
      </c>
      <c r="B1886" s="195">
        <v>12508</v>
      </c>
      <c r="C1886" s="195">
        <v>8204</v>
      </c>
      <c r="D1886" s="195">
        <v>4</v>
      </c>
      <c r="E1886" s="197">
        <v>1642671</v>
      </c>
      <c r="F1886" s="195" t="s">
        <v>2</v>
      </c>
    </row>
    <row r="1887" spans="1:8">
      <c r="A1887" s="196">
        <v>44315</v>
      </c>
      <c r="B1887" s="195">
        <v>34527</v>
      </c>
      <c r="C1887" s="195">
        <v>8416</v>
      </c>
      <c r="D1887" s="195">
        <v>4</v>
      </c>
      <c r="E1887" s="197">
        <v>105600</v>
      </c>
      <c r="F1887" s="195" t="s">
        <v>84</v>
      </c>
    </row>
    <row r="1888" spans="1:8">
      <c r="A1888" s="196">
        <v>44315</v>
      </c>
      <c r="B1888" s="195">
        <v>14202</v>
      </c>
      <c r="C1888" s="195">
        <v>5825</v>
      </c>
      <c r="D1888" s="195">
        <v>6</v>
      </c>
      <c r="E1888" s="197">
        <v>394381</v>
      </c>
      <c r="F1888" s="195" t="s">
        <v>130</v>
      </c>
    </row>
    <row r="1889" spans="1:6">
      <c r="A1889" s="196">
        <v>44315</v>
      </c>
      <c r="B1889" s="195">
        <v>14202</v>
      </c>
      <c r="C1889" s="195">
        <v>5826</v>
      </c>
      <c r="D1889" s="195">
        <v>6</v>
      </c>
      <c r="E1889" s="197">
        <v>604540</v>
      </c>
      <c r="F1889" s="195" t="s">
        <v>130</v>
      </c>
    </row>
    <row r="1890" spans="1:6">
      <c r="A1890" s="196">
        <v>44315</v>
      </c>
      <c r="B1890" s="195">
        <v>14202</v>
      </c>
      <c r="C1890" s="195">
        <v>5827</v>
      </c>
      <c r="D1890" s="195">
        <v>6</v>
      </c>
      <c r="E1890" s="197">
        <v>483641</v>
      </c>
      <c r="F1890" s="195" t="s">
        <v>244</v>
      </c>
    </row>
    <row r="1891" spans="1:6">
      <c r="A1891" s="196">
        <v>44315</v>
      </c>
      <c r="B1891" s="195">
        <v>25758</v>
      </c>
      <c r="C1891" s="195">
        <v>6010</v>
      </c>
      <c r="D1891" s="195">
        <v>6</v>
      </c>
      <c r="E1891" s="197">
        <v>105600</v>
      </c>
      <c r="F1891" s="195" t="s">
        <v>84</v>
      </c>
    </row>
    <row r="1892" spans="1:6">
      <c r="A1892" s="196">
        <v>44315</v>
      </c>
      <c r="B1892" s="195">
        <v>99974</v>
      </c>
      <c r="C1892" s="195">
        <v>725</v>
      </c>
      <c r="D1892" s="195">
        <v>7</v>
      </c>
      <c r="E1892" s="197">
        <v>105600</v>
      </c>
      <c r="F1892" s="195" t="s">
        <v>84</v>
      </c>
    </row>
    <row r="1893" spans="1:6">
      <c r="A1893" s="196">
        <v>44315</v>
      </c>
      <c r="B1893" s="195">
        <v>99974</v>
      </c>
      <c r="C1893" s="195">
        <v>758</v>
      </c>
      <c r="D1893" s="195">
        <v>7</v>
      </c>
      <c r="E1893" s="197">
        <v>115500</v>
      </c>
      <c r="F1893" s="195" t="s">
        <v>84</v>
      </c>
    </row>
    <row r="1894" spans="1:6">
      <c r="A1894" s="196">
        <v>44315</v>
      </c>
      <c r="B1894" s="195">
        <v>19440</v>
      </c>
      <c r="C1894" s="195">
        <v>586</v>
      </c>
      <c r="D1894" s="195">
        <v>8</v>
      </c>
      <c r="E1894" s="197">
        <v>114300</v>
      </c>
      <c r="F1894" s="195" t="s">
        <v>84</v>
      </c>
    </row>
    <row r="1895" spans="1:6">
      <c r="A1895" s="196">
        <v>44315</v>
      </c>
      <c r="B1895" s="195">
        <v>20200</v>
      </c>
      <c r="C1895" s="195">
        <v>1378</v>
      </c>
      <c r="D1895" s="195">
        <v>29</v>
      </c>
      <c r="E1895" s="197">
        <v>384000</v>
      </c>
      <c r="F1895" s="195" t="s">
        <v>83</v>
      </c>
    </row>
    <row r="1896" spans="1:6">
      <c r="A1896" s="196">
        <v>44315</v>
      </c>
      <c r="B1896" s="195">
        <v>20200</v>
      </c>
      <c r="C1896" s="195">
        <v>1394</v>
      </c>
      <c r="D1896" s="195">
        <v>29</v>
      </c>
      <c r="E1896" s="197">
        <v>503000</v>
      </c>
      <c r="F1896" s="195" t="s">
        <v>83</v>
      </c>
    </row>
    <row r="1897" spans="1:6">
      <c r="A1897" s="196">
        <v>44315</v>
      </c>
      <c r="B1897" s="195">
        <v>20200</v>
      </c>
      <c r="C1897" s="195">
        <v>1395</v>
      </c>
      <c r="D1897" s="195">
        <v>29</v>
      </c>
      <c r="E1897" s="197">
        <v>46700</v>
      </c>
      <c r="F1897" s="195" t="s">
        <v>83</v>
      </c>
    </row>
    <row r="1898" spans="1:6">
      <c r="A1898" s="196">
        <v>44315</v>
      </c>
      <c r="B1898" s="195">
        <v>7773</v>
      </c>
      <c r="C1898" s="195">
        <v>1414</v>
      </c>
      <c r="D1898" s="195">
        <v>29</v>
      </c>
      <c r="E1898" s="197">
        <v>258069</v>
      </c>
      <c r="F1898" s="195" t="s">
        <v>83</v>
      </c>
    </row>
    <row r="1899" spans="1:6">
      <c r="A1899" s="196">
        <v>44315</v>
      </c>
      <c r="B1899" s="195">
        <v>7773</v>
      </c>
      <c r="C1899" s="195">
        <v>1427</v>
      </c>
      <c r="D1899" s="195">
        <v>29</v>
      </c>
      <c r="E1899" s="197">
        <v>67600</v>
      </c>
      <c r="F1899" s="195" t="s">
        <v>84</v>
      </c>
    </row>
    <row r="1900" spans="1:6" ht="19.5">
      <c r="A1900" s="195"/>
      <c r="B1900" s="195"/>
      <c r="C1900" s="195"/>
      <c r="D1900" s="195"/>
      <c r="E1900" s="119">
        <f>SUM(E1886:E1899)</f>
        <v>4931202</v>
      </c>
      <c r="F1900" s="195"/>
    </row>
    <row r="1901" spans="1:6">
      <c r="A1901" s="195"/>
      <c r="B1901" s="195"/>
      <c r="C1901" s="195"/>
      <c r="D1901" s="195"/>
      <c r="E1901" s="197"/>
      <c r="F1901" s="195"/>
    </row>
    <row r="1902" spans="1:6">
      <c r="A1902" s="196">
        <v>44316</v>
      </c>
      <c r="B1902" s="195">
        <v>99916</v>
      </c>
      <c r="C1902" s="195">
        <v>706</v>
      </c>
      <c r="D1902" s="195">
        <v>8</v>
      </c>
      <c r="E1902" s="197">
        <v>69000</v>
      </c>
      <c r="F1902" s="195" t="s">
        <v>83</v>
      </c>
    </row>
    <row r="1903" spans="1:6">
      <c r="A1903" s="196">
        <v>44316</v>
      </c>
      <c r="B1903" s="195">
        <v>99916</v>
      </c>
      <c r="C1903" s="195">
        <v>712</v>
      </c>
      <c r="D1903" s="195">
        <v>8</v>
      </c>
      <c r="E1903" s="197">
        <v>490600</v>
      </c>
      <c r="F1903" s="195" t="s">
        <v>83</v>
      </c>
    </row>
    <row r="1904" spans="1:6">
      <c r="A1904" s="196">
        <v>44316</v>
      </c>
      <c r="B1904" s="195">
        <v>99916</v>
      </c>
      <c r="C1904" s="195">
        <v>828</v>
      </c>
      <c r="D1904" s="195">
        <v>8</v>
      </c>
      <c r="E1904" s="197">
        <v>185000</v>
      </c>
      <c r="F1904" s="195" t="s">
        <v>84</v>
      </c>
    </row>
    <row r="1905" spans="1:6">
      <c r="A1905" s="196">
        <v>44316</v>
      </c>
      <c r="B1905" s="195">
        <v>99903</v>
      </c>
      <c r="C1905" s="195">
        <v>1467</v>
      </c>
      <c r="D1905" s="195">
        <v>29</v>
      </c>
      <c r="E1905" s="197">
        <v>113400</v>
      </c>
      <c r="F1905" s="195" t="s">
        <v>83</v>
      </c>
    </row>
    <row r="1906" spans="1:6">
      <c r="A1906" s="196">
        <v>44316</v>
      </c>
      <c r="B1906" s="195">
        <v>99903</v>
      </c>
      <c r="C1906" s="195">
        <v>1493</v>
      </c>
      <c r="D1906" s="195">
        <v>29</v>
      </c>
      <c r="E1906" s="197">
        <v>110300</v>
      </c>
      <c r="F1906" s="195" t="s">
        <v>83</v>
      </c>
    </row>
    <row r="1907" spans="1:6">
      <c r="A1907" s="196">
        <v>44316</v>
      </c>
      <c r="B1907" s="195">
        <v>99903</v>
      </c>
      <c r="C1907" s="195">
        <v>1525</v>
      </c>
      <c r="D1907" s="195">
        <v>29</v>
      </c>
      <c r="E1907" s="197">
        <v>388400</v>
      </c>
      <c r="F1907" s="195" t="s">
        <v>83</v>
      </c>
    </row>
    <row r="1908" spans="1:6">
      <c r="A1908" s="196">
        <v>44316</v>
      </c>
      <c r="B1908" s="195">
        <v>99903</v>
      </c>
      <c r="C1908" s="195">
        <v>1554</v>
      </c>
      <c r="D1908" s="195">
        <v>29</v>
      </c>
      <c r="E1908" s="197">
        <v>88000</v>
      </c>
      <c r="F1908" s="195" t="s">
        <v>83</v>
      </c>
    </row>
    <row r="1909" spans="1:6">
      <c r="A1909" s="196">
        <v>44316</v>
      </c>
      <c r="B1909" s="195">
        <v>99903</v>
      </c>
      <c r="C1909" s="195">
        <v>1598</v>
      </c>
      <c r="D1909" s="195">
        <v>29</v>
      </c>
      <c r="E1909" s="197">
        <v>90700</v>
      </c>
      <c r="F1909" s="195" t="s">
        <v>84</v>
      </c>
    </row>
    <row r="1910" spans="1:6">
      <c r="A1910" s="196">
        <v>44316</v>
      </c>
      <c r="B1910" s="195">
        <v>99903</v>
      </c>
      <c r="C1910" s="195">
        <v>1613</v>
      </c>
      <c r="D1910" s="195">
        <v>29</v>
      </c>
      <c r="E1910" s="197">
        <v>225500</v>
      </c>
      <c r="F1910" s="195" t="s">
        <v>83</v>
      </c>
    </row>
    <row r="1911" spans="1:6">
      <c r="A1911" s="196">
        <v>44316</v>
      </c>
      <c r="B1911" s="195">
        <v>99903</v>
      </c>
      <c r="C1911" s="195">
        <v>1628</v>
      </c>
      <c r="D1911" s="195">
        <v>29</v>
      </c>
      <c r="E1911" s="197">
        <v>191000</v>
      </c>
      <c r="F1911" s="195" t="s">
        <v>83</v>
      </c>
    </row>
    <row r="1912" spans="1:6">
      <c r="A1912" s="196">
        <v>44316</v>
      </c>
      <c r="B1912" s="195">
        <v>99903</v>
      </c>
      <c r="C1912" s="195">
        <v>1640</v>
      </c>
      <c r="D1912" s="195">
        <v>29</v>
      </c>
      <c r="E1912" s="197">
        <v>95600</v>
      </c>
      <c r="F1912" s="195" t="s">
        <v>83</v>
      </c>
    </row>
    <row r="1913" spans="1:6">
      <c r="A1913" s="196">
        <v>44316</v>
      </c>
      <c r="B1913" s="195">
        <v>99903</v>
      </c>
      <c r="C1913" s="195">
        <v>1659</v>
      </c>
      <c r="D1913" s="195">
        <v>29</v>
      </c>
      <c r="E1913" s="197">
        <v>146552</v>
      </c>
      <c r="F1913" s="195" t="s">
        <v>83</v>
      </c>
    </row>
    <row r="1914" spans="1:6">
      <c r="A1914" s="196">
        <v>44316</v>
      </c>
      <c r="B1914" s="195">
        <v>99910</v>
      </c>
      <c r="C1914" s="195">
        <v>1670</v>
      </c>
      <c r="D1914" s="195">
        <v>29</v>
      </c>
      <c r="E1914" s="197">
        <v>47800</v>
      </c>
      <c r="F1914" s="195" t="s">
        <v>84</v>
      </c>
    </row>
    <row r="1915" spans="1:6">
      <c r="A1915" s="196">
        <v>44316</v>
      </c>
      <c r="B1915" s="195">
        <v>99910</v>
      </c>
      <c r="C1915" s="195">
        <v>1699</v>
      </c>
      <c r="D1915" s="195">
        <v>29</v>
      </c>
      <c r="E1915" s="197">
        <v>426400</v>
      </c>
      <c r="F1915" s="195" t="s">
        <v>83</v>
      </c>
    </row>
    <row r="1916" spans="1:6">
      <c r="A1916" s="196">
        <v>44316</v>
      </c>
      <c r="B1916" s="195">
        <v>99910</v>
      </c>
      <c r="C1916" s="195">
        <v>1700</v>
      </c>
      <c r="D1916" s="195">
        <v>29</v>
      </c>
      <c r="E1916" s="197">
        <v>426400</v>
      </c>
      <c r="F1916" s="195" t="s">
        <v>83</v>
      </c>
    </row>
    <row r="1917" spans="1:6">
      <c r="A1917" s="196">
        <v>44316</v>
      </c>
      <c r="B1917" s="195">
        <v>99910</v>
      </c>
      <c r="C1917" s="195">
        <v>1703</v>
      </c>
      <c r="D1917" s="195">
        <v>29</v>
      </c>
      <c r="E1917" s="197">
        <v>110500</v>
      </c>
      <c r="F1917" s="195" t="s">
        <v>84</v>
      </c>
    </row>
    <row r="1918" spans="1:6">
      <c r="A1918" s="196">
        <v>44316</v>
      </c>
      <c r="B1918" s="195">
        <v>99910</v>
      </c>
      <c r="C1918" s="195">
        <v>1704</v>
      </c>
      <c r="D1918" s="195">
        <v>29</v>
      </c>
      <c r="E1918" s="197">
        <v>233500</v>
      </c>
      <c r="F1918" s="195" t="s">
        <v>83</v>
      </c>
    </row>
    <row r="1919" spans="1:6">
      <c r="A1919" s="196">
        <v>44316</v>
      </c>
      <c r="B1919" s="195">
        <v>99910</v>
      </c>
      <c r="C1919" s="195">
        <v>1716</v>
      </c>
      <c r="D1919" s="195">
        <v>29</v>
      </c>
      <c r="E1919" s="197">
        <v>257000</v>
      </c>
      <c r="F1919" s="195" t="s">
        <v>83</v>
      </c>
    </row>
    <row r="1920" spans="1:6">
      <c r="A1920" s="196">
        <v>44316</v>
      </c>
      <c r="B1920" s="195">
        <v>99910</v>
      </c>
      <c r="C1920" s="195">
        <v>1737</v>
      </c>
      <c r="D1920" s="195">
        <v>29</v>
      </c>
      <c r="E1920" s="197">
        <v>420500</v>
      </c>
      <c r="F1920" s="195" t="s">
        <v>83</v>
      </c>
    </row>
    <row r="1921" spans="1:6">
      <c r="A1921" s="196">
        <v>44316</v>
      </c>
      <c r="B1921" s="195">
        <v>99910</v>
      </c>
      <c r="C1921" s="195">
        <v>1738</v>
      </c>
      <c r="D1921" s="195">
        <v>29</v>
      </c>
      <c r="E1921" s="197">
        <v>417500</v>
      </c>
      <c r="F1921" s="195" t="s">
        <v>83</v>
      </c>
    </row>
    <row r="1922" spans="1:6">
      <c r="A1922" s="196">
        <v>44316</v>
      </c>
      <c r="B1922" s="195">
        <v>99910</v>
      </c>
      <c r="C1922" s="195">
        <v>1739</v>
      </c>
      <c r="D1922" s="195">
        <v>29</v>
      </c>
      <c r="E1922" s="197">
        <v>133800</v>
      </c>
      <c r="F1922" s="195" t="s">
        <v>84</v>
      </c>
    </row>
    <row r="1923" spans="1:6">
      <c r="A1923" s="196">
        <v>44316</v>
      </c>
      <c r="B1923" s="195">
        <v>99910</v>
      </c>
      <c r="C1923" s="195">
        <v>1792</v>
      </c>
      <c r="D1923" s="195">
        <v>29</v>
      </c>
      <c r="E1923" s="197">
        <v>115000</v>
      </c>
      <c r="F1923" s="195" t="s">
        <v>84</v>
      </c>
    </row>
    <row r="1924" spans="1:6">
      <c r="A1924" s="196">
        <v>44316</v>
      </c>
      <c r="B1924" s="195">
        <v>28262</v>
      </c>
      <c r="C1924" s="195">
        <v>6299</v>
      </c>
      <c r="D1924" s="195">
        <v>6</v>
      </c>
      <c r="E1924" s="197">
        <v>383500</v>
      </c>
      <c r="F1924" s="195" t="s">
        <v>83</v>
      </c>
    </row>
    <row r="1925" spans="1:6">
      <c r="A1925" s="196">
        <v>44316</v>
      </c>
      <c r="B1925" s="195">
        <v>28262</v>
      </c>
      <c r="C1925" s="195">
        <v>6300</v>
      </c>
      <c r="D1925" s="195">
        <v>6</v>
      </c>
      <c r="E1925" s="197">
        <v>383500</v>
      </c>
      <c r="F1925" s="195" t="s">
        <v>83</v>
      </c>
    </row>
    <row r="1926" spans="1:6">
      <c r="A1926" s="196">
        <v>44316</v>
      </c>
      <c r="B1926" s="195">
        <v>28262</v>
      </c>
      <c r="C1926" s="195">
        <v>6301</v>
      </c>
      <c r="D1926" s="195">
        <v>6</v>
      </c>
      <c r="E1926" s="197">
        <v>379400</v>
      </c>
      <c r="F1926" s="195" t="s">
        <v>83</v>
      </c>
    </row>
    <row r="1927" spans="1:6" ht="19.5">
      <c r="A1927" s="195"/>
      <c r="B1927" s="195"/>
      <c r="C1927" s="195"/>
      <c r="D1927" s="195"/>
      <c r="E1927" s="119">
        <f>SUM(E1902:E1926)</f>
        <v>5928852</v>
      </c>
      <c r="F1927" s="195"/>
    </row>
    <row r="1928" spans="1:6">
      <c r="A1928" s="195"/>
      <c r="B1928" s="195"/>
      <c r="C1928" s="195"/>
      <c r="D1928" s="195"/>
      <c r="E1928" s="197"/>
      <c r="F1928" s="195"/>
    </row>
    <row r="1929" spans="1:6">
      <c r="A1929" s="196">
        <v>44317</v>
      </c>
      <c r="B1929" s="195">
        <v>99916</v>
      </c>
      <c r="C1929" s="195">
        <v>1152</v>
      </c>
      <c r="D1929" s="195">
        <v>8</v>
      </c>
      <c r="E1929" s="197">
        <v>303400</v>
      </c>
      <c r="F1929" s="195" t="s">
        <v>83</v>
      </c>
    </row>
    <row r="1930" spans="1:6">
      <c r="A1930" s="196">
        <v>44317</v>
      </c>
      <c r="B1930" s="195">
        <v>99916</v>
      </c>
      <c r="C1930" s="195">
        <v>1196</v>
      </c>
      <c r="D1930" s="195">
        <v>8</v>
      </c>
      <c r="E1930" s="197">
        <v>666800</v>
      </c>
      <c r="F1930" s="195" t="s">
        <v>83</v>
      </c>
    </row>
    <row r="1931" spans="1:6">
      <c r="A1931" s="196">
        <v>44317</v>
      </c>
      <c r="B1931" s="195">
        <v>99916</v>
      </c>
      <c r="C1931" s="195">
        <v>1221</v>
      </c>
      <c r="D1931" s="195">
        <v>8</v>
      </c>
      <c r="E1931" s="197">
        <v>265500</v>
      </c>
      <c r="F1931" s="195" t="s">
        <v>83</v>
      </c>
    </row>
    <row r="1932" spans="1:6">
      <c r="A1932" s="196">
        <v>44317</v>
      </c>
      <c r="B1932" s="195">
        <v>99916</v>
      </c>
      <c r="C1932" s="195">
        <v>1250</v>
      </c>
      <c r="D1932" s="195">
        <v>8</v>
      </c>
      <c r="E1932" s="197">
        <v>188400</v>
      </c>
      <c r="F1932" s="195" t="s">
        <v>83</v>
      </c>
    </row>
    <row r="1933" spans="1:6">
      <c r="A1933" s="196">
        <v>44317</v>
      </c>
      <c r="B1933" s="195">
        <v>28262</v>
      </c>
      <c r="C1933" s="195">
        <v>6566</v>
      </c>
      <c r="D1933" s="195">
        <v>6</v>
      </c>
      <c r="E1933" s="197">
        <v>420500</v>
      </c>
      <c r="F1933" s="195" t="s">
        <v>83</v>
      </c>
    </row>
    <row r="1934" spans="1:6">
      <c r="A1934" s="196">
        <v>44317</v>
      </c>
      <c r="B1934" s="195">
        <v>28262</v>
      </c>
      <c r="C1934" s="195">
        <v>6567</v>
      </c>
      <c r="D1934" s="195">
        <v>6</v>
      </c>
      <c r="E1934" s="197">
        <v>256800</v>
      </c>
      <c r="F1934" s="195" t="s">
        <v>83</v>
      </c>
    </row>
    <row r="1935" spans="1:6">
      <c r="A1935" s="196">
        <v>44317</v>
      </c>
      <c r="B1935" s="195">
        <v>99971</v>
      </c>
      <c r="C1935" s="195">
        <v>6489</v>
      </c>
      <c r="D1935" s="195">
        <v>6</v>
      </c>
      <c r="E1935" s="197">
        <v>108200</v>
      </c>
      <c r="F1935" s="195" t="s">
        <v>83</v>
      </c>
    </row>
    <row r="1936" spans="1:6">
      <c r="A1936" s="196">
        <v>44317</v>
      </c>
      <c r="B1936" s="195">
        <v>99903</v>
      </c>
      <c r="C1936" s="195">
        <v>1978</v>
      </c>
      <c r="D1936" s="195">
        <v>29</v>
      </c>
      <c r="E1936" s="197">
        <v>260000</v>
      </c>
      <c r="F1936" s="195" t="s">
        <v>83</v>
      </c>
    </row>
    <row r="1937" spans="1:6">
      <c r="A1937" s="196">
        <v>44317</v>
      </c>
      <c r="B1937" s="195">
        <v>99903</v>
      </c>
      <c r="C1937" s="195">
        <v>2018</v>
      </c>
      <c r="D1937" s="195">
        <v>29</v>
      </c>
      <c r="E1937" s="197">
        <v>92100</v>
      </c>
      <c r="F1937" s="195" t="s">
        <v>83</v>
      </c>
    </row>
    <row r="1938" spans="1:6">
      <c r="A1938" s="196">
        <v>44317</v>
      </c>
      <c r="B1938" s="195">
        <v>99903</v>
      </c>
      <c r="C1938" s="195">
        <v>2023</v>
      </c>
      <c r="D1938" s="195">
        <v>29</v>
      </c>
      <c r="E1938" s="197">
        <v>127600</v>
      </c>
      <c r="F1938" s="195" t="s">
        <v>84</v>
      </c>
    </row>
    <row r="1939" spans="1:6">
      <c r="A1939" s="196">
        <v>44317</v>
      </c>
      <c r="B1939" s="195">
        <v>99903</v>
      </c>
      <c r="C1939" s="195">
        <v>2031</v>
      </c>
      <c r="D1939" s="195">
        <v>29</v>
      </c>
      <c r="E1939" s="197">
        <v>73300</v>
      </c>
      <c r="F1939" s="195" t="s">
        <v>83</v>
      </c>
    </row>
    <row r="1940" spans="1:6">
      <c r="A1940" s="196">
        <v>44317</v>
      </c>
      <c r="B1940" s="195">
        <v>99910</v>
      </c>
      <c r="C1940" s="195">
        <v>1850</v>
      </c>
      <c r="D1940" s="195">
        <v>29</v>
      </c>
      <c r="E1940" s="197">
        <v>292700</v>
      </c>
      <c r="F1940" s="195" t="s">
        <v>83</v>
      </c>
    </row>
    <row r="1941" spans="1:6">
      <c r="A1941" s="196">
        <v>44317</v>
      </c>
      <c r="B1941" s="195">
        <v>99910</v>
      </c>
      <c r="C1941" s="195">
        <v>1868</v>
      </c>
      <c r="D1941" s="195">
        <v>29</v>
      </c>
      <c r="E1941" s="197">
        <v>115000</v>
      </c>
      <c r="F1941" s="195" t="s">
        <v>84</v>
      </c>
    </row>
    <row r="1942" spans="1:6">
      <c r="A1942" s="196">
        <v>44317</v>
      </c>
      <c r="B1942" s="195">
        <v>99910</v>
      </c>
      <c r="C1942" s="195">
        <v>1869</v>
      </c>
      <c r="D1942" s="195">
        <v>29</v>
      </c>
      <c r="E1942" s="197">
        <v>115000</v>
      </c>
      <c r="F1942" s="195" t="s">
        <v>84</v>
      </c>
    </row>
    <row r="1943" spans="1:6">
      <c r="A1943" s="196">
        <v>44317</v>
      </c>
      <c r="B1943" s="195">
        <v>99910</v>
      </c>
      <c r="C1943" s="195">
        <v>1870</v>
      </c>
      <c r="D1943" s="195">
        <v>29</v>
      </c>
      <c r="E1943" s="197">
        <v>115000</v>
      </c>
      <c r="F1943" s="195" t="s">
        <v>84</v>
      </c>
    </row>
    <row r="1944" spans="1:6">
      <c r="A1944" s="196">
        <v>44317</v>
      </c>
      <c r="B1944" s="195">
        <v>99910</v>
      </c>
      <c r="C1944" s="195">
        <v>1878</v>
      </c>
      <c r="D1944" s="195">
        <v>29</v>
      </c>
      <c r="E1944" s="197">
        <v>125400</v>
      </c>
      <c r="F1944" s="195" t="s">
        <v>83</v>
      </c>
    </row>
    <row r="1945" spans="1:6">
      <c r="A1945" s="196">
        <v>44317</v>
      </c>
      <c r="B1945" s="195">
        <v>99910</v>
      </c>
      <c r="C1945" s="195">
        <v>1882</v>
      </c>
      <c r="D1945" s="195">
        <v>29</v>
      </c>
      <c r="E1945" s="197">
        <v>374500</v>
      </c>
      <c r="F1945" s="195" t="s">
        <v>83</v>
      </c>
    </row>
    <row r="1946" spans="1:6">
      <c r="A1946" s="196">
        <v>44317</v>
      </c>
      <c r="B1946" s="195">
        <v>99910</v>
      </c>
      <c r="C1946" s="195">
        <v>1896</v>
      </c>
      <c r="D1946" s="195">
        <v>29</v>
      </c>
      <c r="E1946" s="197">
        <v>105600</v>
      </c>
      <c r="F1946" s="195" t="s">
        <v>84</v>
      </c>
    </row>
    <row r="1947" spans="1:6">
      <c r="A1947" s="196">
        <v>44317</v>
      </c>
      <c r="B1947" s="195">
        <v>99910</v>
      </c>
      <c r="C1947" s="195">
        <v>1921</v>
      </c>
      <c r="D1947" s="195">
        <v>29</v>
      </c>
      <c r="E1947" s="197">
        <v>264000</v>
      </c>
      <c r="F1947" s="195" t="s">
        <v>83</v>
      </c>
    </row>
    <row r="1948" spans="1:6">
      <c r="A1948" s="196">
        <v>44317</v>
      </c>
      <c r="B1948" s="195">
        <v>99910</v>
      </c>
      <c r="C1948" s="195">
        <v>1925</v>
      </c>
      <c r="D1948" s="195">
        <v>29</v>
      </c>
      <c r="E1948" s="197">
        <v>162500</v>
      </c>
      <c r="F1948" s="195" t="s">
        <v>83</v>
      </c>
    </row>
    <row r="1949" spans="1:6">
      <c r="A1949" s="196">
        <v>44317</v>
      </c>
      <c r="B1949" s="195">
        <v>99910</v>
      </c>
      <c r="C1949" s="195">
        <v>1927</v>
      </c>
      <c r="D1949" s="195">
        <v>29</v>
      </c>
      <c r="E1949" s="197">
        <v>128800</v>
      </c>
      <c r="F1949" s="195" t="s">
        <v>83</v>
      </c>
    </row>
    <row r="1950" spans="1:6">
      <c r="A1950" s="196">
        <v>44317</v>
      </c>
      <c r="B1950" s="195">
        <v>99910</v>
      </c>
      <c r="C1950" s="195">
        <v>1931</v>
      </c>
      <c r="D1950" s="195">
        <v>29</v>
      </c>
      <c r="E1950" s="197">
        <v>420500</v>
      </c>
      <c r="F1950" s="195" t="s">
        <v>83</v>
      </c>
    </row>
    <row r="1951" spans="1:6">
      <c r="A1951" s="196">
        <v>44317</v>
      </c>
      <c r="B1951" s="195">
        <v>99910</v>
      </c>
      <c r="C1951" s="195">
        <v>1933</v>
      </c>
      <c r="D1951" s="195">
        <v>29</v>
      </c>
      <c r="E1951" s="197">
        <v>115200</v>
      </c>
      <c r="F1951" s="195" t="s">
        <v>84</v>
      </c>
    </row>
    <row r="1952" spans="1:6">
      <c r="A1952" s="196">
        <v>44317</v>
      </c>
      <c r="B1952" s="195">
        <v>99910</v>
      </c>
      <c r="C1952" s="195">
        <v>1934</v>
      </c>
      <c r="D1952" s="195">
        <v>29</v>
      </c>
      <c r="E1952" s="197">
        <v>115200</v>
      </c>
      <c r="F1952" s="195" t="s">
        <v>84</v>
      </c>
    </row>
    <row r="1953" spans="1:8">
      <c r="A1953" s="196">
        <v>44317</v>
      </c>
      <c r="B1953" s="195">
        <v>99910</v>
      </c>
      <c r="C1953" s="195">
        <v>1935</v>
      </c>
      <c r="D1953" s="195">
        <v>29</v>
      </c>
      <c r="E1953" s="197">
        <v>115200</v>
      </c>
      <c r="F1953" s="195" t="s">
        <v>84</v>
      </c>
    </row>
    <row r="1954" spans="1:8">
      <c r="A1954" s="196">
        <v>44317</v>
      </c>
      <c r="B1954" s="195">
        <v>99910</v>
      </c>
      <c r="C1954" s="195">
        <v>1939</v>
      </c>
      <c r="D1954" s="195">
        <v>29</v>
      </c>
      <c r="E1954" s="197">
        <v>115200</v>
      </c>
      <c r="F1954" s="195" t="s">
        <v>84</v>
      </c>
    </row>
    <row r="1955" spans="1:8">
      <c r="A1955" s="196">
        <v>44317</v>
      </c>
      <c r="B1955" s="195">
        <v>99910</v>
      </c>
      <c r="C1955" s="195">
        <v>1941</v>
      </c>
      <c r="D1955" s="195">
        <v>29</v>
      </c>
      <c r="E1955" s="197">
        <v>115200</v>
      </c>
      <c r="F1955" s="195" t="s">
        <v>84</v>
      </c>
    </row>
    <row r="1956" spans="1:8" s="37" customFormat="1">
      <c r="A1956" s="63">
        <v>44317</v>
      </c>
      <c r="B1956" s="64">
        <v>99910</v>
      </c>
      <c r="C1956" s="64">
        <v>1940</v>
      </c>
      <c r="D1956" s="64"/>
      <c r="E1956" s="65">
        <v>0</v>
      </c>
      <c r="F1956" s="64" t="s">
        <v>2029</v>
      </c>
      <c r="H1956" s="135"/>
    </row>
    <row r="1957" spans="1:8" ht="19.5">
      <c r="A1957" s="195"/>
      <c r="B1957" s="195"/>
      <c r="C1957" s="195"/>
      <c r="D1957" s="195"/>
      <c r="E1957" s="119">
        <f>SUM(E1929:E1955)</f>
        <v>5557600</v>
      </c>
      <c r="F1957" s="195"/>
    </row>
    <row r="1958" spans="1:8">
      <c r="A1958" s="195"/>
      <c r="B1958" s="195"/>
      <c r="C1958" s="195"/>
      <c r="D1958" s="195"/>
      <c r="E1958" s="197"/>
      <c r="F1958" s="195"/>
    </row>
    <row r="1959" spans="1:8" ht="19.5">
      <c r="A1959" s="196">
        <v>44318</v>
      </c>
      <c r="B1959" s="195">
        <v>99916</v>
      </c>
      <c r="C1959" s="195">
        <v>1386</v>
      </c>
      <c r="D1959" s="195">
        <v>8</v>
      </c>
      <c r="E1959" s="197">
        <v>46440</v>
      </c>
      <c r="F1959" s="152" t="s">
        <v>2</v>
      </c>
    </row>
    <row r="1960" spans="1:8">
      <c r="A1960" s="196">
        <v>44318</v>
      </c>
      <c r="B1960" s="195">
        <v>99916</v>
      </c>
      <c r="C1960" s="195">
        <v>1410</v>
      </c>
      <c r="D1960" s="195">
        <v>8</v>
      </c>
      <c r="E1960" s="197">
        <v>286100</v>
      </c>
      <c r="F1960" s="195" t="s">
        <v>83</v>
      </c>
    </row>
    <row r="1961" spans="1:8">
      <c r="A1961" s="196">
        <v>44318</v>
      </c>
      <c r="B1961" s="195">
        <v>99916</v>
      </c>
      <c r="C1961" s="195">
        <v>1425</v>
      </c>
      <c r="D1961" s="195">
        <v>8</v>
      </c>
      <c r="E1961" s="197">
        <v>130800</v>
      </c>
      <c r="F1961" s="195" t="s">
        <v>83</v>
      </c>
    </row>
    <row r="1962" spans="1:8">
      <c r="A1962" s="196">
        <v>44318</v>
      </c>
      <c r="B1962" s="195">
        <v>99966</v>
      </c>
      <c r="C1962" s="195">
        <v>9173</v>
      </c>
      <c r="D1962" s="195">
        <v>4</v>
      </c>
      <c r="E1962" s="197">
        <v>188500</v>
      </c>
      <c r="F1962" s="195" t="s">
        <v>83</v>
      </c>
    </row>
    <row r="1963" spans="1:8">
      <c r="A1963" s="196">
        <v>44318</v>
      </c>
      <c r="B1963" s="195">
        <v>99966</v>
      </c>
      <c r="C1963" s="195">
        <v>9174</v>
      </c>
      <c r="D1963" s="195">
        <v>4</v>
      </c>
      <c r="E1963" s="197">
        <v>160600</v>
      </c>
      <c r="F1963" s="195" t="s">
        <v>84</v>
      </c>
    </row>
    <row r="1964" spans="1:8">
      <c r="A1964" s="196">
        <v>44318</v>
      </c>
      <c r="B1964" s="195">
        <v>99966</v>
      </c>
      <c r="C1964" s="195">
        <v>9176</v>
      </c>
      <c r="D1964" s="195">
        <v>4</v>
      </c>
      <c r="E1964" s="197">
        <v>50300</v>
      </c>
      <c r="F1964" s="195" t="s">
        <v>83</v>
      </c>
    </row>
    <row r="1965" spans="1:8" ht="19.5">
      <c r="A1965" s="196">
        <v>44318</v>
      </c>
      <c r="B1965" s="195">
        <v>14202</v>
      </c>
      <c r="C1965" s="195">
        <v>7751</v>
      </c>
      <c r="D1965" s="195">
        <v>9</v>
      </c>
      <c r="E1965" s="197">
        <v>999269</v>
      </c>
      <c r="F1965" s="152" t="s">
        <v>2</v>
      </c>
    </row>
    <row r="1966" spans="1:8">
      <c r="A1966" s="196">
        <v>44318</v>
      </c>
      <c r="B1966" s="195">
        <v>99903</v>
      </c>
      <c r="C1966" s="195">
        <v>2136</v>
      </c>
      <c r="D1966" s="195">
        <v>29</v>
      </c>
      <c r="E1966" s="197">
        <v>43200</v>
      </c>
      <c r="F1966" s="195" t="s">
        <v>84</v>
      </c>
    </row>
    <row r="1967" spans="1:8">
      <c r="A1967" s="196">
        <v>44318</v>
      </c>
      <c r="B1967" s="195">
        <v>99903</v>
      </c>
      <c r="C1967" s="195">
        <v>2151</v>
      </c>
      <c r="D1967" s="195">
        <v>29</v>
      </c>
      <c r="E1967" s="197">
        <v>156900</v>
      </c>
      <c r="F1967" s="195" t="s">
        <v>84</v>
      </c>
    </row>
    <row r="1968" spans="1:8">
      <c r="A1968" s="196">
        <v>44318</v>
      </c>
      <c r="B1968" s="195">
        <v>99903</v>
      </c>
      <c r="C1968" s="195">
        <v>2227</v>
      </c>
      <c r="D1968" s="195">
        <v>29</v>
      </c>
      <c r="E1968" s="197">
        <v>278600</v>
      </c>
      <c r="F1968" s="195" t="s">
        <v>83</v>
      </c>
    </row>
    <row r="1969" spans="1:6">
      <c r="A1969" s="196">
        <v>44318</v>
      </c>
      <c r="B1969" s="195">
        <v>99903</v>
      </c>
      <c r="C1969" s="195">
        <v>2277</v>
      </c>
      <c r="D1969" s="195">
        <v>29</v>
      </c>
      <c r="E1969" s="197">
        <v>132000</v>
      </c>
      <c r="F1969" s="195" t="s">
        <v>84</v>
      </c>
    </row>
    <row r="1970" spans="1:6">
      <c r="A1970" s="196">
        <v>44318</v>
      </c>
      <c r="B1970" s="195">
        <v>99903</v>
      </c>
      <c r="C1970" s="195">
        <v>2298</v>
      </c>
      <c r="D1970" s="195">
        <v>29</v>
      </c>
      <c r="E1970" s="197">
        <v>109400</v>
      </c>
      <c r="F1970" s="195" t="s">
        <v>83</v>
      </c>
    </row>
    <row r="1971" spans="1:6">
      <c r="A1971" s="196">
        <v>44318</v>
      </c>
      <c r="B1971" s="195">
        <v>99903</v>
      </c>
      <c r="C1971" s="195">
        <v>2303</v>
      </c>
      <c r="D1971" s="195">
        <v>29</v>
      </c>
      <c r="E1971" s="197">
        <v>473132</v>
      </c>
      <c r="F1971" s="195" t="s">
        <v>83</v>
      </c>
    </row>
    <row r="1972" spans="1:6">
      <c r="A1972" s="196">
        <v>44318</v>
      </c>
      <c r="B1972" s="195">
        <v>99910</v>
      </c>
      <c r="C1972" s="195">
        <v>2479</v>
      </c>
      <c r="D1972" s="195">
        <v>29</v>
      </c>
      <c r="E1972" s="197">
        <v>112300</v>
      </c>
      <c r="F1972" s="195" t="s">
        <v>84</v>
      </c>
    </row>
    <row r="1973" spans="1:6">
      <c r="A1973" s="196">
        <v>44318</v>
      </c>
      <c r="B1973" s="195">
        <v>99910</v>
      </c>
      <c r="C1973" s="195">
        <v>2647</v>
      </c>
      <c r="D1973" s="195">
        <v>29</v>
      </c>
      <c r="E1973" s="197">
        <v>257000</v>
      </c>
      <c r="F1973" s="195" t="s">
        <v>83</v>
      </c>
    </row>
    <row r="1974" spans="1:6" ht="19.5">
      <c r="A1974" s="195"/>
      <c r="B1974" s="195"/>
      <c r="C1974" s="195"/>
      <c r="D1974" s="195"/>
      <c r="E1974" s="119">
        <f>SUM(E1959:E1973)</f>
        <v>3424541</v>
      </c>
      <c r="F1974" s="195"/>
    </row>
    <row r="1975" spans="1:6">
      <c r="A1975" s="195"/>
      <c r="B1975" s="195"/>
      <c r="C1975" s="195"/>
      <c r="D1975" s="195"/>
      <c r="E1975" s="197"/>
      <c r="F1975" s="195"/>
    </row>
    <row r="1976" spans="1:6">
      <c r="A1976" s="196">
        <v>44319</v>
      </c>
      <c r="B1976" s="195">
        <v>12508</v>
      </c>
      <c r="C1976" s="195">
        <v>9410</v>
      </c>
      <c r="D1976" s="195">
        <v>4</v>
      </c>
      <c r="E1976" s="197">
        <v>357500</v>
      </c>
      <c r="F1976" s="195" t="s">
        <v>83</v>
      </c>
    </row>
    <row r="1977" spans="1:6">
      <c r="A1977" s="196">
        <v>44319</v>
      </c>
      <c r="B1977" s="195">
        <v>99966</v>
      </c>
      <c r="C1977" s="195">
        <v>9587</v>
      </c>
      <c r="D1977" s="195">
        <v>4</v>
      </c>
      <c r="E1977" s="197">
        <v>117200</v>
      </c>
      <c r="F1977" s="195" t="s">
        <v>84</v>
      </c>
    </row>
    <row r="1978" spans="1:6">
      <c r="A1978" s="196">
        <v>44319</v>
      </c>
      <c r="B1978" s="195">
        <v>99966</v>
      </c>
      <c r="C1978" s="195">
        <v>9602</v>
      </c>
      <c r="D1978" s="195">
        <v>4</v>
      </c>
      <c r="E1978" s="197">
        <v>66000</v>
      </c>
      <c r="F1978" s="195" t="s">
        <v>84</v>
      </c>
    </row>
    <row r="1979" spans="1:6">
      <c r="A1979" s="196">
        <v>44319</v>
      </c>
      <c r="B1979" s="195">
        <v>25758</v>
      </c>
      <c r="C1979" s="195">
        <v>1863</v>
      </c>
      <c r="D1979" s="195">
        <v>8</v>
      </c>
      <c r="E1979" s="197">
        <v>302600</v>
      </c>
      <c r="F1979" s="195" t="s">
        <v>83</v>
      </c>
    </row>
    <row r="1980" spans="1:6">
      <c r="A1980" s="196">
        <v>44319</v>
      </c>
      <c r="B1980" s="195">
        <v>14202</v>
      </c>
      <c r="C1980" s="195">
        <v>1763</v>
      </c>
      <c r="D1980" s="195">
        <v>7</v>
      </c>
      <c r="E1980" s="197">
        <v>119700</v>
      </c>
      <c r="F1980" s="195" t="s">
        <v>84</v>
      </c>
    </row>
    <row r="1981" spans="1:6">
      <c r="A1981" s="196">
        <v>44319</v>
      </c>
      <c r="B1981" s="195">
        <v>14202</v>
      </c>
      <c r="C1981" s="195">
        <v>1776</v>
      </c>
      <c r="D1981" s="195">
        <v>7</v>
      </c>
      <c r="E1981" s="197">
        <v>188000</v>
      </c>
      <c r="F1981" s="195" t="s">
        <v>83</v>
      </c>
    </row>
    <row r="1982" spans="1:6">
      <c r="A1982" s="196">
        <v>44319</v>
      </c>
      <c r="B1982" s="195">
        <v>14202</v>
      </c>
      <c r="C1982" s="195">
        <v>1798</v>
      </c>
      <c r="D1982" s="195">
        <v>7</v>
      </c>
      <c r="E1982" s="197">
        <v>136100</v>
      </c>
      <c r="F1982" s="195" t="s">
        <v>84</v>
      </c>
    </row>
    <row r="1983" spans="1:6">
      <c r="A1983" s="196">
        <v>44319</v>
      </c>
      <c r="B1983" s="195">
        <v>14202</v>
      </c>
      <c r="C1983" s="195">
        <v>1826</v>
      </c>
      <c r="D1983" s="195">
        <v>7</v>
      </c>
      <c r="E1983" s="197">
        <v>418600</v>
      </c>
      <c r="F1983" s="195" t="s">
        <v>83</v>
      </c>
    </row>
    <row r="1984" spans="1:6">
      <c r="A1984" s="196">
        <v>44319</v>
      </c>
      <c r="B1984" s="195">
        <v>14202</v>
      </c>
      <c r="C1984" s="195">
        <v>1829</v>
      </c>
      <c r="D1984" s="195">
        <v>7</v>
      </c>
      <c r="E1984" s="197">
        <v>188000</v>
      </c>
      <c r="F1984" s="195" t="s">
        <v>83</v>
      </c>
    </row>
    <row r="1985" spans="1:6">
      <c r="A1985" s="196">
        <v>44319</v>
      </c>
      <c r="B1985" s="195">
        <v>34527</v>
      </c>
      <c r="C1985" s="195">
        <v>1870</v>
      </c>
      <c r="D1985" s="195">
        <v>7</v>
      </c>
      <c r="E1985" s="197">
        <v>51000</v>
      </c>
      <c r="F1985" s="195" t="s">
        <v>84</v>
      </c>
    </row>
    <row r="1986" spans="1:6">
      <c r="A1986" s="196">
        <v>44319</v>
      </c>
      <c r="B1986" s="195">
        <v>34527</v>
      </c>
      <c r="C1986" s="195">
        <v>1899</v>
      </c>
      <c r="D1986" s="195">
        <v>7</v>
      </c>
      <c r="E1986" s="197">
        <v>13000</v>
      </c>
      <c r="F1986" s="195" t="s">
        <v>83</v>
      </c>
    </row>
    <row r="1987" spans="1:6">
      <c r="A1987" s="196">
        <v>44319</v>
      </c>
      <c r="B1987" s="195">
        <v>99903</v>
      </c>
      <c r="C1987" s="195">
        <v>7854</v>
      </c>
      <c r="D1987" s="195">
        <v>9</v>
      </c>
      <c r="E1987" s="197">
        <v>301000</v>
      </c>
      <c r="F1987" s="195" t="s">
        <v>83</v>
      </c>
    </row>
    <row r="1988" spans="1:6">
      <c r="A1988" s="196">
        <v>44319</v>
      </c>
      <c r="B1988" s="195">
        <v>99961</v>
      </c>
      <c r="C1988" s="195">
        <v>2805</v>
      </c>
      <c r="D1988" s="195">
        <v>29</v>
      </c>
      <c r="E1988" s="197">
        <v>179500</v>
      </c>
      <c r="F1988" s="195" t="s">
        <v>84</v>
      </c>
    </row>
    <row r="1989" spans="1:6">
      <c r="A1989" s="196">
        <v>44319</v>
      </c>
      <c r="B1989" s="195">
        <v>99961</v>
      </c>
      <c r="C1989" s="195">
        <v>2811</v>
      </c>
      <c r="D1989" s="195">
        <v>29</v>
      </c>
      <c r="E1989" s="197">
        <v>190400</v>
      </c>
      <c r="F1989" s="195" t="s">
        <v>84</v>
      </c>
    </row>
    <row r="1990" spans="1:6">
      <c r="A1990" s="196">
        <v>44319</v>
      </c>
      <c r="B1990" s="195">
        <v>99961</v>
      </c>
      <c r="C1990" s="195">
        <v>2813</v>
      </c>
      <c r="D1990" s="195">
        <v>29</v>
      </c>
      <c r="E1990" s="197">
        <v>87200</v>
      </c>
      <c r="F1990" s="195" t="s">
        <v>84</v>
      </c>
    </row>
    <row r="1991" spans="1:6">
      <c r="A1991" s="196">
        <v>44319</v>
      </c>
      <c r="B1991" s="195">
        <v>99961</v>
      </c>
      <c r="C1991" s="195">
        <v>2816</v>
      </c>
      <c r="D1991" s="195">
        <v>29</v>
      </c>
      <c r="E1991" s="197">
        <v>669400</v>
      </c>
      <c r="F1991" s="195" t="s">
        <v>83</v>
      </c>
    </row>
    <row r="1992" spans="1:6" ht="19.5">
      <c r="A1992" s="195"/>
      <c r="B1992" s="195"/>
      <c r="C1992" s="195"/>
      <c r="D1992" s="195"/>
      <c r="E1992" s="119">
        <f>SUM(E1976:E1991)</f>
        <v>3385200</v>
      </c>
      <c r="F1992" s="195"/>
    </row>
    <row r="1993" spans="1:6">
      <c r="A1993" s="195"/>
      <c r="B1993" s="195"/>
      <c r="C1993" s="195"/>
      <c r="D1993" s="195"/>
      <c r="E1993" s="197"/>
      <c r="F1993" s="195"/>
    </row>
    <row r="1994" spans="1:6">
      <c r="A1994" s="196">
        <v>44320</v>
      </c>
      <c r="B1994" s="195">
        <v>25758</v>
      </c>
      <c r="C1994" s="195">
        <v>7556</v>
      </c>
      <c r="D1994" s="195">
        <v>6</v>
      </c>
      <c r="E1994" s="197">
        <v>280400</v>
      </c>
      <c r="F1994" s="195" t="s">
        <v>83</v>
      </c>
    </row>
    <row r="1995" spans="1:6">
      <c r="A1995" s="196">
        <v>44320</v>
      </c>
      <c r="B1995" s="195">
        <v>25758</v>
      </c>
      <c r="C1995" s="195">
        <v>7586</v>
      </c>
      <c r="D1995" s="195">
        <v>6</v>
      </c>
      <c r="E1995" s="197">
        <v>398000</v>
      </c>
      <c r="F1995" s="195" t="s">
        <v>83</v>
      </c>
    </row>
    <row r="1996" spans="1:6">
      <c r="A1996" s="196">
        <v>44320</v>
      </c>
      <c r="B1996" s="195">
        <v>25758</v>
      </c>
      <c r="C1996" s="195">
        <v>7587</v>
      </c>
      <c r="D1996" s="195">
        <v>6</v>
      </c>
      <c r="E1996" s="197">
        <v>569000</v>
      </c>
      <c r="F1996" s="195" t="s">
        <v>83</v>
      </c>
    </row>
    <row r="1997" spans="1:6">
      <c r="A1997" s="196">
        <v>44320</v>
      </c>
      <c r="B1997" s="195">
        <v>25758</v>
      </c>
      <c r="C1997" s="195">
        <v>7589</v>
      </c>
      <c r="D1997" s="195">
        <v>6</v>
      </c>
      <c r="E1997" s="197">
        <v>467400</v>
      </c>
      <c r="F1997" s="195" t="s">
        <v>83</v>
      </c>
    </row>
    <row r="1998" spans="1:6">
      <c r="A1998" s="196">
        <v>44320</v>
      </c>
      <c r="B1998" s="195">
        <v>34527</v>
      </c>
      <c r="C1998" s="195">
        <v>7351</v>
      </c>
      <c r="D1998" s="195">
        <v>6</v>
      </c>
      <c r="E1998" s="197">
        <v>1767465</v>
      </c>
      <c r="F1998" s="195" t="s">
        <v>2</v>
      </c>
    </row>
    <row r="1999" spans="1:6">
      <c r="A1999" s="196">
        <v>44320</v>
      </c>
      <c r="B1999" s="195">
        <v>34527</v>
      </c>
      <c r="C1999" s="195">
        <v>7399</v>
      </c>
      <c r="D1999" s="195">
        <v>6</v>
      </c>
      <c r="E1999" s="197">
        <v>151500</v>
      </c>
      <c r="F1999" s="195" t="s">
        <v>83</v>
      </c>
    </row>
    <row r="2000" spans="1:6">
      <c r="A2000" s="196">
        <v>44320</v>
      </c>
      <c r="B2000" s="195">
        <v>99966</v>
      </c>
      <c r="C2000" s="195">
        <v>2048</v>
      </c>
      <c r="D2000" s="195">
        <v>7</v>
      </c>
      <c r="E2000" s="197">
        <v>417004</v>
      </c>
      <c r="F2000" s="195" t="s">
        <v>130</v>
      </c>
    </row>
    <row r="2001" spans="1:6">
      <c r="A2001" s="196">
        <v>44320</v>
      </c>
      <c r="B2001" s="195">
        <v>99966</v>
      </c>
      <c r="C2001" s="195">
        <v>2049</v>
      </c>
      <c r="D2001" s="195">
        <v>7</v>
      </c>
      <c r="E2001" s="197">
        <v>1261804</v>
      </c>
      <c r="F2001" s="195" t="s">
        <v>130</v>
      </c>
    </row>
    <row r="2002" spans="1:6">
      <c r="A2002" s="196">
        <v>44320</v>
      </c>
      <c r="B2002" s="195">
        <v>99966</v>
      </c>
      <c r="C2002" s="195">
        <v>2050</v>
      </c>
      <c r="D2002" s="195">
        <v>7</v>
      </c>
      <c r="E2002" s="197">
        <v>284272</v>
      </c>
      <c r="F2002" s="195" t="s">
        <v>131</v>
      </c>
    </row>
    <row r="2003" spans="1:6">
      <c r="A2003" s="196">
        <v>44320</v>
      </c>
      <c r="B2003" s="195">
        <v>99966</v>
      </c>
      <c r="C2003" s="195">
        <v>2136</v>
      </c>
      <c r="D2003" s="195">
        <v>7</v>
      </c>
      <c r="E2003" s="197">
        <v>43200</v>
      </c>
      <c r="F2003" s="195" t="s">
        <v>83</v>
      </c>
    </row>
    <row r="2004" spans="1:6">
      <c r="A2004" s="196">
        <v>44320</v>
      </c>
      <c r="B2004" s="195">
        <v>99966</v>
      </c>
      <c r="C2004" s="195">
        <v>2156</v>
      </c>
      <c r="D2004" s="195">
        <v>7</v>
      </c>
      <c r="E2004" s="197">
        <v>146500</v>
      </c>
      <c r="F2004" s="195" t="s">
        <v>84</v>
      </c>
    </row>
    <row r="2005" spans="1:6">
      <c r="A2005" s="196">
        <v>44320</v>
      </c>
      <c r="B2005" s="195">
        <v>99966</v>
      </c>
      <c r="C2005" s="195">
        <v>2165</v>
      </c>
      <c r="D2005" s="195">
        <v>7</v>
      </c>
      <c r="E2005" s="197">
        <v>227600</v>
      </c>
      <c r="F2005" s="195" t="s">
        <v>83</v>
      </c>
    </row>
    <row r="2006" spans="1:6">
      <c r="A2006" s="196">
        <v>44320</v>
      </c>
      <c r="B2006" s="195">
        <v>99966</v>
      </c>
      <c r="C2006" s="195">
        <v>2170</v>
      </c>
      <c r="D2006" s="195">
        <v>7</v>
      </c>
      <c r="E2006" s="197">
        <v>241800</v>
      </c>
      <c r="F2006" s="195" t="s">
        <v>83</v>
      </c>
    </row>
    <row r="2007" spans="1:6">
      <c r="A2007" s="196">
        <v>44320</v>
      </c>
      <c r="B2007" s="195">
        <v>99974</v>
      </c>
      <c r="C2007" s="195">
        <v>2311</v>
      </c>
      <c r="D2007" s="195">
        <v>7</v>
      </c>
      <c r="E2007" s="197">
        <v>64900</v>
      </c>
      <c r="F2007" s="195" t="s">
        <v>83</v>
      </c>
    </row>
    <row r="2008" spans="1:6">
      <c r="A2008" s="196">
        <v>44320</v>
      </c>
      <c r="B2008" s="195">
        <v>99975</v>
      </c>
      <c r="C2008" s="195">
        <v>2053</v>
      </c>
      <c r="D2008" s="195">
        <v>8</v>
      </c>
      <c r="E2008" s="197">
        <v>530600</v>
      </c>
      <c r="F2008" s="195" t="s">
        <v>83</v>
      </c>
    </row>
    <row r="2009" spans="1:6">
      <c r="A2009" s="196">
        <v>44320</v>
      </c>
      <c r="B2009" s="195">
        <v>99975</v>
      </c>
      <c r="C2009" s="195">
        <v>2180</v>
      </c>
      <c r="D2009" s="195">
        <v>8</v>
      </c>
      <c r="E2009" s="197">
        <v>49100</v>
      </c>
      <c r="F2009" s="195" t="s">
        <v>84</v>
      </c>
    </row>
    <row r="2010" spans="1:6" ht="19.5">
      <c r="A2010" s="195"/>
      <c r="B2010" s="195"/>
      <c r="C2010" s="195"/>
      <c r="D2010" s="195"/>
      <c r="E2010" s="119">
        <f>SUM(E1994:E2009)</f>
        <v>6900545</v>
      </c>
      <c r="F2010" s="195"/>
    </row>
    <row r="2011" spans="1:6">
      <c r="A2011" s="195"/>
      <c r="B2011" s="195"/>
      <c r="C2011" s="195"/>
      <c r="D2011" s="195"/>
      <c r="E2011" s="197"/>
      <c r="F2011" s="195"/>
    </row>
    <row r="2012" spans="1:6">
      <c r="A2012" s="196">
        <v>44321</v>
      </c>
      <c r="B2012" s="195">
        <v>14202</v>
      </c>
      <c r="C2012" s="195">
        <v>40</v>
      </c>
      <c r="D2012" s="195">
        <v>4</v>
      </c>
      <c r="E2012" s="197">
        <v>1530600</v>
      </c>
      <c r="F2012" s="195" t="s">
        <v>130</v>
      </c>
    </row>
    <row r="2013" spans="1:6">
      <c r="A2013" s="196">
        <v>44321</v>
      </c>
      <c r="B2013" s="195">
        <v>14202</v>
      </c>
      <c r="C2013" s="195">
        <v>41</v>
      </c>
      <c r="D2013" s="195">
        <v>4</v>
      </c>
      <c r="E2013" s="197">
        <v>323430</v>
      </c>
      <c r="F2013" s="195" t="s">
        <v>131</v>
      </c>
    </row>
    <row r="2014" spans="1:6">
      <c r="A2014" s="196">
        <v>44321</v>
      </c>
      <c r="B2014" s="195">
        <v>14202</v>
      </c>
      <c r="C2014" s="195">
        <v>42</v>
      </c>
      <c r="D2014" s="195">
        <v>4</v>
      </c>
      <c r="E2014" s="197">
        <v>532376</v>
      </c>
      <c r="F2014" s="195" t="s">
        <v>130</v>
      </c>
    </row>
    <row r="2015" spans="1:6">
      <c r="A2015" s="196">
        <v>44321</v>
      </c>
      <c r="B2015" s="195">
        <v>99966</v>
      </c>
      <c r="C2015" s="195">
        <v>7814</v>
      </c>
      <c r="D2015" s="195">
        <v>6</v>
      </c>
      <c r="E2015" s="197">
        <v>42700</v>
      </c>
      <c r="F2015" s="195" t="s">
        <v>84</v>
      </c>
    </row>
    <row r="2016" spans="1:6">
      <c r="A2016" s="196">
        <v>44321</v>
      </c>
      <c r="B2016" s="195">
        <v>99966</v>
      </c>
      <c r="C2016" s="195">
        <v>7922</v>
      </c>
      <c r="D2016" s="195">
        <v>6</v>
      </c>
      <c r="E2016" s="197">
        <v>304000</v>
      </c>
      <c r="F2016" s="195" t="s">
        <v>1</v>
      </c>
    </row>
    <row r="2017" spans="1:10">
      <c r="A2017" s="196">
        <v>44321</v>
      </c>
      <c r="B2017" s="195">
        <v>99966</v>
      </c>
      <c r="C2017" s="195">
        <v>7926</v>
      </c>
      <c r="D2017" s="195">
        <v>6</v>
      </c>
      <c r="E2017" s="197">
        <v>70200</v>
      </c>
      <c r="F2017" s="195" t="s">
        <v>84</v>
      </c>
    </row>
    <row r="2018" spans="1:10">
      <c r="A2018" s="196">
        <v>44321</v>
      </c>
      <c r="B2018" s="195">
        <v>99966</v>
      </c>
      <c r="C2018" s="195">
        <v>7927</v>
      </c>
      <c r="D2018" s="195">
        <v>6</v>
      </c>
      <c r="E2018" s="197">
        <v>81400</v>
      </c>
      <c r="F2018" s="195" t="s">
        <v>1</v>
      </c>
    </row>
    <row r="2019" spans="1:10">
      <c r="A2019" s="196">
        <v>44321</v>
      </c>
      <c r="B2019" s="195">
        <v>99966</v>
      </c>
      <c r="C2019" s="195">
        <v>7931</v>
      </c>
      <c r="D2019" s="195">
        <v>6</v>
      </c>
      <c r="E2019" s="197">
        <v>67500</v>
      </c>
      <c r="F2019" s="195" t="s">
        <v>84</v>
      </c>
    </row>
    <row r="2020" spans="1:10">
      <c r="A2020" s="196">
        <v>44321</v>
      </c>
      <c r="B2020" s="195">
        <v>99971</v>
      </c>
      <c r="C2020" s="195">
        <v>7675</v>
      </c>
      <c r="D2020" s="195">
        <v>6</v>
      </c>
      <c r="E2020" s="197">
        <v>48000</v>
      </c>
      <c r="F2020" s="195" t="s">
        <v>1</v>
      </c>
    </row>
    <row r="2021" spans="1:10">
      <c r="A2021" s="196">
        <v>44321</v>
      </c>
      <c r="B2021" s="195">
        <v>13276</v>
      </c>
      <c r="C2021" s="195">
        <v>2230</v>
      </c>
      <c r="D2021" s="195">
        <v>8</v>
      </c>
      <c r="E2021" s="197">
        <v>46100</v>
      </c>
      <c r="F2021" s="195" t="s">
        <v>84</v>
      </c>
    </row>
    <row r="2022" spans="1:10">
      <c r="A2022" s="196">
        <v>44321</v>
      </c>
      <c r="B2022" s="195">
        <v>99903</v>
      </c>
      <c r="C2022" s="205">
        <v>8029</v>
      </c>
      <c r="D2022" s="205">
        <v>9</v>
      </c>
      <c r="E2022" s="203">
        <v>43900</v>
      </c>
      <c r="F2022" s="195" t="s">
        <v>1</v>
      </c>
    </row>
    <row r="2023" spans="1:10">
      <c r="A2023" s="196">
        <v>44321</v>
      </c>
      <c r="B2023" s="195">
        <v>99903</v>
      </c>
      <c r="C2023" s="205">
        <v>8041</v>
      </c>
      <c r="D2023" s="205">
        <v>9</v>
      </c>
      <c r="E2023" s="203">
        <v>122600</v>
      </c>
      <c r="F2023" s="195" t="s">
        <v>84</v>
      </c>
    </row>
    <row r="2024" spans="1:10">
      <c r="A2024" s="196">
        <v>44321</v>
      </c>
      <c r="B2024" s="195">
        <v>99903</v>
      </c>
      <c r="C2024" s="205">
        <v>8046</v>
      </c>
      <c r="D2024" s="205">
        <v>9</v>
      </c>
      <c r="E2024" s="203">
        <v>230000</v>
      </c>
      <c r="F2024" s="195" t="s">
        <v>1</v>
      </c>
    </row>
    <row r="2025" spans="1:10">
      <c r="A2025" s="196">
        <v>44321</v>
      </c>
      <c r="B2025" s="195">
        <v>99903</v>
      </c>
      <c r="C2025" s="205">
        <v>8048</v>
      </c>
      <c r="D2025" s="205">
        <v>9</v>
      </c>
      <c r="E2025" s="203">
        <v>318300</v>
      </c>
      <c r="F2025" s="195" t="s">
        <v>1</v>
      </c>
    </row>
    <row r="2026" spans="1:10">
      <c r="A2026" s="196">
        <v>44321</v>
      </c>
      <c r="B2026" s="195">
        <v>99903</v>
      </c>
      <c r="C2026" s="205">
        <v>8049</v>
      </c>
      <c r="D2026" s="205">
        <v>9</v>
      </c>
      <c r="E2026" s="203">
        <v>71400</v>
      </c>
      <c r="F2026" s="195" t="s">
        <v>1</v>
      </c>
    </row>
    <row r="2027" spans="1:10">
      <c r="A2027" s="196">
        <v>44321</v>
      </c>
      <c r="B2027" s="195">
        <v>99903</v>
      </c>
      <c r="C2027" s="205">
        <v>8058</v>
      </c>
      <c r="D2027" s="205">
        <v>9</v>
      </c>
      <c r="E2027" s="203">
        <v>699700</v>
      </c>
      <c r="F2027" s="195" t="s">
        <v>84</v>
      </c>
    </row>
    <row r="2028" spans="1:10">
      <c r="A2028" s="196">
        <v>44321</v>
      </c>
      <c r="B2028" s="195">
        <v>99903</v>
      </c>
      <c r="C2028" s="205">
        <v>8059</v>
      </c>
      <c r="D2028" s="205">
        <v>9</v>
      </c>
      <c r="E2028" s="203">
        <v>38700</v>
      </c>
      <c r="F2028" s="195" t="s">
        <v>84</v>
      </c>
    </row>
    <row r="2029" spans="1:10">
      <c r="A2029" s="196">
        <v>44321</v>
      </c>
      <c r="B2029" s="195">
        <v>99903</v>
      </c>
      <c r="C2029" s="205">
        <v>8071</v>
      </c>
      <c r="D2029" s="205">
        <v>9</v>
      </c>
      <c r="E2029" s="203">
        <v>78200</v>
      </c>
      <c r="F2029" s="195" t="s">
        <v>84</v>
      </c>
    </row>
    <row r="2030" spans="1:10">
      <c r="A2030" s="196">
        <v>44321</v>
      </c>
      <c r="B2030" s="195">
        <v>99910</v>
      </c>
      <c r="C2030" s="195">
        <v>8000</v>
      </c>
      <c r="D2030" s="195">
        <v>9</v>
      </c>
      <c r="E2030" s="197">
        <v>94200</v>
      </c>
      <c r="F2030" s="195" t="s">
        <v>1</v>
      </c>
    </row>
    <row r="2031" spans="1:10" s="37" customFormat="1">
      <c r="A2031" s="263">
        <v>44321</v>
      </c>
      <c r="B2031" s="264">
        <v>13276</v>
      </c>
      <c r="C2031" s="264">
        <v>2259</v>
      </c>
      <c r="D2031" s="264"/>
      <c r="E2031" s="265">
        <v>0</v>
      </c>
      <c r="F2031" s="64" t="s">
        <v>2092</v>
      </c>
      <c r="H2031" s="135"/>
    </row>
    <row r="2032" spans="1:10" ht="19.5">
      <c r="A2032" s="195"/>
      <c r="B2032" s="195"/>
      <c r="C2032" s="195"/>
      <c r="D2032" s="195"/>
      <c r="E2032" s="119">
        <f>SUM(E2012:E2030)</f>
        <v>4743306</v>
      </c>
      <c r="F2032" s="195"/>
      <c r="J2032" s="2" t="s">
        <v>24</v>
      </c>
    </row>
    <row r="2035" spans="1:6">
      <c r="A2035" s="196">
        <v>44322</v>
      </c>
      <c r="B2035" s="195">
        <v>28262</v>
      </c>
      <c r="C2035" s="31">
        <v>467</v>
      </c>
      <c r="D2035" s="195">
        <v>4</v>
      </c>
      <c r="E2035" s="197">
        <v>57500</v>
      </c>
      <c r="F2035" s="195" t="s">
        <v>1</v>
      </c>
    </row>
    <row r="2036" spans="1:6">
      <c r="A2036" s="196">
        <v>44322</v>
      </c>
      <c r="B2036" s="195">
        <v>99974</v>
      </c>
      <c r="C2036" s="31">
        <v>570</v>
      </c>
      <c r="D2036" s="195">
        <v>4</v>
      </c>
      <c r="E2036" s="197">
        <v>54500</v>
      </c>
      <c r="F2036" s="195" t="s">
        <v>1</v>
      </c>
    </row>
    <row r="2037" spans="1:6">
      <c r="A2037" s="196">
        <v>44322</v>
      </c>
      <c r="B2037" s="195">
        <v>14202</v>
      </c>
      <c r="C2037" s="31">
        <v>8020</v>
      </c>
      <c r="D2037" s="195">
        <v>6</v>
      </c>
      <c r="E2037" s="197">
        <v>783396</v>
      </c>
      <c r="F2037" s="195" t="s">
        <v>130</v>
      </c>
    </row>
    <row r="2038" spans="1:6">
      <c r="A2038" s="196">
        <v>44322</v>
      </c>
      <c r="B2038" s="195">
        <v>14202</v>
      </c>
      <c r="C2038" s="31">
        <v>8021</v>
      </c>
      <c r="D2038" s="195">
        <v>6</v>
      </c>
      <c r="E2038" s="197">
        <v>451950</v>
      </c>
      <c r="F2038" s="195" t="s">
        <v>130</v>
      </c>
    </row>
    <row r="2039" spans="1:6">
      <c r="A2039" s="196">
        <v>44322</v>
      </c>
      <c r="B2039" s="195">
        <v>14202</v>
      </c>
      <c r="C2039" s="31">
        <v>8022</v>
      </c>
      <c r="D2039" s="195">
        <v>6</v>
      </c>
      <c r="E2039" s="197">
        <v>643406</v>
      </c>
      <c r="F2039" s="195" t="s">
        <v>131</v>
      </c>
    </row>
    <row r="2040" spans="1:6">
      <c r="A2040" s="196">
        <v>44322</v>
      </c>
      <c r="B2040" s="195">
        <v>14202</v>
      </c>
      <c r="C2040" s="31">
        <v>8100</v>
      </c>
      <c r="D2040" s="195">
        <v>6</v>
      </c>
      <c r="E2040" s="197">
        <v>39800</v>
      </c>
      <c r="F2040" s="195" t="s">
        <v>1</v>
      </c>
    </row>
    <row r="2041" spans="1:6">
      <c r="A2041" s="196">
        <v>44322</v>
      </c>
      <c r="B2041" s="195">
        <v>99975</v>
      </c>
      <c r="C2041" s="31">
        <v>8230</v>
      </c>
      <c r="D2041" s="195">
        <v>6</v>
      </c>
      <c r="E2041" s="197">
        <v>56100</v>
      </c>
      <c r="F2041" s="195" t="s">
        <v>84</v>
      </c>
    </row>
    <row r="2042" spans="1:6">
      <c r="A2042" s="196">
        <v>44322</v>
      </c>
      <c r="B2042" s="195">
        <v>25758</v>
      </c>
      <c r="C2042" s="31">
        <v>2829</v>
      </c>
      <c r="D2042" s="195">
        <v>7</v>
      </c>
      <c r="E2042" s="197">
        <v>272800</v>
      </c>
      <c r="F2042" s="195" t="s">
        <v>1</v>
      </c>
    </row>
    <row r="2043" spans="1:6">
      <c r="A2043" s="196">
        <v>44322</v>
      </c>
      <c r="B2043" s="195">
        <v>25758</v>
      </c>
      <c r="C2043" s="31">
        <v>2843</v>
      </c>
      <c r="D2043" s="195">
        <v>7</v>
      </c>
      <c r="E2043" s="197">
        <v>2800400</v>
      </c>
      <c r="F2043" s="195" t="s">
        <v>185</v>
      </c>
    </row>
    <row r="2044" spans="1:6">
      <c r="A2044" s="196">
        <v>44322</v>
      </c>
      <c r="B2044" s="195">
        <v>25758</v>
      </c>
      <c r="C2044" s="31">
        <v>2844</v>
      </c>
      <c r="D2044" s="195">
        <v>7</v>
      </c>
      <c r="E2044" s="197">
        <v>448000</v>
      </c>
      <c r="F2044" s="195" t="s">
        <v>185</v>
      </c>
    </row>
    <row r="2045" spans="1:6">
      <c r="A2045" s="196">
        <v>44322</v>
      </c>
      <c r="B2045" s="195">
        <v>25758</v>
      </c>
      <c r="C2045" s="31">
        <v>2918</v>
      </c>
      <c r="D2045" s="195">
        <v>7</v>
      </c>
      <c r="E2045" s="197">
        <v>86900</v>
      </c>
      <c r="F2045" s="195" t="s">
        <v>1</v>
      </c>
    </row>
    <row r="2046" spans="1:6">
      <c r="A2046" s="196">
        <v>44322</v>
      </c>
      <c r="B2046" s="195">
        <v>25758</v>
      </c>
      <c r="C2046" s="31">
        <v>2953</v>
      </c>
      <c r="D2046" s="195">
        <v>7</v>
      </c>
      <c r="E2046" s="197">
        <v>278400</v>
      </c>
      <c r="F2046" s="195" t="s">
        <v>84</v>
      </c>
    </row>
    <row r="2047" spans="1:6">
      <c r="A2047" s="196">
        <v>44322</v>
      </c>
      <c r="B2047" s="195">
        <v>19440</v>
      </c>
      <c r="C2047" s="31">
        <v>2506</v>
      </c>
      <c r="D2047" s="195">
        <v>8</v>
      </c>
      <c r="E2047" s="197">
        <v>200300</v>
      </c>
      <c r="F2047" s="195" t="s">
        <v>1</v>
      </c>
    </row>
    <row r="2048" spans="1:6" ht="19.5">
      <c r="E2048" s="240">
        <f>SUM(E2035:E2047)</f>
        <v>6173452</v>
      </c>
    </row>
    <row r="2050" spans="1:6">
      <c r="A2050" s="196">
        <v>44323</v>
      </c>
      <c r="B2050" s="195">
        <v>25758</v>
      </c>
      <c r="C2050" s="31">
        <v>788</v>
      </c>
      <c r="D2050" s="195">
        <v>4</v>
      </c>
      <c r="E2050" s="197">
        <v>40200</v>
      </c>
      <c r="F2050" s="195" t="s">
        <v>1</v>
      </c>
    </row>
    <row r="2051" spans="1:6">
      <c r="A2051" s="196">
        <v>44323</v>
      </c>
      <c r="B2051" s="195">
        <v>28262</v>
      </c>
      <c r="C2051" s="31">
        <v>3091</v>
      </c>
      <c r="D2051" s="195">
        <v>7</v>
      </c>
      <c r="E2051" s="197">
        <v>232500</v>
      </c>
      <c r="F2051" s="195" t="s">
        <v>84</v>
      </c>
    </row>
    <row r="2052" spans="1:6">
      <c r="A2052" s="196">
        <v>44323</v>
      </c>
      <c r="B2052" s="195">
        <v>99971</v>
      </c>
      <c r="C2052" s="31">
        <v>3187</v>
      </c>
      <c r="D2052" s="195">
        <v>7</v>
      </c>
      <c r="E2052" s="197">
        <v>132000</v>
      </c>
      <c r="F2052" s="195" t="s">
        <v>1</v>
      </c>
    </row>
    <row r="2053" spans="1:6">
      <c r="A2053" s="196">
        <v>44323</v>
      </c>
      <c r="B2053" s="195">
        <v>19440</v>
      </c>
      <c r="C2053" s="31">
        <v>8351</v>
      </c>
      <c r="D2053" s="195">
        <v>6</v>
      </c>
      <c r="E2053" s="197">
        <v>769886</v>
      </c>
      <c r="F2053" s="195" t="s">
        <v>2</v>
      </c>
    </row>
    <row r="2054" spans="1:6">
      <c r="A2054" s="196">
        <v>44323</v>
      </c>
      <c r="B2054" s="195">
        <v>19440</v>
      </c>
      <c r="C2054" s="31">
        <v>8453</v>
      </c>
      <c r="D2054" s="195">
        <v>6</v>
      </c>
      <c r="E2054" s="197">
        <v>144700</v>
      </c>
      <c r="F2054" s="195" t="s">
        <v>84</v>
      </c>
    </row>
    <row r="2055" spans="1:6">
      <c r="A2055" s="196">
        <v>44323</v>
      </c>
      <c r="B2055" s="195">
        <v>14202</v>
      </c>
      <c r="C2055" s="31">
        <v>2615</v>
      </c>
      <c r="D2055" s="195">
        <v>8</v>
      </c>
      <c r="E2055" s="197">
        <v>229530</v>
      </c>
      <c r="F2055" s="195" t="s">
        <v>130</v>
      </c>
    </row>
    <row r="2056" spans="1:6">
      <c r="A2056" s="196">
        <v>44323</v>
      </c>
      <c r="B2056" s="195">
        <v>14202</v>
      </c>
      <c r="C2056" s="31">
        <v>2617</v>
      </c>
      <c r="D2056" s="195">
        <v>8</v>
      </c>
      <c r="E2056" s="197">
        <v>1220307</v>
      </c>
      <c r="F2056" s="195" t="s">
        <v>130</v>
      </c>
    </row>
    <row r="2057" spans="1:6">
      <c r="A2057" s="196">
        <v>44323</v>
      </c>
      <c r="B2057" s="195">
        <v>14202</v>
      </c>
      <c r="C2057" s="31">
        <v>2618</v>
      </c>
      <c r="D2057" s="195">
        <v>8</v>
      </c>
      <c r="E2057" s="197">
        <v>488096</v>
      </c>
      <c r="F2057" s="195" t="s">
        <v>131</v>
      </c>
    </row>
    <row r="2058" spans="1:6">
      <c r="A2058" s="196">
        <v>44323</v>
      </c>
      <c r="B2058" s="195">
        <v>14202</v>
      </c>
      <c r="C2058" s="31">
        <v>2717</v>
      </c>
      <c r="D2058" s="195">
        <v>8</v>
      </c>
      <c r="E2058" s="197">
        <v>202400</v>
      </c>
      <c r="F2058" s="195" t="s">
        <v>84</v>
      </c>
    </row>
    <row r="2059" spans="1:6">
      <c r="A2059" s="196">
        <v>44323</v>
      </c>
      <c r="B2059" s="195">
        <v>99903</v>
      </c>
      <c r="C2059" s="31">
        <v>2856</v>
      </c>
      <c r="D2059" s="195">
        <v>29</v>
      </c>
      <c r="E2059" s="197">
        <v>58500</v>
      </c>
      <c r="F2059" s="195" t="s">
        <v>84</v>
      </c>
    </row>
    <row r="2060" spans="1:6">
      <c r="A2060" s="196">
        <v>44323</v>
      </c>
      <c r="B2060" s="195">
        <v>99903</v>
      </c>
      <c r="C2060" s="31">
        <v>2863</v>
      </c>
      <c r="D2060" s="195">
        <v>29</v>
      </c>
      <c r="E2060" s="197">
        <v>518700</v>
      </c>
      <c r="F2060" s="195" t="s">
        <v>1</v>
      </c>
    </row>
    <row r="2061" spans="1:6">
      <c r="A2061" s="196">
        <v>44323</v>
      </c>
      <c r="B2061" s="195">
        <v>99903</v>
      </c>
      <c r="C2061" s="31">
        <v>2866</v>
      </c>
      <c r="D2061" s="195">
        <v>29</v>
      </c>
      <c r="E2061" s="197">
        <v>89700</v>
      </c>
      <c r="F2061" s="195" t="s">
        <v>1</v>
      </c>
    </row>
    <row r="2062" spans="1:6">
      <c r="A2062" s="196">
        <v>44323</v>
      </c>
      <c r="B2062" s="195">
        <v>99910</v>
      </c>
      <c r="C2062" s="31">
        <v>2903</v>
      </c>
      <c r="D2062" s="195">
        <v>29</v>
      </c>
      <c r="E2062" s="197">
        <v>342500</v>
      </c>
      <c r="F2062" s="195" t="s">
        <v>1</v>
      </c>
    </row>
    <row r="2063" spans="1:6">
      <c r="A2063" s="196">
        <v>44323</v>
      </c>
      <c r="B2063" s="195">
        <v>99910</v>
      </c>
      <c r="C2063" s="31">
        <v>2928</v>
      </c>
      <c r="D2063" s="195">
        <v>29</v>
      </c>
      <c r="E2063" s="197">
        <v>118800</v>
      </c>
      <c r="F2063" s="195" t="s">
        <v>84</v>
      </c>
    </row>
    <row r="2064" spans="1:6">
      <c r="A2064" s="196">
        <v>44323</v>
      </c>
      <c r="B2064" s="195">
        <v>99910</v>
      </c>
      <c r="C2064" s="31">
        <v>2930</v>
      </c>
      <c r="D2064" s="195">
        <v>29</v>
      </c>
      <c r="E2064" s="197">
        <v>91800</v>
      </c>
      <c r="F2064" s="195" t="s">
        <v>84</v>
      </c>
    </row>
    <row r="2065" spans="1:8">
      <c r="A2065" s="196">
        <v>44323</v>
      </c>
      <c r="B2065" s="195">
        <v>99910</v>
      </c>
      <c r="C2065" s="31">
        <v>2949</v>
      </c>
      <c r="D2065" s="195">
        <v>29</v>
      </c>
      <c r="E2065" s="197">
        <v>180500</v>
      </c>
      <c r="F2065" s="195" t="s">
        <v>84</v>
      </c>
    </row>
    <row r="2066" spans="1:8" ht="19.5">
      <c r="A2066" s="195"/>
      <c r="B2066" s="195"/>
      <c r="C2066" s="195"/>
      <c r="D2066" s="195"/>
      <c r="E2066" s="481">
        <f>SUM(E2050:E2065)</f>
        <v>4860119</v>
      </c>
      <c r="F2066" s="195"/>
    </row>
    <row r="2067" spans="1:8">
      <c r="A2067" s="195"/>
      <c r="B2067" s="195"/>
      <c r="C2067" s="195"/>
      <c r="D2067" s="195"/>
      <c r="E2067" s="197"/>
      <c r="F2067" s="195"/>
    </row>
    <row r="2068" spans="1:8">
      <c r="A2068" s="196">
        <v>44324</v>
      </c>
      <c r="B2068" s="195">
        <v>99967</v>
      </c>
      <c r="C2068" s="195">
        <v>3422</v>
      </c>
      <c r="D2068" s="195">
        <v>7</v>
      </c>
      <c r="E2068" s="197">
        <v>131400</v>
      </c>
      <c r="F2068" s="195" t="s">
        <v>84</v>
      </c>
    </row>
    <row r="2069" spans="1:8">
      <c r="A2069" s="196">
        <v>44324</v>
      </c>
      <c r="B2069" s="195">
        <v>28262</v>
      </c>
      <c r="C2069" s="195">
        <v>8634</v>
      </c>
      <c r="D2069" s="195">
        <v>6</v>
      </c>
      <c r="E2069" s="197">
        <v>429162</v>
      </c>
      <c r="F2069" s="195" t="s">
        <v>131</v>
      </c>
    </row>
    <row r="2070" spans="1:8">
      <c r="A2070" s="196">
        <v>44324</v>
      </c>
      <c r="B2070" s="195">
        <v>99910</v>
      </c>
      <c r="C2070" s="195">
        <v>2995</v>
      </c>
      <c r="D2070" s="195">
        <v>29</v>
      </c>
      <c r="E2070" s="197">
        <v>138000</v>
      </c>
      <c r="F2070" s="195" t="s">
        <v>84</v>
      </c>
    </row>
    <row r="2071" spans="1:8">
      <c r="A2071" s="196">
        <v>44324</v>
      </c>
      <c r="B2071" s="195">
        <v>99910</v>
      </c>
      <c r="C2071" s="195">
        <v>2997</v>
      </c>
      <c r="D2071" s="195">
        <v>29</v>
      </c>
      <c r="E2071" s="197">
        <v>661500</v>
      </c>
      <c r="F2071" s="195" t="s">
        <v>83</v>
      </c>
    </row>
    <row r="2072" spans="1:8">
      <c r="A2072" s="196">
        <v>44324</v>
      </c>
      <c r="B2072" s="195">
        <v>99910</v>
      </c>
      <c r="C2072" s="195">
        <v>3001</v>
      </c>
      <c r="D2072" s="195">
        <v>29</v>
      </c>
      <c r="E2072" s="197">
        <v>427000</v>
      </c>
      <c r="F2072" s="195" t="s">
        <v>83</v>
      </c>
    </row>
    <row r="2073" spans="1:8">
      <c r="A2073" s="196">
        <v>44324</v>
      </c>
      <c r="B2073" s="195">
        <v>99910</v>
      </c>
      <c r="C2073" s="195">
        <v>3007</v>
      </c>
      <c r="D2073" s="195">
        <v>29</v>
      </c>
      <c r="E2073" s="197">
        <v>123100</v>
      </c>
      <c r="F2073" s="195" t="s">
        <v>84</v>
      </c>
    </row>
    <row r="2074" spans="1:8">
      <c r="A2074" s="196">
        <v>44324</v>
      </c>
      <c r="B2074" s="195">
        <v>99910</v>
      </c>
      <c r="C2074" s="195">
        <v>3018</v>
      </c>
      <c r="D2074" s="195">
        <v>29</v>
      </c>
      <c r="E2074" s="197">
        <v>132800</v>
      </c>
      <c r="F2074" s="195" t="s">
        <v>83</v>
      </c>
    </row>
    <row r="2075" spans="1:8" s="53" customFormat="1">
      <c r="A2075" s="123">
        <v>44324</v>
      </c>
      <c r="B2075" s="205">
        <v>99910</v>
      </c>
      <c r="C2075" s="205">
        <v>3047</v>
      </c>
      <c r="D2075" s="205">
        <v>29</v>
      </c>
      <c r="E2075" s="203">
        <v>86500</v>
      </c>
      <c r="F2075" s="205" t="s">
        <v>0</v>
      </c>
      <c r="H2075" s="204"/>
    </row>
    <row r="2076" spans="1:8">
      <c r="A2076" s="196">
        <v>44324</v>
      </c>
      <c r="B2076" s="195">
        <v>99910</v>
      </c>
      <c r="C2076" s="195">
        <v>3091</v>
      </c>
      <c r="D2076" s="195">
        <v>29</v>
      </c>
      <c r="E2076" s="197">
        <v>203400</v>
      </c>
      <c r="F2076" s="195" t="s">
        <v>83</v>
      </c>
    </row>
    <row r="2077" spans="1:8">
      <c r="A2077" s="196">
        <v>44324</v>
      </c>
      <c r="B2077" s="195">
        <v>99916</v>
      </c>
      <c r="C2077" s="195">
        <v>3145</v>
      </c>
      <c r="D2077" s="195">
        <v>29</v>
      </c>
      <c r="E2077" s="197">
        <v>174400</v>
      </c>
      <c r="F2077" s="195" t="s">
        <v>84</v>
      </c>
    </row>
    <row r="2078" spans="1:8">
      <c r="A2078" s="196">
        <v>44324</v>
      </c>
      <c r="B2078" s="195">
        <v>99916</v>
      </c>
      <c r="C2078" s="195">
        <v>3153</v>
      </c>
      <c r="D2078" s="195">
        <v>29</v>
      </c>
      <c r="E2078" s="197">
        <v>233500</v>
      </c>
      <c r="F2078" s="195" t="s">
        <v>83</v>
      </c>
    </row>
    <row r="2079" spans="1:8">
      <c r="A2079" s="196">
        <v>44324</v>
      </c>
      <c r="B2079" s="195">
        <v>99916</v>
      </c>
      <c r="C2079" s="195">
        <v>3199</v>
      </c>
      <c r="D2079" s="195">
        <v>29</v>
      </c>
      <c r="E2079" s="197">
        <v>79200</v>
      </c>
      <c r="F2079" s="195" t="s">
        <v>84</v>
      </c>
    </row>
    <row r="2080" spans="1:8">
      <c r="A2080" s="196">
        <v>44324</v>
      </c>
      <c r="B2080" s="195">
        <v>99916</v>
      </c>
      <c r="C2080" s="195">
        <v>3205</v>
      </c>
      <c r="D2080" s="195">
        <v>29</v>
      </c>
      <c r="E2080" s="197">
        <v>95900</v>
      </c>
      <c r="F2080" s="195" t="s">
        <v>84</v>
      </c>
    </row>
    <row r="2081" spans="1:8">
      <c r="A2081" s="196">
        <v>44324</v>
      </c>
      <c r="B2081" s="195">
        <v>99916</v>
      </c>
      <c r="C2081" s="195">
        <v>3209</v>
      </c>
      <c r="D2081" s="195">
        <v>29</v>
      </c>
      <c r="E2081" s="197">
        <v>114300</v>
      </c>
      <c r="F2081" s="195" t="s">
        <v>84</v>
      </c>
    </row>
    <row r="2082" spans="1:8">
      <c r="A2082" s="196">
        <v>44324</v>
      </c>
      <c r="B2082" s="195">
        <v>99916</v>
      </c>
      <c r="C2082" s="195">
        <v>3216</v>
      </c>
      <c r="D2082" s="195">
        <v>29</v>
      </c>
      <c r="E2082" s="197">
        <v>1101900</v>
      </c>
      <c r="F2082" s="195" t="s">
        <v>84</v>
      </c>
    </row>
    <row r="2083" spans="1:8">
      <c r="A2083" s="196">
        <v>44324</v>
      </c>
      <c r="B2083" s="195">
        <v>99916</v>
      </c>
      <c r="C2083" s="195">
        <v>3223</v>
      </c>
      <c r="D2083" s="195">
        <v>29</v>
      </c>
      <c r="E2083" s="197">
        <v>77000</v>
      </c>
      <c r="F2083" s="195" t="s">
        <v>84</v>
      </c>
    </row>
    <row r="2084" spans="1:8">
      <c r="A2084" s="196">
        <v>44324</v>
      </c>
      <c r="B2084" s="195">
        <v>99916</v>
      </c>
      <c r="C2084" s="195">
        <v>3228</v>
      </c>
      <c r="D2084" s="195">
        <v>29</v>
      </c>
      <c r="E2084" s="197">
        <v>203000</v>
      </c>
      <c r="F2084" s="195" t="s">
        <v>84</v>
      </c>
    </row>
    <row r="2085" spans="1:8">
      <c r="A2085" s="196">
        <v>44324</v>
      </c>
      <c r="B2085" s="195">
        <v>99916</v>
      </c>
      <c r="C2085" s="195">
        <v>3229</v>
      </c>
      <c r="D2085" s="195">
        <v>29</v>
      </c>
      <c r="E2085" s="197">
        <v>258500</v>
      </c>
      <c r="F2085" s="195" t="s">
        <v>83</v>
      </c>
    </row>
    <row r="2086" spans="1:8">
      <c r="A2086" s="196">
        <v>44324</v>
      </c>
      <c r="B2086" s="195">
        <v>99916</v>
      </c>
      <c r="C2086" s="195">
        <v>3230</v>
      </c>
      <c r="D2086" s="195">
        <v>29</v>
      </c>
      <c r="E2086" s="197">
        <v>203000</v>
      </c>
      <c r="F2086" s="195" t="s">
        <v>84</v>
      </c>
    </row>
    <row r="2087" spans="1:8">
      <c r="A2087" s="196">
        <v>44324</v>
      </c>
      <c r="B2087" s="195">
        <v>99916</v>
      </c>
      <c r="C2087" s="195">
        <v>3231</v>
      </c>
      <c r="D2087" s="195">
        <v>29</v>
      </c>
      <c r="E2087" s="197">
        <v>220000</v>
      </c>
      <c r="F2087" s="195" t="s">
        <v>84</v>
      </c>
    </row>
    <row r="2088" spans="1:8" s="37" customFormat="1">
      <c r="A2088" s="63">
        <v>44324</v>
      </c>
      <c r="B2088" s="64">
        <v>99916</v>
      </c>
      <c r="C2088" s="64">
        <v>3221</v>
      </c>
      <c r="D2088" s="64"/>
      <c r="E2088" s="65">
        <v>0</v>
      </c>
      <c r="F2088" s="64" t="s">
        <v>2170</v>
      </c>
      <c r="H2088" s="135"/>
    </row>
    <row r="2089" spans="1:8" ht="19.5">
      <c r="A2089" s="195"/>
      <c r="B2089" s="195"/>
      <c r="C2089" s="195"/>
      <c r="D2089" s="195"/>
      <c r="E2089" s="119">
        <f>SUM(E2068:E2087)</f>
        <v>5093562</v>
      </c>
      <c r="F2089" s="195"/>
    </row>
    <row r="2090" spans="1:8">
      <c r="A2090" s="195"/>
      <c r="B2090" s="195"/>
      <c r="C2090" s="195"/>
      <c r="D2090" s="195"/>
      <c r="E2090" s="197"/>
      <c r="F2090" s="195"/>
    </row>
    <row r="2091" spans="1:8">
      <c r="A2091" s="196">
        <v>44325</v>
      </c>
      <c r="B2091" s="195">
        <v>25758</v>
      </c>
      <c r="C2091" s="195">
        <v>3770</v>
      </c>
      <c r="D2091" s="195">
        <v>7</v>
      </c>
      <c r="E2091" s="197">
        <v>71700</v>
      </c>
      <c r="F2091" s="195" t="s">
        <v>84</v>
      </c>
    </row>
    <row r="2092" spans="1:8">
      <c r="A2092" s="196">
        <v>44325</v>
      </c>
      <c r="B2092" s="195">
        <v>99975</v>
      </c>
      <c r="C2092" s="195">
        <v>1287</v>
      </c>
      <c r="D2092" s="195">
        <v>4</v>
      </c>
      <c r="E2092" s="197">
        <v>188600</v>
      </c>
      <c r="F2092" s="195" t="s">
        <v>83</v>
      </c>
    </row>
    <row r="2093" spans="1:8">
      <c r="A2093" s="196">
        <v>44325</v>
      </c>
      <c r="B2093" s="195">
        <v>99975</v>
      </c>
      <c r="C2093" s="195">
        <v>1301</v>
      </c>
      <c r="D2093" s="195">
        <v>4</v>
      </c>
      <c r="E2093" s="197">
        <v>195300</v>
      </c>
      <c r="F2093" s="195" t="s">
        <v>83</v>
      </c>
    </row>
    <row r="2094" spans="1:8">
      <c r="A2094" s="196">
        <v>44325</v>
      </c>
      <c r="B2094" s="195">
        <v>19440</v>
      </c>
      <c r="C2094" s="195">
        <v>9043</v>
      </c>
      <c r="D2094" s="195">
        <v>6</v>
      </c>
      <c r="E2094" s="197">
        <v>511500</v>
      </c>
      <c r="F2094" s="195" t="s">
        <v>83</v>
      </c>
    </row>
    <row r="2095" spans="1:8" s="53" customFormat="1">
      <c r="A2095" s="123">
        <v>44325</v>
      </c>
      <c r="B2095" s="205">
        <v>99974</v>
      </c>
      <c r="C2095" s="205">
        <v>9134</v>
      </c>
      <c r="D2095" s="205">
        <v>6</v>
      </c>
      <c r="E2095" s="203">
        <v>130400</v>
      </c>
      <c r="F2095" s="205" t="s">
        <v>83</v>
      </c>
      <c r="H2095" s="204"/>
    </row>
    <row r="2096" spans="1:8">
      <c r="A2096" s="196">
        <v>44325</v>
      </c>
      <c r="B2096" s="195">
        <v>99966</v>
      </c>
      <c r="C2096" s="195">
        <v>2974</v>
      </c>
      <c r="D2096" s="195">
        <v>8</v>
      </c>
      <c r="E2096" s="197">
        <v>112200</v>
      </c>
      <c r="F2096" s="195" t="s">
        <v>84</v>
      </c>
    </row>
    <row r="2097" spans="1:6">
      <c r="A2097" s="196">
        <v>44325</v>
      </c>
      <c r="B2097" s="195">
        <v>99966</v>
      </c>
      <c r="C2097" s="195">
        <v>2987</v>
      </c>
      <c r="D2097" s="195">
        <v>8</v>
      </c>
      <c r="E2097" s="197">
        <v>137600</v>
      </c>
      <c r="F2097" s="195" t="s">
        <v>83</v>
      </c>
    </row>
    <row r="2098" spans="1:6">
      <c r="A2098" s="196">
        <v>44325</v>
      </c>
      <c r="B2098" s="195">
        <v>99903</v>
      </c>
      <c r="C2098" s="195">
        <v>3284</v>
      </c>
      <c r="D2098" s="195">
        <v>29</v>
      </c>
      <c r="E2098" s="197">
        <v>132400</v>
      </c>
      <c r="F2098" s="195" t="s">
        <v>84</v>
      </c>
    </row>
    <row r="2099" spans="1:6">
      <c r="A2099" s="196">
        <v>44325</v>
      </c>
      <c r="B2099" s="195">
        <v>99903</v>
      </c>
      <c r="C2099" s="195">
        <v>3302</v>
      </c>
      <c r="D2099" s="195">
        <v>29</v>
      </c>
      <c r="E2099" s="197">
        <v>88400</v>
      </c>
      <c r="F2099" s="195" t="s">
        <v>84</v>
      </c>
    </row>
    <row r="2100" spans="1:6">
      <c r="A2100" s="196">
        <v>44325</v>
      </c>
      <c r="B2100" s="195">
        <v>99903</v>
      </c>
      <c r="C2100" s="195">
        <v>3310</v>
      </c>
      <c r="D2100" s="195">
        <v>29</v>
      </c>
      <c r="E2100" s="197">
        <v>53200</v>
      </c>
      <c r="F2100" s="195" t="s">
        <v>84</v>
      </c>
    </row>
    <row r="2101" spans="1:6">
      <c r="A2101" s="196">
        <v>44325</v>
      </c>
      <c r="B2101" s="195">
        <v>99903</v>
      </c>
      <c r="C2101" s="195">
        <v>3319</v>
      </c>
      <c r="D2101" s="195">
        <v>29</v>
      </c>
      <c r="E2101" s="197">
        <v>183700</v>
      </c>
      <c r="F2101" s="195" t="s">
        <v>83</v>
      </c>
    </row>
    <row r="2102" spans="1:6">
      <c r="A2102" s="196">
        <v>44325</v>
      </c>
      <c r="B2102" s="195">
        <v>99903</v>
      </c>
      <c r="C2102" s="195">
        <v>3357</v>
      </c>
      <c r="D2102" s="195">
        <v>29</v>
      </c>
      <c r="E2102" s="197">
        <v>103500</v>
      </c>
      <c r="F2102" s="195" t="s">
        <v>84</v>
      </c>
    </row>
    <row r="2103" spans="1:6">
      <c r="A2103" s="196">
        <v>44325</v>
      </c>
      <c r="B2103" s="195">
        <v>99903</v>
      </c>
      <c r="C2103" s="195">
        <v>3364</v>
      </c>
      <c r="D2103" s="195">
        <v>29</v>
      </c>
      <c r="E2103" s="197">
        <v>415900</v>
      </c>
      <c r="F2103" s="195" t="s">
        <v>83</v>
      </c>
    </row>
    <row r="2104" spans="1:6">
      <c r="A2104" s="196">
        <v>44325</v>
      </c>
      <c r="B2104" s="195">
        <v>99903</v>
      </c>
      <c r="C2104" s="195">
        <v>3367</v>
      </c>
      <c r="D2104" s="195">
        <v>29</v>
      </c>
      <c r="E2104" s="197">
        <v>288300</v>
      </c>
      <c r="F2104" s="195" t="s">
        <v>83</v>
      </c>
    </row>
    <row r="2105" spans="1:6">
      <c r="A2105" s="196">
        <v>44325</v>
      </c>
      <c r="B2105" s="195">
        <v>99903</v>
      </c>
      <c r="C2105" s="195">
        <v>3372</v>
      </c>
      <c r="D2105" s="195">
        <v>29</v>
      </c>
      <c r="E2105" s="197">
        <v>115100</v>
      </c>
      <c r="F2105" s="195" t="s">
        <v>84</v>
      </c>
    </row>
    <row r="2106" spans="1:6">
      <c r="A2106" s="196">
        <v>44325</v>
      </c>
      <c r="B2106" s="195">
        <v>99903</v>
      </c>
      <c r="C2106" s="195">
        <v>3377</v>
      </c>
      <c r="D2106" s="195">
        <v>29</v>
      </c>
      <c r="E2106" s="197">
        <v>218800</v>
      </c>
      <c r="F2106" s="195" t="s">
        <v>83</v>
      </c>
    </row>
    <row r="2107" spans="1:6">
      <c r="A2107" s="196">
        <v>44325</v>
      </c>
      <c r="B2107" s="195">
        <v>99903</v>
      </c>
      <c r="C2107" s="195">
        <v>3384</v>
      </c>
      <c r="D2107" s="195">
        <v>29</v>
      </c>
      <c r="E2107" s="197">
        <v>123400</v>
      </c>
      <c r="F2107" s="195" t="s">
        <v>84</v>
      </c>
    </row>
    <row r="2108" spans="1:6">
      <c r="A2108" s="196">
        <v>44325</v>
      </c>
      <c r="B2108" s="195">
        <v>99903</v>
      </c>
      <c r="C2108" s="195">
        <v>3411</v>
      </c>
      <c r="D2108" s="195">
        <v>29</v>
      </c>
      <c r="E2108" s="197">
        <v>750000</v>
      </c>
      <c r="F2108" s="195" t="s">
        <v>83</v>
      </c>
    </row>
    <row r="2109" spans="1:6">
      <c r="A2109" s="196">
        <v>44325</v>
      </c>
      <c r="B2109" s="195">
        <v>99903</v>
      </c>
      <c r="C2109" s="195">
        <v>3412</v>
      </c>
      <c r="D2109" s="195">
        <v>29</v>
      </c>
      <c r="E2109" s="197">
        <v>222500</v>
      </c>
      <c r="F2109" s="195" t="s">
        <v>84</v>
      </c>
    </row>
    <row r="2110" spans="1:6">
      <c r="A2110" s="196">
        <v>44325</v>
      </c>
      <c r="B2110" s="195">
        <v>99903</v>
      </c>
      <c r="C2110" s="195">
        <v>3422</v>
      </c>
      <c r="D2110" s="195">
        <v>29</v>
      </c>
      <c r="E2110" s="197">
        <v>117100</v>
      </c>
      <c r="F2110" s="195" t="s">
        <v>84</v>
      </c>
    </row>
    <row r="2111" spans="1:6">
      <c r="A2111" s="196">
        <v>44325</v>
      </c>
      <c r="B2111" s="195">
        <v>99903</v>
      </c>
      <c r="C2111" s="195">
        <v>3429</v>
      </c>
      <c r="D2111" s="195">
        <v>29</v>
      </c>
      <c r="E2111" s="197">
        <v>242800</v>
      </c>
      <c r="F2111" s="195" t="s">
        <v>84</v>
      </c>
    </row>
    <row r="2112" spans="1:6">
      <c r="A2112" s="196">
        <v>44325</v>
      </c>
      <c r="B2112" s="195">
        <v>99903</v>
      </c>
      <c r="C2112" s="195">
        <v>3430</v>
      </c>
      <c r="D2112" s="195">
        <v>29</v>
      </c>
      <c r="E2112" s="197">
        <v>51100</v>
      </c>
      <c r="F2112" s="195" t="s">
        <v>84</v>
      </c>
    </row>
    <row r="2113" spans="1:6">
      <c r="A2113" s="196">
        <v>44325</v>
      </c>
      <c r="B2113" s="195">
        <v>99903</v>
      </c>
      <c r="C2113" s="195">
        <v>3432</v>
      </c>
      <c r="D2113" s="195">
        <v>29</v>
      </c>
      <c r="E2113" s="197">
        <v>50100</v>
      </c>
      <c r="F2113" s="195" t="s">
        <v>84</v>
      </c>
    </row>
    <row r="2114" spans="1:6">
      <c r="A2114" s="196">
        <v>44325</v>
      </c>
      <c r="B2114" s="195">
        <v>99916</v>
      </c>
      <c r="C2114" s="195">
        <v>3439</v>
      </c>
      <c r="D2114" s="195">
        <v>29</v>
      </c>
      <c r="E2114" s="197">
        <v>41200</v>
      </c>
      <c r="F2114" s="195" t="s">
        <v>84</v>
      </c>
    </row>
    <row r="2115" spans="1:6">
      <c r="A2115" s="196">
        <v>44325</v>
      </c>
      <c r="B2115" s="195">
        <v>99916</v>
      </c>
      <c r="C2115" s="195">
        <v>3447</v>
      </c>
      <c r="D2115" s="195">
        <v>29</v>
      </c>
      <c r="E2115" s="197">
        <v>414100</v>
      </c>
      <c r="F2115" s="195" t="s">
        <v>83</v>
      </c>
    </row>
    <row r="2116" spans="1:6">
      <c r="A2116" s="196">
        <v>44325</v>
      </c>
      <c r="B2116" s="195">
        <v>99916</v>
      </c>
      <c r="C2116" s="195">
        <v>3455</v>
      </c>
      <c r="D2116" s="195">
        <v>29</v>
      </c>
      <c r="E2116" s="197">
        <v>60400</v>
      </c>
      <c r="F2116" s="195" t="s">
        <v>84</v>
      </c>
    </row>
    <row r="2117" spans="1:6">
      <c r="A2117" s="196">
        <v>44325</v>
      </c>
      <c r="B2117" s="195">
        <v>99916</v>
      </c>
      <c r="C2117" s="195">
        <v>3489</v>
      </c>
      <c r="D2117" s="195">
        <v>29</v>
      </c>
      <c r="E2117" s="197">
        <v>220000</v>
      </c>
      <c r="F2117" s="195" t="s">
        <v>84</v>
      </c>
    </row>
    <row r="2118" spans="1:6">
      <c r="A2118" s="196">
        <v>44325</v>
      </c>
      <c r="B2118" s="195">
        <v>99916</v>
      </c>
      <c r="C2118" s="195">
        <v>3490</v>
      </c>
      <c r="D2118" s="195">
        <v>29</v>
      </c>
      <c r="E2118" s="197">
        <v>220000</v>
      </c>
      <c r="F2118" s="195" t="s">
        <v>84</v>
      </c>
    </row>
    <row r="2119" spans="1:6">
      <c r="A2119" s="196">
        <v>44325</v>
      </c>
      <c r="B2119" s="195">
        <v>99916</v>
      </c>
      <c r="C2119" s="195">
        <v>3491</v>
      </c>
      <c r="D2119" s="195">
        <v>29</v>
      </c>
      <c r="E2119" s="197">
        <v>220000</v>
      </c>
      <c r="F2119" s="195" t="s">
        <v>84</v>
      </c>
    </row>
    <row r="2120" spans="1:6">
      <c r="A2120" s="196">
        <v>44325</v>
      </c>
      <c r="B2120" s="195">
        <v>99916</v>
      </c>
      <c r="C2120" s="195">
        <v>3492</v>
      </c>
      <c r="D2120" s="195">
        <v>29</v>
      </c>
      <c r="E2120" s="197">
        <v>220000</v>
      </c>
      <c r="F2120" s="195" t="s">
        <v>84</v>
      </c>
    </row>
    <row r="2121" spans="1:6">
      <c r="A2121" s="196">
        <v>44325</v>
      </c>
      <c r="B2121" s="195">
        <v>99916</v>
      </c>
      <c r="C2121" s="195">
        <v>3494</v>
      </c>
      <c r="D2121" s="195">
        <v>29</v>
      </c>
      <c r="E2121" s="197">
        <v>220000</v>
      </c>
      <c r="F2121" s="195" t="s">
        <v>84</v>
      </c>
    </row>
    <row r="2122" spans="1:6">
      <c r="A2122" s="196">
        <v>44325</v>
      </c>
      <c r="B2122" s="195">
        <v>99916</v>
      </c>
      <c r="C2122" s="195">
        <v>3499</v>
      </c>
      <c r="D2122" s="195">
        <v>29</v>
      </c>
      <c r="E2122" s="197">
        <v>220000</v>
      </c>
      <c r="F2122" s="195" t="s">
        <v>84</v>
      </c>
    </row>
    <row r="2123" spans="1:6">
      <c r="A2123" s="196">
        <v>44325</v>
      </c>
      <c r="B2123" s="195">
        <v>99916</v>
      </c>
      <c r="C2123" s="195">
        <v>3514</v>
      </c>
      <c r="D2123" s="195">
        <v>29</v>
      </c>
      <c r="E2123" s="197">
        <v>205500</v>
      </c>
      <c r="F2123" s="195" t="s">
        <v>84</v>
      </c>
    </row>
    <row r="2124" spans="1:6">
      <c r="A2124" s="196">
        <v>44325</v>
      </c>
      <c r="B2124" s="195">
        <v>99916</v>
      </c>
      <c r="C2124" s="195">
        <v>3515</v>
      </c>
      <c r="D2124" s="195">
        <v>29</v>
      </c>
      <c r="E2124" s="197">
        <v>205500</v>
      </c>
      <c r="F2124" s="195" t="s">
        <v>84</v>
      </c>
    </row>
    <row r="2125" spans="1:6">
      <c r="A2125" s="196">
        <v>44325</v>
      </c>
      <c r="B2125" s="195">
        <v>99916</v>
      </c>
      <c r="C2125" s="195">
        <v>3518</v>
      </c>
      <c r="D2125" s="195">
        <v>29</v>
      </c>
      <c r="E2125" s="197">
        <v>205500</v>
      </c>
      <c r="F2125" s="195" t="s">
        <v>84</v>
      </c>
    </row>
    <row r="2126" spans="1:6">
      <c r="A2126" s="196">
        <v>44325</v>
      </c>
      <c r="B2126" s="195">
        <v>99916</v>
      </c>
      <c r="C2126" s="195">
        <v>3519</v>
      </c>
      <c r="D2126" s="195">
        <v>29</v>
      </c>
      <c r="E2126" s="197">
        <v>205500</v>
      </c>
      <c r="F2126" s="195" t="s">
        <v>84</v>
      </c>
    </row>
    <row r="2127" spans="1:6">
      <c r="A2127" s="196">
        <v>44325</v>
      </c>
      <c r="B2127" s="195">
        <v>99916</v>
      </c>
      <c r="C2127" s="195">
        <v>3523</v>
      </c>
      <c r="D2127" s="195">
        <v>29</v>
      </c>
      <c r="E2127" s="197">
        <v>205500</v>
      </c>
      <c r="F2127" s="195" t="s">
        <v>84</v>
      </c>
    </row>
    <row r="2128" spans="1:6">
      <c r="A2128" s="196">
        <v>44325</v>
      </c>
      <c r="B2128" s="195">
        <v>99916</v>
      </c>
      <c r="C2128" s="195">
        <v>3525</v>
      </c>
      <c r="D2128" s="195">
        <v>29</v>
      </c>
      <c r="E2128" s="197">
        <v>205500</v>
      </c>
      <c r="F2128" s="195" t="s">
        <v>84</v>
      </c>
    </row>
    <row r="2129" spans="1:8">
      <c r="A2129" s="196">
        <v>44325</v>
      </c>
      <c r="B2129" s="195">
        <v>99916</v>
      </c>
      <c r="C2129" s="195">
        <v>3536</v>
      </c>
      <c r="D2129" s="195">
        <v>29</v>
      </c>
      <c r="E2129" s="197">
        <v>205500</v>
      </c>
      <c r="F2129" s="195" t="s">
        <v>84</v>
      </c>
    </row>
    <row r="2130" spans="1:8" s="37" customFormat="1">
      <c r="A2130" s="63">
        <v>44325</v>
      </c>
      <c r="B2130" s="64">
        <v>99916</v>
      </c>
      <c r="C2130" s="64">
        <v>3496</v>
      </c>
      <c r="D2130" s="64"/>
      <c r="E2130" s="65">
        <v>0</v>
      </c>
      <c r="F2130" s="64" t="s">
        <v>2173</v>
      </c>
      <c r="H2130" s="135"/>
    </row>
    <row r="2131" spans="1:8" s="37" customFormat="1">
      <c r="A2131" s="63">
        <v>44325</v>
      </c>
      <c r="B2131" s="64">
        <v>99916</v>
      </c>
      <c r="C2131" s="64">
        <v>3493</v>
      </c>
      <c r="D2131" s="64"/>
      <c r="E2131" s="65">
        <v>0</v>
      </c>
      <c r="F2131" s="64" t="s">
        <v>2173</v>
      </c>
      <c r="H2131" s="135"/>
    </row>
    <row r="2132" spans="1:8" s="37" customFormat="1">
      <c r="A2132" s="63">
        <v>44325</v>
      </c>
      <c r="B2132" s="64">
        <v>99916</v>
      </c>
      <c r="C2132" s="64">
        <v>3495</v>
      </c>
      <c r="D2132" s="64"/>
      <c r="E2132" s="65">
        <v>0</v>
      </c>
      <c r="F2132" s="64" t="s">
        <v>2173</v>
      </c>
      <c r="H2132" s="135"/>
    </row>
    <row r="2133" spans="1:8" s="37" customFormat="1">
      <c r="A2133" s="63">
        <v>44325</v>
      </c>
      <c r="B2133" s="64">
        <v>99916</v>
      </c>
      <c r="C2133" s="64">
        <v>3516</v>
      </c>
      <c r="D2133" s="64"/>
      <c r="E2133" s="65">
        <v>0</v>
      </c>
      <c r="F2133" s="64" t="s">
        <v>2172</v>
      </c>
      <c r="H2133" s="135"/>
    </row>
    <row r="2134" spans="1:8" s="37" customFormat="1">
      <c r="A2134" s="63">
        <v>44325</v>
      </c>
      <c r="B2134" s="64">
        <v>19440</v>
      </c>
      <c r="C2134" s="64">
        <v>9053</v>
      </c>
      <c r="D2134" s="64"/>
      <c r="E2134" s="65">
        <v>0</v>
      </c>
      <c r="F2134" s="64" t="s">
        <v>2171</v>
      </c>
      <c r="H2134" s="135"/>
    </row>
    <row r="2135" spans="1:8" ht="19.5">
      <c r="A2135" s="195"/>
      <c r="B2135" s="195"/>
      <c r="C2135" s="195"/>
      <c r="D2135" s="195"/>
      <c r="E2135" s="119">
        <f>SUM(E2091:E2129)</f>
        <v>7777800</v>
      </c>
      <c r="F2135" s="195"/>
    </row>
    <row r="2136" spans="1:8">
      <c r="A2136" s="195"/>
      <c r="B2136" s="195"/>
      <c r="C2136" s="195"/>
      <c r="D2136" s="195"/>
      <c r="E2136" s="197"/>
      <c r="F2136" s="195"/>
    </row>
    <row r="2137" spans="1:8">
      <c r="A2137" s="196">
        <v>44326</v>
      </c>
      <c r="B2137" s="195">
        <v>25758</v>
      </c>
      <c r="C2137" s="195">
        <v>4155</v>
      </c>
      <c r="D2137" s="195">
        <v>7</v>
      </c>
      <c r="E2137" s="203">
        <v>127406</v>
      </c>
      <c r="F2137" s="195" t="s">
        <v>84</v>
      </c>
    </row>
    <row r="2138" spans="1:8">
      <c r="A2138" s="196">
        <v>44326</v>
      </c>
      <c r="B2138" s="195">
        <v>25758</v>
      </c>
      <c r="C2138" s="195">
        <v>4156</v>
      </c>
      <c r="D2138" s="195">
        <v>7</v>
      </c>
      <c r="E2138" s="203">
        <v>123146</v>
      </c>
      <c r="F2138" s="195" t="s">
        <v>84</v>
      </c>
    </row>
    <row r="2139" spans="1:8">
      <c r="A2139" s="196">
        <v>44326</v>
      </c>
      <c r="B2139" s="195">
        <v>25758</v>
      </c>
      <c r="C2139" s="195">
        <v>4163</v>
      </c>
      <c r="D2139" s="195">
        <v>7</v>
      </c>
      <c r="E2139" s="203">
        <v>200400</v>
      </c>
      <c r="F2139" s="195" t="s">
        <v>84</v>
      </c>
    </row>
    <row r="2140" spans="1:8">
      <c r="A2140" s="196">
        <v>44326</v>
      </c>
      <c r="B2140" s="195">
        <v>25758</v>
      </c>
      <c r="C2140" s="195">
        <v>4164</v>
      </c>
      <c r="D2140" s="195">
        <v>7</v>
      </c>
      <c r="E2140" s="203">
        <v>95000</v>
      </c>
      <c r="F2140" s="195" t="s">
        <v>83</v>
      </c>
    </row>
    <row r="2141" spans="1:8">
      <c r="A2141" s="196">
        <v>44326</v>
      </c>
      <c r="B2141" s="195">
        <v>25758</v>
      </c>
      <c r="C2141" s="195">
        <v>4201</v>
      </c>
      <c r="D2141" s="195">
        <v>7</v>
      </c>
      <c r="E2141" s="203">
        <v>101000</v>
      </c>
      <c r="F2141" s="195" t="s">
        <v>84</v>
      </c>
    </row>
    <row r="2142" spans="1:8">
      <c r="A2142" s="196">
        <v>44326</v>
      </c>
      <c r="B2142" s="195">
        <v>99975</v>
      </c>
      <c r="C2142" s="195">
        <v>3971</v>
      </c>
      <c r="D2142" s="195">
        <v>7</v>
      </c>
      <c r="E2142" s="203">
        <v>110300</v>
      </c>
      <c r="F2142" s="195" t="s">
        <v>84</v>
      </c>
    </row>
    <row r="2143" spans="1:8">
      <c r="A2143" s="196">
        <v>44326</v>
      </c>
      <c r="B2143" s="195">
        <v>99966</v>
      </c>
      <c r="C2143" s="195">
        <v>3187</v>
      </c>
      <c r="D2143" s="195">
        <v>8</v>
      </c>
      <c r="E2143" s="203">
        <v>115000</v>
      </c>
      <c r="F2143" s="195" t="s">
        <v>84</v>
      </c>
    </row>
    <row r="2144" spans="1:8">
      <c r="A2144" s="196">
        <v>44326</v>
      </c>
      <c r="B2144" s="195">
        <v>99966</v>
      </c>
      <c r="C2144" s="195">
        <v>3250</v>
      </c>
      <c r="D2144" s="195">
        <v>8</v>
      </c>
      <c r="E2144" s="203">
        <v>353300</v>
      </c>
      <c r="F2144" s="195" t="s">
        <v>83</v>
      </c>
    </row>
    <row r="2145" spans="1:6">
      <c r="A2145" s="196">
        <v>44326</v>
      </c>
      <c r="B2145" s="195">
        <v>99966</v>
      </c>
      <c r="C2145" s="195">
        <v>3270</v>
      </c>
      <c r="D2145" s="195">
        <v>8</v>
      </c>
      <c r="E2145" s="203">
        <v>116000</v>
      </c>
      <c r="F2145" s="195" t="s">
        <v>84</v>
      </c>
    </row>
    <row r="2146" spans="1:6">
      <c r="A2146" s="196">
        <v>44326</v>
      </c>
      <c r="B2146" s="195">
        <v>12508</v>
      </c>
      <c r="C2146" s="195">
        <v>1466</v>
      </c>
      <c r="D2146" s="195">
        <v>4</v>
      </c>
      <c r="E2146" s="203">
        <v>63300</v>
      </c>
      <c r="F2146" s="195" t="s">
        <v>84</v>
      </c>
    </row>
    <row r="2147" spans="1:6">
      <c r="A2147" s="196">
        <v>44326</v>
      </c>
      <c r="B2147" s="195">
        <v>12508</v>
      </c>
      <c r="C2147" s="195">
        <v>1472</v>
      </c>
      <c r="D2147" s="195">
        <v>4</v>
      </c>
      <c r="E2147" s="203">
        <v>242400</v>
      </c>
      <c r="F2147" s="195" t="s">
        <v>83</v>
      </c>
    </row>
    <row r="2148" spans="1:6">
      <c r="A2148" s="196">
        <v>44326</v>
      </c>
      <c r="B2148" s="195">
        <v>12508</v>
      </c>
      <c r="C2148" s="195">
        <v>1554</v>
      </c>
      <c r="D2148" s="195">
        <v>4</v>
      </c>
      <c r="E2148" s="203">
        <v>984100</v>
      </c>
      <c r="F2148" s="195" t="s">
        <v>83</v>
      </c>
    </row>
    <row r="2149" spans="1:6">
      <c r="A2149" s="196">
        <v>44326</v>
      </c>
      <c r="B2149" s="195">
        <v>99974</v>
      </c>
      <c r="C2149" s="195">
        <v>1614</v>
      </c>
      <c r="D2149" s="195">
        <v>4</v>
      </c>
      <c r="E2149" s="197">
        <v>239000</v>
      </c>
      <c r="F2149" s="195" t="s">
        <v>83</v>
      </c>
    </row>
    <row r="2150" spans="1:6">
      <c r="A2150" s="196">
        <v>44326</v>
      </c>
      <c r="B2150" s="195">
        <v>19440</v>
      </c>
      <c r="C2150" s="195">
        <v>9236</v>
      </c>
      <c r="D2150" s="195">
        <v>6</v>
      </c>
      <c r="E2150" s="197">
        <v>112500</v>
      </c>
      <c r="F2150" s="195" t="s">
        <v>83</v>
      </c>
    </row>
    <row r="2151" spans="1:6">
      <c r="A2151" s="196">
        <v>44326</v>
      </c>
      <c r="B2151" s="195">
        <v>28262</v>
      </c>
      <c r="C2151" s="195">
        <v>9370</v>
      </c>
      <c r="D2151" s="195">
        <v>6</v>
      </c>
      <c r="E2151" s="197">
        <v>83500</v>
      </c>
      <c r="F2151" s="195" t="s">
        <v>84</v>
      </c>
    </row>
    <row r="2152" spans="1:6">
      <c r="A2152" s="196">
        <v>44326</v>
      </c>
      <c r="B2152" s="195">
        <v>28262</v>
      </c>
      <c r="C2152" s="195">
        <v>9430</v>
      </c>
      <c r="D2152" s="195">
        <v>6</v>
      </c>
      <c r="E2152" s="197">
        <v>213400</v>
      </c>
      <c r="F2152" s="195" t="s">
        <v>84</v>
      </c>
    </row>
    <row r="2153" spans="1:6">
      <c r="A2153" s="196">
        <v>44326</v>
      </c>
      <c r="B2153" s="195">
        <v>28262</v>
      </c>
      <c r="C2153" s="195">
        <v>9435</v>
      </c>
      <c r="D2153" s="195">
        <v>6</v>
      </c>
      <c r="E2153" s="197">
        <v>66400</v>
      </c>
      <c r="F2153" s="195" t="s">
        <v>84</v>
      </c>
    </row>
    <row r="2154" spans="1:6">
      <c r="A2154" s="196">
        <v>44326</v>
      </c>
      <c r="B2154" s="195">
        <v>28262</v>
      </c>
      <c r="C2154" s="195">
        <v>9456</v>
      </c>
      <c r="D2154" s="195">
        <v>6</v>
      </c>
      <c r="E2154" s="197">
        <v>151300</v>
      </c>
      <c r="F2154" s="195" t="s">
        <v>84</v>
      </c>
    </row>
    <row r="2155" spans="1:6">
      <c r="A2155" s="196">
        <v>44326</v>
      </c>
      <c r="B2155" s="195">
        <v>28262</v>
      </c>
      <c r="C2155" s="195">
        <v>9486</v>
      </c>
      <c r="D2155" s="195">
        <v>6</v>
      </c>
      <c r="E2155" s="197">
        <v>230000</v>
      </c>
      <c r="F2155" s="195" t="s">
        <v>84</v>
      </c>
    </row>
    <row r="2156" spans="1:6">
      <c r="A2156" s="196">
        <v>44326</v>
      </c>
      <c r="B2156" s="195">
        <v>28262</v>
      </c>
      <c r="C2156" s="195">
        <v>9494</v>
      </c>
      <c r="D2156" s="195">
        <v>6</v>
      </c>
      <c r="E2156" s="197">
        <v>192000</v>
      </c>
      <c r="F2156" s="195" t="s">
        <v>84</v>
      </c>
    </row>
    <row r="2157" spans="1:6">
      <c r="A2157" s="196">
        <v>44326</v>
      </c>
      <c r="B2157" s="195">
        <v>28262</v>
      </c>
      <c r="C2157" s="195">
        <v>9495</v>
      </c>
      <c r="D2157" s="195">
        <v>6</v>
      </c>
      <c r="E2157" s="197">
        <v>207000</v>
      </c>
      <c r="F2157" s="195" t="s">
        <v>84</v>
      </c>
    </row>
    <row r="2158" spans="1:6">
      <c r="A2158" s="196">
        <v>44326</v>
      </c>
      <c r="B2158" s="195">
        <v>99903</v>
      </c>
      <c r="C2158" s="195">
        <v>4732</v>
      </c>
      <c r="D2158" s="195">
        <v>99</v>
      </c>
      <c r="E2158" s="197">
        <v>111900</v>
      </c>
      <c r="F2158" s="195" t="s">
        <v>84</v>
      </c>
    </row>
    <row r="2159" spans="1:6">
      <c r="A2159" s="196">
        <v>44326</v>
      </c>
      <c r="B2159" s="195">
        <v>99916</v>
      </c>
      <c r="C2159" s="195">
        <v>8624</v>
      </c>
      <c r="D2159" s="195">
        <v>9</v>
      </c>
      <c r="E2159" s="197">
        <v>79000</v>
      </c>
      <c r="F2159" s="195" t="s">
        <v>84</v>
      </c>
    </row>
    <row r="2160" spans="1:6">
      <c r="A2160" s="196">
        <v>44326</v>
      </c>
      <c r="B2160" s="195">
        <v>99916</v>
      </c>
      <c r="C2160" s="195">
        <v>8630</v>
      </c>
      <c r="D2160" s="195">
        <v>9</v>
      </c>
      <c r="E2160" s="197">
        <v>63300</v>
      </c>
      <c r="F2160" s="195" t="s">
        <v>83</v>
      </c>
    </row>
    <row r="2161" spans="1:8">
      <c r="A2161" s="196">
        <v>44326</v>
      </c>
      <c r="B2161" s="195">
        <v>99916</v>
      </c>
      <c r="C2161" s="195">
        <v>8659</v>
      </c>
      <c r="D2161" s="195">
        <v>9</v>
      </c>
      <c r="E2161" s="197">
        <v>45040</v>
      </c>
      <c r="F2161" s="195" t="s">
        <v>83</v>
      </c>
    </row>
    <row r="2162" spans="1:8" ht="19.5">
      <c r="A2162" s="195"/>
      <c r="B2162" s="195"/>
      <c r="C2162" s="195"/>
      <c r="D2162" s="195"/>
      <c r="E2162" s="119">
        <f>SUM(E2137:E2161)</f>
        <v>4425692</v>
      </c>
      <c r="F2162" s="195"/>
    </row>
    <row r="2163" spans="1:8">
      <c r="A2163" s="195"/>
      <c r="B2163" s="195"/>
      <c r="C2163" s="195"/>
      <c r="D2163" s="195"/>
      <c r="E2163" s="197"/>
      <c r="F2163" s="195"/>
    </row>
    <row r="2164" spans="1:8">
      <c r="A2164" s="196">
        <v>44327</v>
      </c>
      <c r="B2164" s="195">
        <v>99975</v>
      </c>
      <c r="C2164" s="195">
        <v>4387</v>
      </c>
      <c r="D2164" s="195">
        <v>7</v>
      </c>
      <c r="E2164" s="32">
        <v>114000</v>
      </c>
      <c r="F2164" s="195" t="s">
        <v>84</v>
      </c>
      <c r="H2164" s="2"/>
    </row>
    <row r="2165" spans="1:8">
      <c r="A2165" s="196">
        <v>44327</v>
      </c>
      <c r="B2165" s="195">
        <v>99975</v>
      </c>
      <c r="C2165" s="195">
        <v>4402</v>
      </c>
      <c r="D2165" s="195">
        <v>7</v>
      </c>
      <c r="E2165" s="32">
        <v>207200</v>
      </c>
      <c r="F2165" s="195" t="s">
        <v>84</v>
      </c>
      <c r="H2165" s="2"/>
    </row>
    <row r="2166" spans="1:8">
      <c r="A2166" s="196">
        <v>44327</v>
      </c>
      <c r="B2166" s="195">
        <v>99975</v>
      </c>
      <c r="C2166" s="195">
        <v>4450</v>
      </c>
      <c r="D2166" s="195">
        <v>7</v>
      </c>
      <c r="E2166" s="32">
        <v>154100</v>
      </c>
      <c r="F2166" s="195" t="s">
        <v>84</v>
      </c>
      <c r="H2166" s="2"/>
    </row>
    <row r="2167" spans="1:8">
      <c r="A2167" s="196">
        <v>44327</v>
      </c>
      <c r="B2167" s="195">
        <v>99975</v>
      </c>
      <c r="C2167" s="195">
        <v>4458</v>
      </c>
      <c r="D2167" s="195">
        <v>7</v>
      </c>
      <c r="E2167" s="32">
        <v>689400</v>
      </c>
      <c r="F2167" s="195" t="s">
        <v>84</v>
      </c>
      <c r="H2167" s="2"/>
    </row>
    <row r="2168" spans="1:8">
      <c r="A2168" s="196">
        <v>44327</v>
      </c>
      <c r="B2168" s="195">
        <v>99975</v>
      </c>
      <c r="C2168" s="195">
        <v>4463</v>
      </c>
      <c r="D2168" s="195">
        <v>7</v>
      </c>
      <c r="E2168" s="32">
        <v>337600</v>
      </c>
      <c r="F2168" s="195" t="s">
        <v>83</v>
      </c>
      <c r="H2168" s="2"/>
    </row>
    <row r="2169" spans="1:8">
      <c r="A2169" s="196">
        <v>44327</v>
      </c>
      <c r="B2169" s="195">
        <v>34527</v>
      </c>
      <c r="C2169" s="195">
        <v>3444</v>
      </c>
      <c r="D2169" s="195">
        <v>8</v>
      </c>
      <c r="E2169" s="32">
        <v>144500</v>
      </c>
      <c r="F2169" s="195" t="s">
        <v>83</v>
      </c>
      <c r="H2169" s="2"/>
    </row>
    <row r="2170" spans="1:8">
      <c r="A2170" s="196">
        <v>44327</v>
      </c>
      <c r="B2170" s="195">
        <v>99903</v>
      </c>
      <c r="C2170" s="195">
        <v>3542</v>
      </c>
      <c r="D2170" s="195">
        <v>8</v>
      </c>
      <c r="E2170" s="32">
        <v>153700</v>
      </c>
      <c r="F2170" s="195" t="s">
        <v>83</v>
      </c>
      <c r="H2170" s="2"/>
    </row>
    <row r="2171" spans="1:8">
      <c r="A2171" s="196">
        <v>44327</v>
      </c>
      <c r="B2171" s="195">
        <v>99967</v>
      </c>
      <c r="C2171" s="195">
        <v>1830</v>
      </c>
      <c r="D2171" s="195">
        <v>4</v>
      </c>
      <c r="E2171" s="32">
        <v>195800</v>
      </c>
      <c r="F2171" s="195" t="s">
        <v>83</v>
      </c>
      <c r="H2171" s="2"/>
    </row>
    <row r="2172" spans="1:8">
      <c r="A2172" s="196">
        <v>44327</v>
      </c>
      <c r="B2172" s="195">
        <v>99967</v>
      </c>
      <c r="C2172" s="195">
        <v>1832</v>
      </c>
      <c r="D2172" s="195">
        <v>4</v>
      </c>
      <c r="E2172" s="32">
        <v>334000</v>
      </c>
      <c r="F2172" s="195" t="s">
        <v>83</v>
      </c>
      <c r="H2172" s="2"/>
    </row>
    <row r="2173" spans="1:8">
      <c r="A2173" s="196">
        <v>44327</v>
      </c>
      <c r="B2173" s="195">
        <v>99967</v>
      </c>
      <c r="C2173" s="195">
        <v>1838</v>
      </c>
      <c r="D2173" s="195">
        <v>4</v>
      </c>
      <c r="E2173" s="32">
        <v>186000</v>
      </c>
      <c r="F2173" s="195" t="s">
        <v>83</v>
      </c>
      <c r="H2173" s="2"/>
    </row>
    <row r="2174" spans="1:8">
      <c r="A2174" s="196">
        <v>44327</v>
      </c>
      <c r="B2174" s="195">
        <v>25758</v>
      </c>
      <c r="C2174" s="195">
        <v>9707</v>
      </c>
      <c r="D2174" s="195">
        <v>6</v>
      </c>
      <c r="E2174" s="32">
        <v>39600</v>
      </c>
      <c r="F2174" s="195" t="s">
        <v>84</v>
      </c>
      <c r="H2174" s="2"/>
    </row>
    <row r="2175" spans="1:8">
      <c r="A2175" s="196">
        <v>44327</v>
      </c>
      <c r="B2175" s="195">
        <v>25758</v>
      </c>
      <c r="C2175" s="195">
        <v>9742</v>
      </c>
      <c r="D2175" s="195">
        <v>6</v>
      </c>
      <c r="E2175" s="32">
        <v>109500</v>
      </c>
      <c r="F2175" s="195" t="s">
        <v>84</v>
      </c>
      <c r="H2175" s="2"/>
    </row>
    <row r="2176" spans="1:8">
      <c r="A2176" s="196">
        <v>44327</v>
      </c>
      <c r="B2176" s="195">
        <v>25758</v>
      </c>
      <c r="C2176" s="195">
        <v>9768</v>
      </c>
      <c r="D2176" s="195">
        <v>6</v>
      </c>
      <c r="E2176" s="32">
        <v>221300</v>
      </c>
      <c r="F2176" s="195" t="s">
        <v>83</v>
      </c>
      <c r="H2176" s="2"/>
    </row>
    <row r="2177" spans="1:9">
      <c r="A2177" s="196">
        <v>44327</v>
      </c>
      <c r="B2177" s="195">
        <v>25758</v>
      </c>
      <c r="C2177" s="195">
        <v>9769</v>
      </c>
      <c r="D2177" s="195">
        <v>6</v>
      </c>
      <c r="E2177" s="32">
        <v>80000</v>
      </c>
      <c r="F2177" s="195" t="s">
        <v>84</v>
      </c>
      <c r="H2177" s="2"/>
    </row>
    <row r="2178" spans="1:9">
      <c r="A2178" s="196">
        <v>44327</v>
      </c>
      <c r="B2178" s="195">
        <v>25758</v>
      </c>
      <c r="C2178" s="195">
        <v>9878</v>
      </c>
      <c r="D2178" s="195">
        <v>6</v>
      </c>
      <c r="E2178" s="32">
        <v>53224</v>
      </c>
      <c r="F2178" s="195" t="s">
        <v>83</v>
      </c>
      <c r="H2178" s="2"/>
    </row>
    <row r="2179" spans="1:9">
      <c r="A2179" s="196">
        <v>44327</v>
      </c>
      <c r="B2179" s="195">
        <v>99971</v>
      </c>
      <c r="C2179" s="195">
        <v>9581</v>
      </c>
      <c r="D2179" s="195">
        <v>6</v>
      </c>
      <c r="E2179" s="32">
        <v>189400</v>
      </c>
      <c r="F2179" s="195" t="s">
        <v>84</v>
      </c>
      <c r="H2179" s="2"/>
    </row>
    <row r="2180" spans="1:9">
      <c r="A2180" s="196">
        <v>44327</v>
      </c>
      <c r="B2180" s="195">
        <v>99971</v>
      </c>
      <c r="C2180" s="195">
        <v>9680</v>
      </c>
      <c r="D2180" s="195">
        <v>6</v>
      </c>
      <c r="E2180" s="32">
        <v>57900</v>
      </c>
      <c r="F2180" s="195" t="s">
        <v>84</v>
      </c>
      <c r="H2180" s="2"/>
    </row>
    <row r="2181" spans="1:9">
      <c r="A2181" s="196">
        <v>44327</v>
      </c>
      <c r="B2181" s="195">
        <v>99971</v>
      </c>
      <c r="C2181" s="195">
        <v>9683</v>
      </c>
      <c r="D2181" s="195">
        <v>6</v>
      </c>
      <c r="E2181" s="32">
        <v>191400</v>
      </c>
      <c r="F2181" s="195" t="s">
        <v>84</v>
      </c>
      <c r="H2181" s="2"/>
    </row>
    <row r="2182" spans="1:9">
      <c r="A2182" s="196">
        <v>44327</v>
      </c>
      <c r="B2182" s="195">
        <v>99916</v>
      </c>
      <c r="C2182" s="41">
        <v>8707</v>
      </c>
      <c r="D2182" s="195">
        <v>9</v>
      </c>
      <c r="E2182" s="32">
        <v>34000</v>
      </c>
      <c r="F2182" s="195" t="s">
        <v>83</v>
      </c>
      <c r="H2182" s="2"/>
    </row>
    <row r="2183" spans="1:9">
      <c r="A2183" s="196">
        <v>44327</v>
      </c>
      <c r="B2183" s="195">
        <v>99916</v>
      </c>
      <c r="C2183" s="41">
        <v>8733</v>
      </c>
      <c r="D2183" s="195">
        <v>9</v>
      </c>
      <c r="E2183" s="32">
        <v>211200</v>
      </c>
      <c r="F2183" s="195" t="s">
        <v>84</v>
      </c>
      <c r="H2183" s="2"/>
    </row>
    <row r="2184" spans="1:9">
      <c r="A2184" s="196">
        <v>44327</v>
      </c>
      <c r="B2184" s="195">
        <v>99916</v>
      </c>
      <c r="C2184" s="41">
        <v>8749</v>
      </c>
      <c r="D2184" s="195">
        <v>9</v>
      </c>
      <c r="E2184" s="32">
        <v>384400</v>
      </c>
      <c r="F2184" s="195" t="s">
        <v>83</v>
      </c>
      <c r="H2184" s="2"/>
    </row>
    <row r="2185" spans="1:9">
      <c r="A2185" s="196">
        <v>44327</v>
      </c>
      <c r="B2185" s="195">
        <v>99916</v>
      </c>
      <c r="C2185" s="41">
        <v>8760</v>
      </c>
      <c r="D2185" s="195">
        <v>9</v>
      </c>
      <c r="E2185" s="32">
        <v>210500</v>
      </c>
      <c r="F2185" s="195" t="s">
        <v>84</v>
      </c>
      <c r="H2185" s="2"/>
    </row>
    <row r="2186" spans="1:9">
      <c r="A2186" s="196">
        <v>44327</v>
      </c>
      <c r="B2186" s="195">
        <v>99916</v>
      </c>
      <c r="C2186" s="41">
        <v>8771</v>
      </c>
      <c r="D2186" s="195">
        <v>9</v>
      </c>
      <c r="E2186" s="32">
        <v>37400</v>
      </c>
      <c r="F2186" s="195" t="s">
        <v>84</v>
      </c>
      <c r="H2186" s="2"/>
    </row>
    <row r="2187" spans="1:9">
      <c r="A2187" s="196">
        <v>44327</v>
      </c>
      <c r="B2187" s="195">
        <v>99916</v>
      </c>
      <c r="C2187" s="41">
        <v>8773</v>
      </c>
      <c r="D2187" s="195">
        <v>9</v>
      </c>
      <c r="E2187" s="32">
        <v>271200</v>
      </c>
      <c r="F2187" s="195" t="s">
        <v>83</v>
      </c>
      <c r="H2187" s="2"/>
    </row>
    <row r="2188" spans="1:9">
      <c r="A2188" s="196">
        <v>44327</v>
      </c>
      <c r="B2188" s="195">
        <v>99916</v>
      </c>
      <c r="C2188" s="41">
        <v>8782</v>
      </c>
      <c r="D2188" s="195">
        <v>9</v>
      </c>
      <c r="E2188" s="32">
        <v>114400</v>
      </c>
      <c r="F2188" s="195" t="s">
        <v>84</v>
      </c>
      <c r="H2188" s="2"/>
    </row>
    <row r="2189" spans="1:9" s="53" customFormat="1">
      <c r="A2189" s="123">
        <v>44327</v>
      </c>
      <c r="B2189" s="205">
        <v>99961</v>
      </c>
      <c r="C2189" s="128">
        <v>3570</v>
      </c>
      <c r="D2189" s="205">
        <v>29</v>
      </c>
      <c r="E2189" s="47">
        <v>81100</v>
      </c>
      <c r="F2189" s="205" t="s">
        <v>84</v>
      </c>
    </row>
    <row r="2190" spans="1:9" s="76" customFormat="1">
      <c r="A2190" s="96">
        <v>44327</v>
      </c>
      <c r="B2190" s="97">
        <v>99967</v>
      </c>
      <c r="C2190" s="97">
        <v>1954</v>
      </c>
      <c r="D2190" s="97">
        <v>4</v>
      </c>
      <c r="E2190" s="12">
        <v>0</v>
      </c>
      <c r="F2190" s="97" t="s">
        <v>2222</v>
      </c>
    </row>
    <row r="2191" spans="1:9" ht="19.5">
      <c r="A2191" s="195"/>
      <c r="B2191" s="195"/>
      <c r="C2191" s="195"/>
      <c r="D2191" s="195"/>
      <c r="E2191" s="174">
        <f>SUM(E2164:E2189)</f>
        <v>4802824</v>
      </c>
      <c r="F2191" s="195"/>
      <c r="H2191" s="2"/>
    </row>
    <row r="2192" spans="1:9">
      <c r="A2192" s="195"/>
      <c r="B2192" s="195"/>
      <c r="C2192" s="195"/>
      <c r="D2192" s="195"/>
      <c r="E2192" s="197"/>
      <c r="F2192" s="195"/>
      <c r="H2192" s="2"/>
      <c r="I2192" s="3"/>
    </row>
    <row r="2194" spans="1:8">
      <c r="A2194" s="196">
        <v>44328</v>
      </c>
      <c r="B2194" s="195">
        <v>13276</v>
      </c>
      <c r="C2194" s="31">
        <v>4593</v>
      </c>
      <c r="D2194" s="195">
        <v>7</v>
      </c>
      <c r="E2194" s="32">
        <v>242000</v>
      </c>
      <c r="F2194" s="195" t="s">
        <v>1</v>
      </c>
      <c r="H2194" s="2"/>
    </row>
    <row r="2195" spans="1:8">
      <c r="A2195" s="196">
        <v>44328</v>
      </c>
      <c r="B2195" s="195">
        <v>12508</v>
      </c>
      <c r="C2195" s="31">
        <v>9947</v>
      </c>
      <c r="D2195" s="195">
        <v>6</v>
      </c>
      <c r="E2195" s="32">
        <v>949837</v>
      </c>
      <c r="F2195" s="195" t="s">
        <v>2</v>
      </c>
      <c r="H2195" s="2"/>
    </row>
    <row r="2196" spans="1:8">
      <c r="A2196" s="196">
        <v>44328</v>
      </c>
      <c r="B2196" s="195">
        <v>99967</v>
      </c>
      <c r="C2196" s="31">
        <v>111</v>
      </c>
      <c r="D2196" s="195">
        <v>6</v>
      </c>
      <c r="E2196" s="32">
        <v>368250</v>
      </c>
      <c r="F2196" s="195" t="s">
        <v>1</v>
      </c>
      <c r="H2196" s="2"/>
    </row>
    <row r="2197" spans="1:8">
      <c r="A2197" s="196">
        <v>44328</v>
      </c>
      <c r="B2197" s="195">
        <v>99966</v>
      </c>
      <c r="C2197" s="31">
        <v>3602</v>
      </c>
      <c r="D2197" s="195">
        <v>8</v>
      </c>
      <c r="E2197" s="32">
        <v>43300</v>
      </c>
      <c r="F2197" s="195" t="s">
        <v>84</v>
      </c>
      <c r="H2197" s="2"/>
    </row>
    <row r="2198" spans="1:8">
      <c r="A2198" s="196">
        <v>44328</v>
      </c>
      <c r="B2198" s="195">
        <v>99966</v>
      </c>
      <c r="C2198" s="31">
        <v>3654</v>
      </c>
      <c r="D2198" s="195">
        <v>8</v>
      </c>
      <c r="E2198" s="32">
        <v>86400</v>
      </c>
      <c r="F2198" s="195" t="s">
        <v>84</v>
      </c>
      <c r="H2198" s="2"/>
    </row>
    <row r="2199" spans="1:8">
      <c r="A2199" s="196">
        <v>44328</v>
      </c>
      <c r="B2199" s="195">
        <v>99966</v>
      </c>
      <c r="C2199" s="31">
        <v>3669</v>
      </c>
      <c r="D2199" s="195">
        <v>8</v>
      </c>
      <c r="E2199" s="32">
        <v>186500</v>
      </c>
      <c r="F2199" s="195" t="s">
        <v>84</v>
      </c>
      <c r="H2199" s="2"/>
    </row>
    <row r="2200" spans="1:8">
      <c r="A2200" s="196">
        <v>44328</v>
      </c>
      <c r="B2200" s="195">
        <v>99966</v>
      </c>
      <c r="C2200" s="31">
        <v>3670</v>
      </c>
      <c r="D2200" s="195">
        <v>8</v>
      </c>
      <c r="E2200" s="32">
        <v>36000</v>
      </c>
      <c r="F2200" s="195" t="s">
        <v>1</v>
      </c>
      <c r="H2200" s="2"/>
    </row>
    <row r="2201" spans="1:8">
      <c r="A2201" s="196">
        <v>44328</v>
      </c>
      <c r="B2201" s="195">
        <v>19426</v>
      </c>
      <c r="C2201" s="31">
        <v>3651</v>
      </c>
      <c r="D2201" s="195">
        <v>29</v>
      </c>
      <c r="E2201" s="32">
        <v>1373618</v>
      </c>
      <c r="F2201" s="195" t="s">
        <v>1</v>
      </c>
      <c r="H2201" s="2"/>
    </row>
    <row r="2202" spans="1:8">
      <c r="A2202" s="196">
        <v>44328</v>
      </c>
      <c r="B2202" s="195">
        <v>19426</v>
      </c>
      <c r="C2202" s="31">
        <v>3671</v>
      </c>
      <c r="D2202" s="195">
        <v>29</v>
      </c>
      <c r="E2202" s="32">
        <v>95700</v>
      </c>
      <c r="F2202" s="195" t="s">
        <v>1</v>
      </c>
      <c r="H2202" s="2"/>
    </row>
    <row r="2203" spans="1:8">
      <c r="A2203" s="196">
        <v>44328</v>
      </c>
      <c r="B2203" s="195">
        <v>19426</v>
      </c>
      <c r="C2203" s="31">
        <v>3689</v>
      </c>
      <c r="D2203" s="195">
        <v>29</v>
      </c>
      <c r="E2203" s="32">
        <v>294300</v>
      </c>
      <c r="F2203" s="195" t="s">
        <v>1</v>
      </c>
      <c r="H2203" s="2"/>
    </row>
    <row r="2204" spans="1:8">
      <c r="A2204" s="196">
        <v>44328</v>
      </c>
      <c r="B2204" s="195">
        <v>19426</v>
      </c>
      <c r="C2204" s="31">
        <v>3712</v>
      </c>
      <c r="D2204" s="195">
        <v>29</v>
      </c>
      <c r="E2204" s="32">
        <v>123000</v>
      </c>
      <c r="F2204" s="195" t="s">
        <v>84</v>
      </c>
      <c r="H2204" s="2"/>
    </row>
    <row r="2205" spans="1:8">
      <c r="A2205" s="196">
        <v>44328</v>
      </c>
      <c r="B2205" s="195">
        <v>19426</v>
      </c>
      <c r="C2205" s="31">
        <v>3713</v>
      </c>
      <c r="D2205" s="195">
        <v>29</v>
      </c>
      <c r="E2205" s="32">
        <v>169800</v>
      </c>
      <c r="F2205" s="195" t="s">
        <v>84</v>
      </c>
      <c r="H2205" s="2"/>
    </row>
    <row r="2206" spans="1:8">
      <c r="A2206" s="196">
        <v>44328</v>
      </c>
      <c r="B2206" s="195">
        <v>19426</v>
      </c>
      <c r="C2206" s="31">
        <v>3715</v>
      </c>
      <c r="D2206" s="195">
        <v>29</v>
      </c>
      <c r="E2206" s="32">
        <v>217500</v>
      </c>
      <c r="F2206" s="195" t="s">
        <v>84</v>
      </c>
      <c r="H2206" s="2"/>
    </row>
    <row r="2207" spans="1:8">
      <c r="A2207" s="196">
        <v>44328</v>
      </c>
      <c r="B2207" s="195">
        <v>19426</v>
      </c>
      <c r="C2207" s="31">
        <v>3717</v>
      </c>
      <c r="D2207" s="195">
        <v>29</v>
      </c>
      <c r="E2207" s="32">
        <v>212700</v>
      </c>
      <c r="F2207" s="195" t="s">
        <v>84</v>
      </c>
      <c r="H2207" s="2"/>
    </row>
    <row r="2208" spans="1:8">
      <c r="A2208" s="196">
        <v>44328</v>
      </c>
      <c r="B2208" s="195">
        <v>19426</v>
      </c>
      <c r="C2208" s="31">
        <v>3723</v>
      </c>
      <c r="D2208" s="195">
        <v>29</v>
      </c>
      <c r="E2208" s="32">
        <v>47000</v>
      </c>
      <c r="F2208" s="195" t="s">
        <v>84</v>
      </c>
      <c r="H2208" s="2"/>
    </row>
    <row r="2209" spans="1:8">
      <c r="A2209" s="196">
        <v>44328</v>
      </c>
      <c r="B2209" s="195">
        <v>19426</v>
      </c>
      <c r="C2209" s="31">
        <v>3749</v>
      </c>
      <c r="D2209" s="195">
        <v>29</v>
      </c>
      <c r="E2209" s="32">
        <v>68200</v>
      </c>
      <c r="F2209" s="195" t="s">
        <v>1</v>
      </c>
      <c r="H2209" s="2"/>
    </row>
    <row r="2210" spans="1:8">
      <c r="A2210" s="196">
        <v>44328</v>
      </c>
      <c r="B2210" s="195">
        <v>19426</v>
      </c>
      <c r="C2210" s="31">
        <v>3781</v>
      </c>
      <c r="D2210" s="195">
        <v>29</v>
      </c>
      <c r="E2210" s="32">
        <v>197400</v>
      </c>
      <c r="F2210" s="195" t="s">
        <v>84</v>
      </c>
      <c r="H2210" s="2"/>
    </row>
    <row r="2211" spans="1:8">
      <c r="A2211" s="196">
        <v>44328</v>
      </c>
      <c r="B2211" s="195">
        <v>19426</v>
      </c>
      <c r="C2211" s="31">
        <v>3782</v>
      </c>
      <c r="D2211" s="195">
        <v>29</v>
      </c>
      <c r="E2211" s="32">
        <v>182500</v>
      </c>
      <c r="F2211" s="195" t="s">
        <v>84</v>
      </c>
      <c r="H2211" s="2"/>
    </row>
    <row r="2212" spans="1:8" s="76" customFormat="1">
      <c r="A2212" s="96">
        <v>44328</v>
      </c>
      <c r="B2212" s="97">
        <v>19726</v>
      </c>
      <c r="C2212" s="97">
        <v>3791</v>
      </c>
      <c r="D2212" s="97"/>
      <c r="E2212" s="12">
        <v>0</v>
      </c>
      <c r="F2212" s="97" t="s">
        <v>283</v>
      </c>
    </row>
    <row r="2213" spans="1:8">
      <c r="A2213" s="196">
        <v>44328</v>
      </c>
      <c r="B2213" s="195">
        <v>19726</v>
      </c>
      <c r="C2213" s="195">
        <v>3823</v>
      </c>
      <c r="D2213" s="195">
        <v>29</v>
      </c>
      <c r="E2213" s="197">
        <v>474800</v>
      </c>
      <c r="F2213" s="195" t="s">
        <v>83</v>
      </c>
      <c r="H2213" s="2"/>
    </row>
    <row r="2214" spans="1:8">
      <c r="A2214" s="196">
        <v>44328</v>
      </c>
      <c r="B2214" s="195">
        <v>19726</v>
      </c>
      <c r="C2214" s="195">
        <v>3824</v>
      </c>
      <c r="D2214" s="195">
        <v>29</v>
      </c>
      <c r="E2214" s="197">
        <v>481300</v>
      </c>
      <c r="F2214" s="195" t="s">
        <v>83</v>
      </c>
      <c r="H2214" s="2"/>
    </row>
    <row r="2215" spans="1:8">
      <c r="A2215" s="196">
        <v>44328</v>
      </c>
      <c r="B2215" s="195">
        <v>19726</v>
      </c>
      <c r="C2215" s="195">
        <v>3826</v>
      </c>
      <c r="D2215" s="195">
        <v>29</v>
      </c>
      <c r="E2215" s="197">
        <v>42400</v>
      </c>
      <c r="F2215" s="195" t="s">
        <v>84</v>
      </c>
      <c r="H2215" s="2"/>
    </row>
    <row r="2216" spans="1:8" ht="19.5">
      <c r="A2216" s="195"/>
      <c r="B2216" s="195"/>
      <c r="C2216" s="195"/>
      <c r="D2216" s="195"/>
      <c r="E2216" s="174">
        <f>SUM(E2194:E2215)</f>
        <v>5892505</v>
      </c>
      <c r="F2216" s="195"/>
      <c r="H2216" s="2"/>
    </row>
    <row r="2218" spans="1:8">
      <c r="A2218" s="196">
        <v>44329</v>
      </c>
      <c r="B2218" s="195">
        <v>14202</v>
      </c>
      <c r="C2218" s="31">
        <v>2397</v>
      </c>
      <c r="D2218" s="195">
        <v>4</v>
      </c>
      <c r="E2218" s="197">
        <v>104500</v>
      </c>
      <c r="F2218" s="195" t="s">
        <v>84</v>
      </c>
    </row>
    <row r="2219" spans="1:8">
      <c r="A2219" s="196">
        <v>44329</v>
      </c>
      <c r="B2219" s="195">
        <v>14202</v>
      </c>
      <c r="C2219" s="31">
        <v>2409</v>
      </c>
      <c r="D2219" s="195">
        <v>4</v>
      </c>
      <c r="E2219" s="197">
        <v>179800</v>
      </c>
      <c r="F2219" s="195" t="s">
        <v>84</v>
      </c>
    </row>
    <row r="2220" spans="1:8">
      <c r="A2220" s="196">
        <v>44329</v>
      </c>
      <c r="B2220" s="195">
        <v>14202</v>
      </c>
      <c r="C2220" s="31">
        <v>2436</v>
      </c>
      <c r="D2220" s="195">
        <v>4</v>
      </c>
      <c r="E2220" s="197">
        <v>56000</v>
      </c>
      <c r="F2220" s="195" t="s">
        <v>84</v>
      </c>
    </row>
    <row r="2221" spans="1:8">
      <c r="A2221" s="196">
        <v>44329</v>
      </c>
      <c r="B2221" s="195">
        <v>28262</v>
      </c>
      <c r="C2221" s="31">
        <v>2599</v>
      </c>
      <c r="D2221" s="195">
        <v>4</v>
      </c>
      <c r="E2221" s="197">
        <v>184000</v>
      </c>
      <c r="F2221" s="195" t="s">
        <v>84</v>
      </c>
    </row>
    <row r="2222" spans="1:8">
      <c r="A2222" s="196">
        <v>44329</v>
      </c>
      <c r="B2222" s="195">
        <v>28262</v>
      </c>
      <c r="C2222" s="31">
        <v>2600</v>
      </c>
      <c r="D2222" s="195">
        <v>4</v>
      </c>
      <c r="E2222" s="197">
        <v>51000</v>
      </c>
      <c r="F2222" s="195" t="s">
        <v>84</v>
      </c>
    </row>
    <row r="2223" spans="1:8">
      <c r="A2223" s="196">
        <v>44329</v>
      </c>
      <c r="B2223" s="195">
        <v>99971</v>
      </c>
      <c r="C2223" s="31">
        <v>278</v>
      </c>
      <c r="D2223" s="195">
        <v>6</v>
      </c>
      <c r="E2223" s="197">
        <v>206100</v>
      </c>
      <c r="F2223" s="195" t="s">
        <v>1</v>
      </c>
    </row>
    <row r="2224" spans="1:8">
      <c r="A2224" s="196">
        <v>44329</v>
      </c>
      <c r="B2224" s="195">
        <v>99971</v>
      </c>
      <c r="C2224" s="31">
        <v>383</v>
      </c>
      <c r="D2224" s="195">
        <v>6</v>
      </c>
      <c r="E2224" s="197">
        <v>96500</v>
      </c>
      <c r="F2224" s="195" t="s">
        <v>84</v>
      </c>
    </row>
    <row r="2225" spans="1:6">
      <c r="A2225" s="196">
        <v>44329</v>
      </c>
      <c r="B2225" s="195">
        <v>99971</v>
      </c>
      <c r="C2225" s="31">
        <v>388</v>
      </c>
      <c r="D2225" s="195">
        <v>6</v>
      </c>
      <c r="E2225" s="197">
        <v>179800</v>
      </c>
      <c r="F2225" s="195" t="s">
        <v>84</v>
      </c>
    </row>
    <row r="2226" spans="1:6">
      <c r="A2226" s="196">
        <v>44329</v>
      </c>
      <c r="B2226" s="195">
        <v>99971</v>
      </c>
      <c r="C2226" s="31">
        <v>404</v>
      </c>
      <c r="D2226" s="195">
        <v>6</v>
      </c>
      <c r="E2226" s="197">
        <v>161400</v>
      </c>
      <c r="F2226" s="195" t="s">
        <v>1</v>
      </c>
    </row>
    <row r="2227" spans="1:6" ht="19.5">
      <c r="A2227" s="196">
        <v>44329</v>
      </c>
      <c r="B2227" s="195">
        <v>99971</v>
      </c>
      <c r="C2227" s="31">
        <v>407</v>
      </c>
      <c r="D2227" s="195">
        <v>6</v>
      </c>
      <c r="E2227" s="197">
        <v>14892000</v>
      </c>
      <c r="F2227" s="136" t="s">
        <v>2250</v>
      </c>
    </row>
    <row r="2228" spans="1:6">
      <c r="A2228" s="196">
        <v>44329</v>
      </c>
      <c r="B2228" s="195">
        <v>99974</v>
      </c>
      <c r="C2228" s="31">
        <v>526</v>
      </c>
      <c r="D2228" s="195">
        <v>6</v>
      </c>
      <c r="E2228" s="197">
        <v>75500</v>
      </c>
      <c r="F2228" s="195" t="s">
        <v>84</v>
      </c>
    </row>
    <row r="2229" spans="1:6">
      <c r="A2229" s="196">
        <v>44329</v>
      </c>
      <c r="B2229" s="195">
        <v>99974</v>
      </c>
      <c r="C2229" s="31">
        <v>559</v>
      </c>
      <c r="D2229" s="195">
        <v>6</v>
      </c>
      <c r="E2229" s="197">
        <v>71000</v>
      </c>
      <c r="F2229" s="195" t="s">
        <v>84</v>
      </c>
    </row>
    <row r="2230" spans="1:6">
      <c r="A2230" s="196">
        <v>44329</v>
      </c>
      <c r="B2230" s="195">
        <v>19440</v>
      </c>
      <c r="C2230" s="31">
        <v>4699</v>
      </c>
      <c r="D2230" s="195">
        <v>7</v>
      </c>
      <c r="E2230" s="197">
        <v>212400</v>
      </c>
      <c r="F2230" s="195" t="s">
        <v>84</v>
      </c>
    </row>
    <row r="2231" spans="1:6">
      <c r="A2231" s="196">
        <v>44329</v>
      </c>
      <c r="B2231" s="195">
        <v>19440</v>
      </c>
      <c r="C2231" s="31">
        <v>4740</v>
      </c>
      <c r="D2231" s="195">
        <v>7</v>
      </c>
      <c r="E2231" s="197">
        <v>611000</v>
      </c>
      <c r="F2231" s="195" t="s">
        <v>1</v>
      </c>
    </row>
    <row r="2232" spans="1:6">
      <c r="A2232" s="196">
        <v>44329</v>
      </c>
      <c r="B2232" s="195">
        <v>19440</v>
      </c>
      <c r="C2232" s="31">
        <v>4776</v>
      </c>
      <c r="D2232" s="195">
        <v>7</v>
      </c>
      <c r="E2232" s="197">
        <v>96116</v>
      </c>
      <c r="F2232" s="195" t="s">
        <v>84</v>
      </c>
    </row>
    <row r="2233" spans="1:6">
      <c r="A2233" s="196">
        <v>44329</v>
      </c>
      <c r="B2233" s="195">
        <v>19426</v>
      </c>
      <c r="C2233" s="31">
        <v>3848</v>
      </c>
      <c r="D2233" s="195">
        <v>29</v>
      </c>
      <c r="E2233" s="197">
        <v>153200</v>
      </c>
      <c r="F2233" s="195" t="s">
        <v>84</v>
      </c>
    </row>
    <row r="2234" spans="1:6">
      <c r="A2234" s="196">
        <v>44329</v>
      </c>
      <c r="B2234" s="195">
        <v>19426</v>
      </c>
      <c r="C2234" s="31">
        <v>3854</v>
      </c>
      <c r="D2234" s="195">
        <v>29</v>
      </c>
      <c r="E2234" s="197">
        <v>232500</v>
      </c>
      <c r="F2234" s="195" t="s">
        <v>84</v>
      </c>
    </row>
    <row r="2235" spans="1:6">
      <c r="A2235" s="196">
        <v>44329</v>
      </c>
      <c r="B2235" s="195">
        <v>19426</v>
      </c>
      <c r="C2235" s="31">
        <v>3856</v>
      </c>
      <c r="D2235" s="41">
        <v>29</v>
      </c>
      <c r="E2235" s="197">
        <v>121100</v>
      </c>
      <c r="F2235" s="195" t="s">
        <v>1</v>
      </c>
    </row>
    <row r="2236" spans="1:6">
      <c r="A2236" s="196">
        <v>44329</v>
      </c>
      <c r="B2236" s="195">
        <v>19426</v>
      </c>
      <c r="C2236" s="31">
        <v>3859</v>
      </c>
      <c r="D2236" s="195">
        <v>29</v>
      </c>
      <c r="E2236" s="197">
        <v>29700</v>
      </c>
      <c r="F2236" s="195" t="s">
        <v>84</v>
      </c>
    </row>
    <row r="2237" spans="1:6">
      <c r="A2237" s="196">
        <v>44329</v>
      </c>
      <c r="B2237" s="195">
        <v>19426</v>
      </c>
      <c r="C2237" s="31">
        <v>3863</v>
      </c>
      <c r="D2237" s="195">
        <v>29</v>
      </c>
      <c r="E2237" s="197">
        <v>87400</v>
      </c>
      <c r="F2237" s="195" t="s">
        <v>84</v>
      </c>
    </row>
    <row r="2238" spans="1:6">
      <c r="A2238" s="196">
        <v>44329</v>
      </c>
      <c r="B2238" s="195">
        <v>19426</v>
      </c>
      <c r="C2238" s="31">
        <v>3866</v>
      </c>
      <c r="D2238" s="195">
        <v>29</v>
      </c>
      <c r="E2238" s="197">
        <v>77500</v>
      </c>
      <c r="F2238" s="195" t="s">
        <v>1</v>
      </c>
    </row>
    <row r="2239" spans="1:6">
      <c r="A2239" s="196">
        <v>44329</v>
      </c>
      <c r="B2239" s="195">
        <v>28262</v>
      </c>
      <c r="C2239" s="31">
        <v>3738</v>
      </c>
      <c r="D2239" s="195">
        <v>8</v>
      </c>
      <c r="E2239" s="197">
        <v>52000</v>
      </c>
      <c r="F2239" s="195" t="s">
        <v>1</v>
      </c>
    </row>
    <row r="2240" spans="1:6">
      <c r="A2240" s="196">
        <v>44329</v>
      </c>
      <c r="B2240" s="195">
        <v>99910</v>
      </c>
      <c r="C2240" s="31">
        <v>3689</v>
      </c>
      <c r="D2240" s="195">
        <v>8</v>
      </c>
      <c r="E2240" s="197">
        <v>166900</v>
      </c>
      <c r="F2240" s="195" t="s">
        <v>1</v>
      </c>
    </row>
    <row r="2241" spans="1:6">
      <c r="A2241" s="196">
        <v>44329</v>
      </c>
      <c r="B2241" s="195">
        <v>99910</v>
      </c>
      <c r="C2241" s="31">
        <v>3710</v>
      </c>
      <c r="D2241" s="195">
        <v>8</v>
      </c>
      <c r="E2241" s="197">
        <v>184400</v>
      </c>
      <c r="F2241" s="195" t="s">
        <v>1</v>
      </c>
    </row>
    <row r="2242" spans="1:6">
      <c r="A2242" s="196">
        <v>44329</v>
      </c>
      <c r="B2242" s="195">
        <v>99910</v>
      </c>
      <c r="C2242" s="31">
        <v>3711</v>
      </c>
      <c r="D2242" s="195">
        <v>8</v>
      </c>
      <c r="E2242" s="197">
        <v>512700</v>
      </c>
      <c r="F2242" s="195" t="s">
        <v>1</v>
      </c>
    </row>
    <row r="2243" spans="1:6">
      <c r="A2243" s="196">
        <v>44329</v>
      </c>
      <c r="B2243" s="195">
        <v>99910</v>
      </c>
      <c r="C2243" s="31">
        <v>3725</v>
      </c>
      <c r="D2243" s="195">
        <v>8</v>
      </c>
      <c r="E2243" s="197">
        <v>167800</v>
      </c>
      <c r="F2243" s="195" t="s">
        <v>84</v>
      </c>
    </row>
    <row r="2244" spans="1:6" ht="19.5">
      <c r="A2244" s="195"/>
      <c r="B2244" s="195"/>
      <c r="C2244" s="195"/>
      <c r="D2244" s="195"/>
      <c r="E2244" s="119">
        <f>SUM(E2218:E2243)</f>
        <v>18962316</v>
      </c>
      <c r="F2244" s="195"/>
    </row>
    <row r="2245" spans="1:6">
      <c r="A2245" s="195"/>
      <c r="B2245" s="195"/>
      <c r="C2245" s="195"/>
      <c r="D2245" s="195"/>
      <c r="E2245" s="197"/>
      <c r="F2245" s="195"/>
    </row>
    <row r="2246" spans="1:6">
      <c r="A2246" s="196">
        <v>44330</v>
      </c>
      <c r="B2246" s="195">
        <v>12508</v>
      </c>
      <c r="C2246" s="195">
        <v>4897</v>
      </c>
      <c r="D2246" s="195">
        <v>7</v>
      </c>
      <c r="E2246" s="197">
        <v>302500</v>
      </c>
      <c r="F2246" s="195" t="s">
        <v>84</v>
      </c>
    </row>
    <row r="2247" spans="1:6">
      <c r="A2247" s="196">
        <v>44330</v>
      </c>
      <c r="B2247" s="195">
        <v>12508</v>
      </c>
      <c r="C2247" s="195">
        <v>5028</v>
      </c>
      <c r="D2247" s="195">
        <v>7</v>
      </c>
      <c r="E2247" s="197">
        <v>77700</v>
      </c>
      <c r="F2247" s="195" t="s">
        <v>84</v>
      </c>
    </row>
    <row r="2248" spans="1:6">
      <c r="A2248" s="196">
        <v>44330</v>
      </c>
      <c r="B2248" s="195">
        <v>99974</v>
      </c>
      <c r="C2248" s="195">
        <v>5087</v>
      </c>
      <c r="D2248" s="195">
        <v>7</v>
      </c>
      <c r="E2248" s="197">
        <v>55500</v>
      </c>
      <c r="F2248" s="195" t="s">
        <v>83</v>
      </c>
    </row>
    <row r="2249" spans="1:6">
      <c r="A2249" s="196">
        <v>44330</v>
      </c>
      <c r="B2249" s="195">
        <v>99974</v>
      </c>
      <c r="C2249" s="195">
        <v>5122</v>
      </c>
      <c r="D2249" s="195">
        <v>7</v>
      </c>
      <c r="E2249" s="197">
        <v>233500</v>
      </c>
      <c r="F2249" s="195" t="s">
        <v>83</v>
      </c>
    </row>
    <row r="2250" spans="1:6">
      <c r="A2250" s="196">
        <v>44330</v>
      </c>
      <c r="B2250" s="195">
        <v>19440</v>
      </c>
      <c r="C2250" s="195">
        <v>711</v>
      </c>
      <c r="D2250" s="195">
        <v>6</v>
      </c>
      <c r="E2250" s="197">
        <v>48500</v>
      </c>
      <c r="F2250" s="195" t="s">
        <v>84</v>
      </c>
    </row>
    <row r="2251" spans="1:6">
      <c r="A2251" s="196">
        <v>44330</v>
      </c>
      <c r="B2251" s="195">
        <v>19440</v>
      </c>
      <c r="C2251" s="195">
        <v>755</v>
      </c>
      <c r="D2251" s="195">
        <v>6</v>
      </c>
      <c r="E2251" s="197">
        <v>101900</v>
      </c>
      <c r="F2251" s="195" t="s">
        <v>84</v>
      </c>
    </row>
    <row r="2252" spans="1:6">
      <c r="A2252" s="196">
        <v>44330</v>
      </c>
      <c r="B2252" s="195">
        <v>34824</v>
      </c>
      <c r="C2252" s="195">
        <v>773</v>
      </c>
      <c r="D2252" s="195">
        <v>6</v>
      </c>
      <c r="E2252" s="197">
        <v>118000</v>
      </c>
      <c r="F2252" s="195" t="s">
        <v>83</v>
      </c>
    </row>
    <row r="2253" spans="1:6">
      <c r="A2253" s="196">
        <v>44330</v>
      </c>
      <c r="B2253" s="195">
        <v>14202</v>
      </c>
      <c r="C2253" s="195">
        <v>2743</v>
      </c>
      <c r="D2253" s="195">
        <v>4</v>
      </c>
      <c r="E2253" s="197">
        <v>38000</v>
      </c>
      <c r="F2253" s="195" t="s">
        <v>83</v>
      </c>
    </row>
    <row r="2254" spans="1:6">
      <c r="A2254" s="196">
        <v>44330</v>
      </c>
      <c r="B2254" s="195">
        <v>99971</v>
      </c>
      <c r="C2254" s="195">
        <v>2815</v>
      </c>
      <c r="D2254" s="195">
        <v>4</v>
      </c>
      <c r="E2254" s="197">
        <v>240700</v>
      </c>
      <c r="F2254" s="195" t="s">
        <v>83</v>
      </c>
    </row>
    <row r="2255" spans="1:6">
      <c r="A2255" s="196">
        <v>44330</v>
      </c>
      <c r="B2255" s="195">
        <v>99910</v>
      </c>
      <c r="C2255" s="195">
        <v>4031</v>
      </c>
      <c r="D2255" s="195">
        <v>29</v>
      </c>
      <c r="E2255" s="197">
        <v>46100</v>
      </c>
      <c r="F2255" s="195" t="s">
        <v>84</v>
      </c>
    </row>
    <row r="2256" spans="1:6" ht="19.5">
      <c r="A2256" s="196">
        <v>44330</v>
      </c>
      <c r="B2256" s="195">
        <v>99916</v>
      </c>
      <c r="C2256" s="195">
        <v>3903</v>
      </c>
      <c r="D2256" s="195">
        <v>29</v>
      </c>
      <c r="E2256" s="197">
        <v>1668817</v>
      </c>
      <c r="F2256" s="136" t="s">
        <v>2</v>
      </c>
    </row>
    <row r="2257" spans="1:6">
      <c r="A2257" s="196">
        <v>44330</v>
      </c>
      <c r="B2257" s="195">
        <v>99916</v>
      </c>
      <c r="C2257" s="195">
        <v>3935</v>
      </c>
      <c r="D2257" s="195">
        <v>29</v>
      </c>
      <c r="E2257" s="197">
        <v>119900</v>
      </c>
      <c r="F2257" s="195" t="s">
        <v>84</v>
      </c>
    </row>
    <row r="2258" spans="1:6">
      <c r="A2258" s="196">
        <v>44330</v>
      </c>
      <c r="B2258" s="195">
        <v>99916</v>
      </c>
      <c r="C2258" s="195">
        <v>3958</v>
      </c>
      <c r="D2258" s="195">
        <v>29</v>
      </c>
      <c r="E2258" s="197">
        <v>120000</v>
      </c>
      <c r="F2258" s="195" t="s">
        <v>83</v>
      </c>
    </row>
    <row r="2259" spans="1:6">
      <c r="A2259" s="196">
        <v>44330</v>
      </c>
      <c r="B2259" s="195">
        <v>99916</v>
      </c>
      <c r="C2259" s="195">
        <v>3974</v>
      </c>
      <c r="D2259" s="195">
        <v>29</v>
      </c>
      <c r="E2259" s="197">
        <v>65200</v>
      </c>
      <c r="F2259" s="195" t="s">
        <v>83</v>
      </c>
    </row>
    <row r="2260" spans="1:6">
      <c r="A2260" s="196">
        <v>44330</v>
      </c>
      <c r="B2260" s="195">
        <v>99916</v>
      </c>
      <c r="C2260" s="195">
        <v>3986</v>
      </c>
      <c r="D2260" s="195">
        <v>29</v>
      </c>
      <c r="E2260" s="197">
        <v>153600</v>
      </c>
      <c r="F2260" s="195" t="s">
        <v>83</v>
      </c>
    </row>
    <row r="2261" spans="1:6">
      <c r="A2261" s="196">
        <v>44330</v>
      </c>
      <c r="B2261" s="195">
        <v>99916</v>
      </c>
      <c r="C2261" s="195">
        <v>4004</v>
      </c>
      <c r="D2261" s="195">
        <v>29</v>
      </c>
      <c r="E2261" s="197">
        <v>78900</v>
      </c>
      <c r="F2261" s="195" t="s">
        <v>84</v>
      </c>
    </row>
    <row r="2262" spans="1:6" ht="19.5">
      <c r="A2262" s="195"/>
      <c r="B2262" s="195"/>
      <c r="C2262" s="195"/>
      <c r="D2262" s="195"/>
      <c r="E2262" s="174">
        <f>SUM(E2246:E2261)</f>
        <v>3468817</v>
      </c>
      <c r="F2262" s="195"/>
    </row>
    <row r="2264" spans="1:6">
      <c r="A2264" s="196">
        <v>44331</v>
      </c>
      <c r="B2264" s="195">
        <v>99971</v>
      </c>
      <c r="C2264" s="31">
        <v>5226</v>
      </c>
      <c r="D2264" s="195">
        <v>7</v>
      </c>
      <c r="E2264" s="197">
        <v>1275400</v>
      </c>
      <c r="F2264" s="195" t="s">
        <v>1</v>
      </c>
    </row>
    <row r="2265" spans="1:6">
      <c r="A2265" s="196">
        <v>44331</v>
      </c>
      <c r="B2265" s="195">
        <v>99971</v>
      </c>
      <c r="C2265" s="31">
        <v>5252</v>
      </c>
      <c r="D2265" s="195">
        <v>7</v>
      </c>
      <c r="E2265" s="197">
        <v>132000</v>
      </c>
      <c r="F2265" s="195" t="s">
        <v>1</v>
      </c>
    </row>
    <row r="2266" spans="1:6">
      <c r="A2266" s="196">
        <v>44331</v>
      </c>
      <c r="B2266" s="195">
        <v>99975</v>
      </c>
      <c r="C2266" s="31">
        <v>5302</v>
      </c>
      <c r="D2266" s="195">
        <v>7</v>
      </c>
      <c r="E2266" s="197">
        <v>10500</v>
      </c>
      <c r="F2266" s="195" t="s">
        <v>1</v>
      </c>
    </row>
    <row r="2267" spans="1:6">
      <c r="A2267" s="196">
        <v>44331</v>
      </c>
      <c r="B2267" s="195">
        <v>28262</v>
      </c>
      <c r="C2267" s="31">
        <v>1019</v>
      </c>
      <c r="D2267" s="195">
        <v>6</v>
      </c>
      <c r="E2267" s="197">
        <v>220000</v>
      </c>
      <c r="F2267" s="195" t="s">
        <v>1</v>
      </c>
    </row>
    <row r="2268" spans="1:6">
      <c r="A2268" s="196">
        <v>44331</v>
      </c>
      <c r="B2268" s="195">
        <v>25758</v>
      </c>
      <c r="C2268" s="31">
        <v>8994</v>
      </c>
      <c r="D2268" s="195">
        <v>9</v>
      </c>
      <c r="E2268" s="197">
        <v>69700</v>
      </c>
      <c r="F2268" s="195" t="s">
        <v>84</v>
      </c>
    </row>
    <row r="2269" spans="1:6">
      <c r="A2269" s="196">
        <v>44331</v>
      </c>
      <c r="B2269" s="195">
        <v>99910</v>
      </c>
      <c r="C2269" s="31">
        <v>4119</v>
      </c>
      <c r="D2269" s="195">
        <v>29</v>
      </c>
      <c r="E2269" s="197">
        <v>168300</v>
      </c>
      <c r="F2269" s="195" t="s">
        <v>84</v>
      </c>
    </row>
    <row r="2270" spans="1:6">
      <c r="A2270" s="196">
        <v>44331</v>
      </c>
      <c r="B2270" s="195">
        <v>99910</v>
      </c>
      <c r="C2270" s="31">
        <v>4123</v>
      </c>
      <c r="D2270" s="195">
        <v>29</v>
      </c>
      <c r="E2270" s="197">
        <v>57000</v>
      </c>
      <c r="F2270" s="195" t="s">
        <v>84</v>
      </c>
    </row>
    <row r="2271" spans="1:6">
      <c r="A2271" s="196">
        <v>44331</v>
      </c>
      <c r="B2271" s="195">
        <v>99910</v>
      </c>
      <c r="C2271" s="31">
        <v>4132</v>
      </c>
      <c r="D2271" s="195">
        <v>29</v>
      </c>
      <c r="E2271" s="197">
        <v>203500</v>
      </c>
      <c r="F2271" s="195" t="s">
        <v>84</v>
      </c>
    </row>
    <row r="2272" spans="1:6">
      <c r="A2272" s="196">
        <v>44331</v>
      </c>
      <c r="B2272" s="195">
        <v>99910</v>
      </c>
      <c r="C2272" s="31">
        <v>4146</v>
      </c>
      <c r="D2272" s="195">
        <v>29</v>
      </c>
      <c r="E2272" s="197">
        <v>116800</v>
      </c>
      <c r="F2272" s="195" t="s">
        <v>84</v>
      </c>
    </row>
    <row r="2273" spans="1:6">
      <c r="A2273" s="196">
        <v>44331</v>
      </c>
      <c r="B2273" s="195">
        <v>99910</v>
      </c>
      <c r="C2273" s="31">
        <v>4152</v>
      </c>
      <c r="D2273" s="195">
        <v>29</v>
      </c>
      <c r="E2273" s="197">
        <v>60800</v>
      </c>
      <c r="F2273" s="195" t="s">
        <v>1</v>
      </c>
    </row>
    <row r="2274" spans="1:6">
      <c r="A2274" s="196">
        <v>44331</v>
      </c>
      <c r="B2274" s="195">
        <v>99910</v>
      </c>
      <c r="C2274" s="31">
        <v>4169</v>
      </c>
      <c r="D2274" s="195">
        <v>29</v>
      </c>
      <c r="E2274" s="197">
        <v>174000</v>
      </c>
      <c r="F2274" s="195" t="s">
        <v>84</v>
      </c>
    </row>
    <row r="2275" spans="1:6">
      <c r="A2275" s="196">
        <v>44331</v>
      </c>
      <c r="B2275" s="195">
        <v>99910</v>
      </c>
      <c r="C2275" s="31">
        <v>4174</v>
      </c>
      <c r="D2275" s="195">
        <v>29</v>
      </c>
      <c r="E2275" s="197">
        <v>80000</v>
      </c>
      <c r="F2275" s="195" t="s">
        <v>84</v>
      </c>
    </row>
    <row r="2276" spans="1:6">
      <c r="A2276" s="196">
        <v>44331</v>
      </c>
      <c r="B2276" s="195">
        <v>99910</v>
      </c>
      <c r="C2276" s="31">
        <v>4204</v>
      </c>
      <c r="D2276" s="195">
        <v>29</v>
      </c>
      <c r="E2276" s="197">
        <v>67500</v>
      </c>
      <c r="F2276" s="195" t="s">
        <v>1</v>
      </c>
    </row>
    <row r="2277" spans="1:6">
      <c r="A2277" s="196">
        <v>44331</v>
      </c>
      <c r="B2277" s="195">
        <v>99910</v>
      </c>
      <c r="C2277" s="31">
        <v>4227</v>
      </c>
      <c r="D2277" s="195">
        <v>29</v>
      </c>
      <c r="E2277" s="197">
        <v>107700</v>
      </c>
      <c r="F2277" s="195" t="s">
        <v>84</v>
      </c>
    </row>
    <row r="2278" spans="1:6">
      <c r="A2278" s="196">
        <v>44331</v>
      </c>
      <c r="B2278" s="195">
        <v>99916</v>
      </c>
      <c r="C2278" s="31">
        <v>4258</v>
      </c>
      <c r="D2278" s="195">
        <v>29</v>
      </c>
      <c r="E2278" s="197">
        <v>99000</v>
      </c>
      <c r="F2278" s="195" t="s">
        <v>84</v>
      </c>
    </row>
    <row r="2279" spans="1:6">
      <c r="A2279" s="196">
        <v>44331</v>
      </c>
      <c r="B2279" s="195">
        <v>99916</v>
      </c>
      <c r="C2279" s="31">
        <v>4280</v>
      </c>
      <c r="D2279" s="195">
        <v>29</v>
      </c>
      <c r="E2279" s="197">
        <v>203500</v>
      </c>
      <c r="F2279" s="195" t="s">
        <v>84</v>
      </c>
    </row>
    <row r="2280" spans="1:6">
      <c r="A2280" s="196">
        <v>44331</v>
      </c>
      <c r="B2280" s="195">
        <v>99916</v>
      </c>
      <c r="C2280" s="31">
        <v>4281</v>
      </c>
      <c r="D2280" s="195">
        <v>29</v>
      </c>
      <c r="E2280" s="197">
        <v>191600</v>
      </c>
      <c r="F2280" s="195" t="s">
        <v>84</v>
      </c>
    </row>
    <row r="2281" spans="1:6">
      <c r="A2281" s="196">
        <v>44331</v>
      </c>
      <c r="B2281" s="195">
        <v>99916</v>
      </c>
      <c r="C2281" s="31">
        <v>4282</v>
      </c>
      <c r="D2281" s="195">
        <v>29</v>
      </c>
      <c r="E2281" s="197">
        <v>203500</v>
      </c>
      <c r="F2281" s="195" t="s">
        <v>84</v>
      </c>
    </row>
    <row r="2282" spans="1:6">
      <c r="A2282" s="196">
        <v>44331</v>
      </c>
      <c r="B2282" s="195">
        <v>99916</v>
      </c>
      <c r="C2282" s="31">
        <v>4284</v>
      </c>
      <c r="D2282" s="195">
        <v>29</v>
      </c>
      <c r="E2282" s="197">
        <v>337000</v>
      </c>
      <c r="F2282" s="195" t="s">
        <v>1</v>
      </c>
    </row>
    <row r="2283" spans="1:6">
      <c r="A2283" s="196">
        <v>44331</v>
      </c>
      <c r="B2283" s="195">
        <v>99916</v>
      </c>
      <c r="C2283" s="31">
        <v>4286</v>
      </c>
      <c r="D2283" s="195">
        <v>29</v>
      </c>
      <c r="E2283" s="197">
        <v>203500</v>
      </c>
      <c r="F2283" s="195" t="s">
        <v>84</v>
      </c>
    </row>
    <row r="2284" spans="1:6">
      <c r="A2284" s="196">
        <v>44331</v>
      </c>
      <c r="B2284" s="195">
        <v>99916</v>
      </c>
      <c r="C2284" s="31">
        <v>4287</v>
      </c>
      <c r="D2284" s="195">
        <v>29</v>
      </c>
      <c r="E2284" s="197">
        <v>56000</v>
      </c>
      <c r="F2284" s="195" t="s">
        <v>84</v>
      </c>
    </row>
    <row r="2285" spans="1:6">
      <c r="A2285" s="196">
        <v>44331</v>
      </c>
      <c r="B2285" s="195">
        <v>99916</v>
      </c>
      <c r="C2285" s="31">
        <v>4296</v>
      </c>
      <c r="D2285" s="195">
        <v>29</v>
      </c>
      <c r="E2285" s="197">
        <v>191600</v>
      </c>
      <c r="F2285" s="195" t="s">
        <v>84</v>
      </c>
    </row>
    <row r="2286" spans="1:6">
      <c r="A2286" s="196">
        <v>44331</v>
      </c>
      <c r="B2286" s="195">
        <v>99916</v>
      </c>
      <c r="C2286" s="31">
        <v>4297</v>
      </c>
      <c r="D2286" s="195">
        <v>29</v>
      </c>
      <c r="E2286" s="197">
        <v>63000</v>
      </c>
      <c r="F2286" s="195" t="s">
        <v>84</v>
      </c>
    </row>
    <row r="2287" spans="1:6">
      <c r="A2287" s="196">
        <v>44331</v>
      </c>
      <c r="B2287" s="195">
        <v>99916</v>
      </c>
      <c r="C2287" s="31">
        <v>4299</v>
      </c>
      <c r="D2287" s="195">
        <v>29</v>
      </c>
      <c r="E2287" s="197">
        <v>203500</v>
      </c>
      <c r="F2287" s="195" t="s">
        <v>84</v>
      </c>
    </row>
    <row r="2288" spans="1:6">
      <c r="A2288" s="196">
        <v>44331</v>
      </c>
      <c r="B2288" s="195">
        <v>99916</v>
      </c>
      <c r="C2288" s="31">
        <v>4301</v>
      </c>
      <c r="D2288" s="195">
        <v>29</v>
      </c>
      <c r="E2288" s="197">
        <v>203500</v>
      </c>
      <c r="F2288" s="195" t="s">
        <v>84</v>
      </c>
    </row>
    <row r="2289" spans="1:8">
      <c r="A2289" s="196">
        <v>44331</v>
      </c>
      <c r="B2289" s="195">
        <v>99916</v>
      </c>
      <c r="C2289" s="31">
        <v>4302</v>
      </c>
      <c r="D2289" s="195">
        <v>29</v>
      </c>
      <c r="E2289" s="197">
        <v>203500</v>
      </c>
      <c r="F2289" s="195" t="s">
        <v>84</v>
      </c>
    </row>
    <row r="2290" spans="1:8">
      <c r="A2290" s="196">
        <v>44331</v>
      </c>
      <c r="B2290" s="195">
        <v>99916</v>
      </c>
      <c r="C2290" s="31">
        <v>4304</v>
      </c>
      <c r="D2290" s="195">
        <v>29</v>
      </c>
      <c r="E2290" s="197">
        <v>203500</v>
      </c>
      <c r="F2290" s="195" t="s">
        <v>84</v>
      </c>
    </row>
    <row r="2291" spans="1:8">
      <c r="A2291" s="196">
        <v>44331</v>
      </c>
      <c r="B2291" s="195">
        <v>99916</v>
      </c>
      <c r="C2291" s="31">
        <v>4307</v>
      </c>
      <c r="D2291" s="195">
        <v>29</v>
      </c>
      <c r="E2291" s="197">
        <v>203500</v>
      </c>
      <c r="F2291" s="195" t="s">
        <v>84</v>
      </c>
    </row>
    <row r="2292" spans="1:8">
      <c r="A2292" s="196">
        <v>44331</v>
      </c>
      <c r="B2292" s="195">
        <v>99916</v>
      </c>
      <c r="C2292" s="31">
        <v>4309</v>
      </c>
      <c r="D2292" s="195">
        <v>29</v>
      </c>
      <c r="E2292" s="197">
        <v>203500</v>
      </c>
      <c r="F2292" s="195" t="s">
        <v>84</v>
      </c>
    </row>
    <row r="2293" spans="1:8">
      <c r="A2293" s="196">
        <v>44331</v>
      </c>
      <c r="B2293" s="195">
        <v>99916</v>
      </c>
      <c r="C2293" s="31">
        <v>4310</v>
      </c>
      <c r="D2293" s="195">
        <v>29</v>
      </c>
      <c r="E2293" s="197">
        <v>203500</v>
      </c>
      <c r="F2293" s="195" t="s">
        <v>84</v>
      </c>
    </row>
    <row r="2294" spans="1:8">
      <c r="A2294" s="196">
        <v>44331</v>
      </c>
      <c r="B2294" s="195">
        <v>99916</v>
      </c>
      <c r="C2294" s="31">
        <v>4311</v>
      </c>
      <c r="D2294" s="195">
        <v>29</v>
      </c>
      <c r="E2294" s="197">
        <v>58800</v>
      </c>
      <c r="F2294" s="195" t="s">
        <v>84</v>
      </c>
    </row>
    <row r="2295" spans="1:8">
      <c r="A2295" s="196">
        <v>44331</v>
      </c>
      <c r="B2295" s="195">
        <v>99916</v>
      </c>
      <c r="C2295" s="31">
        <v>4312</v>
      </c>
      <c r="D2295" s="195">
        <v>29</v>
      </c>
      <c r="E2295" s="197">
        <v>191600</v>
      </c>
      <c r="F2295" s="195" t="s">
        <v>84</v>
      </c>
    </row>
    <row r="2296" spans="1:8">
      <c r="A2296" s="196">
        <v>44331</v>
      </c>
      <c r="B2296" s="195">
        <v>99916</v>
      </c>
      <c r="C2296" s="31">
        <v>4313</v>
      </c>
      <c r="D2296" s="195">
        <v>29</v>
      </c>
      <c r="E2296" s="197">
        <v>203500</v>
      </c>
      <c r="F2296" s="195" t="s">
        <v>84</v>
      </c>
    </row>
    <row r="2297" spans="1:8">
      <c r="A2297" s="196">
        <v>44331</v>
      </c>
      <c r="B2297" s="195">
        <v>99916</v>
      </c>
      <c r="C2297" s="31">
        <v>4314</v>
      </c>
      <c r="D2297" s="195">
        <v>29</v>
      </c>
      <c r="E2297" s="197">
        <v>203500</v>
      </c>
      <c r="F2297" s="195" t="s">
        <v>84</v>
      </c>
    </row>
    <row r="2298" spans="1:8">
      <c r="A2298" s="196">
        <v>44331</v>
      </c>
      <c r="B2298" s="195">
        <v>99916</v>
      </c>
      <c r="C2298" s="31">
        <v>4318</v>
      </c>
      <c r="D2298" s="195">
        <v>29</v>
      </c>
      <c r="E2298" s="197">
        <v>395500</v>
      </c>
      <c r="F2298" s="195" t="s">
        <v>1</v>
      </c>
    </row>
    <row r="2299" spans="1:8">
      <c r="A2299" s="196">
        <v>44331</v>
      </c>
      <c r="B2299" s="195">
        <v>99916</v>
      </c>
      <c r="C2299" s="31">
        <v>4343</v>
      </c>
      <c r="D2299" s="195">
        <v>29</v>
      </c>
      <c r="E2299" s="197">
        <v>160800</v>
      </c>
      <c r="F2299" s="195" t="s">
        <v>1</v>
      </c>
    </row>
    <row r="2300" spans="1:8">
      <c r="A2300" s="196">
        <v>44331</v>
      </c>
      <c r="B2300" s="195">
        <v>99916</v>
      </c>
      <c r="C2300" s="31">
        <v>4344</v>
      </c>
      <c r="D2300" s="195">
        <v>29</v>
      </c>
      <c r="E2300" s="197">
        <v>47400</v>
      </c>
      <c r="F2300" s="195" t="s">
        <v>84</v>
      </c>
    </row>
    <row r="2301" spans="1:8">
      <c r="A2301" s="196">
        <v>44331</v>
      </c>
      <c r="B2301" s="195">
        <v>99916</v>
      </c>
      <c r="C2301" s="31">
        <v>4361</v>
      </c>
      <c r="D2301" s="195">
        <v>29</v>
      </c>
      <c r="E2301" s="197">
        <v>184700</v>
      </c>
      <c r="F2301" s="195" t="s">
        <v>84</v>
      </c>
    </row>
    <row r="2302" spans="1:8">
      <c r="A2302" s="96">
        <v>44331</v>
      </c>
      <c r="B2302" s="97">
        <v>99916</v>
      </c>
      <c r="C2302" s="97">
        <v>4363</v>
      </c>
      <c r="D2302" s="97"/>
      <c r="E2302" s="12">
        <v>0</v>
      </c>
      <c r="F2302" s="97" t="s">
        <v>2296</v>
      </c>
    </row>
    <row r="2303" spans="1:8" s="76" customFormat="1">
      <c r="A2303" s="96">
        <v>44331</v>
      </c>
      <c r="B2303" s="97">
        <v>99916</v>
      </c>
      <c r="C2303" s="97">
        <v>4367</v>
      </c>
      <c r="D2303" s="97"/>
      <c r="E2303" s="12">
        <v>0</v>
      </c>
      <c r="F2303" s="97" t="s">
        <v>2296</v>
      </c>
      <c r="H2303" s="35"/>
    </row>
    <row r="2304" spans="1:8" ht="19.5">
      <c r="A2304" s="195"/>
      <c r="B2304" s="195"/>
      <c r="C2304" s="195"/>
      <c r="D2304" s="195"/>
      <c r="E2304" s="174">
        <f>SUM(E2264:E2303)</f>
        <v>7162200</v>
      </c>
      <c r="F2304" s="195"/>
    </row>
    <row r="2306" spans="1:6">
      <c r="A2306" s="196">
        <v>44332</v>
      </c>
      <c r="B2306" s="195">
        <v>25758</v>
      </c>
      <c r="C2306" s="31">
        <v>3326</v>
      </c>
      <c r="D2306" s="195">
        <v>4</v>
      </c>
      <c r="E2306" s="197">
        <v>203500</v>
      </c>
      <c r="F2306" s="195" t="s">
        <v>84</v>
      </c>
    </row>
    <row r="2307" spans="1:6">
      <c r="A2307" s="196">
        <v>44332</v>
      </c>
      <c r="B2307" s="195">
        <v>25758</v>
      </c>
      <c r="C2307" s="31">
        <v>3327</v>
      </c>
      <c r="D2307" s="195">
        <v>4</v>
      </c>
      <c r="E2307" s="197">
        <v>203500</v>
      </c>
      <c r="F2307" s="195" t="s">
        <v>84</v>
      </c>
    </row>
    <row r="2308" spans="1:6">
      <c r="A2308" s="196">
        <v>44332</v>
      </c>
      <c r="B2308" s="195">
        <v>25758</v>
      </c>
      <c r="C2308" s="31">
        <v>3328</v>
      </c>
      <c r="D2308" s="195">
        <v>4</v>
      </c>
      <c r="E2308" s="197">
        <v>203500</v>
      </c>
      <c r="F2308" s="195" t="s">
        <v>84</v>
      </c>
    </row>
    <row r="2309" spans="1:6">
      <c r="A2309" s="196">
        <v>44332</v>
      </c>
      <c r="B2309" s="195">
        <v>25758</v>
      </c>
      <c r="C2309" s="31">
        <v>3332</v>
      </c>
      <c r="D2309" s="195">
        <v>4</v>
      </c>
      <c r="E2309" s="197">
        <v>203500</v>
      </c>
      <c r="F2309" s="195" t="s">
        <v>84</v>
      </c>
    </row>
    <row r="2310" spans="1:6">
      <c r="A2310" s="196">
        <v>44332</v>
      </c>
      <c r="B2310" s="195">
        <v>25758</v>
      </c>
      <c r="C2310" s="31">
        <v>3333</v>
      </c>
      <c r="D2310" s="195">
        <v>4</v>
      </c>
      <c r="E2310" s="197">
        <v>203500</v>
      </c>
      <c r="F2310" s="195" t="s">
        <v>84</v>
      </c>
    </row>
    <row r="2311" spans="1:6">
      <c r="A2311" s="196">
        <v>44332</v>
      </c>
      <c r="B2311" s="195">
        <v>25758</v>
      </c>
      <c r="C2311" s="31">
        <v>3334</v>
      </c>
      <c r="D2311" s="195">
        <v>4</v>
      </c>
      <c r="E2311" s="197">
        <v>203500</v>
      </c>
      <c r="F2311" s="195" t="s">
        <v>84</v>
      </c>
    </row>
    <row r="2312" spans="1:6">
      <c r="A2312" s="196">
        <v>44332</v>
      </c>
      <c r="B2312" s="195">
        <v>25758</v>
      </c>
      <c r="C2312" s="31">
        <v>3337</v>
      </c>
      <c r="D2312" s="195">
        <v>4</v>
      </c>
      <c r="E2312" s="197">
        <v>203500</v>
      </c>
      <c r="F2312" s="195" t="s">
        <v>84</v>
      </c>
    </row>
    <row r="2313" spans="1:6">
      <c r="A2313" s="196">
        <v>44332</v>
      </c>
      <c r="B2313" s="195">
        <v>25758</v>
      </c>
      <c r="C2313" s="31">
        <v>3338</v>
      </c>
      <c r="D2313" s="195">
        <v>4</v>
      </c>
      <c r="E2313" s="197">
        <v>203500</v>
      </c>
      <c r="F2313" s="195" t="s">
        <v>84</v>
      </c>
    </row>
    <row r="2314" spans="1:6">
      <c r="A2314" s="196">
        <v>44332</v>
      </c>
      <c r="B2314" s="195">
        <v>25758</v>
      </c>
      <c r="C2314" s="31">
        <v>3339</v>
      </c>
      <c r="D2314" s="195">
        <v>4</v>
      </c>
      <c r="E2314" s="197">
        <v>203500</v>
      </c>
      <c r="F2314" s="195" t="s">
        <v>84</v>
      </c>
    </row>
    <row r="2315" spans="1:6">
      <c r="A2315" s="196">
        <v>44332</v>
      </c>
      <c r="B2315" s="195">
        <v>25758</v>
      </c>
      <c r="C2315" s="31">
        <v>3342</v>
      </c>
      <c r="D2315" s="195">
        <v>4</v>
      </c>
      <c r="E2315" s="197">
        <v>203500</v>
      </c>
      <c r="F2315" s="195" t="s">
        <v>84</v>
      </c>
    </row>
    <row r="2316" spans="1:6">
      <c r="A2316" s="196">
        <v>44332</v>
      </c>
      <c r="B2316" s="195">
        <v>25758</v>
      </c>
      <c r="C2316" s="31">
        <v>3343</v>
      </c>
      <c r="D2316" s="195">
        <v>4</v>
      </c>
      <c r="E2316" s="197">
        <v>194900</v>
      </c>
      <c r="F2316" s="195" t="s">
        <v>84</v>
      </c>
    </row>
    <row r="2317" spans="1:6">
      <c r="A2317" s="196">
        <v>44332</v>
      </c>
      <c r="B2317" s="195">
        <v>25758</v>
      </c>
      <c r="C2317" s="31">
        <v>3344</v>
      </c>
      <c r="D2317" s="195">
        <v>4</v>
      </c>
      <c r="E2317" s="197">
        <v>203500</v>
      </c>
      <c r="F2317" s="195" t="s">
        <v>84</v>
      </c>
    </row>
    <row r="2318" spans="1:6">
      <c r="A2318" s="196">
        <v>44332</v>
      </c>
      <c r="B2318" s="195">
        <v>99975</v>
      </c>
      <c r="C2318" s="31">
        <v>1336</v>
      </c>
      <c r="D2318" s="195">
        <v>6</v>
      </c>
      <c r="E2318" s="197">
        <v>330500</v>
      </c>
      <c r="F2318" s="195" t="s">
        <v>1</v>
      </c>
    </row>
    <row r="2319" spans="1:6">
      <c r="A2319" s="196">
        <v>44332</v>
      </c>
      <c r="B2319" s="195">
        <v>34527</v>
      </c>
      <c r="C2319" s="31">
        <v>5544</v>
      </c>
      <c r="D2319" s="195">
        <v>7</v>
      </c>
      <c r="E2319" s="197">
        <v>54500</v>
      </c>
      <c r="F2319" s="195" t="s">
        <v>1</v>
      </c>
    </row>
    <row r="2320" spans="1:6">
      <c r="A2320" s="196">
        <v>44332</v>
      </c>
      <c r="B2320" s="195">
        <v>99971</v>
      </c>
      <c r="C2320" s="31">
        <v>4283</v>
      </c>
      <c r="D2320" s="195">
        <v>8</v>
      </c>
      <c r="E2320" s="197">
        <v>138000</v>
      </c>
      <c r="F2320" s="195" t="s">
        <v>1</v>
      </c>
    </row>
    <row r="2321" spans="1:6">
      <c r="A2321" s="196">
        <v>44332</v>
      </c>
      <c r="B2321" s="195">
        <v>99971</v>
      </c>
      <c r="C2321" s="31">
        <v>4293</v>
      </c>
      <c r="D2321" s="195">
        <v>8</v>
      </c>
      <c r="E2321" s="197">
        <v>301900</v>
      </c>
      <c r="F2321" s="195" t="s">
        <v>1</v>
      </c>
    </row>
    <row r="2322" spans="1:6">
      <c r="A2322" s="196">
        <v>44332</v>
      </c>
      <c r="B2322" s="195">
        <v>99910</v>
      </c>
      <c r="C2322" s="31">
        <v>4609</v>
      </c>
      <c r="D2322" s="195">
        <v>29</v>
      </c>
      <c r="E2322" s="197">
        <v>18500</v>
      </c>
      <c r="F2322" s="195" t="s">
        <v>1</v>
      </c>
    </row>
    <row r="2323" spans="1:6">
      <c r="A2323" s="196">
        <v>44332</v>
      </c>
      <c r="B2323" s="195">
        <v>99910</v>
      </c>
      <c r="C2323" s="31">
        <v>4623</v>
      </c>
      <c r="D2323" s="195">
        <v>29</v>
      </c>
      <c r="E2323" s="197">
        <v>203500</v>
      </c>
      <c r="F2323" s="195" t="s">
        <v>84</v>
      </c>
    </row>
    <row r="2324" spans="1:6">
      <c r="A2324" s="196">
        <v>44332</v>
      </c>
      <c r="B2324" s="195">
        <v>99910</v>
      </c>
      <c r="C2324" s="31">
        <v>4628</v>
      </c>
      <c r="D2324" s="195">
        <v>29</v>
      </c>
      <c r="E2324" s="197">
        <v>203500</v>
      </c>
      <c r="F2324" s="195" t="s">
        <v>84</v>
      </c>
    </row>
    <row r="2325" spans="1:6">
      <c r="A2325" s="196">
        <v>44332</v>
      </c>
      <c r="B2325" s="195">
        <v>99910</v>
      </c>
      <c r="C2325" s="31">
        <v>4634</v>
      </c>
      <c r="D2325" s="195">
        <v>29</v>
      </c>
      <c r="E2325" s="197">
        <v>143500</v>
      </c>
      <c r="F2325" s="195" t="s">
        <v>84</v>
      </c>
    </row>
    <row r="2326" spans="1:6">
      <c r="A2326" s="196">
        <v>44332</v>
      </c>
      <c r="B2326" s="195">
        <v>99910</v>
      </c>
      <c r="C2326" s="31">
        <v>4637</v>
      </c>
      <c r="D2326" s="195">
        <v>29</v>
      </c>
      <c r="E2326" s="197">
        <v>194900</v>
      </c>
      <c r="F2326" s="195" t="s">
        <v>84</v>
      </c>
    </row>
    <row r="2327" spans="1:6">
      <c r="A2327" s="196">
        <v>44332</v>
      </c>
      <c r="B2327" s="195">
        <v>99910</v>
      </c>
      <c r="C2327" s="31">
        <v>4642</v>
      </c>
      <c r="D2327" s="195">
        <v>29</v>
      </c>
      <c r="E2327" s="197">
        <v>203500</v>
      </c>
      <c r="F2327" s="195" t="s">
        <v>84</v>
      </c>
    </row>
    <row r="2328" spans="1:6">
      <c r="A2328" s="196">
        <v>44332</v>
      </c>
      <c r="B2328" s="195">
        <v>99910</v>
      </c>
      <c r="C2328" s="31">
        <v>4643</v>
      </c>
      <c r="D2328" s="195">
        <v>29</v>
      </c>
      <c r="E2328" s="197">
        <v>203500</v>
      </c>
      <c r="F2328" s="195" t="s">
        <v>84</v>
      </c>
    </row>
    <row r="2329" spans="1:6">
      <c r="A2329" s="196">
        <v>44332</v>
      </c>
      <c r="B2329" s="195">
        <v>99910</v>
      </c>
      <c r="C2329" s="31">
        <v>4644</v>
      </c>
      <c r="D2329" s="195">
        <v>29</v>
      </c>
      <c r="E2329" s="197">
        <v>203500</v>
      </c>
      <c r="F2329" s="195" t="s">
        <v>84</v>
      </c>
    </row>
    <row r="2330" spans="1:6">
      <c r="A2330" s="196">
        <v>44332</v>
      </c>
      <c r="B2330" s="195">
        <v>99910</v>
      </c>
      <c r="C2330" s="31">
        <v>4645</v>
      </c>
      <c r="D2330" s="195">
        <v>29</v>
      </c>
      <c r="E2330" s="197">
        <v>327300</v>
      </c>
      <c r="F2330" s="195" t="s">
        <v>1</v>
      </c>
    </row>
    <row r="2331" spans="1:6">
      <c r="A2331" s="196">
        <v>44332</v>
      </c>
      <c r="B2331" s="195">
        <v>99910</v>
      </c>
      <c r="C2331" s="31">
        <v>4649</v>
      </c>
      <c r="D2331" s="195">
        <v>29</v>
      </c>
      <c r="E2331" s="197">
        <v>190600</v>
      </c>
      <c r="F2331" s="195" t="s">
        <v>84</v>
      </c>
    </row>
    <row r="2332" spans="1:6">
      <c r="A2332" s="196">
        <v>44332</v>
      </c>
      <c r="B2332" s="195">
        <v>99910</v>
      </c>
      <c r="C2332" s="31">
        <v>4655</v>
      </c>
      <c r="D2332" s="195">
        <v>29</v>
      </c>
      <c r="E2332" s="197">
        <v>187300</v>
      </c>
      <c r="F2332" s="195" t="s">
        <v>84</v>
      </c>
    </row>
    <row r="2333" spans="1:6">
      <c r="A2333" s="196">
        <v>44332</v>
      </c>
      <c r="B2333" s="195">
        <v>99910</v>
      </c>
      <c r="C2333" s="31">
        <v>4680</v>
      </c>
      <c r="D2333" s="195">
        <v>29</v>
      </c>
      <c r="E2333" s="197">
        <v>182400</v>
      </c>
      <c r="F2333" s="195" t="s">
        <v>84</v>
      </c>
    </row>
    <row r="2334" spans="1:6">
      <c r="A2334" s="196">
        <v>44332</v>
      </c>
      <c r="B2334" s="195">
        <v>99910</v>
      </c>
      <c r="C2334" s="31">
        <v>4681</v>
      </c>
      <c r="D2334" s="195">
        <v>29</v>
      </c>
      <c r="E2334" s="197">
        <v>179100</v>
      </c>
      <c r="F2334" s="195" t="s">
        <v>84</v>
      </c>
    </row>
    <row r="2335" spans="1:6">
      <c r="A2335" s="196">
        <v>44332</v>
      </c>
      <c r="B2335" s="195">
        <v>99910</v>
      </c>
      <c r="C2335" s="31">
        <v>4683</v>
      </c>
      <c r="D2335" s="195">
        <v>29</v>
      </c>
      <c r="E2335" s="197">
        <v>179100</v>
      </c>
      <c r="F2335" s="195" t="s">
        <v>84</v>
      </c>
    </row>
    <row r="2336" spans="1:6">
      <c r="A2336" s="196">
        <v>44332</v>
      </c>
      <c r="B2336" s="195">
        <v>99910</v>
      </c>
      <c r="C2336" s="31">
        <v>4685</v>
      </c>
      <c r="D2336" s="195">
        <v>29</v>
      </c>
      <c r="E2336" s="197">
        <v>182400</v>
      </c>
      <c r="F2336" s="195" t="s">
        <v>84</v>
      </c>
    </row>
    <row r="2337" spans="1:8">
      <c r="A2337" s="196">
        <v>44332</v>
      </c>
      <c r="B2337" s="195">
        <v>99910</v>
      </c>
      <c r="C2337" s="31">
        <v>4687</v>
      </c>
      <c r="D2337" s="195">
        <v>29</v>
      </c>
      <c r="E2337" s="197">
        <v>182400</v>
      </c>
      <c r="F2337" s="195" t="s">
        <v>84</v>
      </c>
    </row>
    <row r="2338" spans="1:8" s="76" customFormat="1">
      <c r="A2338" s="96">
        <v>44332</v>
      </c>
      <c r="B2338" s="97">
        <v>99910</v>
      </c>
      <c r="C2338" s="97">
        <v>4688</v>
      </c>
      <c r="D2338" s="97"/>
      <c r="E2338" s="12">
        <v>0</v>
      </c>
      <c r="F2338" s="97" t="s">
        <v>283</v>
      </c>
      <c r="H2338" s="35"/>
    </row>
    <row r="2339" spans="1:8">
      <c r="A2339" s="196">
        <v>44332</v>
      </c>
      <c r="B2339" s="195">
        <v>99910</v>
      </c>
      <c r="C2339" s="31">
        <v>4690</v>
      </c>
      <c r="D2339" s="195">
        <v>29</v>
      </c>
      <c r="E2339" s="197">
        <v>179100</v>
      </c>
      <c r="F2339" s="195" t="s">
        <v>84</v>
      </c>
    </row>
    <row r="2340" spans="1:8">
      <c r="A2340" s="196">
        <v>44332</v>
      </c>
      <c r="B2340" s="195">
        <v>99910</v>
      </c>
      <c r="C2340" s="31">
        <v>4691</v>
      </c>
      <c r="D2340" s="195">
        <v>29</v>
      </c>
      <c r="E2340" s="197">
        <v>179100</v>
      </c>
      <c r="F2340" s="195" t="s">
        <v>84</v>
      </c>
    </row>
    <row r="2341" spans="1:8">
      <c r="A2341" s="196">
        <v>44332</v>
      </c>
      <c r="B2341" s="195">
        <v>99910</v>
      </c>
      <c r="C2341" s="31">
        <v>4692</v>
      </c>
      <c r="D2341" s="195">
        <v>29</v>
      </c>
      <c r="E2341" s="197">
        <v>182400</v>
      </c>
      <c r="F2341" s="195" t="s">
        <v>84</v>
      </c>
    </row>
    <row r="2342" spans="1:8">
      <c r="A2342" s="196">
        <v>44332</v>
      </c>
      <c r="B2342" s="195">
        <v>99910</v>
      </c>
      <c r="C2342" s="31">
        <v>4694</v>
      </c>
      <c r="D2342" s="195">
        <v>29</v>
      </c>
      <c r="E2342" s="197">
        <v>273900</v>
      </c>
      <c r="F2342" s="195" t="s">
        <v>1</v>
      </c>
    </row>
    <row r="2343" spans="1:8">
      <c r="A2343" s="196">
        <v>44332</v>
      </c>
      <c r="B2343" s="195">
        <v>99910</v>
      </c>
      <c r="C2343" s="31">
        <v>4695</v>
      </c>
      <c r="D2343" s="195">
        <v>29</v>
      </c>
      <c r="E2343" s="197">
        <v>182400</v>
      </c>
      <c r="F2343" s="195" t="s">
        <v>84</v>
      </c>
    </row>
    <row r="2344" spans="1:8">
      <c r="A2344" s="196">
        <v>44332</v>
      </c>
      <c r="B2344" s="195">
        <v>99910</v>
      </c>
      <c r="C2344" s="31">
        <v>4696</v>
      </c>
      <c r="D2344" s="195">
        <v>29</v>
      </c>
      <c r="E2344" s="197">
        <v>179100</v>
      </c>
      <c r="F2344" s="195" t="s">
        <v>84</v>
      </c>
    </row>
    <row r="2345" spans="1:8">
      <c r="A2345" s="196">
        <v>44332</v>
      </c>
      <c r="B2345" s="195">
        <v>99910</v>
      </c>
      <c r="C2345" s="31">
        <v>4698</v>
      </c>
      <c r="D2345" s="195">
        <v>29</v>
      </c>
      <c r="E2345" s="197">
        <v>179100</v>
      </c>
      <c r="F2345" s="195" t="s">
        <v>84</v>
      </c>
    </row>
    <row r="2346" spans="1:8">
      <c r="A2346" s="196">
        <v>44332</v>
      </c>
      <c r="B2346" s="195">
        <v>99910</v>
      </c>
      <c r="C2346" s="31">
        <v>4712</v>
      </c>
      <c r="D2346" s="195">
        <v>29</v>
      </c>
      <c r="E2346" s="197">
        <v>75700</v>
      </c>
      <c r="F2346" s="195" t="s">
        <v>84</v>
      </c>
    </row>
    <row r="2347" spans="1:8">
      <c r="A2347" s="196">
        <v>44332</v>
      </c>
      <c r="B2347" s="195">
        <v>99910</v>
      </c>
      <c r="C2347" s="31">
        <v>4741</v>
      </c>
      <c r="D2347" s="195">
        <v>29</v>
      </c>
      <c r="E2347" s="197">
        <v>97900</v>
      </c>
      <c r="F2347" s="195" t="s">
        <v>1</v>
      </c>
    </row>
    <row r="2348" spans="1:8">
      <c r="A2348" s="196">
        <v>44332</v>
      </c>
      <c r="B2348" s="195">
        <v>99910</v>
      </c>
      <c r="C2348" s="31">
        <v>4743</v>
      </c>
      <c r="D2348" s="195">
        <v>29</v>
      </c>
      <c r="E2348" s="197">
        <v>108400</v>
      </c>
      <c r="F2348" s="195" t="s">
        <v>1</v>
      </c>
    </row>
    <row r="2349" spans="1:8">
      <c r="A2349" s="196">
        <v>44332</v>
      </c>
      <c r="B2349" s="195">
        <v>99916</v>
      </c>
      <c r="C2349" s="31">
        <v>4408</v>
      </c>
      <c r="D2349" s="195">
        <v>29</v>
      </c>
      <c r="E2349" s="197">
        <v>486800</v>
      </c>
      <c r="F2349" s="195" t="s">
        <v>1</v>
      </c>
    </row>
    <row r="2350" spans="1:8">
      <c r="A2350" s="196">
        <v>44332</v>
      </c>
      <c r="B2350" s="195">
        <v>99916</v>
      </c>
      <c r="C2350" s="31">
        <v>4413</v>
      </c>
      <c r="D2350" s="195">
        <v>29</v>
      </c>
      <c r="E2350" s="197">
        <v>423100</v>
      </c>
      <c r="F2350" s="195" t="s">
        <v>1</v>
      </c>
    </row>
    <row r="2351" spans="1:8">
      <c r="A2351" s="196">
        <v>44332</v>
      </c>
      <c r="B2351" s="195">
        <v>99916</v>
      </c>
      <c r="C2351" s="31">
        <v>4419</v>
      </c>
      <c r="D2351" s="195">
        <v>29</v>
      </c>
      <c r="E2351" s="197">
        <v>43200</v>
      </c>
      <c r="F2351" s="195" t="s">
        <v>84</v>
      </c>
    </row>
    <row r="2352" spans="1:8">
      <c r="A2352" s="196">
        <v>44332</v>
      </c>
      <c r="B2352" s="195">
        <v>99916</v>
      </c>
      <c r="C2352" s="31">
        <v>4489</v>
      </c>
      <c r="D2352" s="195">
        <v>29</v>
      </c>
      <c r="E2352" s="197">
        <v>203500</v>
      </c>
      <c r="F2352" s="195" t="s">
        <v>84</v>
      </c>
    </row>
    <row r="2353" spans="1:6">
      <c r="A2353" s="196">
        <v>44332</v>
      </c>
      <c r="B2353" s="195">
        <v>99916</v>
      </c>
      <c r="C2353" s="31">
        <v>4492</v>
      </c>
      <c r="D2353" s="195">
        <v>29</v>
      </c>
      <c r="E2353" s="197">
        <v>203500</v>
      </c>
      <c r="F2353" s="195" t="s">
        <v>84</v>
      </c>
    </row>
    <row r="2354" spans="1:6">
      <c r="A2354" s="196">
        <v>44332</v>
      </c>
      <c r="B2354" s="195">
        <v>99916</v>
      </c>
      <c r="C2354" s="31">
        <v>4493</v>
      </c>
      <c r="D2354" s="195">
        <v>29</v>
      </c>
      <c r="E2354" s="197">
        <v>203500</v>
      </c>
      <c r="F2354" s="195" t="s">
        <v>84</v>
      </c>
    </row>
    <row r="2355" spans="1:6">
      <c r="A2355" s="196">
        <v>44332</v>
      </c>
      <c r="B2355" s="195">
        <v>99916</v>
      </c>
      <c r="C2355" s="31">
        <v>4495</v>
      </c>
      <c r="D2355" s="195">
        <v>29</v>
      </c>
      <c r="E2355" s="197">
        <v>203500</v>
      </c>
      <c r="F2355" s="195" t="s">
        <v>84</v>
      </c>
    </row>
    <row r="2356" spans="1:6">
      <c r="A2356" s="196">
        <v>44332</v>
      </c>
      <c r="B2356" s="195">
        <v>99916</v>
      </c>
      <c r="C2356" s="31">
        <v>4496</v>
      </c>
      <c r="D2356" s="195">
        <v>29</v>
      </c>
      <c r="E2356" s="197">
        <v>203500</v>
      </c>
      <c r="F2356" s="195" t="s">
        <v>84</v>
      </c>
    </row>
    <row r="2357" spans="1:6">
      <c r="A2357" s="196">
        <v>44332</v>
      </c>
      <c r="B2357" s="195">
        <v>99916</v>
      </c>
      <c r="C2357" s="31">
        <v>4499</v>
      </c>
      <c r="D2357" s="195">
        <v>29</v>
      </c>
      <c r="E2357" s="197">
        <v>203500</v>
      </c>
      <c r="F2357" s="195" t="s">
        <v>84</v>
      </c>
    </row>
    <row r="2358" spans="1:6">
      <c r="A2358" s="196">
        <v>44332</v>
      </c>
      <c r="B2358" s="195">
        <v>99916</v>
      </c>
      <c r="C2358" s="31">
        <v>4503</v>
      </c>
      <c r="D2358" s="195">
        <v>29</v>
      </c>
      <c r="E2358" s="197">
        <v>165000</v>
      </c>
      <c r="F2358" s="195" t="s">
        <v>1</v>
      </c>
    </row>
    <row r="2359" spans="1:6">
      <c r="A2359" s="196">
        <v>44332</v>
      </c>
      <c r="B2359" s="195">
        <v>99916</v>
      </c>
      <c r="C2359" s="31">
        <v>4511</v>
      </c>
      <c r="D2359" s="195">
        <v>29</v>
      </c>
      <c r="E2359" s="197">
        <v>81900</v>
      </c>
      <c r="F2359" s="195" t="s">
        <v>84</v>
      </c>
    </row>
    <row r="2360" spans="1:6">
      <c r="A2360" s="196">
        <v>44332</v>
      </c>
      <c r="B2360" s="195">
        <v>99916</v>
      </c>
      <c r="C2360" s="31">
        <v>4535</v>
      </c>
      <c r="D2360" s="195">
        <v>29</v>
      </c>
      <c r="E2360" s="197">
        <v>203500</v>
      </c>
      <c r="F2360" s="195" t="s">
        <v>84</v>
      </c>
    </row>
    <row r="2361" spans="1:6">
      <c r="A2361" s="196">
        <v>44332</v>
      </c>
      <c r="B2361" s="195">
        <v>99916</v>
      </c>
      <c r="C2361" s="31">
        <v>4536</v>
      </c>
      <c r="D2361" s="195">
        <v>29</v>
      </c>
      <c r="E2361" s="197">
        <v>203500</v>
      </c>
      <c r="F2361" s="195" t="s">
        <v>84</v>
      </c>
    </row>
    <row r="2362" spans="1:6">
      <c r="A2362" s="196">
        <v>44332</v>
      </c>
      <c r="B2362" s="195">
        <v>99916</v>
      </c>
      <c r="C2362" s="31">
        <v>4537</v>
      </c>
      <c r="D2362" s="195">
        <v>29</v>
      </c>
      <c r="E2362" s="197">
        <v>203500</v>
      </c>
      <c r="F2362" s="195" t="s">
        <v>84</v>
      </c>
    </row>
    <row r="2363" spans="1:6">
      <c r="A2363" s="196">
        <v>44332</v>
      </c>
      <c r="B2363" s="195">
        <v>99916</v>
      </c>
      <c r="C2363" s="31">
        <v>4538</v>
      </c>
      <c r="D2363" s="195">
        <v>29</v>
      </c>
      <c r="E2363" s="197">
        <v>203500</v>
      </c>
      <c r="F2363" s="195" t="s">
        <v>84</v>
      </c>
    </row>
    <row r="2364" spans="1:6">
      <c r="A2364" s="196">
        <v>44332</v>
      </c>
      <c r="B2364" s="195">
        <v>99916</v>
      </c>
      <c r="C2364" s="31">
        <v>4539</v>
      </c>
      <c r="D2364" s="195">
        <v>29</v>
      </c>
      <c r="E2364" s="197">
        <v>194900</v>
      </c>
      <c r="F2364" s="195" t="s">
        <v>84</v>
      </c>
    </row>
    <row r="2365" spans="1:6">
      <c r="A2365" s="196">
        <v>44332</v>
      </c>
      <c r="B2365" s="195">
        <v>99916</v>
      </c>
      <c r="C2365" s="31">
        <v>4540</v>
      </c>
      <c r="D2365" s="195">
        <v>29</v>
      </c>
      <c r="E2365" s="197">
        <v>191600</v>
      </c>
      <c r="F2365" s="195" t="s">
        <v>84</v>
      </c>
    </row>
    <row r="2366" spans="1:6">
      <c r="A2366" s="196">
        <v>44332</v>
      </c>
      <c r="B2366" s="195">
        <v>99916</v>
      </c>
      <c r="C2366" s="31">
        <v>4541</v>
      </c>
      <c r="D2366" s="195">
        <v>29</v>
      </c>
      <c r="E2366" s="197">
        <v>203500</v>
      </c>
      <c r="F2366" s="195" t="s">
        <v>84</v>
      </c>
    </row>
    <row r="2367" spans="1:6">
      <c r="A2367" s="196">
        <v>44332</v>
      </c>
      <c r="B2367" s="195">
        <v>99916</v>
      </c>
      <c r="C2367" s="31">
        <v>4542</v>
      </c>
      <c r="D2367" s="195">
        <v>29</v>
      </c>
      <c r="E2367" s="197">
        <v>203500</v>
      </c>
      <c r="F2367" s="195" t="s">
        <v>84</v>
      </c>
    </row>
    <row r="2368" spans="1:6">
      <c r="A2368" s="196">
        <v>44332</v>
      </c>
      <c r="B2368" s="195">
        <v>99916</v>
      </c>
      <c r="C2368" s="31">
        <v>4549</v>
      </c>
      <c r="D2368" s="195">
        <v>29</v>
      </c>
      <c r="E2368" s="197">
        <v>54000</v>
      </c>
      <c r="F2368" s="195" t="s">
        <v>1</v>
      </c>
    </row>
    <row r="2369" spans="1:6">
      <c r="A2369" s="196">
        <v>44332</v>
      </c>
      <c r="B2369" s="195">
        <v>99916</v>
      </c>
      <c r="C2369" s="31">
        <v>4551</v>
      </c>
      <c r="D2369" s="195">
        <v>29</v>
      </c>
      <c r="E2369" s="197">
        <v>60100</v>
      </c>
      <c r="F2369" s="195" t="s">
        <v>84</v>
      </c>
    </row>
    <row r="2370" spans="1:6">
      <c r="A2370" s="196">
        <v>44332</v>
      </c>
      <c r="B2370" s="195">
        <v>99916</v>
      </c>
      <c r="C2370" s="31">
        <v>4554</v>
      </c>
      <c r="D2370" s="195">
        <v>29</v>
      </c>
      <c r="E2370" s="197">
        <v>79000</v>
      </c>
      <c r="F2370" s="195" t="s">
        <v>84</v>
      </c>
    </row>
    <row r="2371" spans="1:6">
      <c r="A2371" s="196">
        <v>44332</v>
      </c>
      <c r="B2371" s="195">
        <v>99916</v>
      </c>
      <c r="C2371" s="31">
        <v>4562</v>
      </c>
      <c r="D2371" s="195">
        <v>29</v>
      </c>
      <c r="E2371" s="197">
        <v>191600</v>
      </c>
      <c r="F2371" s="195" t="s">
        <v>84</v>
      </c>
    </row>
    <row r="2372" spans="1:6">
      <c r="A2372" s="196">
        <v>44332</v>
      </c>
      <c r="B2372" s="195">
        <v>99916</v>
      </c>
      <c r="C2372" s="31">
        <v>4563</v>
      </c>
      <c r="D2372" s="195">
        <v>29</v>
      </c>
      <c r="E2372" s="197">
        <v>191600</v>
      </c>
      <c r="F2372" s="195" t="s">
        <v>84</v>
      </c>
    </row>
    <row r="2373" spans="1:6">
      <c r="A2373" s="196">
        <v>44332</v>
      </c>
      <c r="B2373" s="195">
        <v>99916</v>
      </c>
      <c r="C2373" s="31">
        <v>4565</v>
      </c>
      <c r="D2373" s="195">
        <v>29</v>
      </c>
      <c r="E2373" s="197">
        <v>80700</v>
      </c>
      <c r="F2373" s="195" t="s">
        <v>1</v>
      </c>
    </row>
    <row r="2374" spans="1:6">
      <c r="A2374" s="196">
        <v>44332</v>
      </c>
      <c r="B2374" s="195">
        <v>99916</v>
      </c>
      <c r="C2374" s="31">
        <v>4580</v>
      </c>
      <c r="D2374" s="195">
        <v>29</v>
      </c>
      <c r="E2374" s="197">
        <v>88800</v>
      </c>
      <c r="F2374" s="195" t="s">
        <v>84</v>
      </c>
    </row>
    <row r="2375" spans="1:6">
      <c r="A2375" s="196">
        <v>44332</v>
      </c>
      <c r="B2375" s="195">
        <v>99916</v>
      </c>
      <c r="C2375" s="31">
        <v>4581</v>
      </c>
      <c r="D2375" s="195">
        <v>29</v>
      </c>
      <c r="E2375" s="197">
        <v>65030</v>
      </c>
      <c r="F2375" s="195" t="s">
        <v>1</v>
      </c>
    </row>
    <row r="2376" spans="1:6" ht="19.5">
      <c r="A2376" s="195"/>
      <c r="B2376" s="195"/>
      <c r="C2376" s="195"/>
      <c r="D2376" s="195"/>
      <c r="E2376" s="174">
        <f>SUM(E2306:E2375)</f>
        <v>12719730</v>
      </c>
      <c r="F2376" s="195"/>
    </row>
    <row r="2378" spans="1:6">
      <c r="A2378" s="366">
        <v>44333</v>
      </c>
      <c r="B2378" s="367">
        <v>14202</v>
      </c>
      <c r="C2378" s="367">
        <v>3553</v>
      </c>
      <c r="D2378" s="367">
        <v>4</v>
      </c>
      <c r="E2378" s="369">
        <v>290200</v>
      </c>
      <c r="F2378" s="195" t="s">
        <v>1</v>
      </c>
    </row>
    <row r="2379" spans="1:6">
      <c r="A2379" s="366">
        <v>44333</v>
      </c>
      <c r="B2379" s="367">
        <v>14202</v>
      </c>
      <c r="C2379" s="367">
        <v>3568</v>
      </c>
      <c r="D2379" s="367">
        <v>4</v>
      </c>
      <c r="E2379" s="369">
        <v>45100</v>
      </c>
      <c r="F2379" s="195" t="s">
        <v>84</v>
      </c>
    </row>
    <row r="2380" spans="1:6">
      <c r="A2380" s="366">
        <v>44333</v>
      </c>
      <c r="B2380" s="367">
        <v>14202</v>
      </c>
      <c r="C2380" s="367">
        <v>3571</v>
      </c>
      <c r="D2380" s="367">
        <v>4</v>
      </c>
      <c r="E2380" s="369">
        <v>203400</v>
      </c>
      <c r="F2380" s="195" t="s">
        <v>84</v>
      </c>
    </row>
    <row r="2381" spans="1:6">
      <c r="A2381" s="370">
        <v>44333</v>
      </c>
      <c r="B2381" s="371">
        <v>14202</v>
      </c>
      <c r="C2381" s="371">
        <v>3572</v>
      </c>
      <c r="D2381" s="371"/>
      <c r="E2381" s="372">
        <v>0</v>
      </c>
      <c r="F2381" s="97" t="s">
        <v>283</v>
      </c>
    </row>
    <row r="2382" spans="1:6">
      <c r="A2382" s="366">
        <v>44333</v>
      </c>
      <c r="B2382" s="367">
        <v>14202</v>
      </c>
      <c r="C2382" s="367">
        <v>3573</v>
      </c>
      <c r="D2382" s="367">
        <v>4</v>
      </c>
      <c r="E2382" s="369">
        <v>203400</v>
      </c>
      <c r="F2382" s="195" t="s">
        <v>84</v>
      </c>
    </row>
    <row r="2383" spans="1:6">
      <c r="A2383" s="366">
        <v>44333</v>
      </c>
      <c r="B2383" s="367">
        <v>14202</v>
      </c>
      <c r="C2383" s="367">
        <v>3574</v>
      </c>
      <c r="D2383" s="367">
        <v>4</v>
      </c>
      <c r="E2383" s="369">
        <v>203400</v>
      </c>
      <c r="F2383" s="195" t="s">
        <v>84</v>
      </c>
    </row>
    <row r="2384" spans="1:6">
      <c r="A2384" s="366">
        <v>44333</v>
      </c>
      <c r="B2384" s="367">
        <v>14202</v>
      </c>
      <c r="C2384" s="367">
        <v>3575</v>
      </c>
      <c r="D2384" s="367">
        <v>4</v>
      </c>
      <c r="E2384" s="369">
        <v>203400</v>
      </c>
      <c r="F2384" s="195" t="s">
        <v>84</v>
      </c>
    </row>
    <row r="2385" spans="1:6">
      <c r="A2385" s="366">
        <v>44333</v>
      </c>
      <c r="B2385" s="367">
        <v>14202</v>
      </c>
      <c r="C2385" s="367">
        <v>3576</v>
      </c>
      <c r="D2385" s="367">
        <v>4</v>
      </c>
      <c r="E2385" s="369">
        <v>203400</v>
      </c>
      <c r="F2385" s="195" t="s">
        <v>84</v>
      </c>
    </row>
    <row r="2386" spans="1:6">
      <c r="A2386" s="366">
        <v>44333</v>
      </c>
      <c r="B2386" s="367">
        <v>14202</v>
      </c>
      <c r="C2386" s="367">
        <v>3577</v>
      </c>
      <c r="D2386" s="367">
        <v>4</v>
      </c>
      <c r="E2386" s="369">
        <v>203400</v>
      </c>
      <c r="F2386" s="195" t="s">
        <v>84</v>
      </c>
    </row>
    <row r="2387" spans="1:6">
      <c r="A2387" s="366">
        <v>44333</v>
      </c>
      <c r="B2387" s="367">
        <v>14202</v>
      </c>
      <c r="C2387" s="367">
        <v>3578</v>
      </c>
      <c r="D2387" s="367">
        <v>4</v>
      </c>
      <c r="E2387" s="369">
        <v>203400</v>
      </c>
      <c r="F2387" s="195" t="s">
        <v>84</v>
      </c>
    </row>
    <row r="2388" spans="1:6">
      <c r="A2388" s="366">
        <v>44333</v>
      </c>
      <c r="B2388" s="367">
        <v>14202</v>
      </c>
      <c r="C2388" s="367">
        <v>3579</v>
      </c>
      <c r="D2388" s="367">
        <v>4</v>
      </c>
      <c r="E2388" s="369">
        <v>203400</v>
      </c>
      <c r="F2388" s="195" t="s">
        <v>84</v>
      </c>
    </row>
    <row r="2389" spans="1:6">
      <c r="A2389" s="366">
        <v>44333</v>
      </c>
      <c r="B2389" s="367">
        <v>14202</v>
      </c>
      <c r="C2389" s="367">
        <v>3580</v>
      </c>
      <c r="D2389" s="367">
        <v>4</v>
      </c>
      <c r="E2389" s="369">
        <v>203400</v>
      </c>
      <c r="F2389" s="195" t="s">
        <v>84</v>
      </c>
    </row>
    <row r="2390" spans="1:6">
      <c r="A2390" s="366">
        <v>44333</v>
      </c>
      <c r="B2390" s="367">
        <v>14202</v>
      </c>
      <c r="C2390" s="367">
        <v>3581</v>
      </c>
      <c r="D2390" s="367">
        <v>4</v>
      </c>
      <c r="E2390" s="369">
        <v>203400</v>
      </c>
      <c r="F2390" s="195" t="s">
        <v>84</v>
      </c>
    </row>
    <row r="2391" spans="1:6">
      <c r="A2391" s="366">
        <v>44333</v>
      </c>
      <c r="B2391" s="367">
        <v>14202</v>
      </c>
      <c r="C2391" s="367">
        <v>3582</v>
      </c>
      <c r="D2391" s="367">
        <v>4</v>
      </c>
      <c r="E2391" s="369">
        <v>203400</v>
      </c>
      <c r="F2391" s="195" t="s">
        <v>84</v>
      </c>
    </row>
    <row r="2392" spans="1:6">
      <c r="A2392" s="366">
        <v>44333</v>
      </c>
      <c r="B2392" s="367">
        <v>14202</v>
      </c>
      <c r="C2392" s="367">
        <v>3583</v>
      </c>
      <c r="D2392" s="367">
        <v>4</v>
      </c>
      <c r="E2392" s="369">
        <v>203400</v>
      </c>
      <c r="F2392" s="195" t="s">
        <v>84</v>
      </c>
    </row>
    <row r="2393" spans="1:6">
      <c r="A2393" s="370">
        <v>44333</v>
      </c>
      <c r="B2393" s="371">
        <v>14202</v>
      </c>
      <c r="C2393" s="371">
        <v>3584</v>
      </c>
      <c r="D2393" s="371"/>
      <c r="E2393" s="372">
        <v>0</v>
      </c>
      <c r="F2393" s="97" t="s">
        <v>283</v>
      </c>
    </row>
    <row r="2394" spans="1:6">
      <c r="A2394" s="366">
        <v>44333</v>
      </c>
      <c r="B2394" s="367">
        <v>14202</v>
      </c>
      <c r="C2394" s="367">
        <v>3585</v>
      </c>
      <c r="D2394" s="367">
        <v>4</v>
      </c>
      <c r="E2394" s="369">
        <v>203400</v>
      </c>
      <c r="F2394" s="195" t="s">
        <v>84</v>
      </c>
    </row>
    <row r="2395" spans="1:6">
      <c r="A2395" s="366">
        <v>44333</v>
      </c>
      <c r="B2395" s="367">
        <v>14202</v>
      </c>
      <c r="C2395" s="367">
        <v>3586</v>
      </c>
      <c r="D2395" s="367">
        <v>4</v>
      </c>
      <c r="E2395" s="369">
        <v>203400</v>
      </c>
      <c r="F2395" s="195" t="s">
        <v>84</v>
      </c>
    </row>
    <row r="2396" spans="1:6">
      <c r="A2396" s="366">
        <v>44333</v>
      </c>
      <c r="B2396" s="367">
        <v>14202</v>
      </c>
      <c r="C2396" s="367">
        <v>3588</v>
      </c>
      <c r="D2396" s="367">
        <v>4</v>
      </c>
      <c r="E2396" s="369">
        <v>203400</v>
      </c>
      <c r="F2396" s="195" t="s">
        <v>84</v>
      </c>
    </row>
    <row r="2397" spans="1:6">
      <c r="A2397" s="366">
        <v>44333</v>
      </c>
      <c r="B2397" s="367">
        <v>14202</v>
      </c>
      <c r="C2397" s="367">
        <v>3589</v>
      </c>
      <c r="D2397" s="367">
        <v>4</v>
      </c>
      <c r="E2397" s="369">
        <v>203400</v>
      </c>
      <c r="F2397" s="195" t="s">
        <v>84</v>
      </c>
    </row>
    <row r="2398" spans="1:6">
      <c r="A2398" s="366">
        <v>44333</v>
      </c>
      <c r="B2398" s="367">
        <v>14202</v>
      </c>
      <c r="C2398" s="367">
        <v>3590</v>
      </c>
      <c r="D2398" s="367">
        <v>4</v>
      </c>
      <c r="E2398" s="369">
        <v>203400</v>
      </c>
      <c r="F2398" s="195" t="s">
        <v>84</v>
      </c>
    </row>
    <row r="2399" spans="1:6">
      <c r="A2399" s="366">
        <v>44333</v>
      </c>
      <c r="B2399" s="367">
        <v>14202</v>
      </c>
      <c r="C2399" s="367">
        <v>3591</v>
      </c>
      <c r="D2399" s="367">
        <v>4</v>
      </c>
      <c r="E2399" s="369">
        <v>203400</v>
      </c>
      <c r="F2399" s="195" t="s">
        <v>84</v>
      </c>
    </row>
    <row r="2400" spans="1:6">
      <c r="A2400" s="366">
        <v>44333</v>
      </c>
      <c r="B2400" s="367">
        <v>14202</v>
      </c>
      <c r="C2400" s="367">
        <v>3592</v>
      </c>
      <c r="D2400" s="367">
        <v>4</v>
      </c>
      <c r="E2400" s="369">
        <v>203400</v>
      </c>
      <c r="F2400" s="195" t="s">
        <v>84</v>
      </c>
    </row>
    <row r="2401" spans="1:6">
      <c r="A2401" s="366">
        <v>44333</v>
      </c>
      <c r="B2401" s="367">
        <v>14202</v>
      </c>
      <c r="C2401" s="367">
        <v>3593</v>
      </c>
      <c r="D2401" s="367">
        <v>4</v>
      </c>
      <c r="E2401" s="369">
        <v>203400</v>
      </c>
      <c r="F2401" s="195" t="s">
        <v>84</v>
      </c>
    </row>
    <row r="2402" spans="1:6">
      <c r="A2402" s="366">
        <v>44333</v>
      </c>
      <c r="B2402" s="367">
        <v>14202</v>
      </c>
      <c r="C2402" s="367">
        <v>3594</v>
      </c>
      <c r="D2402" s="367">
        <v>4</v>
      </c>
      <c r="E2402" s="369">
        <v>183700</v>
      </c>
      <c r="F2402" s="195" t="s">
        <v>84</v>
      </c>
    </row>
    <row r="2403" spans="1:6">
      <c r="A2403" s="366">
        <v>44333</v>
      </c>
      <c r="B2403" s="367">
        <v>14202</v>
      </c>
      <c r="C2403" s="367">
        <v>3595</v>
      </c>
      <c r="D2403" s="367">
        <v>4</v>
      </c>
      <c r="E2403" s="369">
        <v>203400</v>
      </c>
      <c r="F2403" s="195" t="s">
        <v>84</v>
      </c>
    </row>
    <row r="2404" spans="1:6">
      <c r="A2404" s="366">
        <v>44333</v>
      </c>
      <c r="B2404" s="367">
        <v>14202</v>
      </c>
      <c r="C2404" s="367">
        <v>3596</v>
      </c>
      <c r="D2404" s="367">
        <v>4</v>
      </c>
      <c r="E2404" s="369">
        <v>203400</v>
      </c>
      <c r="F2404" s="195" t="s">
        <v>84</v>
      </c>
    </row>
    <row r="2405" spans="1:6">
      <c r="A2405" s="366">
        <v>44333</v>
      </c>
      <c r="B2405" s="367">
        <v>14202</v>
      </c>
      <c r="C2405" s="367">
        <v>3597</v>
      </c>
      <c r="D2405" s="367">
        <v>4</v>
      </c>
      <c r="E2405" s="369">
        <v>203400</v>
      </c>
      <c r="F2405" s="195" t="s">
        <v>84</v>
      </c>
    </row>
    <row r="2406" spans="1:6">
      <c r="A2406" s="366">
        <v>44333</v>
      </c>
      <c r="B2406" s="367">
        <v>14202</v>
      </c>
      <c r="C2406" s="367">
        <v>3598</v>
      </c>
      <c r="D2406" s="367">
        <v>4</v>
      </c>
      <c r="E2406" s="369">
        <v>203400</v>
      </c>
      <c r="F2406" s="195" t="s">
        <v>84</v>
      </c>
    </row>
    <row r="2407" spans="1:6">
      <c r="A2407" s="366">
        <v>44333</v>
      </c>
      <c r="B2407" s="367">
        <v>14202</v>
      </c>
      <c r="C2407" s="367">
        <v>3599</v>
      </c>
      <c r="D2407" s="367">
        <v>4</v>
      </c>
      <c r="E2407" s="369">
        <v>203400</v>
      </c>
      <c r="F2407" s="195" t="s">
        <v>84</v>
      </c>
    </row>
    <row r="2408" spans="1:6">
      <c r="A2408" s="370">
        <v>44333</v>
      </c>
      <c r="B2408" s="371">
        <v>14202</v>
      </c>
      <c r="C2408" s="371">
        <v>3600</v>
      </c>
      <c r="D2408" s="371"/>
      <c r="E2408" s="372">
        <v>0</v>
      </c>
      <c r="F2408" s="97" t="s">
        <v>283</v>
      </c>
    </row>
    <row r="2409" spans="1:6">
      <c r="A2409" s="370">
        <v>44333</v>
      </c>
      <c r="B2409" s="371">
        <v>14202</v>
      </c>
      <c r="C2409" s="371">
        <v>3601</v>
      </c>
      <c r="D2409" s="371"/>
      <c r="E2409" s="372">
        <v>0</v>
      </c>
      <c r="F2409" s="97" t="s">
        <v>283</v>
      </c>
    </row>
    <row r="2410" spans="1:6">
      <c r="A2410" s="366">
        <v>44333</v>
      </c>
      <c r="B2410" s="367">
        <v>14202</v>
      </c>
      <c r="C2410" s="367">
        <v>3602</v>
      </c>
      <c r="D2410" s="367">
        <v>4</v>
      </c>
      <c r="E2410" s="369">
        <v>203400</v>
      </c>
      <c r="F2410" s="195" t="s">
        <v>84</v>
      </c>
    </row>
    <row r="2411" spans="1:6">
      <c r="A2411" s="366">
        <v>44333</v>
      </c>
      <c r="B2411" s="367">
        <v>14202</v>
      </c>
      <c r="C2411" s="367">
        <v>3603</v>
      </c>
      <c r="D2411" s="367">
        <v>4</v>
      </c>
      <c r="E2411" s="369">
        <v>203400</v>
      </c>
      <c r="F2411" s="195" t="s">
        <v>84</v>
      </c>
    </row>
    <row r="2412" spans="1:6">
      <c r="A2412" s="366">
        <v>44333</v>
      </c>
      <c r="B2412" s="367">
        <v>14202</v>
      </c>
      <c r="C2412" s="367">
        <v>3604</v>
      </c>
      <c r="D2412" s="367">
        <v>4</v>
      </c>
      <c r="E2412" s="369">
        <v>203400</v>
      </c>
      <c r="F2412" s="195" t="s">
        <v>84</v>
      </c>
    </row>
    <row r="2413" spans="1:6">
      <c r="A2413" s="366">
        <v>44333</v>
      </c>
      <c r="B2413" s="367">
        <v>14202</v>
      </c>
      <c r="C2413" s="367">
        <v>3605</v>
      </c>
      <c r="D2413" s="367">
        <v>4</v>
      </c>
      <c r="E2413" s="369">
        <v>203400</v>
      </c>
      <c r="F2413" s="195" t="s">
        <v>84</v>
      </c>
    </row>
    <row r="2414" spans="1:6">
      <c r="A2414" s="366">
        <v>44333</v>
      </c>
      <c r="B2414" s="367">
        <v>14202</v>
      </c>
      <c r="C2414" s="367">
        <v>3606</v>
      </c>
      <c r="D2414" s="367">
        <v>4</v>
      </c>
      <c r="E2414" s="369">
        <v>203400</v>
      </c>
      <c r="F2414" s="195" t="s">
        <v>84</v>
      </c>
    </row>
    <row r="2415" spans="1:6">
      <c r="A2415" s="366">
        <v>44333</v>
      </c>
      <c r="B2415" s="367">
        <v>14202</v>
      </c>
      <c r="C2415" s="367">
        <v>3607</v>
      </c>
      <c r="D2415" s="367">
        <v>4</v>
      </c>
      <c r="E2415" s="369">
        <v>203400</v>
      </c>
      <c r="F2415" s="195" t="s">
        <v>84</v>
      </c>
    </row>
    <row r="2416" spans="1:6">
      <c r="A2416" s="366">
        <v>44333</v>
      </c>
      <c r="B2416" s="367">
        <v>14202</v>
      </c>
      <c r="C2416" s="367">
        <v>3608</v>
      </c>
      <c r="D2416" s="367">
        <v>4</v>
      </c>
      <c r="E2416" s="369">
        <v>203400</v>
      </c>
      <c r="F2416" s="195" t="s">
        <v>84</v>
      </c>
    </row>
    <row r="2417" spans="1:6">
      <c r="A2417" s="366">
        <v>44333</v>
      </c>
      <c r="B2417" s="367">
        <v>14202</v>
      </c>
      <c r="C2417" s="367">
        <v>3609</v>
      </c>
      <c r="D2417" s="367">
        <v>4</v>
      </c>
      <c r="E2417" s="369">
        <v>203400</v>
      </c>
      <c r="F2417" s="195" t="s">
        <v>84</v>
      </c>
    </row>
    <row r="2418" spans="1:6">
      <c r="A2418" s="366">
        <v>44333</v>
      </c>
      <c r="B2418" s="367">
        <v>14202</v>
      </c>
      <c r="C2418" s="367">
        <v>3610</v>
      </c>
      <c r="D2418" s="367">
        <v>4</v>
      </c>
      <c r="E2418" s="369">
        <v>203400</v>
      </c>
      <c r="F2418" s="195" t="s">
        <v>84</v>
      </c>
    </row>
    <row r="2419" spans="1:6">
      <c r="A2419" s="366">
        <v>44333</v>
      </c>
      <c r="B2419" s="367">
        <v>14202</v>
      </c>
      <c r="C2419" s="367">
        <v>3611</v>
      </c>
      <c r="D2419" s="367">
        <v>4</v>
      </c>
      <c r="E2419" s="369">
        <v>203400</v>
      </c>
      <c r="F2419" s="195" t="s">
        <v>84</v>
      </c>
    </row>
    <row r="2420" spans="1:6">
      <c r="A2420" s="370">
        <v>44333</v>
      </c>
      <c r="B2420" s="371">
        <v>14202</v>
      </c>
      <c r="C2420" s="371">
        <v>3612</v>
      </c>
      <c r="D2420" s="371"/>
      <c r="E2420" s="372">
        <v>0</v>
      </c>
      <c r="F2420" s="97" t="s">
        <v>283</v>
      </c>
    </row>
    <row r="2421" spans="1:6">
      <c r="A2421" s="366">
        <v>44333</v>
      </c>
      <c r="B2421" s="367">
        <v>14202</v>
      </c>
      <c r="C2421" s="367">
        <v>3613</v>
      </c>
      <c r="D2421" s="367">
        <v>4</v>
      </c>
      <c r="E2421" s="369">
        <v>203400</v>
      </c>
      <c r="F2421" s="195" t="s">
        <v>84</v>
      </c>
    </row>
    <row r="2422" spans="1:6">
      <c r="A2422" s="366">
        <v>44333</v>
      </c>
      <c r="B2422" s="367">
        <v>14202</v>
      </c>
      <c r="C2422" s="367">
        <v>3614</v>
      </c>
      <c r="D2422" s="367">
        <v>4</v>
      </c>
      <c r="E2422" s="369">
        <v>203400</v>
      </c>
      <c r="F2422" s="195" t="s">
        <v>84</v>
      </c>
    </row>
    <row r="2423" spans="1:6">
      <c r="A2423" s="366">
        <v>44333</v>
      </c>
      <c r="B2423" s="367">
        <v>14202</v>
      </c>
      <c r="C2423" s="367">
        <v>3615</v>
      </c>
      <c r="D2423" s="367">
        <v>4</v>
      </c>
      <c r="E2423" s="369">
        <v>203400</v>
      </c>
      <c r="F2423" s="195" t="s">
        <v>84</v>
      </c>
    </row>
    <row r="2424" spans="1:6">
      <c r="A2424" s="366">
        <v>44333</v>
      </c>
      <c r="B2424" s="367">
        <v>14202</v>
      </c>
      <c r="C2424" s="367">
        <v>3616</v>
      </c>
      <c r="D2424" s="367">
        <v>4</v>
      </c>
      <c r="E2424" s="369">
        <v>203400</v>
      </c>
      <c r="F2424" s="195" t="s">
        <v>84</v>
      </c>
    </row>
    <row r="2425" spans="1:6">
      <c r="A2425" s="366">
        <v>44333</v>
      </c>
      <c r="B2425" s="367">
        <v>14202</v>
      </c>
      <c r="C2425" s="367">
        <v>3617</v>
      </c>
      <c r="D2425" s="367">
        <v>4</v>
      </c>
      <c r="E2425" s="369">
        <v>203400</v>
      </c>
      <c r="F2425" s="195" t="s">
        <v>84</v>
      </c>
    </row>
    <row r="2426" spans="1:6">
      <c r="A2426" s="370">
        <v>44333</v>
      </c>
      <c r="B2426" s="371">
        <v>14202</v>
      </c>
      <c r="C2426" s="371">
        <v>3618</v>
      </c>
      <c r="D2426" s="371"/>
      <c r="E2426" s="372">
        <v>0</v>
      </c>
      <c r="F2426" s="97" t="s">
        <v>283</v>
      </c>
    </row>
    <row r="2427" spans="1:6">
      <c r="A2427" s="366">
        <v>44333</v>
      </c>
      <c r="B2427" s="367">
        <v>14202</v>
      </c>
      <c r="C2427" s="367">
        <v>3619</v>
      </c>
      <c r="D2427" s="367">
        <v>4</v>
      </c>
      <c r="E2427" s="369">
        <v>203400</v>
      </c>
      <c r="F2427" s="195" t="s">
        <v>84</v>
      </c>
    </row>
    <row r="2428" spans="1:6">
      <c r="A2428" s="366">
        <v>44333</v>
      </c>
      <c r="B2428" s="367">
        <v>99967</v>
      </c>
      <c r="C2428" s="367">
        <v>3676</v>
      </c>
      <c r="D2428" s="367">
        <v>4</v>
      </c>
      <c r="E2428" s="369">
        <v>139191</v>
      </c>
      <c r="F2428" s="195" t="s">
        <v>1</v>
      </c>
    </row>
    <row r="2429" spans="1:6">
      <c r="A2429" s="366">
        <v>44333</v>
      </c>
      <c r="B2429" s="367">
        <v>99967</v>
      </c>
      <c r="C2429" s="367">
        <v>3699</v>
      </c>
      <c r="D2429" s="367">
        <v>4</v>
      </c>
      <c r="E2429" s="369">
        <v>207000</v>
      </c>
      <c r="F2429" s="195" t="s">
        <v>84</v>
      </c>
    </row>
    <row r="2430" spans="1:6">
      <c r="A2430" s="366">
        <v>44333</v>
      </c>
      <c r="B2430" s="367">
        <v>99967</v>
      </c>
      <c r="C2430" s="367">
        <v>3746</v>
      </c>
      <c r="D2430" s="367">
        <v>4</v>
      </c>
      <c r="E2430" s="369">
        <v>42000</v>
      </c>
      <c r="F2430" s="195" t="s">
        <v>1</v>
      </c>
    </row>
    <row r="2431" spans="1:6">
      <c r="A2431" s="366">
        <v>44333</v>
      </c>
      <c r="B2431" s="367">
        <v>99974</v>
      </c>
      <c r="C2431" s="367">
        <v>1632</v>
      </c>
      <c r="D2431" s="367">
        <v>6</v>
      </c>
      <c r="E2431" s="369">
        <v>184000</v>
      </c>
      <c r="F2431" s="195" t="s">
        <v>84</v>
      </c>
    </row>
    <row r="2432" spans="1:6">
      <c r="A2432" s="366">
        <v>44333</v>
      </c>
      <c r="B2432" s="367">
        <v>99974</v>
      </c>
      <c r="C2432" s="367">
        <v>1633</v>
      </c>
      <c r="D2432" s="367">
        <v>6</v>
      </c>
      <c r="E2432" s="369">
        <v>184000</v>
      </c>
      <c r="F2432" s="195" t="s">
        <v>84</v>
      </c>
    </row>
    <row r="2433" spans="1:6">
      <c r="A2433" s="366">
        <v>44333</v>
      </c>
      <c r="B2433" s="367">
        <v>99974</v>
      </c>
      <c r="C2433" s="367">
        <v>1641</v>
      </c>
      <c r="D2433" s="367">
        <v>6</v>
      </c>
      <c r="E2433" s="369">
        <v>167200</v>
      </c>
      <c r="F2433" s="195" t="s">
        <v>84</v>
      </c>
    </row>
    <row r="2434" spans="1:6">
      <c r="A2434" s="366">
        <v>44333</v>
      </c>
      <c r="B2434" s="367">
        <v>99974</v>
      </c>
      <c r="C2434" s="367">
        <v>1647</v>
      </c>
      <c r="D2434" s="367">
        <v>6</v>
      </c>
      <c r="E2434" s="369">
        <v>184000</v>
      </c>
      <c r="F2434" s="195" t="s">
        <v>84</v>
      </c>
    </row>
    <row r="2435" spans="1:6">
      <c r="A2435" s="366">
        <v>44333</v>
      </c>
      <c r="B2435" s="367">
        <v>99974</v>
      </c>
      <c r="C2435" s="367">
        <v>1648</v>
      </c>
      <c r="D2435" s="367">
        <v>6</v>
      </c>
      <c r="E2435" s="369">
        <v>94900</v>
      </c>
      <c r="F2435" s="195" t="s">
        <v>1</v>
      </c>
    </row>
    <row r="2436" spans="1:6">
      <c r="A2436" s="366">
        <v>44333</v>
      </c>
      <c r="B2436" s="367">
        <v>99974</v>
      </c>
      <c r="C2436" s="367">
        <v>1649</v>
      </c>
      <c r="D2436" s="367">
        <v>6</v>
      </c>
      <c r="E2436" s="369">
        <v>278370</v>
      </c>
      <c r="F2436" s="195" t="s">
        <v>1</v>
      </c>
    </row>
    <row r="2437" spans="1:6">
      <c r="A2437" s="366">
        <v>44333</v>
      </c>
      <c r="B2437" s="367">
        <v>99974</v>
      </c>
      <c r="C2437" s="367">
        <v>1683</v>
      </c>
      <c r="D2437" s="367">
        <v>6</v>
      </c>
      <c r="E2437" s="369">
        <v>40200</v>
      </c>
      <c r="F2437" s="195" t="s">
        <v>1</v>
      </c>
    </row>
    <row r="2438" spans="1:6">
      <c r="A2438" s="366">
        <v>44333</v>
      </c>
      <c r="B2438" s="367">
        <v>99974</v>
      </c>
      <c r="C2438" s="367">
        <v>1688</v>
      </c>
      <c r="D2438" s="367">
        <v>6</v>
      </c>
      <c r="E2438" s="369">
        <v>207000</v>
      </c>
      <c r="F2438" s="195" t="s">
        <v>84</v>
      </c>
    </row>
    <row r="2439" spans="1:6">
      <c r="A2439" s="366">
        <v>44333</v>
      </c>
      <c r="B2439" s="367">
        <v>99974</v>
      </c>
      <c r="C2439" s="367">
        <v>1689</v>
      </c>
      <c r="D2439" s="367">
        <v>6</v>
      </c>
      <c r="E2439" s="369">
        <v>207000</v>
      </c>
      <c r="F2439" s="195" t="s">
        <v>84</v>
      </c>
    </row>
    <row r="2440" spans="1:6">
      <c r="A2440" s="366">
        <v>44333</v>
      </c>
      <c r="B2440" s="367">
        <v>99974</v>
      </c>
      <c r="C2440" s="367">
        <v>1699</v>
      </c>
      <c r="D2440" s="367">
        <v>6</v>
      </c>
      <c r="E2440" s="369">
        <v>207000</v>
      </c>
      <c r="F2440" s="195" t="s">
        <v>84</v>
      </c>
    </row>
    <row r="2441" spans="1:6">
      <c r="A2441" s="366">
        <v>44333</v>
      </c>
      <c r="B2441" s="367">
        <v>99974</v>
      </c>
      <c r="C2441" s="367">
        <v>1700</v>
      </c>
      <c r="D2441" s="367">
        <v>6</v>
      </c>
      <c r="E2441" s="369">
        <v>207000</v>
      </c>
      <c r="F2441" s="195" t="s">
        <v>84</v>
      </c>
    </row>
    <row r="2442" spans="1:6">
      <c r="A2442" s="366">
        <v>44333</v>
      </c>
      <c r="B2442" s="367">
        <v>99975</v>
      </c>
      <c r="C2442" s="367">
        <v>1536</v>
      </c>
      <c r="D2442" s="367">
        <v>6</v>
      </c>
      <c r="E2442" s="369">
        <v>51500</v>
      </c>
      <c r="F2442" s="195" t="s">
        <v>84</v>
      </c>
    </row>
    <row r="2443" spans="1:6">
      <c r="A2443" s="366">
        <v>44333</v>
      </c>
      <c r="B2443" s="367">
        <v>99975</v>
      </c>
      <c r="C2443" s="367">
        <v>1571</v>
      </c>
      <c r="D2443" s="367">
        <v>6</v>
      </c>
      <c r="E2443" s="369">
        <v>68000</v>
      </c>
      <c r="F2443" s="195" t="s">
        <v>84</v>
      </c>
    </row>
    <row r="2444" spans="1:6">
      <c r="A2444" s="366">
        <v>44333</v>
      </c>
      <c r="B2444" s="367">
        <v>99975</v>
      </c>
      <c r="C2444" s="367">
        <v>1592</v>
      </c>
      <c r="D2444" s="367">
        <v>6</v>
      </c>
      <c r="E2444" s="369">
        <v>108000</v>
      </c>
      <c r="F2444" s="195" t="s">
        <v>1</v>
      </c>
    </row>
    <row r="2445" spans="1:6">
      <c r="A2445" s="366">
        <v>44333</v>
      </c>
      <c r="B2445" s="367">
        <v>99975</v>
      </c>
      <c r="C2445" s="367">
        <v>1597</v>
      </c>
      <c r="D2445" s="367">
        <v>6</v>
      </c>
      <c r="E2445" s="369">
        <v>200400</v>
      </c>
      <c r="F2445" s="195" t="s">
        <v>1</v>
      </c>
    </row>
    <row r="2446" spans="1:6">
      <c r="A2446" s="366">
        <v>44333</v>
      </c>
      <c r="B2446" s="367">
        <v>99975</v>
      </c>
      <c r="C2446" s="367">
        <v>1602</v>
      </c>
      <c r="D2446" s="367">
        <v>6</v>
      </c>
      <c r="E2446" s="369">
        <v>221200</v>
      </c>
      <c r="F2446" s="195" t="s">
        <v>1</v>
      </c>
    </row>
    <row r="2447" spans="1:6">
      <c r="A2447" s="366">
        <v>44333</v>
      </c>
      <c r="B2447" s="367">
        <v>25758</v>
      </c>
      <c r="C2447" s="367">
        <v>5889</v>
      </c>
      <c r="D2447" s="367">
        <v>7</v>
      </c>
      <c r="E2447" s="369">
        <v>184000</v>
      </c>
      <c r="F2447" s="195" t="s">
        <v>84</v>
      </c>
    </row>
    <row r="2448" spans="1:6">
      <c r="A2448" s="366">
        <v>44333</v>
      </c>
      <c r="B2448" s="367">
        <v>25758</v>
      </c>
      <c r="C2448" s="367">
        <v>5890</v>
      </c>
      <c r="D2448" s="367">
        <v>7</v>
      </c>
      <c r="E2448" s="369">
        <v>184000</v>
      </c>
      <c r="F2448" s="195" t="s">
        <v>84</v>
      </c>
    </row>
    <row r="2449" spans="1:6">
      <c r="A2449" s="366">
        <v>44333</v>
      </c>
      <c r="B2449" s="367">
        <v>25758</v>
      </c>
      <c r="C2449" s="367">
        <v>5892</v>
      </c>
      <c r="D2449" s="367">
        <v>7</v>
      </c>
      <c r="E2449" s="369">
        <v>180000</v>
      </c>
      <c r="F2449" s="195" t="s">
        <v>84</v>
      </c>
    </row>
    <row r="2450" spans="1:6">
      <c r="A2450" s="366">
        <v>44333</v>
      </c>
      <c r="B2450" s="367">
        <v>25758</v>
      </c>
      <c r="C2450" s="367">
        <v>5900</v>
      </c>
      <c r="D2450" s="367">
        <v>7</v>
      </c>
      <c r="E2450" s="369">
        <v>184000</v>
      </c>
      <c r="F2450" s="195" t="s">
        <v>84</v>
      </c>
    </row>
    <row r="2451" spans="1:6">
      <c r="A2451" s="366">
        <v>44333</v>
      </c>
      <c r="B2451" s="367">
        <v>25758</v>
      </c>
      <c r="C2451" s="367">
        <v>5913</v>
      </c>
      <c r="D2451" s="367">
        <v>7</v>
      </c>
      <c r="E2451" s="369">
        <v>187300</v>
      </c>
      <c r="F2451" s="195" t="s">
        <v>84</v>
      </c>
    </row>
    <row r="2452" spans="1:6">
      <c r="A2452" s="366">
        <v>44333</v>
      </c>
      <c r="B2452" s="367">
        <v>25758</v>
      </c>
      <c r="C2452" s="367">
        <v>5922</v>
      </c>
      <c r="D2452" s="367">
        <v>7</v>
      </c>
      <c r="E2452" s="369">
        <v>194100</v>
      </c>
      <c r="F2452" s="195" t="s">
        <v>84</v>
      </c>
    </row>
    <row r="2453" spans="1:6">
      <c r="A2453" s="366">
        <v>44333</v>
      </c>
      <c r="B2453" s="367">
        <v>25758</v>
      </c>
      <c r="C2453" s="367">
        <v>5924</v>
      </c>
      <c r="D2453" s="367">
        <v>7</v>
      </c>
      <c r="E2453" s="369">
        <v>194100</v>
      </c>
      <c r="F2453" s="195" t="s">
        <v>84</v>
      </c>
    </row>
    <row r="2454" spans="1:6">
      <c r="A2454" s="366">
        <v>44333</v>
      </c>
      <c r="B2454" s="367">
        <v>25758</v>
      </c>
      <c r="C2454" s="367">
        <v>5931</v>
      </c>
      <c r="D2454" s="367">
        <v>7</v>
      </c>
      <c r="E2454" s="369">
        <v>207000</v>
      </c>
      <c r="F2454" s="195" t="s">
        <v>84</v>
      </c>
    </row>
    <row r="2455" spans="1:6">
      <c r="A2455" s="366">
        <v>44333</v>
      </c>
      <c r="B2455" s="367">
        <v>25758</v>
      </c>
      <c r="C2455" s="367">
        <v>5932</v>
      </c>
      <c r="D2455" s="367">
        <v>7</v>
      </c>
      <c r="E2455" s="369">
        <v>207000</v>
      </c>
      <c r="F2455" s="195" t="s">
        <v>84</v>
      </c>
    </row>
    <row r="2456" spans="1:6">
      <c r="A2456" s="366">
        <v>44333</v>
      </c>
      <c r="B2456" s="367">
        <v>25758</v>
      </c>
      <c r="C2456" s="367">
        <v>5933</v>
      </c>
      <c r="D2456" s="367">
        <v>7</v>
      </c>
      <c r="E2456" s="369">
        <v>207000</v>
      </c>
      <c r="F2456" s="195" t="s">
        <v>84</v>
      </c>
    </row>
    <row r="2457" spans="1:6">
      <c r="A2457" s="370">
        <v>44333</v>
      </c>
      <c r="B2457" s="371">
        <v>25758</v>
      </c>
      <c r="C2457" s="371">
        <v>5967</v>
      </c>
      <c r="D2457" s="371"/>
      <c r="E2457" s="372">
        <v>0</v>
      </c>
      <c r="F2457" s="97" t="s">
        <v>283</v>
      </c>
    </row>
    <row r="2458" spans="1:6">
      <c r="A2458" s="366">
        <v>44333</v>
      </c>
      <c r="B2458" s="367">
        <v>25758</v>
      </c>
      <c r="C2458" s="367">
        <v>5976</v>
      </c>
      <c r="D2458" s="367">
        <v>7</v>
      </c>
      <c r="E2458" s="369">
        <v>286300</v>
      </c>
      <c r="F2458" s="195" t="s">
        <v>1</v>
      </c>
    </row>
    <row r="2459" spans="1:6">
      <c r="A2459" s="366">
        <v>44333</v>
      </c>
      <c r="B2459" s="367">
        <v>34824</v>
      </c>
      <c r="C2459" s="367">
        <v>4383</v>
      </c>
      <c r="D2459" s="367">
        <v>8</v>
      </c>
      <c r="E2459" s="369">
        <v>88500</v>
      </c>
      <c r="F2459" s="195" t="s">
        <v>1</v>
      </c>
    </row>
    <row r="2460" spans="1:6">
      <c r="A2460" s="366">
        <v>44333</v>
      </c>
      <c r="B2460" s="367">
        <v>34824</v>
      </c>
      <c r="C2460" s="367">
        <v>4386</v>
      </c>
      <c r="D2460" s="367">
        <v>8</v>
      </c>
      <c r="E2460" s="369">
        <v>203400</v>
      </c>
      <c r="F2460" s="195" t="s">
        <v>84</v>
      </c>
    </row>
    <row r="2461" spans="1:6">
      <c r="A2461" s="366">
        <v>44333</v>
      </c>
      <c r="B2461" s="367">
        <v>34824</v>
      </c>
      <c r="C2461" s="367">
        <v>4387</v>
      </c>
      <c r="D2461" s="367">
        <v>8</v>
      </c>
      <c r="E2461" s="369">
        <v>203400</v>
      </c>
      <c r="F2461" s="195" t="s">
        <v>84</v>
      </c>
    </row>
    <row r="2462" spans="1:6">
      <c r="A2462" s="366">
        <v>44333</v>
      </c>
      <c r="B2462" s="367">
        <v>34824</v>
      </c>
      <c r="C2462" s="367">
        <v>4388</v>
      </c>
      <c r="D2462" s="367">
        <v>8</v>
      </c>
      <c r="E2462" s="369">
        <v>203400</v>
      </c>
      <c r="F2462" s="195" t="s">
        <v>84</v>
      </c>
    </row>
    <row r="2463" spans="1:6">
      <c r="A2463" s="366">
        <v>44333</v>
      </c>
      <c r="B2463" s="367">
        <v>34824</v>
      </c>
      <c r="C2463" s="367">
        <v>4389</v>
      </c>
      <c r="D2463" s="367">
        <v>8</v>
      </c>
      <c r="E2463" s="369">
        <v>203400</v>
      </c>
      <c r="F2463" s="195" t="s">
        <v>84</v>
      </c>
    </row>
    <row r="2464" spans="1:6">
      <c r="A2464" s="366">
        <v>44333</v>
      </c>
      <c r="B2464" s="367">
        <v>34824</v>
      </c>
      <c r="C2464" s="367">
        <v>4390</v>
      </c>
      <c r="D2464" s="367">
        <v>8</v>
      </c>
      <c r="E2464" s="369">
        <v>203400</v>
      </c>
      <c r="F2464" s="195" t="s">
        <v>84</v>
      </c>
    </row>
    <row r="2465" spans="1:6">
      <c r="A2465" s="370">
        <v>44333</v>
      </c>
      <c r="B2465" s="371">
        <v>34824</v>
      </c>
      <c r="C2465" s="371">
        <v>4391</v>
      </c>
      <c r="D2465" s="371">
        <v>8</v>
      </c>
      <c r="E2465" s="372">
        <v>0</v>
      </c>
      <c r="F2465" s="97" t="s">
        <v>283</v>
      </c>
    </row>
    <row r="2466" spans="1:6">
      <c r="A2466" s="366">
        <v>44333</v>
      </c>
      <c r="B2466" s="367">
        <v>34824</v>
      </c>
      <c r="C2466" s="367">
        <v>4392</v>
      </c>
      <c r="D2466" s="367">
        <v>8</v>
      </c>
      <c r="E2466" s="369">
        <v>203400</v>
      </c>
      <c r="F2466" s="195" t="s">
        <v>84</v>
      </c>
    </row>
    <row r="2467" spans="1:6">
      <c r="A2467" s="366">
        <v>44333</v>
      </c>
      <c r="B2467" s="367">
        <v>34824</v>
      </c>
      <c r="C2467" s="367">
        <v>4393</v>
      </c>
      <c r="D2467" s="367">
        <v>8</v>
      </c>
      <c r="E2467" s="369">
        <v>203400</v>
      </c>
      <c r="F2467" s="195" t="s">
        <v>84</v>
      </c>
    </row>
    <row r="2468" spans="1:6">
      <c r="A2468" s="366">
        <v>44333</v>
      </c>
      <c r="B2468" s="367">
        <v>34824</v>
      </c>
      <c r="C2468" s="367">
        <v>4433</v>
      </c>
      <c r="D2468" s="367">
        <v>8</v>
      </c>
      <c r="E2468" s="369">
        <v>173500</v>
      </c>
      <c r="F2468" s="195" t="s">
        <v>84</v>
      </c>
    </row>
    <row r="2469" spans="1:6">
      <c r="A2469" s="366">
        <v>44333</v>
      </c>
      <c r="B2469" s="367">
        <v>19726</v>
      </c>
      <c r="C2469" s="367">
        <v>4803</v>
      </c>
      <c r="D2469" s="367">
        <v>29</v>
      </c>
      <c r="E2469" s="369">
        <v>184000</v>
      </c>
      <c r="F2469" s="195" t="s">
        <v>84</v>
      </c>
    </row>
    <row r="2470" spans="1:6">
      <c r="A2470" s="366">
        <v>44333</v>
      </c>
      <c r="B2470" s="367">
        <v>19726</v>
      </c>
      <c r="C2470" s="367">
        <v>4806</v>
      </c>
      <c r="D2470" s="367">
        <v>29</v>
      </c>
      <c r="E2470" s="369">
        <v>66400</v>
      </c>
      <c r="F2470" s="195" t="s">
        <v>1</v>
      </c>
    </row>
    <row r="2471" spans="1:6">
      <c r="A2471" s="366">
        <v>44333</v>
      </c>
      <c r="B2471" s="367">
        <v>19726</v>
      </c>
      <c r="C2471" s="367">
        <v>4810</v>
      </c>
      <c r="D2471" s="367">
        <v>29</v>
      </c>
      <c r="E2471" s="369">
        <v>207000</v>
      </c>
      <c r="F2471" s="195" t="s">
        <v>84</v>
      </c>
    </row>
    <row r="2472" spans="1:6">
      <c r="A2472" s="366">
        <v>44333</v>
      </c>
      <c r="B2472" s="367">
        <v>19726</v>
      </c>
      <c r="C2472" s="367">
        <v>4813</v>
      </c>
      <c r="D2472" s="367">
        <v>29</v>
      </c>
      <c r="E2472" s="369">
        <v>207000</v>
      </c>
      <c r="F2472" s="195" t="s">
        <v>84</v>
      </c>
    </row>
    <row r="2473" spans="1:6">
      <c r="A2473" s="366">
        <v>44333</v>
      </c>
      <c r="B2473" s="367">
        <v>19726</v>
      </c>
      <c r="C2473" s="367">
        <v>4815</v>
      </c>
      <c r="D2473" s="367">
        <v>29</v>
      </c>
      <c r="E2473" s="369">
        <v>207000</v>
      </c>
      <c r="F2473" s="195" t="s">
        <v>84</v>
      </c>
    </row>
    <row r="2474" spans="1:6">
      <c r="A2474" s="366">
        <v>44333</v>
      </c>
      <c r="B2474" s="367">
        <v>19726</v>
      </c>
      <c r="C2474" s="367">
        <v>4817</v>
      </c>
      <c r="D2474" s="367">
        <v>29</v>
      </c>
      <c r="E2474" s="369">
        <v>38500</v>
      </c>
      <c r="F2474" s="195" t="s">
        <v>1</v>
      </c>
    </row>
    <row r="2475" spans="1:6">
      <c r="A2475" s="366">
        <v>44333</v>
      </c>
      <c r="B2475" s="367">
        <v>20209</v>
      </c>
      <c r="C2475" s="367">
        <v>4761</v>
      </c>
      <c r="D2475" s="367">
        <v>29</v>
      </c>
      <c r="E2475" s="369">
        <v>126550</v>
      </c>
      <c r="F2475" s="195" t="s">
        <v>1</v>
      </c>
    </row>
    <row r="2476" spans="1:6">
      <c r="A2476" s="366">
        <v>44333</v>
      </c>
      <c r="B2476" s="367">
        <v>20209</v>
      </c>
      <c r="C2476" s="367">
        <v>4770</v>
      </c>
      <c r="D2476" s="367">
        <v>29</v>
      </c>
      <c r="E2476" s="369">
        <v>129900</v>
      </c>
      <c r="F2476" s="195" t="s">
        <v>84</v>
      </c>
    </row>
    <row r="2477" spans="1:6">
      <c r="A2477" s="366">
        <v>44333</v>
      </c>
      <c r="B2477" s="367">
        <v>20209</v>
      </c>
      <c r="C2477" s="367">
        <v>4774</v>
      </c>
      <c r="D2477" s="367">
        <v>29</v>
      </c>
      <c r="E2477" s="369">
        <v>203400</v>
      </c>
      <c r="F2477" s="195" t="s">
        <v>84</v>
      </c>
    </row>
    <row r="2478" spans="1:6">
      <c r="A2478" s="366">
        <v>44333</v>
      </c>
      <c r="B2478" s="367">
        <v>20209</v>
      </c>
      <c r="C2478" s="367">
        <v>4775</v>
      </c>
      <c r="D2478" s="367">
        <v>29</v>
      </c>
      <c r="E2478" s="369">
        <v>203400</v>
      </c>
      <c r="F2478" s="195" t="s">
        <v>84</v>
      </c>
    </row>
    <row r="2479" spans="1:6">
      <c r="A2479" s="366">
        <v>44333</v>
      </c>
      <c r="B2479" s="367">
        <v>20209</v>
      </c>
      <c r="C2479" s="367">
        <v>4776</v>
      </c>
      <c r="D2479" s="367">
        <v>29</v>
      </c>
      <c r="E2479" s="369">
        <v>203400</v>
      </c>
      <c r="F2479" s="195" t="s">
        <v>84</v>
      </c>
    </row>
    <row r="2480" spans="1:6">
      <c r="A2480" s="366">
        <v>44333</v>
      </c>
      <c r="B2480" s="367">
        <v>20209</v>
      </c>
      <c r="C2480" s="367">
        <v>4777</v>
      </c>
      <c r="D2480" s="367">
        <v>29</v>
      </c>
      <c r="E2480" s="369">
        <v>50000</v>
      </c>
      <c r="F2480" s="195" t="s">
        <v>84</v>
      </c>
    </row>
    <row r="2481" spans="1:6">
      <c r="A2481" s="366">
        <v>44333</v>
      </c>
      <c r="B2481" s="367">
        <v>20209</v>
      </c>
      <c r="C2481" s="367">
        <v>4778</v>
      </c>
      <c r="D2481" s="367">
        <v>29</v>
      </c>
      <c r="E2481" s="369">
        <v>203400</v>
      </c>
      <c r="F2481" s="195" t="s">
        <v>84</v>
      </c>
    </row>
    <row r="2482" spans="1:6">
      <c r="A2482" s="366">
        <v>44333</v>
      </c>
      <c r="B2482" s="367">
        <v>20209</v>
      </c>
      <c r="C2482" s="367">
        <v>4779</v>
      </c>
      <c r="D2482" s="367">
        <v>29</v>
      </c>
      <c r="E2482" s="369">
        <v>203400</v>
      </c>
      <c r="F2482" s="195" t="s">
        <v>84</v>
      </c>
    </row>
    <row r="2483" spans="1:6">
      <c r="A2483" s="366">
        <v>44333</v>
      </c>
      <c r="B2483" s="367">
        <v>20209</v>
      </c>
      <c r="C2483" s="367">
        <v>4780</v>
      </c>
      <c r="D2483" s="367">
        <v>29</v>
      </c>
      <c r="E2483" s="369">
        <v>203400</v>
      </c>
      <c r="F2483" s="195" t="s">
        <v>84</v>
      </c>
    </row>
    <row r="2484" spans="1:6">
      <c r="A2484" s="366">
        <v>44333</v>
      </c>
      <c r="B2484" s="367">
        <v>20209</v>
      </c>
      <c r="C2484" s="367">
        <v>4781</v>
      </c>
      <c r="D2484" s="367">
        <v>29</v>
      </c>
      <c r="E2484" s="369">
        <v>203400</v>
      </c>
      <c r="F2484" s="195" t="s">
        <v>84</v>
      </c>
    </row>
    <row r="2485" spans="1:6">
      <c r="A2485" s="366">
        <v>44333</v>
      </c>
      <c r="B2485" s="367">
        <v>20209</v>
      </c>
      <c r="C2485" s="367">
        <v>4782</v>
      </c>
      <c r="D2485" s="367">
        <v>29</v>
      </c>
      <c r="E2485" s="369">
        <v>203400</v>
      </c>
      <c r="F2485" s="195" t="s">
        <v>84</v>
      </c>
    </row>
    <row r="2486" spans="1:6">
      <c r="A2486" s="366">
        <v>44333</v>
      </c>
      <c r="B2486" s="367">
        <v>20209</v>
      </c>
      <c r="C2486" s="367">
        <v>4783</v>
      </c>
      <c r="D2486" s="367">
        <v>29</v>
      </c>
      <c r="E2486" s="369">
        <v>203400</v>
      </c>
      <c r="F2486" s="195" t="s">
        <v>84</v>
      </c>
    </row>
    <row r="2487" spans="1:6">
      <c r="A2487" s="366">
        <v>44333</v>
      </c>
      <c r="B2487" s="367">
        <v>20209</v>
      </c>
      <c r="C2487" s="367">
        <v>4784</v>
      </c>
      <c r="D2487" s="367">
        <v>29</v>
      </c>
      <c r="E2487" s="369">
        <v>203400</v>
      </c>
      <c r="F2487" s="195" t="s">
        <v>84</v>
      </c>
    </row>
    <row r="2488" spans="1:6">
      <c r="A2488" s="366">
        <v>44333</v>
      </c>
      <c r="B2488" s="367">
        <v>20209</v>
      </c>
      <c r="C2488" s="367">
        <v>4785</v>
      </c>
      <c r="D2488" s="367">
        <v>29</v>
      </c>
      <c r="E2488" s="369">
        <v>203400</v>
      </c>
      <c r="F2488" s="195" t="s">
        <v>84</v>
      </c>
    </row>
    <row r="2489" spans="1:6">
      <c r="A2489" s="366">
        <v>44333</v>
      </c>
      <c r="B2489" s="367">
        <v>20209</v>
      </c>
      <c r="C2489" s="367">
        <v>4790</v>
      </c>
      <c r="D2489" s="367">
        <v>29</v>
      </c>
      <c r="E2489" s="369">
        <v>203400</v>
      </c>
      <c r="F2489" s="195" t="s">
        <v>84</v>
      </c>
    </row>
    <row r="2490" spans="1:6">
      <c r="A2490" s="366">
        <v>44333</v>
      </c>
      <c r="B2490" s="367">
        <v>20209</v>
      </c>
      <c r="C2490" s="367">
        <v>4792</v>
      </c>
      <c r="D2490" s="367">
        <v>29</v>
      </c>
      <c r="E2490" s="369">
        <v>203400</v>
      </c>
      <c r="F2490" s="195" t="s">
        <v>84</v>
      </c>
    </row>
    <row r="2491" spans="1:6">
      <c r="A2491" s="366">
        <v>44333</v>
      </c>
      <c r="B2491" s="367">
        <v>20209</v>
      </c>
      <c r="C2491" s="367">
        <v>4793</v>
      </c>
      <c r="D2491" s="367">
        <v>29</v>
      </c>
      <c r="E2491" s="369">
        <v>203400</v>
      </c>
      <c r="F2491" s="195" t="s">
        <v>84</v>
      </c>
    </row>
    <row r="2492" spans="1:6">
      <c r="A2492" s="366">
        <v>44333</v>
      </c>
      <c r="B2492" s="367">
        <v>20209</v>
      </c>
      <c r="C2492" s="367">
        <v>4794</v>
      </c>
      <c r="D2492" s="367">
        <v>29</v>
      </c>
      <c r="E2492" s="369">
        <v>203400</v>
      </c>
      <c r="F2492" s="195" t="s">
        <v>84</v>
      </c>
    </row>
    <row r="2493" spans="1:6">
      <c r="A2493" s="366">
        <v>44333</v>
      </c>
      <c r="B2493" s="367">
        <v>20209</v>
      </c>
      <c r="C2493" s="367">
        <v>4795</v>
      </c>
      <c r="D2493" s="367">
        <v>29</v>
      </c>
      <c r="E2493" s="369">
        <v>203400</v>
      </c>
      <c r="F2493" s="195" t="s">
        <v>84</v>
      </c>
    </row>
    <row r="2494" spans="1:6">
      <c r="A2494" s="366">
        <v>44333</v>
      </c>
      <c r="B2494" s="367">
        <v>20209</v>
      </c>
      <c r="C2494" s="367">
        <v>4796</v>
      </c>
      <c r="D2494" s="367">
        <v>29</v>
      </c>
      <c r="E2494" s="369">
        <v>203400</v>
      </c>
      <c r="F2494" s="195" t="s">
        <v>84</v>
      </c>
    </row>
    <row r="2495" spans="1:6">
      <c r="A2495" s="366">
        <v>44333</v>
      </c>
      <c r="B2495" s="367">
        <v>20209</v>
      </c>
      <c r="C2495" s="367">
        <v>4797</v>
      </c>
      <c r="D2495" s="367">
        <v>29</v>
      </c>
      <c r="E2495" s="369">
        <v>101000</v>
      </c>
      <c r="F2495" s="195" t="s">
        <v>1</v>
      </c>
    </row>
    <row r="2496" spans="1:6">
      <c r="A2496" s="366">
        <v>44333</v>
      </c>
      <c r="B2496" s="367">
        <v>20209</v>
      </c>
      <c r="C2496" s="367">
        <v>4798</v>
      </c>
      <c r="D2496" s="367">
        <v>29</v>
      </c>
      <c r="E2496" s="369">
        <v>183700</v>
      </c>
      <c r="F2496" s="195" t="s">
        <v>84</v>
      </c>
    </row>
    <row r="2497" spans="1:6">
      <c r="A2497" s="366">
        <v>44333</v>
      </c>
      <c r="B2497" s="367">
        <v>20209</v>
      </c>
      <c r="C2497" s="367">
        <v>4799</v>
      </c>
      <c r="D2497" s="367">
        <v>29</v>
      </c>
      <c r="E2497" s="369">
        <v>106000</v>
      </c>
      <c r="F2497" s="195" t="s">
        <v>1</v>
      </c>
    </row>
    <row r="2498" spans="1:6">
      <c r="A2498" s="485"/>
      <c r="B2498" s="486"/>
      <c r="C2498" s="486"/>
      <c r="D2498" s="487"/>
      <c r="E2498" s="368">
        <f>SUM(E2378:E2497)</f>
        <v>20821811</v>
      </c>
      <c r="F2498" s="195"/>
    </row>
    <row r="2500" spans="1:6">
      <c r="A2500" s="196">
        <v>44334</v>
      </c>
      <c r="B2500" s="195">
        <v>28262</v>
      </c>
      <c r="C2500" s="195">
        <v>6068</v>
      </c>
      <c r="D2500" s="195">
        <v>7</v>
      </c>
      <c r="E2500" s="32">
        <v>525100</v>
      </c>
      <c r="F2500" s="195" t="s">
        <v>1</v>
      </c>
    </row>
    <row r="2501" spans="1:6">
      <c r="A2501" s="196">
        <v>44334</v>
      </c>
      <c r="B2501" s="195">
        <v>28262</v>
      </c>
      <c r="C2501" s="195">
        <v>6076</v>
      </c>
      <c r="D2501" s="195">
        <v>7</v>
      </c>
      <c r="E2501" s="32">
        <v>94200</v>
      </c>
      <c r="F2501" s="195" t="s">
        <v>84</v>
      </c>
    </row>
    <row r="2502" spans="1:6">
      <c r="A2502" s="196">
        <v>44334</v>
      </c>
      <c r="B2502" s="195">
        <v>28262</v>
      </c>
      <c r="C2502" s="195">
        <v>6134</v>
      </c>
      <c r="D2502" s="195">
        <v>7</v>
      </c>
      <c r="E2502" s="32">
        <v>94300</v>
      </c>
      <c r="F2502" s="195" t="s">
        <v>1</v>
      </c>
    </row>
    <row r="2503" spans="1:6">
      <c r="A2503" s="196">
        <v>44334</v>
      </c>
      <c r="B2503" s="195">
        <v>28262</v>
      </c>
      <c r="C2503" s="195">
        <v>6135</v>
      </c>
      <c r="D2503" s="195">
        <v>7</v>
      </c>
      <c r="E2503" s="32">
        <v>194100</v>
      </c>
      <c r="F2503" s="195" t="s">
        <v>84</v>
      </c>
    </row>
    <row r="2504" spans="1:6">
      <c r="A2504" s="196">
        <v>44334</v>
      </c>
      <c r="B2504" s="195">
        <v>28262</v>
      </c>
      <c r="C2504" s="195">
        <v>6142</v>
      </c>
      <c r="D2504" s="195">
        <v>7</v>
      </c>
      <c r="E2504" s="32">
        <v>194100</v>
      </c>
      <c r="F2504" s="195" t="s">
        <v>84</v>
      </c>
    </row>
    <row r="2505" spans="1:6">
      <c r="A2505" s="196">
        <v>44334</v>
      </c>
      <c r="B2505" s="195">
        <v>28262</v>
      </c>
      <c r="C2505" s="195">
        <v>6146</v>
      </c>
      <c r="D2505" s="195">
        <v>7</v>
      </c>
      <c r="E2505" s="32">
        <v>194100</v>
      </c>
      <c r="F2505" s="195" t="s">
        <v>84</v>
      </c>
    </row>
    <row r="2506" spans="1:6">
      <c r="A2506" s="196">
        <v>44334</v>
      </c>
      <c r="B2506" s="195">
        <v>28262</v>
      </c>
      <c r="C2506" s="195">
        <v>6178</v>
      </c>
      <c r="D2506" s="195">
        <v>7</v>
      </c>
      <c r="E2506" s="32">
        <v>164200</v>
      </c>
      <c r="F2506" s="195" t="s">
        <v>1</v>
      </c>
    </row>
    <row r="2507" spans="1:6">
      <c r="A2507" s="196">
        <v>44334</v>
      </c>
      <c r="B2507" s="195">
        <v>28262</v>
      </c>
      <c r="C2507" s="195">
        <v>6192</v>
      </c>
      <c r="D2507" s="195">
        <v>7</v>
      </c>
      <c r="E2507" s="32">
        <v>138200</v>
      </c>
      <c r="F2507" s="195" t="s">
        <v>1</v>
      </c>
    </row>
    <row r="2508" spans="1:6">
      <c r="A2508" s="196">
        <v>44334</v>
      </c>
      <c r="B2508" s="195">
        <v>28262</v>
      </c>
      <c r="C2508" s="195">
        <v>6207</v>
      </c>
      <c r="D2508" s="195">
        <v>7</v>
      </c>
      <c r="E2508" s="32">
        <v>68400</v>
      </c>
      <c r="F2508" s="195" t="s">
        <v>1</v>
      </c>
    </row>
    <row r="2509" spans="1:6">
      <c r="A2509" s="196">
        <v>44334</v>
      </c>
      <c r="B2509" s="195">
        <v>99974</v>
      </c>
      <c r="C2509" s="195">
        <v>6223</v>
      </c>
      <c r="D2509" s="195">
        <v>7</v>
      </c>
      <c r="E2509" s="32">
        <v>145800</v>
      </c>
      <c r="F2509" s="195" t="s">
        <v>1</v>
      </c>
    </row>
    <row r="2510" spans="1:6">
      <c r="A2510" s="196">
        <v>44334</v>
      </c>
      <c r="B2510" s="195">
        <v>25758</v>
      </c>
      <c r="C2510" s="195">
        <v>3935</v>
      </c>
      <c r="D2510" s="195">
        <v>4</v>
      </c>
      <c r="E2510" s="32">
        <v>84000</v>
      </c>
      <c r="F2510" s="195" t="s">
        <v>84</v>
      </c>
    </row>
    <row r="2511" spans="1:6">
      <c r="A2511" s="196">
        <v>44334</v>
      </c>
      <c r="B2511" s="195">
        <v>25758</v>
      </c>
      <c r="C2511" s="195">
        <v>4013</v>
      </c>
      <c r="D2511" s="195">
        <v>4</v>
      </c>
      <c r="E2511" s="32">
        <v>50000</v>
      </c>
      <c r="F2511" s="195" t="s">
        <v>84</v>
      </c>
    </row>
    <row r="2512" spans="1:6">
      <c r="A2512" s="196">
        <v>44334</v>
      </c>
      <c r="B2512" s="195">
        <v>25758</v>
      </c>
      <c r="C2512" s="195">
        <v>4047</v>
      </c>
      <c r="D2512" s="195">
        <v>4</v>
      </c>
      <c r="E2512" s="32">
        <v>53800</v>
      </c>
      <c r="F2512" s="195" t="s">
        <v>84</v>
      </c>
    </row>
    <row r="2513" spans="1:6">
      <c r="A2513" s="196">
        <v>44334</v>
      </c>
      <c r="B2513" s="195">
        <v>34824</v>
      </c>
      <c r="C2513" s="195">
        <v>2084</v>
      </c>
      <c r="D2513" s="195">
        <v>6</v>
      </c>
      <c r="E2513" s="32">
        <v>174000</v>
      </c>
      <c r="F2513" s="195" t="s">
        <v>1</v>
      </c>
    </row>
    <row r="2514" spans="1:6" ht="19.5">
      <c r="A2514" s="196">
        <v>44334</v>
      </c>
      <c r="B2514" s="195">
        <v>34824</v>
      </c>
      <c r="C2514" s="195">
        <v>2086</v>
      </c>
      <c r="D2514" s="195">
        <v>6</v>
      </c>
      <c r="E2514" s="32">
        <v>1272000</v>
      </c>
      <c r="F2514" s="136" t="s">
        <v>185</v>
      </c>
    </row>
    <row r="2515" spans="1:6">
      <c r="A2515" s="196">
        <v>44334</v>
      </c>
      <c r="B2515" s="195">
        <v>99910</v>
      </c>
      <c r="C2515" s="195">
        <v>9324</v>
      </c>
      <c r="D2515" s="195">
        <v>9</v>
      </c>
      <c r="E2515" s="32">
        <v>399800</v>
      </c>
      <c r="F2515" s="195" t="s">
        <v>1</v>
      </c>
    </row>
    <row r="2516" spans="1:6">
      <c r="A2516" s="196">
        <v>44334</v>
      </c>
      <c r="B2516" s="195">
        <v>99910</v>
      </c>
      <c r="C2516" s="195">
        <v>9325</v>
      </c>
      <c r="D2516" s="195">
        <v>9</v>
      </c>
      <c r="E2516" s="32">
        <v>392343</v>
      </c>
      <c r="F2516" s="195" t="s">
        <v>1</v>
      </c>
    </row>
    <row r="2517" spans="1:6">
      <c r="A2517" s="196">
        <v>44334</v>
      </c>
      <c r="B2517" s="195">
        <v>99910</v>
      </c>
      <c r="C2517" s="195">
        <v>9326</v>
      </c>
      <c r="D2517" s="195">
        <v>9</v>
      </c>
      <c r="E2517" s="32">
        <v>278900</v>
      </c>
      <c r="F2517" s="195" t="s">
        <v>1</v>
      </c>
    </row>
    <row r="2518" spans="1:6">
      <c r="A2518" s="196">
        <v>44334</v>
      </c>
      <c r="B2518" s="195">
        <v>3949</v>
      </c>
      <c r="C2518" s="195">
        <v>4835</v>
      </c>
      <c r="D2518" s="195">
        <v>29</v>
      </c>
      <c r="E2518" s="32">
        <v>201400</v>
      </c>
      <c r="F2518" s="195" t="s">
        <v>84</v>
      </c>
    </row>
    <row r="2519" spans="1:6">
      <c r="A2519" s="196">
        <v>44334</v>
      </c>
      <c r="B2519" s="195">
        <v>3949</v>
      </c>
      <c r="C2519" s="195">
        <v>4840</v>
      </c>
      <c r="D2519" s="195">
        <v>29</v>
      </c>
      <c r="E2519" s="32">
        <v>194100</v>
      </c>
      <c r="F2519" s="195" t="s">
        <v>84</v>
      </c>
    </row>
    <row r="2520" spans="1:6">
      <c r="A2520" s="196">
        <v>44334</v>
      </c>
      <c r="B2520" s="195">
        <v>3949</v>
      </c>
      <c r="C2520" s="195">
        <v>4845</v>
      </c>
      <c r="D2520" s="195">
        <v>29</v>
      </c>
      <c r="E2520" s="32">
        <v>230500</v>
      </c>
      <c r="F2520" s="195" t="s">
        <v>84</v>
      </c>
    </row>
    <row r="2521" spans="1:6">
      <c r="A2521" s="196">
        <v>44334</v>
      </c>
      <c r="B2521" s="195">
        <v>99961</v>
      </c>
      <c r="C2521" s="195">
        <v>4857</v>
      </c>
      <c r="D2521" s="195">
        <v>29</v>
      </c>
      <c r="E2521" s="32">
        <v>80000</v>
      </c>
      <c r="F2521" s="195" t="s">
        <v>1</v>
      </c>
    </row>
    <row r="2522" spans="1:6">
      <c r="A2522" s="196">
        <v>44334</v>
      </c>
      <c r="B2522" s="195">
        <v>99961</v>
      </c>
      <c r="C2522" s="195">
        <v>4864</v>
      </c>
      <c r="D2522" s="195">
        <v>29</v>
      </c>
      <c r="E2522" s="32">
        <v>88300</v>
      </c>
      <c r="F2522" s="195" t="s">
        <v>84</v>
      </c>
    </row>
    <row r="2523" spans="1:6">
      <c r="A2523" s="196">
        <v>44334</v>
      </c>
      <c r="B2523" s="195">
        <v>99961</v>
      </c>
      <c r="C2523" s="195">
        <v>4869</v>
      </c>
      <c r="D2523" s="195">
        <v>29</v>
      </c>
      <c r="E2523" s="32">
        <v>148250</v>
      </c>
      <c r="F2523" s="195" t="s">
        <v>1</v>
      </c>
    </row>
    <row r="2524" spans="1:6" ht="19.5">
      <c r="A2524" s="488"/>
      <c r="B2524" s="489"/>
      <c r="C2524" s="489"/>
      <c r="D2524" s="490"/>
      <c r="E2524" s="174">
        <f>SUM(E2500:E2523)</f>
        <v>5459893</v>
      </c>
      <c r="F2524" s="195"/>
    </row>
    <row r="2526" spans="1:6">
      <c r="A2526" s="196">
        <v>44335</v>
      </c>
      <c r="B2526" s="195">
        <v>34824</v>
      </c>
      <c r="C2526" s="195">
        <v>4280</v>
      </c>
      <c r="D2526" s="195">
        <v>4</v>
      </c>
      <c r="E2526" s="47">
        <v>464842</v>
      </c>
      <c r="F2526" s="195" t="s">
        <v>1</v>
      </c>
    </row>
    <row r="2527" spans="1:6">
      <c r="A2527" s="196">
        <v>44335</v>
      </c>
      <c r="B2527" s="195">
        <v>34824</v>
      </c>
      <c r="C2527" s="195">
        <v>4284</v>
      </c>
      <c r="D2527" s="195"/>
      <c r="E2527" s="203">
        <v>0</v>
      </c>
      <c r="F2527" s="195" t="s">
        <v>283</v>
      </c>
    </row>
    <row r="2528" spans="1:6">
      <c r="A2528" s="196">
        <v>44335</v>
      </c>
      <c r="B2528" s="195">
        <v>34824</v>
      </c>
      <c r="C2528" s="195">
        <v>4285</v>
      </c>
      <c r="D2528" s="195">
        <v>4</v>
      </c>
      <c r="E2528" s="47">
        <v>135156</v>
      </c>
      <c r="F2528" s="195" t="s">
        <v>1</v>
      </c>
    </row>
    <row r="2529" spans="1:6">
      <c r="A2529" s="196">
        <v>44335</v>
      </c>
      <c r="B2529" s="195">
        <v>34824</v>
      </c>
      <c r="C2529" s="195">
        <v>4359</v>
      </c>
      <c r="D2529" s="195">
        <v>4</v>
      </c>
      <c r="E2529" s="47">
        <v>184500</v>
      </c>
      <c r="F2529" s="195" t="s">
        <v>1</v>
      </c>
    </row>
    <row r="2530" spans="1:6">
      <c r="A2530" s="196">
        <v>44335</v>
      </c>
      <c r="B2530" s="195">
        <v>34824</v>
      </c>
      <c r="C2530" s="195">
        <v>4388</v>
      </c>
      <c r="D2530" s="195">
        <v>4</v>
      </c>
      <c r="E2530" s="47">
        <v>93600</v>
      </c>
      <c r="F2530" s="195" t="s">
        <v>84</v>
      </c>
    </row>
    <row r="2531" spans="1:6">
      <c r="A2531" s="196">
        <v>44335</v>
      </c>
      <c r="B2531" s="195">
        <v>99975</v>
      </c>
      <c r="C2531" s="195">
        <v>4190</v>
      </c>
      <c r="D2531" s="195">
        <v>4</v>
      </c>
      <c r="E2531" s="47">
        <v>84500</v>
      </c>
      <c r="F2531" s="195" t="s">
        <v>1</v>
      </c>
    </row>
    <row r="2532" spans="1:6">
      <c r="A2532" s="196">
        <v>44335</v>
      </c>
      <c r="B2532" s="195">
        <v>99975</v>
      </c>
      <c r="C2532" s="195">
        <v>4191</v>
      </c>
      <c r="D2532" s="195">
        <v>4</v>
      </c>
      <c r="E2532" s="379">
        <v>91500</v>
      </c>
      <c r="F2532" s="195" t="s">
        <v>84</v>
      </c>
    </row>
    <row r="2533" spans="1:6">
      <c r="A2533" s="196">
        <v>44335</v>
      </c>
      <c r="B2533" s="195">
        <v>99975</v>
      </c>
      <c r="C2533" s="195">
        <v>4211</v>
      </c>
      <c r="D2533" s="195">
        <v>4</v>
      </c>
      <c r="E2533" s="47">
        <v>57100</v>
      </c>
      <c r="F2533" s="195" t="s">
        <v>84</v>
      </c>
    </row>
    <row r="2534" spans="1:6">
      <c r="A2534" s="196">
        <v>44335</v>
      </c>
      <c r="B2534" s="195">
        <v>99975</v>
      </c>
      <c r="C2534" s="195">
        <v>4264</v>
      </c>
      <c r="D2534" s="195">
        <v>4</v>
      </c>
      <c r="E2534" s="47">
        <v>170800</v>
      </c>
      <c r="F2534" s="195" t="s">
        <v>1</v>
      </c>
    </row>
    <row r="2535" spans="1:6">
      <c r="A2535" s="196">
        <v>44335</v>
      </c>
      <c r="B2535" s="195">
        <v>13276</v>
      </c>
      <c r="C2535" s="195">
        <v>4751</v>
      </c>
      <c r="D2535" s="195">
        <v>8</v>
      </c>
      <c r="E2535" s="47">
        <v>34500</v>
      </c>
      <c r="F2535" s="195" t="s">
        <v>1</v>
      </c>
    </row>
    <row r="2536" spans="1:6">
      <c r="A2536" s="196">
        <v>44335</v>
      </c>
      <c r="B2536" s="195">
        <v>99967</v>
      </c>
      <c r="C2536" s="195">
        <v>6557</v>
      </c>
      <c r="D2536" s="195">
        <v>7</v>
      </c>
      <c r="E2536" s="47">
        <v>197000</v>
      </c>
      <c r="F2536" s="195" t="s">
        <v>84</v>
      </c>
    </row>
    <row r="2537" spans="1:6">
      <c r="A2537" s="196">
        <v>44335</v>
      </c>
      <c r="B2537" s="195">
        <v>99967</v>
      </c>
      <c r="C2537" s="195">
        <v>6558</v>
      </c>
      <c r="D2537" s="195">
        <v>7</v>
      </c>
      <c r="E2537" s="47">
        <v>194100</v>
      </c>
      <c r="F2537" s="195" t="s">
        <v>84</v>
      </c>
    </row>
    <row r="2538" spans="1:6">
      <c r="A2538" s="196">
        <v>44335</v>
      </c>
      <c r="B2538" s="195">
        <v>99967</v>
      </c>
      <c r="C2538" s="195">
        <v>6594</v>
      </c>
      <c r="D2538" s="195"/>
      <c r="E2538" s="203">
        <v>0</v>
      </c>
      <c r="F2538" s="195" t="s">
        <v>283</v>
      </c>
    </row>
    <row r="2539" spans="1:6">
      <c r="A2539" s="196">
        <v>44335</v>
      </c>
      <c r="B2539" s="195">
        <v>99967</v>
      </c>
      <c r="C2539" s="195">
        <v>6660</v>
      </c>
      <c r="D2539" s="195">
        <v>7</v>
      </c>
      <c r="E2539" s="47">
        <v>52800</v>
      </c>
      <c r="F2539" s="195" t="s">
        <v>84</v>
      </c>
    </row>
    <row r="2540" spans="1:6">
      <c r="A2540" s="196">
        <v>44335</v>
      </c>
      <c r="B2540" s="195">
        <v>99971</v>
      </c>
      <c r="C2540" s="195">
        <v>6436</v>
      </c>
      <c r="D2540" s="195">
        <v>7</v>
      </c>
      <c r="E2540" s="47">
        <v>175050</v>
      </c>
      <c r="F2540" s="195" t="s">
        <v>1</v>
      </c>
    </row>
    <row r="2541" spans="1:6">
      <c r="A2541" s="196">
        <v>44335</v>
      </c>
      <c r="B2541" s="195">
        <v>99971</v>
      </c>
      <c r="C2541" s="195">
        <v>6464</v>
      </c>
      <c r="D2541" s="195">
        <v>7</v>
      </c>
      <c r="E2541" s="47">
        <v>37200</v>
      </c>
      <c r="F2541" s="195" t="s">
        <v>1</v>
      </c>
    </row>
    <row r="2542" spans="1:6">
      <c r="A2542" s="196">
        <v>44335</v>
      </c>
      <c r="B2542" s="195">
        <v>99971</v>
      </c>
      <c r="C2542" s="195">
        <v>6465</v>
      </c>
      <c r="D2542" s="195">
        <v>7</v>
      </c>
      <c r="E2542" s="47">
        <v>89900</v>
      </c>
      <c r="F2542" s="195" t="s">
        <v>84</v>
      </c>
    </row>
    <row r="2543" spans="1:6" ht="19.5">
      <c r="A2543" s="196">
        <v>44335</v>
      </c>
      <c r="B2543" s="195">
        <v>14202</v>
      </c>
      <c r="C2543" s="195">
        <v>2117</v>
      </c>
      <c r="D2543" s="195">
        <v>6</v>
      </c>
      <c r="E2543" s="47">
        <v>2697000</v>
      </c>
      <c r="F2543" s="136" t="s">
        <v>185</v>
      </c>
    </row>
    <row r="2544" spans="1:6" ht="19.5">
      <c r="A2544" s="196">
        <v>44335</v>
      </c>
      <c r="B2544" s="195">
        <v>14202</v>
      </c>
      <c r="C2544" s="195">
        <v>2118</v>
      </c>
      <c r="D2544" s="195">
        <v>6</v>
      </c>
      <c r="E2544" s="47">
        <v>448000</v>
      </c>
      <c r="F2544" s="136" t="s">
        <v>185</v>
      </c>
    </row>
    <row r="2545" spans="1:6">
      <c r="A2545" s="196">
        <v>44335</v>
      </c>
      <c r="B2545" s="195">
        <v>14202</v>
      </c>
      <c r="C2545" s="195">
        <v>2119</v>
      </c>
      <c r="D2545" s="195">
        <v>6</v>
      </c>
      <c r="E2545" s="47">
        <v>144900</v>
      </c>
      <c r="F2545" s="195" t="s">
        <v>1</v>
      </c>
    </row>
    <row r="2546" spans="1:6">
      <c r="A2546" s="196">
        <v>44335</v>
      </c>
      <c r="B2546" s="195">
        <v>14202</v>
      </c>
      <c r="C2546" s="195">
        <v>2122</v>
      </c>
      <c r="D2546" s="195">
        <v>6</v>
      </c>
      <c r="E2546" s="47">
        <v>39500</v>
      </c>
      <c r="F2546" s="195" t="s">
        <v>84</v>
      </c>
    </row>
    <row r="2547" spans="1:6">
      <c r="A2547" s="196">
        <v>44335</v>
      </c>
      <c r="B2547" s="195">
        <v>14202</v>
      </c>
      <c r="C2547" s="195">
        <v>2193</v>
      </c>
      <c r="D2547" s="195">
        <v>6</v>
      </c>
      <c r="E2547" s="47">
        <v>24700</v>
      </c>
      <c r="F2547" s="195" t="s">
        <v>1</v>
      </c>
    </row>
    <row r="2548" spans="1:6">
      <c r="A2548" s="196">
        <v>44335</v>
      </c>
      <c r="B2548" s="195">
        <v>34527</v>
      </c>
      <c r="C2548" s="195">
        <v>2216</v>
      </c>
      <c r="D2548" s="195">
        <v>6</v>
      </c>
      <c r="E2548" s="47">
        <v>131600</v>
      </c>
      <c r="F2548" s="195" t="s">
        <v>84</v>
      </c>
    </row>
    <row r="2549" spans="1:6">
      <c r="A2549" s="196">
        <v>44335</v>
      </c>
      <c r="B2549" s="195">
        <v>34527</v>
      </c>
      <c r="C2549" s="195">
        <v>2231</v>
      </c>
      <c r="D2549" s="195">
        <v>6</v>
      </c>
      <c r="E2549" s="47">
        <v>854000</v>
      </c>
      <c r="F2549" s="195" t="s">
        <v>1</v>
      </c>
    </row>
    <row r="2550" spans="1:6">
      <c r="A2550" s="196">
        <v>44335</v>
      </c>
      <c r="B2550" s="195">
        <v>34527</v>
      </c>
      <c r="C2550" s="195">
        <v>2245</v>
      </c>
      <c r="D2550" s="195">
        <v>6</v>
      </c>
      <c r="E2550" s="47">
        <v>194100</v>
      </c>
      <c r="F2550" s="195" t="s">
        <v>84</v>
      </c>
    </row>
    <row r="2551" spans="1:6">
      <c r="A2551" s="196">
        <v>44335</v>
      </c>
      <c r="B2551" s="195">
        <v>34527</v>
      </c>
      <c r="C2551" s="195">
        <v>2259</v>
      </c>
      <c r="D2551" s="195">
        <v>6</v>
      </c>
      <c r="E2551" s="47">
        <v>602000</v>
      </c>
      <c r="F2551" s="195" t="s">
        <v>1</v>
      </c>
    </row>
    <row r="2552" spans="1:6">
      <c r="A2552" s="196">
        <v>44335</v>
      </c>
      <c r="B2552" s="195">
        <v>34527</v>
      </c>
      <c r="C2552" s="195">
        <v>2278</v>
      </c>
      <c r="D2552" s="195">
        <v>6</v>
      </c>
      <c r="E2552" s="47">
        <v>190800</v>
      </c>
      <c r="F2552" s="195" t="s">
        <v>84</v>
      </c>
    </row>
    <row r="2553" spans="1:6">
      <c r="A2553" s="196">
        <v>44335</v>
      </c>
      <c r="B2553" s="195">
        <v>34527</v>
      </c>
      <c r="C2553" s="195">
        <v>2279</v>
      </c>
      <c r="D2553" s="195">
        <v>6</v>
      </c>
      <c r="E2553" s="47">
        <v>190800</v>
      </c>
      <c r="F2553" s="195" t="s">
        <v>84</v>
      </c>
    </row>
    <row r="2554" spans="1:6">
      <c r="A2554" s="196">
        <v>44335</v>
      </c>
      <c r="B2554" s="195">
        <v>34527</v>
      </c>
      <c r="C2554" s="195">
        <v>2282</v>
      </c>
      <c r="D2554" s="195"/>
      <c r="E2554" s="203">
        <v>0</v>
      </c>
      <c r="F2554" s="195" t="s">
        <v>283</v>
      </c>
    </row>
    <row r="2555" spans="1:6">
      <c r="A2555" s="196">
        <v>44335</v>
      </c>
      <c r="B2555" s="195">
        <v>34527</v>
      </c>
      <c r="C2555" s="195">
        <v>2283</v>
      </c>
      <c r="D2555" s="195"/>
      <c r="E2555" s="203">
        <v>0</v>
      </c>
      <c r="F2555" s="195" t="s">
        <v>283</v>
      </c>
    </row>
    <row r="2556" spans="1:6">
      <c r="A2556" s="196">
        <v>44335</v>
      </c>
      <c r="B2556" s="195">
        <v>34527</v>
      </c>
      <c r="C2556" s="195">
        <v>2284</v>
      </c>
      <c r="D2556" s="195">
        <v>6</v>
      </c>
      <c r="E2556" s="47">
        <v>190800</v>
      </c>
      <c r="F2556" s="195" t="s">
        <v>84</v>
      </c>
    </row>
    <row r="2557" spans="1:6">
      <c r="A2557" s="196">
        <v>44335</v>
      </c>
      <c r="B2557" s="195">
        <v>34527</v>
      </c>
      <c r="C2557" s="195">
        <v>2290</v>
      </c>
      <c r="D2557" s="195">
        <v>6</v>
      </c>
      <c r="E2557" s="47">
        <v>190800</v>
      </c>
      <c r="F2557" s="195" t="s">
        <v>84</v>
      </c>
    </row>
    <row r="2558" spans="1:6">
      <c r="A2558" s="196">
        <v>44335</v>
      </c>
      <c r="B2558" s="195">
        <v>34527</v>
      </c>
      <c r="C2558" s="195">
        <v>2291</v>
      </c>
      <c r="D2558" s="195">
        <v>6</v>
      </c>
      <c r="E2558" s="47">
        <v>3300</v>
      </c>
      <c r="F2558" s="195" t="s">
        <v>84</v>
      </c>
    </row>
    <row r="2559" spans="1:6">
      <c r="A2559" s="196">
        <v>44335</v>
      </c>
      <c r="B2559" s="195">
        <v>99903</v>
      </c>
      <c r="C2559" s="195">
        <v>9338</v>
      </c>
      <c r="D2559" s="195">
        <v>9</v>
      </c>
      <c r="E2559" s="47">
        <v>61850</v>
      </c>
      <c r="F2559" s="195" t="s">
        <v>1</v>
      </c>
    </row>
    <row r="2560" spans="1:6">
      <c r="A2560" s="196">
        <v>44335</v>
      </c>
      <c r="B2560" s="195">
        <v>99903</v>
      </c>
      <c r="C2560" s="195">
        <v>9361</v>
      </c>
      <c r="D2560" s="195">
        <v>9</v>
      </c>
      <c r="E2560" s="47">
        <v>73200</v>
      </c>
      <c r="F2560" s="195" t="s">
        <v>84</v>
      </c>
    </row>
    <row r="2561" spans="1:8" ht="19.5">
      <c r="A2561" s="488"/>
      <c r="B2561" s="489"/>
      <c r="C2561" s="489"/>
      <c r="D2561" s="490"/>
      <c r="E2561" s="174">
        <f>SUM(E2526:E2560)</f>
        <v>8099898</v>
      </c>
      <c r="F2561" s="195"/>
    </row>
    <row r="2563" spans="1:8">
      <c r="A2563" s="196">
        <v>44336</v>
      </c>
      <c r="B2563" s="195">
        <v>19440</v>
      </c>
      <c r="C2563" s="195">
        <v>2411</v>
      </c>
      <c r="D2563" s="195">
        <v>6</v>
      </c>
      <c r="E2563" s="47">
        <v>286800</v>
      </c>
      <c r="F2563" s="195" t="s">
        <v>1</v>
      </c>
    </row>
    <row r="2564" spans="1:8">
      <c r="A2564" s="196">
        <v>44336</v>
      </c>
      <c r="B2564" s="195">
        <v>99967</v>
      </c>
      <c r="C2564" s="195">
        <v>2564</v>
      </c>
      <c r="D2564" s="195">
        <v>6</v>
      </c>
      <c r="E2564" s="47">
        <v>242200</v>
      </c>
      <c r="F2564" s="195" t="s">
        <v>1</v>
      </c>
    </row>
    <row r="2565" spans="1:8">
      <c r="A2565" s="196">
        <v>44336</v>
      </c>
      <c r="B2565" s="195">
        <v>99967</v>
      </c>
      <c r="C2565" s="195">
        <v>2633</v>
      </c>
      <c r="D2565" s="195">
        <v>6</v>
      </c>
      <c r="E2565" s="47">
        <v>56300</v>
      </c>
      <c r="F2565" s="195" t="s">
        <v>84</v>
      </c>
    </row>
    <row r="2566" spans="1:8">
      <c r="A2566" s="196">
        <v>44336</v>
      </c>
      <c r="B2566" s="195">
        <v>99967</v>
      </c>
      <c r="C2566" s="195">
        <v>2634</v>
      </c>
      <c r="D2566" s="195">
        <v>6</v>
      </c>
      <c r="E2566" s="47">
        <v>189890</v>
      </c>
      <c r="F2566" s="195" t="s">
        <v>1</v>
      </c>
    </row>
    <row r="2567" spans="1:8" s="53" customFormat="1">
      <c r="A2567" s="96">
        <v>44336</v>
      </c>
      <c r="B2567" s="97">
        <v>99971</v>
      </c>
      <c r="C2567" s="302">
        <v>4460</v>
      </c>
      <c r="D2567" s="97">
        <v>4</v>
      </c>
      <c r="E2567" s="203">
        <v>0</v>
      </c>
      <c r="F2567" s="97" t="s">
        <v>283</v>
      </c>
      <c r="H2567" s="204"/>
    </row>
    <row r="2568" spans="1:8" s="53" customFormat="1">
      <c r="A2568" s="96">
        <v>44336</v>
      </c>
      <c r="B2568" s="97">
        <v>99971</v>
      </c>
      <c r="C2568" s="302">
        <v>4477</v>
      </c>
      <c r="D2568" s="97">
        <v>4</v>
      </c>
      <c r="E2568" s="203">
        <v>0</v>
      </c>
      <c r="F2568" s="97" t="s">
        <v>283</v>
      </c>
      <c r="H2568" s="204"/>
    </row>
    <row r="2569" spans="1:8">
      <c r="A2569" s="196">
        <v>44336</v>
      </c>
      <c r="B2569" s="195">
        <v>99971</v>
      </c>
      <c r="C2569" s="195">
        <v>4479</v>
      </c>
      <c r="D2569" s="195">
        <v>4</v>
      </c>
      <c r="E2569" s="47">
        <v>158800</v>
      </c>
      <c r="F2569" s="195" t="s">
        <v>1</v>
      </c>
    </row>
    <row r="2570" spans="1:8">
      <c r="A2570" s="196">
        <v>44336</v>
      </c>
      <c r="B2570" s="195">
        <v>99971</v>
      </c>
      <c r="C2570" s="195">
        <v>4490</v>
      </c>
      <c r="D2570" s="195">
        <v>4</v>
      </c>
      <c r="E2570" s="47">
        <v>51000</v>
      </c>
      <c r="F2570" s="195" t="s">
        <v>1</v>
      </c>
    </row>
    <row r="2571" spans="1:8">
      <c r="A2571" s="196">
        <v>44336</v>
      </c>
      <c r="B2571" s="195">
        <v>99974</v>
      </c>
      <c r="C2571" s="195">
        <v>4665</v>
      </c>
      <c r="D2571" s="195">
        <v>4</v>
      </c>
      <c r="E2571" s="47">
        <v>211300</v>
      </c>
      <c r="F2571" s="195" t="s">
        <v>1</v>
      </c>
    </row>
    <row r="2572" spans="1:8">
      <c r="A2572" s="196">
        <v>44336</v>
      </c>
      <c r="B2572" s="195">
        <v>14202</v>
      </c>
      <c r="C2572" s="195">
        <v>6802</v>
      </c>
      <c r="D2572" s="195">
        <v>7</v>
      </c>
      <c r="E2572" s="47">
        <v>48300</v>
      </c>
      <c r="F2572" s="195" t="s">
        <v>1</v>
      </c>
    </row>
    <row r="2573" spans="1:8">
      <c r="A2573" s="196">
        <v>44336</v>
      </c>
      <c r="B2573" s="195">
        <v>99975</v>
      </c>
      <c r="C2573" s="195">
        <v>6839</v>
      </c>
      <c r="D2573" s="195">
        <v>7</v>
      </c>
      <c r="E2573" s="47">
        <v>43300</v>
      </c>
      <c r="F2573" s="195" t="s">
        <v>1</v>
      </c>
    </row>
    <row r="2574" spans="1:8" ht="19.5">
      <c r="A2574" s="196">
        <v>44336</v>
      </c>
      <c r="B2574" s="195">
        <v>99975</v>
      </c>
      <c r="C2574" s="195">
        <v>6847</v>
      </c>
      <c r="D2574" s="195">
        <v>7</v>
      </c>
      <c r="E2574" s="47">
        <v>2450000</v>
      </c>
      <c r="F2574" s="136" t="s">
        <v>1672</v>
      </c>
    </row>
    <row r="2575" spans="1:8">
      <c r="A2575" s="196">
        <v>44336</v>
      </c>
      <c r="B2575" s="195">
        <v>19426</v>
      </c>
      <c r="C2575" s="195">
        <v>4967</v>
      </c>
      <c r="D2575" s="195">
        <v>29</v>
      </c>
      <c r="E2575" s="47">
        <v>44000</v>
      </c>
      <c r="F2575" s="195" t="s">
        <v>84</v>
      </c>
    </row>
    <row r="2576" spans="1:8">
      <c r="A2576" s="196">
        <v>44336</v>
      </c>
      <c r="B2576" s="195">
        <v>19426</v>
      </c>
      <c r="C2576" s="195">
        <v>4974</v>
      </c>
      <c r="D2576" s="195">
        <v>29</v>
      </c>
      <c r="E2576" s="47">
        <v>185300</v>
      </c>
      <c r="F2576" s="195" t="s">
        <v>84</v>
      </c>
    </row>
    <row r="2577" spans="1:8">
      <c r="A2577" s="196">
        <v>44336</v>
      </c>
      <c r="B2577" s="195">
        <v>19426</v>
      </c>
      <c r="C2577" s="195">
        <v>4977</v>
      </c>
      <c r="D2577" s="195">
        <v>29</v>
      </c>
      <c r="E2577" s="47">
        <v>187050</v>
      </c>
      <c r="F2577" s="195" t="s">
        <v>1</v>
      </c>
    </row>
    <row r="2578" spans="1:8">
      <c r="A2578" s="196">
        <v>44336</v>
      </c>
      <c r="B2578" s="195">
        <v>19426</v>
      </c>
      <c r="C2578" s="195">
        <v>5004</v>
      </c>
      <c r="D2578" s="195">
        <v>29</v>
      </c>
      <c r="E2578" s="47">
        <v>124000</v>
      </c>
      <c r="F2578" s="195" t="s">
        <v>84</v>
      </c>
    </row>
    <row r="2579" spans="1:8">
      <c r="A2579" s="196">
        <v>44336</v>
      </c>
      <c r="B2579" s="195">
        <v>19426</v>
      </c>
      <c r="C2579" s="195">
        <v>5005</v>
      </c>
      <c r="D2579" s="195">
        <v>29</v>
      </c>
      <c r="E2579" s="47">
        <v>118000</v>
      </c>
      <c r="F2579" s="195" t="s">
        <v>1</v>
      </c>
    </row>
    <row r="2580" spans="1:8">
      <c r="A2580" s="196">
        <v>44336</v>
      </c>
      <c r="B2580" s="195">
        <v>19426</v>
      </c>
      <c r="C2580" s="195">
        <v>5006</v>
      </c>
      <c r="D2580" s="195">
        <v>29</v>
      </c>
      <c r="E2580" s="47">
        <v>25000</v>
      </c>
      <c r="F2580" s="195" t="s">
        <v>84</v>
      </c>
    </row>
    <row r="2581" spans="1:8" s="53" customFormat="1">
      <c r="A2581" s="96">
        <v>44336</v>
      </c>
      <c r="B2581" s="97">
        <v>28262</v>
      </c>
      <c r="C2581" s="302">
        <v>4925</v>
      </c>
      <c r="D2581" s="97">
        <v>8</v>
      </c>
      <c r="E2581" s="203">
        <v>0</v>
      </c>
      <c r="F2581" s="97" t="s">
        <v>283</v>
      </c>
      <c r="H2581" s="204"/>
    </row>
    <row r="2582" spans="1:8">
      <c r="A2582" s="196">
        <v>44336</v>
      </c>
      <c r="B2582" s="195">
        <v>28262</v>
      </c>
      <c r="C2582" s="195">
        <v>4928</v>
      </c>
      <c r="D2582" s="195">
        <v>8</v>
      </c>
      <c r="E2582" s="47">
        <v>102000</v>
      </c>
      <c r="F2582" s="195" t="s">
        <v>1</v>
      </c>
    </row>
    <row r="2583" spans="1:8">
      <c r="A2583" s="196">
        <v>44336</v>
      </c>
      <c r="B2583" s="195">
        <v>28262</v>
      </c>
      <c r="C2583" s="195">
        <v>5008</v>
      </c>
      <c r="D2583" s="195">
        <v>8</v>
      </c>
      <c r="E2583" s="47">
        <v>102800</v>
      </c>
      <c r="F2583" s="195" t="s">
        <v>84</v>
      </c>
    </row>
    <row r="2584" spans="1:8">
      <c r="A2584" s="196">
        <v>44336</v>
      </c>
      <c r="B2584" s="195">
        <v>28262</v>
      </c>
      <c r="C2584" s="195">
        <v>5050</v>
      </c>
      <c r="D2584" s="195">
        <v>8</v>
      </c>
      <c r="E2584" s="47">
        <v>185000</v>
      </c>
      <c r="F2584" s="195" t="s">
        <v>1</v>
      </c>
    </row>
    <row r="2585" spans="1:8" ht="19.5">
      <c r="A2585" s="491"/>
      <c r="B2585" s="491"/>
      <c r="C2585" s="491"/>
      <c r="D2585" s="491"/>
      <c r="E2585" s="119">
        <f>SUM(E2563:E2584)</f>
        <v>4811040</v>
      </c>
      <c r="F2585" s="195"/>
    </row>
    <row r="2586" spans="1:8">
      <c r="A2586" s="195"/>
      <c r="B2586" s="195"/>
      <c r="C2586" s="195"/>
      <c r="D2586" s="195"/>
      <c r="E2586" s="197"/>
      <c r="F2586" s="195"/>
    </row>
    <row r="2587" spans="1:8">
      <c r="A2587" s="196">
        <v>44337</v>
      </c>
      <c r="B2587" s="195">
        <v>28262</v>
      </c>
      <c r="C2587" s="195">
        <v>4955</v>
      </c>
      <c r="D2587" s="195">
        <v>4</v>
      </c>
      <c r="E2587" s="197">
        <v>96900</v>
      </c>
      <c r="F2587" s="195" t="s">
        <v>84</v>
      </c>
      <c r="G2587"/>
    </row>
    <row r="2588" spans="1:8">
      <c r="A2588" s="196">
        <v>44337</v>
      </c>
      <c r="B2588" s="195">
        <v>19440</v>
      </c>
      <c r="C2588" s="195">
        <v>2725</v>
      </c>
      <c r="D2588" s="195">
        <v>6</v>
      </c>
      <c r="E2588" s="197">
        <v>530480</v>
      </c>
      <c r="F2588" s="195" t="s">
        <v>2</v>
      </c>
      <c r="G2588"/>
    </row>
    <row r="2589" spans="1:8">
      <c r="A2589" s="196">
        <v>44337</v>
      </c>
      <c r="B2589" s="195">
        <v>99974</v>
      </c>
      <c r="C2589" s="195">
        <v>2877</v>
      </c>
      <c r="D2589" s="195">
        <v>6</v>
      </c>
      <c r="E2589" s="197">
        <v>73000</v>
      </c>
      <c r="F2589" s="195" t="s">
        <v>84</v>
      </c>
      <c r="G2589"/>
    </row>
    <row r="2590" spans="1:8">
      <c r="A2590" s="196">
        <v>44337</v>
      </c>
      <c r="B2590" s="195">
        <v>99974</v>
      </c>
      <c r="C2590" s="195">
        <v>2896</v>
      </c>
      <c r="D2590" s="195">
        <v>6</v>
      </c>
      <c r="E2590" s="197">
        <v>97300</v>
      </c>
      <c r="F2590" s="195" t="s">
        <v>1</v>
      </c>
      <c r="G2590"/>
    </row>
    <row r="2591" spans="1:8">
      <c r="A2591" s="196">
        <v>44337</v>
      </c>
      <c r="B2591" s="195">
        <v>99974</v>
      </c>
      <c r="C2591" s="195">
        <v>2993</v>
      </c>
      <c r="D2591" s="195">
        <v>6</v>
      </c>
      <c r="E2591" s="197">
        <v>187600</v>
      </c>
      <c r="F2591" s="195" t="s">
        <v>1</v>
      </c>
      <c r="G2591"/>
    </row>
    <row r="2592" spans="1:8">
      <c r="A2592" s="196">
        <v>44337</v>
      </c>
      <c r="B2592" s="195">
        <v>25758</v>
      </c>
      <c r="C2592" s="195">
        <v>7017</v>
      </c>
      <c r="D2592" s="195">
        <v>7</v>
      </c>
      <c r="E2592" s="197">
        <v>236000</v>
      </c>
      <c r="F2592" s="195" t="s">
        <v>1</v>
      </c>
      <c r="G2592"/>
    </row>
    <row r="2593" spans="1:8">
      <c r="A2593" s="196">
        <v>44337</v>
      </c>
      <c r="B2593" s="195">
        <v>25758</v>
      </c>
      <c r="C2593" s="195">
        <v>7018</v>
      </c>
      <c r="D2593" s="195">
        <v>7</v>
      </c>
      <c r="E2593" s="197">
        <v>134800</v>
      </c>
      <c r="F2593" s="195" t="s">
        <v>1</v>
      </c>
      <c r="G2593"/>
    </row>
    <row r="2594" spans="1:8">
      <c r="A2594" s="196">
        <v>44337</v>
      </c>
      <c r="B2594" s="195">
        <v>25758</v>
      </c>
      <c r="C2594" s="195">
        <v>7060</v>
      </c>
      <c r="D2594" s="195">
        <v>7</v>
      </c>
      <c r="E2594" s="197">
        <v>277200</v>
      </c>
      <c r="F2594" s="195" t="s">
        <v>1</v>
      </c>
      <c r="G2594"/>
    </row>
    <row r="2595" spans="1:8">
      <c r="A2595" s="196">
        <v>44337</v>
      </c>
      <c r="B2595" s="195">
        <v>25758</v>
      </c>
      <c r="C2595" s="195">
        <v>7105</v>
      </c>
      <c r="D2595" s="195">
        <v>7</v>
      </c>
      <c r="E2595" s="197">
        <v>307000</v>
      </c>
      <c r="F2595" s="195" t="s">
        <v>1</v>
      </c>
      <c r="G2595"/>
    </row>
    <row r="2596" spans="1:8">
      <c r="A2596" s="196">
        <v>44337</v>
      </c>
      <c r="B2596" s="195">
        <v>25758</v>
      </c>
      <c r="C2596" s="195">
        <v>7137</v>
      </c>
      <c r="D2596" s="195">
        <v>7</v>
      </c>
      <c r="E2596" s="197">
        <v>40400</v>
      </c>
      <c r="F2596" s="195" t="s">
        <v>1</v>
      </c>
      <c r="G2596"/>
    </row>
    <row r="2597" spans="1:8">
      <c r="A2597" s="196">
        <v>44337</v>
      </c>
      <c r="B2597" s="195">
        <v>34527</v>
      </c>
      <c r="C2597" s="195">
        <v>5214</v>
      </c>
      <c r="D2597" s="195">
        <v>8</v>
      </c>
      <c r="E2597" s="197">
        <v>28800</v>
      </c>
      <c r="F2597" s="195" t="s">
        <v>1</v>
      </c>
      <c r="G2597"/>
    </row>
    <row r="2598" spans="1:8">
      <c r="A2598" s="196">
        <v>44337</v>
      </c>
      <c r="B2598" s="195">
        <v>34527</v>
      </c>
      <c r="C2598" s="195">
        <v>5224</v>
      </c>
      <c r="D2598" s="195">
        <v>8</v>
      </c>
      <c r="E2598" s="197">
        <v>76300</v>
      </c>
      <c r="F2598" s="195" t="s">
        <v>1</v>
      </c>
      <c r="G2598"/>
    </row>
    <row r="2599" spans="1:8">
      <c r="A2599" s="196">
        <v>44337</v>
      </c>
      <c r="B2599" s="195">
        <v>99916</v>
      </c>
      <c r="C2599" s="195">
        <v>5161</v>
      </c>
      <c r="D2599" s="195">
        <v>8</v>
      </c>
      <c r="E2599" s="197">
        <v>43600</v>
      </c>
      <c r="F2599" s="195" t="s">
        <v>1</v>
      </c>
      <c r="G2599"/>
    </row>
    <row r="2600" spans="1:8">
      <c r="A2600" s="196">
        <v>44337</v>
      </c>
      <c r="B2600" s="195">
        <v>99903</v>
      </c>
      <c r="C2600" s="195">
        <v>5033</v>
      </c>
      <c r="D2600" s="195">
        <v>29</v>
      </c>
      <c r="E2600" s="197">
        <v>93500</v>
      </c>
      <c r="F2600" s="195" t="s">
        <v>84</v>
      </c>
      <c r="G2600"/>
    </row>
    <row r="2601" spans="1:8">
      <c r="A2601" s="196">
        <v>44337</v>
      </c>
      <c r="B2601" s="195">
        <v>99903</v>
      </c>
      <c r="C2601" s="195">
        <v>5041</v>
      </c>
      <c r="D2601" s="195">
        <v>29</v>
      </c>
      <c r="E2601" s="197">
        <v>128400</v>
      </c>
      <c r="F2601" s="195" t="s">
        <v>84</v>
      </c>
      <c r="G2601"/>
    </row>
    <row r="2602" spans="1:8">
      <c r="A2602" s="196">
        <v>44337</v>
      </c>
      <c r="B2602" s="195">
        <v>99903</v>
      </c>
      <c r="C2602" s="195">
        <v>5044</v>
      </c>
      <c r="D2602" s="195">
        <v>29</v>
      </c>
      <c r="E2602" s="197">
        <v>113800</v>
      </c>
      <c r="F2602" s="195" t="s">
        <v>84</v>
      </c>
      <c r="G2602"/>
    </row>
    <row r="2603" spans="1:8">
      <c r="A2603" s="196">
        <v>44337</v>
      </c>
      <c r="B2603" s="195">
        <v>99903</v>
      </c>
      <c r="C2603" s="195">
        <v>5065</v>
      </c>
      <c r="D2603" s="195">
        <v>29</v>
      </c>
      <c r="E2603" s="197">
        <v>47000</v>
      </c>
      <c r="F2603" s="195" t="s">
        <v>1</v>
      </c>
      <c r="G2603"/>
    </row>
    <row r="2604" spans="1:8">
      <c r="A2604" s="196">
        <v>44337</v>
      </c>
      <c r="B2604" s="195">
        <v>99910</v>
      </c>
      <c r="C2604" s="195">
        <v>5118</v>
      </c>
      <c r="D2604" s="195">
        <v>29</v>
      </c>
      <c r="E2604" s="197">
        <v>143300</v>
      </c>
      <c r="F2604" s="195" t="s">
        <v>84</v>
      </c>
      <c r="G2604"/>
    </row>
    <row r="2605" spans="1:8">
      <c r="A2605" s="196">
        <v>44337</v>
      </c>
      <c r="B2605" s="195">
        <v>99910</v>
      </c>
      <c r="C2605" s="195">
        <v>5121</v>
      </c>
      <c r="D2605" s="195">
        <v>29</v>
      </c>
      <c r="E2605" s="197">
        <v>283600</v>
      </c>
      <c r="F2605" s="195" t="s">
        <v>1</v>
      </c>
      <c r="G2605"/>
    </row>
    <row r="2606" spans="1:8">
      <c r="A2606" s="196">
        <v>44337</v>
      </c>
      <c r="B2606" s="195">
        <v>99910</v>
      </c>
      <c r="C2606" s="195">
        <v>5133</v>
      </c>
      <c r="D2606" s="195">
        <v>29</v>
      </c>
      <c r="E2606" s="197">
        <v>126200</v>
      </c>
      <c r="F2606" s="195" t="s">
        <v>84</v>
      </c>
      <c r="G2606"/>
    </row>
    <row r="2607" spans="1:8" s="37" customFormat="1">
      <c r="A2607" s="63">
        <v>44337</v>
      </c>
      <c r="B2607" s="64">
        <v>99910</v>
      </c>
      <c r="C2607" s="64">
        <v>5107</v>
      </c>
      <c r="D2607" s="64"/>
      <c r="E2607" s="65">
        <v>0</v>
      </c>
      <c r="F2607" s="64" t="s">
        <v>2384</v>
      </c>
      <c r="G2607" s="382"/>
      <c r="H2607" s="135"/>
    </row>
    <row r="2608" spans="1:8" ht="19.5">
      <c r="A2608" s="195"/>
      <c r="B2608" s="488"/>
      <c r="C2608" s="489"/>
      <c r="D2608" s="490"/>
      <c r="E2608" s="174">
        <f>SUM(E2587:E2606)</f>
        <v>3065180</v>
      </c>
      <c r="F2608" s="195"/>
      <c r="G2608"/>
    </row>
    <row r="2610" spans="1:6">
      <c r="A2610" s="196">
        <v>44338</v>
      </c>
      <c r="B2610" s="195">
        <v>99975</v>
      </c>
      <c r="C2610" s="195">
        <v>5156</v>
      </c>
      <c r="D2610" s="195">
        <v>4</v>
      </c>
      <c r="E2610" s="32">
        <v>375300</v>
      </c>
      <c r="F2610" s="195" t="s">
        <v>1</v>
      </c>
    </row>
    <row r="2611" spans="1:6">
      <c r="A2611" s="196">
        <v>44338</v>
      </c>
      <c r="B2611" s="195">
        <v>99975</v>
      </c>
      <c r="C2611" s="195">
        <v>5159</v>
      </c>
      <c r="D2611" s="195">
        <v>4</v>
      </c>
      <c r="E2611" s="32">
        <v>358800</v>
      </c>
      <c r="F2611" s="195" t="s">
        <v>1</v>
      </c>
    </row>
    <row r="2612" spans="1:6">
      <c r="A2612" s="196">
        <v>44338</v>
      </c>
      <c r="B2612" s="195">
        <v>99916</v>
      </c>
      <c r="C2612" s="195">
        <v>5415</v>
      </c>
      <c r="D2612" s="195">
        <v>8</v>
      </c>
      <c r="E2612" s="32">
        <v>192000</v>
      </c>
      <c r="F2612" s="195" t="s">
        <v>84</v>
      </c>
    </row>
    <row r="2613" spans="1:6">
      <c r="A2613" s="196">
        <v>44338</v>
      </c>
      <c r="B2613" s="195">
        <v>99916</v>
      </c>
      <c r="C2613" s="195">
        <v>5416</v>
      </c>
      <c r="D2613" s="195">
        <v>8</v>
      </c>
      <c r="E2613" s="32">
        <v>192000</v>
      </c>
      <c r="F2613" s="195" t="s">
        <v>84</v>
      </c>
    </row>
    <row r="2614" spans="1:6">
      <c r="A2614" s="196">
        <v>44338</v>
      </c>
      <c r="B2614" s="195">
        <v>99916</v>
      </c>
      <c r="C2614" s="195">
        <v>5418</v>
      </c>
      <c r="D2614" s="195">
        <v>8</v>
      </c>
      <c r="E2614" s="32">
        <v>192000</v>
      </c>
      <c r="F2614" s="195" t="s">
        <v>84</v>
      </c>
    </row>
    <row r="2615" spans="1:6">
      <c r="A2615" s="196">
        <v>44338</v>
      </c>
      <c r="B2615" s="195">
        <v>99916</v>
      </c>
      <c r="C2615" s="195">
        <v>5420</v>
      </c>
      <c r="D2615" s="195">
        <v>8</v>
      </c>
      <c r="E2615" s="32">
        <v>264000</v>
      </c>
      <c r="F2615" s="195" t="s">
        <v>1</v>
      </c>
    </row>
    <row r="2616" spans="1:6">
      <c r="A2616" s="196">
        <v>44338</v>
      </c>
      <c r="B2616" s="195">
        <v>99916</v>
      </c>
      <c r="C2616" s="195">
        <v>5429</v>
      </c>
      <c r="D2616" s="195">
        <v>8</v>
      </c>
      <c r="E2616" s="32">
        <v>405200</v>
      </c>
      <c r="F2616" s="195" t="s">
        <v>84</v>
      </c>
    </row>
    <row r="2617" spans="1:6">
      <c r="A2617" s="196">
        <v>44338</v>
      </c>
      <c r="B2617" s="195">
        <v>99916</v>
      </c>
      <c r="C2617" s="195">
        <v>5480</v>
      </c>
      <c r="D2617" s="195">
        <v>8</v>
      </c>
      <c r="E2617" s="32">
        <v>928600</v>
      </c>
      <c r="F2617" s="195" t="s">
        <v>1</v>
      </c>
    </row>
    <row r="2618" spans="1:6">
      <c r="A2618" s="196">
        <v>44338</v>
      </c>
      <c r="B2618" s="195">
        <v>99916</v>
      </c>
      <c r="C2618" s="195">
        <v>5482</v>
      </c>
      <c r="D2618" s="195">
        <v>8</v>
      </c>
      <c r="E2618" s="32">
        <v>43600</v>
      </c>
      <c r="F2618" s="195" t="s">
        <v>84</v>
      </c>
    </row>
    <row r="2619" spans="1:6">
      <c r="A2619" s="196">
        <v>44338</v>
      </c>
      <c r="B2619" s="195">
        <v>99916</v>
      </c>
      <c r="C2619" s="195">
        <v>5483</v>
      </c>
      <c r="D2619" s="195">
        <v>8</v>
      </c>
      <c r="E2619" s="32">
        <v>132400</v>
      </c>
      <c r="F2619" s="195" t="s">
        <v>1</v>
      </c>
    </row>
    <row r="2620" spans="1:6">
      <c r="A2620" s="196">
        <v>44338</v>
      </c>
      <c r="B2620" s="195">
        <v>99916</v>
      </c>
      <c r="C2620" s="195">
        <v>5484</v>
      </c>
      <c r="D2620" s="195">
        <v>8</v>
      </c>
      <c r="E2620" s="32">
        <v>92200</v>
      </c>
      <c r="F2620" s="195" t="s">
        <v>1</v>
      </c>
    </row>
    <row r="2621" spans="1:6">
      <c r="A2621" s="196">
        <v>44338</v>
      </c>
      <c r="B2621" s="195">
        <v>99916</v>
      </c>
      <c r="C2621" s="195">
        <v>5486</v>
      </c>
      <c r="D2621" s="195">
        <v>8</v>
      </c>
      <c r="E2621" s="32">
        <v>6900</v>
      </c>
      <c r="F2621" s="195" t="s">
        <v>1</v>
      </c>
    </row>
    <row r="2622" spans="1:6">
      <c r="A2622" s="196">
        <v>44338</v>
      </c>
      <c r="B2622" s="195">
        <v>99916</v>
      </c>
      <c r="C2622" s="195">
        <v>5492</v>
      </c>
      <c r="D2622" s="195">
        <v>8</v>
      </c>
      <c r="E2622" s="32">
        <v>20700</v>
      </c>
      <c r="F2622" s="195" t="s">
        <v>1</v>
      </c>
    </row>
    <row r="2623" spans="1:6">
      <c r="A2623" s="196">
        <v>44338</v>
      </c>
      <c r="B2623" s="195">
        <v>99916</v>
      </c>
      <c r="C2623" s="195">
        <v>5508</v>
      </c>
      <c r="D2623" s="195">
        <v>8</v>
      </c>
      <c r="E2623" s="32">
        <v>223900</v>
      </c>
      <c r="F2623" s="195" t="s">
        <v>1</v>
      </c>
    </row>
    <row r="2624" spans="1:6">
      <c r="A2624" s="196">
        <v>44338</v>
      </c>
      <c r="B2624" s="195">
        <v>99916</v>
      </c>
      <c r="C2624" s="195">
        <v>5514</v>
      </c>
      <c r="D2624" s="195">
        <v>8</v>
      </c>
      <c r="E2624" s="32">
        <v>226500</v>
      </c>
      <c r="F2624" s="195" t="s">
        <v>1</v>
      </c>
    </row>
    <row r="2625" spans="1:8">
      <c r="A2625" s="196">
        <v>44338</v>
      </c>
      <c r="B2625" s="195">
        <v>25758</v>
      </c>
      <c r="C2625" s="195">
        <v>7348</v>
      </c>
      <c r="D2625" s="195">
        <v>7</v>
      </c>
      <c r="E2625" s="32">
        <v>27700</v>
      </c>
      <c r="F2625" s="195" t="s">
        <v>1</v>
      </c>
    </row>
    <row r="2626" spans="1:8">
      <c r="A2626" s="196">
        <v>44338</v>
      </c>
      <c r="B2626" s="195">
        <v>25758</v>
      </c>
      <c r="C2626" s="195">
        <v>7358</v>
      </c>
      <c r="D2626" s="195">
        <v>7</v>
      </c>
      <c r="E2626" s="32">
        <v>51950</v>
      </c>
      <c r="F2626" s="195" t="s">
        <v>84</v>
      </c>
    </row>
    <row r="2627" spans="1:8">
      <c r="A2627" s="196">
        <v>44338</v>
      </c>
      <c r="B2627" s="195">
        <v>25758</v>
      </c>
      <c r="C2627" s="195">
        <v>7373</v>
      </c>
      <c r="D2627" s="195">
        <v>7</v>
      </c>
      <c r="E2627" s="32">
        <v>249288</v>
      </c>
      <c r="F2627" s="195" t="s">
        <v>1</v>
      </c>
    </row>
    <row r="2628" spans="1:8">
      <c r="A2628" s="196">
        <v>44338</v>
      </c>
      <c r="B2628" s="195">
        <v>34824</v>
      </c>
      <c r="C2628" s="195">
        <v>7165</v>
      </c>
      <c r="D2628" s="195">
        <v>7</v>
      </c>
      <c r="E2628" s="32">
        <v>288400</v>
      </c>
      <c r="F2628" s="195" t="s">
        <v>1</v>
      </c>
    </row>
    <row r="2629" spans="1:8">
      <c r="A2629" s="196">
        <v>44338</v>
      </c>
      <c r="B2629" s="195">
        <v>99903</v>
      </c>
      <c r="C2629" s="195">
        <v>5337</v>
      </c>
      <c r="D2629" s="195">
        <v>29</v>
      </c>
      <c r="E2629" s="32">
        <v>50800</v>
      </c>
      <c r="F2629" s="195" t="s">
        <v>84</v>
      </c>
    </row>
    <row r="2630" spans="1:8">
      <c r="A2630" s="196">
        <v>44338</v>
      </c>
      <c r="B2630" s="195">
        <v>99903</v>
      </c>
      <c r="C2630" s="195">
        <v>5339</v>
      </c>
      <c r="D2630" s="195">
        <v>29</v>
      </c>
      <c r="E2630" s="32">
        <v>110700</v>
      </c>
      <c r="F2630" s="195" t="s">
        <v>1</v>
      </c>
    </row>
    <row r="2631" spans="1:8" s="76" customFormat="1">
      <c r="A2631" s="96">
        <v>44338</v>
      </c>
      <c r="B2631" s="97">
        <v>99903</v>
      </c>
      <c r="C2631" s="97">
        <v>5340</v>
      </c>
      <c r="D2631" s="97">
        <v>29</v>
      </c>
      <c r="E2631" s="12">
        <v>0</v>
      </c>
      <c r="F2631" s="97" t="s">
        <v>283</v>
      </c>
      <c r="H2631" s="35"/>
    </row>
    <row r="2632" spans="1:8">
      <c r="A2632" s="196">
        <v>44338</v>
      </c>
      <c r="B2632" s="195">
        <v>99903</v>
      </c>
      <c r="C2632" s="195">
        <v>5341</v>
      </c>
      <c r="D2632" s="195">
        <v>29</v>
      </c>
      <c r="E2632" s="32">
        <v>74500</v>
      </c>
      <c r="F2632" s="195" t="s">
        <v>84</v>
      </c>
    </row>
    <row r="2633" spans="1:8">
      <c r="A2633" s="196">
        <v>44338</v>
      </c>
      <c r="B2633" s="195">
        <v>99903</v>
      </c>
      <c r="C2633" s="195">
        <v>5343</v>
      </c>
      <c r="D2633" s="195">
        <v>29</v>
      </c>
      <c r="E2633" s="32">
        <v>155200</v>
      </c>
      <c r="F2633" s="195" t="s">
        <v>1</v>
      </c>
    </row>
    <row r="2634" spans="1:8">
      <c r="A2634" s="196">
        <v>44338</v>
      </c>
      <c r="B2634" s="195">
        <v>99903</v>
      </c>
      <c r="C2634" s="195">
        <v>5348</v>
      </c>
      <c r="D2634" s="195">
        <v>29</v>
      </c>
      <c r="E2634" s="32">
        <v>92550</v>
      </c>
      <c r="F2634" s="195" t="s">
        <v>1</v>
      </c>
    </row>
    <row r="2635" spans="1:8">
      <c r="A2635" s="196">
        <v>44338</v>
      </c>
      <c r="B2635" s="195">
        <v>99903</v>
      </c>
      <c r="C2635" s="195">
        <v>5350</v>
      </c>
      <c r="D2635" s="195">
        <v>29</v>
      </c>
      <c r="E2635" s="32">
        <v>74500</v>
      </c>
      <c r="F2635" s="195" t="s">
        <v>84</v>
      </c>
    </row>
    <row r="2636" spans="1:8">
      <c r="A2636" s="196">
        <v>44338</v>
      </c>
      <c r="B2636" s="195">
        <v>99910</v>
      </c>
      <c r="C2636" s="195">
        <v>5187</v>
      </c>
      <c r="D2636" s="195">
        <v>29</v>
      </c>
      <c r="E2636" s="32">
        <v>63500</v>
      </c>
      <c r="F2636" s="195" t="s">
        <v>1</v>
      </c>
    </row>
    <row r="2637" spans="1:8">
      <c r="A2637" s="196">
        <v>44338</v>
      </c>
      <c r="B2637" s="195">
        <v>99910</v>
      </c>
      <c r="C2637" s="195">
        <v>5195</v>
      </c>
      <c r="D2637" s="195">
        <v>29</v>
      </c>
      <c r="E2637" s="32">
        <v>101300</v>
      </c>
      <c r="F2637" s="195" t="s">
        <v>1</v>
      </c>
    </row>
    <row r="2638" spans="1:8">
      <c r="A2638" s="196">
        <v>44338</v>
      </c>
      <c r="B2638" s="195">
        <v>99910</v>
      </c>
      <c r="C2638" s="195">
        <v>5199</v>
      </c>
      <c r="D2638" s="195">
        <v>29</v>
      </c>
      <c r="E2638" s="32">
        <v>368600</v>
      </c>
      <c r="F2638" s="195" t="s">
        <v>1</v>
      </c>
    </row>
    <row r="2639" spans="1:8">
      <c r="A2639" s="196">
        <v>44338</v>
      </c>
      <c r="B2639" s="195">
        <v>99910</v>
      </c>
      <c r="C2639" s="195">
        <v>5204</v>
      </c>
      <c r="D2639" s="195">
        <v>29</v>
      </c>
      <c r="E2639" s="32">
        <v>431100</v>
      </c>
      <c r="F2639" s="195" t="s">
        <v>1</v>
      </c>
    </row>
    <row r="2640" spans="1:8">
      <c r="A2640" s="196">
        <v>44338</v>
      </c>
      <c r="B2640" s="195">
        <v>99910</v>
      </c>
      <c r="C2640" s="195">
        <v>5211</v>
      </c>
      <c r="D2640" s="195">
        <v>29</v>
      </c>
      <c r="E2640" s="32">
        <v>42000</v>
      </c>
      <c r="F2640" s="195" t="s">
        <v>84</v>
      </c>
    </row>
    <row r="2641" spans="1:6">
      <c r="A2641" s="196">
        <v>44338</v>
      </c>
      <c r="B2641" s="195">
        <v>99910</v>
      </c>
      <c r="C2641" s="195">
        <v>5224</v>
      </c>
      <c r="D2641" s="195">
        <v>29</v>
      </c>
      <c r="E2641" s="32">
        <v>208878</v>
      </c>
      <c r="F2641" s="195" t="s">
        <v>1</v>
      </c>
    </row>
    <row r="2642" spans="1:6">
      <c r="A2642" s="196">
        <v>44338</v>
      </c>
      <c r="B2642" s="195">
        <v>99910</v>
      </c>
      <c r="C2642" s="195">
        <v>5227</v>
      </c>
      <c r="D2642" s="195">
        <v>29</v>
      </c>
      <c r="E2642" s="32">
        <v>330500</v>
      </c>
      <c r="F2642" s="195" t="s">
        <v>1</v>
      </c>
    </row>
    <row r="2643" spans="1:6">
      <c r="A2643" s="196">
        <v>44338</v>
      </c>
      <c r="B2643" s="195">
        <v>99910</v>
      </c>
      <c r="C2643" s="195">
        <v>5231</v>
      </c>
      <c r="D2643" s="195">
        <v>29</v>
      </c>
      <c r="E2643" s="32">
        <v>466700</v>
      </c>
      <c r="F2643" s="195" t="s">
        <v>1</v>
      </c>
    </row>
    <row r="2644" spans="1:6">
      <c r="A2644" s="196">
        <v>44338</v>
      </c>
      <c r="B2644" s="195">
        <v>99910</v>
      </c>
      <c r="C2644" s="195">
        <v>5249</v>
      </c>
      <c r="D2644" s="195">
        <v>29</v>
      </c>
      <c r="E2644" s="32">
        <v>143526</v>
      </c>
      <c r="F2644" s="195" t="s">
        <v>1</v>
      </c>
    </row>
    <row r="2645" spans="1:6">
      <c r="A2645" s="196">
        <v>44338</v>
      </c>
      <c r="B2645" s="195">
        <v>99910</v>
      </c>
      <c r="C2645" s="195">
        <v>5250</v>
      </c>
      <c r="D2645" s="195">
        <v>29</v>
      </c>
      <c r="E2645" s="32">
        <v>176000</v>
      </c>
      <c r="F2645" s="195" t="s">
        <v>1</v>
      </c>
    </row>
    <row r="2646" spans="1:6">
      <c r="A2646" s="196">
        <v>44338</v>
      </c>
      <c r="B2646" s="195">
        <v>99910</v>
      </c>
      <c r="C2646" s="195">
        <v>5263</v>
      </c>
      <c r="D2646" s="195">
        <v>29</v>
      </c>
      <c r="E2646" s="32">
        <v>382500</v>
      </c>
      <c r="F2646" s="195" t="s">
        <v>1</v>
      </c>
    </row>
    <row r="2647" spans="1:6">
      <c r="A2647" s="196">
        <v>44338</v>
      </c>
      <c r="B2647" s="195">
        <v>99910</v>
      </c>
      <c r="C2647" s="195">
        <v>5265</v>
      </c>
      <c r="D2647" s="195">
        <v>29</v>
      </c>
      <c r="E2647" s="32">
        <v>107034</v>
      </c>
      <c r="F2647" s="195" t="s">
        <v>84</v>
      </c>
    </row>
    <row r="2648" spans="1:6">
      <c r="A2648" s="196">
        <v>44338</v>
      </c>
      <c r="B2648" s="195">
        <v>99910</v>
      </c>
      <c r="C2648" s="195">
        <v>5274</v>
      </c>
      <c r="D2648" s="195">
        <v>29</v>
      </c>
      <c r="E2648" s="32">
        <v>412600</v>
      </c>
      <c r="F2648" s="195" t="s">
        <v>1</v>
      </c>
    </row>
    <row r="2649" spans="1:6">
      <c r="A2649" s="196">
        <v>44338</v>
      </c>
      <c r="B2649" s="195">
        <v>99910</v>
      </c>
      <c r="C2649" s="195">
        <v>5278</v>
      </c>
      <c r="D2649" s="195">
        <v>29</v>
      </c>
      <c r="E2649" s="32">
        <v>229473</v>
      </c>
      <c r="F2649" s="195" t="s">
        <v>1</v>
      </c>
    </row>
    <row r="2650" spans="1:6">
      <c r="A2650" s="196">
        <v>44338</v>
      </c>
      <c r="B2650" s="195">
        <v>99910</v>
      </c>
      <c r="C2650" s="195">
        <v>5279</v>
      </c>
      <c r="D2650" s="195">
        <v>29</v>
      </c>
      <c r="E2650" s="32">
        <v>78800</v>
      </c>
      <c r="F2650" s="195" t="s">
        <v>1</v>
      </c>
    </row>
    <row r="2651" spans="1:6">
      <c r="A2651" s="196">
        <v>44338</v>
      </c>
      <c r="B2651" s="195">
        <v>99910</v>
      </c>
      <c r="C2651" s="195">
        <v>5280</v>
      </c>
      <c r="D2651" s="195">
        <v>29</v>
      </c>
      <c r="E2651" s="32">
        <v>108700</v>
      </c>
      <c r="F2651" s="195" t="s">
        <v>1</v>
      </c>
    </row>
    <row r="2652" spans="1:6">
      <c r="A2652" s="196">
        <v>44338</v>
      </c>
      <c r="B2652" s="195">
        <v>99910</v>
      </c>
      <c r="C2652" s="195">
        <v>5281</v>
      </c>
      <c r="D2652" s="195">
        <v>29</v>
      </c>
      <c r="E2652" s="32">
        <v>163400</v>
      </c>
      <c r="F2652" s="195" t="s">
        <v>1</v>
      </c>
    </row>
    <row r="2653" spans="1:6">
      <c r="A2653" s="196">
        <v>44338</v>
      </c>
      <c r="B2653" s="195">
        <v>99910</v>
      </c>
      <c r="C2653" s="195">
        <v>5283</v>
      </c>
      <c r="D2653" s="195">
        <v>29</v>
      </c>
      <c r="E2653" s="32">
        <v>69812</v>
      </c>
      <c r="F2653" s="195" t="s">
        <v>1</v>
      </c>
    </row>
    <row r="2654" spans="1:6">
      <c r="A2654" s="196">
        <v>44338</v>
      </c>
      <c r="B2654" s="195">
        <v>99910</v>
      </c>
      <c r="C2654" s="195">
        <v>5286</v>
      </c>
      <c r="D2654" s="195">
        <v>29</v>
      </c>
      <c r="E2654" s="32">
        <v>248699</v>
      </c>
      <c r="F2654" s="195" t="s">
        <v>84</v>
      </c>
    </row>
    <row r="2655" spans="1:6">
      <c r="A2655" s="196">
        <v>44338</v>
      </c>
      <c r="B2655" s="195">
        <v>99910</v>
      </c>
      <c r="C2655" s="195">
        <v>5289</v>
      </c>
      <c r="D2655" s="195">
        <v>29</v>
      </c>
      <c r="E2655" s="32">
        <v>785370</v>
      </c>
      <c r="F2655" s="195" t="s">
        <v>1</v>
      </c>
    </row>
    <row r="2656" spans="1:6">
      <c r="A2656" s="196">
        <v>44338</v>
      </c>
      <c r="B2656" s="195">
        <v>34527</v>
      </c>
      <c r="C2656" s="195">
        <v>3189</v>
      </c>
      <c r="D2656" s="195">
        <v>6</v>
      </c>
      <c r="E2656" s="32">
        <v>60700</v>
      </c>
      <c r="F2656" s="195" t="s">
        <v>1</v>
      </c>
    </row>
    <row r="2657" spans="1:6">
      <c r="A2657" s="196">
        <v>44338</v>
      </c>
      <c r="B2657" s="195">
        <v>34527</v>
      </c>
      <c r="C2657" s="195">
        <v>3226</v>
      </c>
      <c r="D2657" s="195">
        <v>6</v>
      </c>
      <c r="E2657" s="32">
        <v>61172</v>
      </c>
      <c r="F2657" s="195" t="s">
        <v>1</v>
      </c>
    </row>
    <row r="2658" spans="1:6">
      <c r="A2658" s="196">
        <v>44338</v>
      </c>
      <c r="B2658" s="195">
        <v>14202</v>
      </c>
      <c r="C2658" s="195">
        <v>9517</v>
      </c>
      <c r="D2658" s="195">
        <v>9</v>
      </c>
      <c r="E2658" s="32">
        <v>75000</v>
      </c>
      <c r="F2658" s="195" t="s">
        <v>84</v>
      </c>
    </row>
    <row r="2659" spans="1:6">
      <c r="A2659" s="488"/>
      <c r="B2659" s="489"/>
      <c r="C2659" s="489"/>
      <c r="D2659" s="490"/>
      <c r="E2659" s="12">
        <f>SUM(E2610:E2658)</f>
        <v>9945052</v>
      </c>
      <c r="F2659" s="195"/>
    </row>
    <row r="2661" spans="1:6" ht="19.5">
      <c r="A2661" s="196">
        <v>44339</v>
      </c>
      <c r="B2661" s="195">
        <v>14202</v>
      </c>
      <c r="C2661" s="195">
        <v>5589</v>
      </c>
      <c r="D2661" s="195">
        <v>8</v>
      </c>
      <c r="E2661" s="32">
        <v>1347400</v>
      </c>
      <c r="F2661" s="136" t="s">
        <v>244</v>
      </c>
    </row>
    <row r="2662" spans="1:6">
      <c r="A2662" s="196">
        <v>44339</v>
      </c>
      <c r="B2662" s="195">
        <v>14202</v>
      </c>
      <c r="C2662" s="195">
        <v>5692</v>
      </c>
      <c r="D2662" s="195">
        <v>8</v>
      </c>
      <c r="E2662" s="32">
        <v>418400</v>
      </c>
      <c r="F2662" s="195" t="s">
        <v>1</v>
      </c>
    </row>
    <row r="2663" spans="1:6">
      <c r="A2663" s="196">
        <v>44339</v>
      </c>
      <c r="B2663" s="195">
        <v>14202</v>
      </c>
      <c r="C2663" s="195">
        <v>5696</v>
      </c>
      <c r="D2663" s="195">
        <v>8</v>
      </c>
      <c r="E2663" s="32">
        <v>86300</v>
      </c>
      <c r="F2663" s="195" t="s">
        <v>1</v>
      </c>
    </row>
    <row r="2664" spans="1:6">
      <c r="A2664" s="196">
        <v>44339</v>
      </c>
      <c r="B2664" s="195">
        <v>99916</v>
      </c>
      <c r="C2664" s="195">
        <v>5615</v>
      </c>
      <c r="D2664" s="195">
        <v>8</v>
      </c>
      <c r="E2664" s="32">
        <v>69800</v>
      </c>
      <c r="F2664" s="195" t="s">
        <v>1</v>
      </c>
    </row>
    <row r="2665" spans="1:6">
      <c r="A2665" s="196">
        <v>44339</v>
      </c>
      <c r="B2665" s="195">
        <v>99916</v>
      </c>
      <c r="C2665" s="195">
        <v>5620</v>
      </c>
      <c r="D2665" s="195">
        <v>8</v>
      </c>
      <c r="E2665" s="32">
        <v>175700</v>
      </c>
      <c r="F2665" s="195" t="s">
        <v>84</v>
      </c>
    </row>
    <row r="2666" spans="1:6">
      <c r="A2666" s="196">
        <v>44339</v>
      </c>
      <c r="B2666" s="195">
        <v>99916</v>
      </c>
      <c r="C2666" s="195">
        <v>5624</v>
      </c>
      <c r="D2666" s="195">
        <v>8</v>
      </c>
      <c r="E2666" s="32">
        <v>85100</v>
      </c>
      <c r="F2666" s="195" t="s">
        <v>84</v>
      </c>
    </row>
    <row r="2667" spans="1:6">
      <c r="A2667" s="196">
        <v>44339</v>
      </c>
      <c r="B2667" s="195">
        <v>99916</v>
      </c>
      <c r="C2667" s="195">
        <v>5671</v>
      </c>
      <c r="D2667" s="195">
        <v>8</v>
      </c>
      <c r="E2667" s="32">
        <v>51000</v>
      </c>
      <c r="F2667" s="195" t="s">
        <v>84</v>
      </c>
    </row>
    <row r="2668" spans="1:6">
      <c r="A2668" s="196">
        <v>44339</v>
      </c>
      <c r="B2668" s="195">
        <v>99916</v>
      </c>
      <c r="C2668" s="195">
        <v>5676</v>
      </c>
      <c r="D2668" s="195">
        <v>8</v>
      </c>
      <c r="E2668" s="32">
        <v>39500</v>
      </c>
      <c r="F2668" s="195" t="s">
        <v>84</v>
      </c>
    </row>
    <row r="2669" spans="1:6">
      <c r="A2669" s="196">
        <v>44339</v>
      </c>
      <c r="B2669" s="195">
        <v>25758</v>
      </c>
      <c r="C2669" s="195">
        <v>7545</v>
      </c>
      <c r="D2669" s="195">
        <v>7</v>
      </c>
      <c r="E2669" s="32">
        <v>186000</v>
      </c>
      <c r="F2669" s="195" t="s">
        <v>1</v>
      </c>
    </row>
    <row r="2670" spans="1:6">
      <c r="A2670" s="196">
        <v>44339</v>
      </c>
      <c r="B2670" s="195">
        <v>25758</v>
      </c>
      <c r="C2670" s="195">
        <v>7613</v>
      </c>
      <c r="D2670" s="195">
        <v>7</v>
      </c>
      <c r="E2670" s="32">
        <v>55500</v>
      </c>
      <c r="F2670" s="195" t="s">
        <v>84</v>
      </c>
    </row>
    <row r="2671" spans="1:6">
      <c r="A2671" s="196">
        <v>44339</v>
      </c>
      <c r="B2671" s="195">
        <v>28262</v>
      </c>
      <c r="C2671" s="195">
        <v>3484</v>
      </c>
      <c r="D2671" s="195">
        <v>6</v>
      </c>
      <c r="E2671" s="32">
        <v>228050</v>
      </c>
      <c r="F2671" s="195" t="s">
        <v>84</v>
      </c>
    </row>
    <row r="2672" spans="1:6">
      <c r="A2672" s="196">
        <v>44339</v>
      </c>
      <c r="B2672" s="97">
        <v>28262</v>
      </c>
      <c r="C2672" s="97">
        <v>3505</v>
      </c>
      <c r="D2672" s="97">
        <v>6</v>
      </c>
      <c r="E2672" s="12">
        <v>0</v>
      </c>
      <c r="F2672" s="97" t="s">
        <v>283</v>
      </c>
    </row>
    <row r="2673" spans="1:6">
      <c r="A2673" s="196">
        <v>44339</v>
      </c>
      <c r="B2673" s="195">
        <v>12508</v>
      </c>
      <c r="C2673" s="195">
        <v>9631</v>
      </c>
      <c r="D2673" s="195">
        <v>9</v>
      </c>
      <c r="E2673" s="32">
        <v>77300</v>
      </c>
      <c r="F2673" s="195" t="s">
        <v>1</v>
      </c>
    </row>
    <row r="2674" spans="1:6">
      <c r="A2674" s="196">
        <v>44339</v>
      </c>
      <c r="B2674" s="195">
        <v>34824</v>
      </c>
      <c r="C2674" s="195">
        <v>5470</v>
      </c>
      <c r="D2674" s="195">
        <v>4</v>
      </c>
      <c r="E2674" s="32">
        <v>126700</v>
      </c>
      <c r="F2674" s="195" t="s">
        <v>84</v>
      </c>
    </row>
    <row r="2675" spans="1:6">
      <c r="A2675" s="196">
        <v>44339</v>
      </c>
      <c r="B2675" s="195">
        <v>34824</v>
      </c>
      <c r="C2675" s="195">
        <v>5471</v>
      </c>
      <c r="D2675" s="195">
        <v>4</v>
      </c>
      <c r="E2675" s="32">
        <v>91200</v>
      </c>
      <c r="F2675" s="195" t="s">
        <v>84</v>
      </c>
    </row>
    <row r="2676" spans="1:6">
      <c r="A2676" s="196">
        <v>44339</v>
      </c>
      <c r="B2676" s="195">
        <v>99975</v>
      </c>
      <c r="C2676" s="195">
        <v>5277</v>
      </c>
      <c r="D2676" s="195">
        <v>4</v>
      </c>
      <c r="E2676" s="32">
        <v>829200</v>
      </c>
      <c r="F2676" s="195" t="s">
        <v>1</v>
      </c>
    </row>
    <row r="2677" spans="1:6">
      <c r="A2677" s="196">
        <v>44339</v>
      </c>
      <c r="B2677" s="195">
        <v>99975</v>
      </c>
      <c r="C2677" s="195">
        <v>5363</v>
      </c>
      <c r="D2677" s="195">
        <v>4</v>
      </c>
      <c r="E2677" s="32">
        <v>138000</v>
      </c>
      <c r="F2677" s="195" t="s">
        <v>1</v>
      </c>
    </row>
    <row r="2678" spans="1:6">
      <c r="A2678" s="196">
        <v>44339</v>
      </c>
      <c r="B2678" s="195">
        <v>99903</v>
      </c>
      <c r="C2678" s="195">
        <v>5372</v>
      </c>
      <c r="D2678" s="195">
        <v>29</v>
      </c>
      <c r="E2678" s="32">
        <v>251500</v>
      </c>
      <c r="F2678" s="195" t="s">
        <v>1</v>
      </c>
    </row>
    <row r="2679" spans="1:6">
      <c r="A2679" s="196">
        <v>44339</v>
      </c>
      <c r="B2679" s="195">
        <v>99903</v>
      </c>
      <c r="C2679" s="195">
        <v>5375</v>
      </c>
      <c r="D2679" s="195">
        <v>29</v>
      </c>
      <c r="E2679" s="32">
        <v>192900</v>
      </c>
      <c r="F2679" s="195" t="s">
        <v>84</v>
      </c>
    </row>
    <row r="2680" spans="1:6">
      <c r="A2680" s="196">
        <v>44339</v>
      </c>
      <c r="B2680" s="195">
        <v>99903</v>
      </c>
      <c r="C2680" s="195">
        <v>5382</v>
      </c>
      <c r="D2680" s="195">
        <v>29</v>
      </c>
      <c r="E2680" s="32">
        <v>133450</v>
      </c>
      <c r="F2680" s="195" t="s">
        <v>84</v>
      </c>
    </row>
    <row r="2681" spans="1:6">
      <c r="A2681" s="196">
        <v>44339</v>
      </c>
      <c r="B2681" s="195">
        <v>99903</v>
      </c>
      <c r="C2681" s="195">
        <v>5383</v>
      </c>
      <c r="D2681" s="195">
        <v>29</v>
      </c>
      <c r="E2681" s="32">
        <v>43200</v>
      </c>
      <c r="F2681" s="195" t="s">
        <v>84</v>
      </c>
    </row>
    <row r="2682" spans="1:6">
      <c r="A2682" s="196">
        <v>44339</v>
      </c>
      <c r="B2682" s="195">
        <v>99903</v>
      </c>
      <c r="C2682" s="195">
        <v>5397</v>
      </c>
      <c r="D2682" s="195">
        <v>29</v>
      </c>
      <c r="E2682" s="32">
        <v>284874</v>
      </c>
      <c r="F2682" s="195" t="s">
        <v>1</v>
      </c>
    </row>
    <row r="2683" spans="1:6">
      <c r="A2683" s="196">
        <v>44339</v>
      </c>
      <c r="B2683" s="195">
        <v>99903</v>
      </c>
      <c r="C2683" s="195">
        <v>5398</v>
      </c>
      <c r="D2683" s="195">
        <v>29</v>
      </c>
      <c r="E2683" s="32">
        <v>12000</v>
      </c>
      <c r="F2683" s="195" t="s">
        <v>1</v>
      </c>
    </row>
    <row r="2684" spans="1:6">
      <c r="A2684" s="196">
        <v>44339</v>
      </c>
      <c r="B2684" s="195">
        <v>99903</v>
      </c>
      <c r="C2684" s="195">
        <v>5413</v>
      </c>
      <c r="D2684" s="195">
        <v>29</v>
      </c>
      <c r="E2684" s="32">
        <v>40000</v>
      </c>
      <c r="F2684" s="195" t="s">
        <v>1</v>
      </c>
    </row>
    <row r="2685" spans="1:6">
      <c r="A2685" s="196">
        <v>44339</v>
      </c>
      <c r="B2685" s="195">
        <v>99903</v>
      </c>
      <c r="C2685" s="195">
        <v>5433</v>
      </c>
      <c r="D2685" s="195">
        <v>29</v>
      </c>
      <c r="E2685" s="32">
        <v>121500</v>
      </c>
      <c r="F2685" s="195" t="s">
        <v>84</v>
      </c>
    </row>
    <row r="2686" spans="1:6">
      <c r="A2686" s="196">
        <v>44339</v>
      </c>
      <c r="B2686" s="195">
        <v>99903</v>
      </c>
      <c r="C2686" s="195">
        <v>5435</v>
      </c>
      <c r="D2686" s="195">
        <v>29</v>
      </c>
      <c r="E2686" s="32">
        <v>139000</v>
      </c>
      <c r="F2686" s="195" t="s">
        <v>84</v>
      </c>
    </row>
    <row r="2687" spans="1:6">
      <c r="A2687" s="196">
        <v>44339</v>
      </c>
      <c r="B2687" s="195">
        <v>99903</v>
      </c>
      <c r="C2687" s="195">
        <v>5440</v>
      </c>
      <c r="D2687" s="195">
        <v>29</v>
      </c>
      <c r="E2687" s="32">
        <v>200000</v>
      </c>
      <c r="F2687" s="195" t="s">
        <v>1</v>
      </c>
    </row>
    <row r="2688" spans="1:6">
      <c r="A2688" s="196">
        <v>44339</v>
      </c>
      <c r="B2688" s="195">
        <v>99903</v>
      </c>
      <c r="C2688" s="195">
        <v>5455</v>
      </c>
      <c r="D2688" s="195">
        <v>29</v>
      </c>
      <c r="E2688" s="32">
        <v>276600</v>
      </c>
      <c r="F2688" s="195" t="s">
        <v>1</v>
      </c>
    </row>
    <row r="2689" spans="1:6">
      <c r="A2689" s="196">
        <v>44339</v>
      </c>
      <c r="B2689" s="195">
        <v>99903</v>
      </c>
      <c r="C2689" s="195">
        <v>5458</v>
      </c>
      <c r="D2689" s="195">
        <v>29</v>
      </c>
      <c r="E2689" s="32">
        <v>309500</v>
      </c>
      <c r="F2689" s="195" t="s">
        <v>1</v>
      </c>
    </row>
    <row r="2690" spans="1:6">
      <c r="A2690" s="196">
        <v>44339</v>
      </c>
      <c r="B2690" s="195">
        <v>99903</v>
      </c>
      <c r="C2690" s="195">
        <v>5459</v>
      </c>
      <c r="D2690" s="195">
        <v>29</v>
      </c>
      <c r="E2690" s="32">
        <v>223200</v>
      </c>
      <c r="F2690" s="195" t="s">
        <v>1</v>
      </c>
    </row>
    <row r="2691" spans="1:6">
      <c r="A2691" s="196">
        <v>44339</v>
      </c>
      <c r="B2691" s="195">
        <v>99903</v>
      </c>
      <c r="C2691" s="195">
        <v>5465</v>
      </c>
      <c r="D2691" s="195">
        <v>29</v>
      </c>
      <c r="E2691" s="32">
        <v>41400</v>
      </c>
      <c r="F2691" s="195" t="s">
        <v>1</v>
      </c>
    </row>
    <row r="2692" spans="1:6">
      <c r="A2692" s="196">
        <v>44339</v>
      </c>
      <c r="B2692" s="195">
        <v>99903</v>
      </c>
      <c r="C2692" s="195">
        <v>5472</v>
      </c>
      <c r="D2692" s="195">
        <v>29</v>
      </c>
      <c r="E2692" s="32">
        <v>91600</v>
      </c>
      <c r="F2692" s="195" t="s">
        <v>84</v>
      </c>
    </row>
    <row r="2693" spans="1:6">
      <c r="A2693" s="196">
        <v>44339</v>
      </c>
      <c r="B2693" s="195">
        <v>99903</v>
      </c>
      <c r="C2693" s="195">
        <v>5480</v>
      </c>
      <c r="D2693" s="195">
        <v>29</v>
      </c>
      <c r="E2693" s="32">
        <v>45200</v>
      </c>
      <c r="F2693" s="195" t="s">
        <v>1</v>
      </c>
    </row>
    <row r="2694" spans="1:6">
      <c r="A2694" s="196">
        <v>44339</v>
      </c>
      <c r="B2694" s="195">
        <v>99903</v>
      </c>
      <c r="C2694" s="195">
        <v>5483</v>
      </c>
      <c r="D2694" s="195">
        <v>29</v>
      </c>
      <c r="E2694" s="32">
        <v>38800</v>
      </c>
      <c r="F2694" s="195" t="s">
        <v>1</v>
      </c>
    </row>
    <row r="2695" spans="1:6">
      <c r="A2695" s="196">
        <v>44339</v>
      </c>
      <c r="B2695" s="195">
        <v>99903</v>
      </c>
      <c r="C2695" s="195">
        <v>5485</v>
      </c>
      <c r="D2695" s="195">
        <v>29</v>
      </c>
      <c r="E2695" s="32">
        <v>70600</v>
      </c>
      <c r="F2695" s="195" t="s">
        <v>84</v>
      </c>
    </row>
    <row r="2696" spans="1:6">
      <c r="A2696" s="196">
        <v>44339</v>
      </c>
      <c r="B2696" s="195">
        <v>99903</v>
      </c>
      <c r="C2696" s="195">
        <v>5486</v>
      </c>
      <c r="D2696" s="195">
        <v>29</v>
      </c>
      <c r="E2696" s="32">
        <v>51800</v>
      </c>
      <c r="F2696" s="195" t="s">
        <v>84</v>
      </c>
    </row>
    <row r="2697" spans="1:6">
      <c r="A2697" s="196">
        <v>44339</v>
      </c>
      <c r="B2697" s="195">
        <v>99903</v>
      </c>
      <c r="C2697" s="195">
        <v>5493</v>
      </c>
      <c r="D2697" s="195">
        <v>29</v>
      </c>
      <c r="E2697" s="32">
        <v>114650</v>
      </c>
      <c r="F2697" s="195" t="s">
        <v>84</v>
      </c>
    </row>
    <row r="2698" spans="1:6">
      <c r="A2698" s="196">
        <v>44339</v>
      </c>
      <c r="B2698" s="195">
        <v>99903</v>
      </c>
      <c r="C2698" s="195">
        <v>5496</v>
      </c>
      <c r="D2698" s="195">
        <v>29</v>
      </c>
      <c r="E2698" s="32">
        <v>294700</v>
      </c>
      <c r="F2698" s="195" t="s">
        <v>1</v>
      </c>
    </row>
    <row r="2699" spans="1:6">
      <c r="A2699" s="196">
        <v>44339</v>
      </c>
      <c r="B2699" s="195">
        <v>99903</v>
      </c>
      <c r="C2699" s="195">
        <v>5498</v>
      </c>
      <c r="D2699" s="195">
        <v>29</v>
      </c>
      <c r="E2699" s="32">
        <v>51300</v>
      </c>
      <c r="F2699" s="195" t="s">
        <v>1</v>
      </c>
    </row>
    <row r="2700" spans="1:6">
      <c r="A2700" s="196">
        <v>44339</v>
      </c>
      <c r="B2700" s="195">
        <v>99910</v>
      </c>
      <c r="C2700" s="195">
        <v>5514</v>
      </c>
      <c r="D2700" s="195">
        <v>29</v>
      </c>
      <c r="E2700" s="32">
        <v>116000</v>
      </c>
      <c r="F2700" s="195" t="s">
        <v>1</v>
      </c>
    </row>
    <row r="2701" spans="1:6">
      <c r="A2701" s="196">
        <v>44339</v>
      </c>
      <c r="B2701" s="195">
        <v>99910</v>
      </c>
      <c r="C2701" s="195">
        <v>5515</v>
      </c>
      <c r="D2701" s="195">
        <v>29</v>
      </c>
      <c r="E2701" s="32">
        <v>80523</v>
      </c>
      <c r="F2701" s="195" t="s">
        <v>1</v>
      </c>
    </row>
    <row r="2702" spans="1:6">
      <c r="A2702" s="196">
        <v>44339</v>
      </c>
      <c r="B2702" s="195">
        <v>99910</v>
      </c>
      <c r="C2702" s="195">
        <v>5516</v>
      </c>
      <c r="D2702" s="195">
        <v>29</v>
      </c>
      <c r="E2702" s="32">
        <v>45700</v>
      </c>
      <c r="F2702" s="195" t="s">
        <v>1</v>
      </c>
    </row>
    <row r="2703" spans="1:6">
      <c r="A2703" s="196">
        <v>44339</v>
      </c>
      <c r="B2703" s="195">
        <v>99910</v>
      </c>
      <c r="C2703" s="195">
        <v>5528</v>
      </c>
      <c r="D2703" s="195">
        <v>29</v>
      </c>
      <c r="E2703" s="32">
        <v>118950</v>
      </c>
      <c r="F2703" s="195" t="s">
        <v>1</v>
      </c>
    </row>
    <row r="2704" spans="1:6">
      <c r="A2704" s="196">
        <v>44339</v>
      </c>
      <c r="B2704" s="195">
        <v>99910</v>
      </c>
      <c r="C2704" s="195">
        <v>5540</v>
      </c>
      <c r="D2704" s="195">
        <v>29</v>
      </c>
      <c r="E2704" s="32">
        <v>63000</v>
      </c>
      <c r="F2704" s="195" t="s">
        <v>84</v>
      </c>
    </row>
    <row r="2705" spans="1:6">
      <c r="A2705" s="196">
        <v>44339</v>
      </c>
      <c r="B2705" s="195">
        <v>99910</v>
      </c>
      <c r="C2705" s="195">
        <v>5547</v>
      </c>
      <c r="D2705" s="195">
        <v>29</v>
      </c>
      <c r="E2705" s="32">
        <v>16500</v>
      </c>
      <c r="F2705" s="195" t="s">
        <v>1</v>
      </c>
    </row>
    <row r="2706" spans="1:6">
      <c r="A2706" s="196">
        <v>44339</v>
      </c>
      <c r="B2706" s="195">
        <v>99910</v>
      </c>
      <c r="C2706" s="195">
        <v>5548</v>
      </c>
      <c r="D2706" s="195">
        <v>29</v>
      </c>
      <c r="E2706" s="32">
        <v>48750</v>
      </c>
      <c r="F2706" s="195" t="s">
        <v>84</v>
      </c>
    </row>
    <row r="2707" spans="1:6">
      <c r="A2707" s="196">
        <v>44339</v>
      </c>
      <c r="B2707" s="195">
        <v>99910</v>
      </c>
      <c r="C2707" s="195">
        <v>5554</v>
      </c>
      <c r="D2707" s="195">
        <v>29</v>
      </c>
      <c r="E2707" s="32">
        <v>145000</v>
      </c>
      <c r="F2707" s="195" t="s">
        <v>1</v>
      </c>
    </row>
    <row r="2708" spans="1:6">
      <c r="A2708" s="196">
        <v>44339</v>
      </c>
      <c r="B2708" s="195">
        <v>99910</v>
      </c>
      <c r="C2708" s="195">
        <v>5555</v>
      </c>
      <c r="D2708" s="195">
        <v>29</v>
      </c>
      <c r="E2708" s="32">
        <v>70800</v>
      </c>
      <c r="F2708" s="195" t="s">
        <v>1</v>
      </c>
    </row>
    <row r="2709" spans="1:6">
      <c r="A2709" s="196">
        <v>44339</v>
      </c>
      <c r="B2709" s="195">
        <v>99910</v>
      </c>
      <c r="C2709" s="195">
        <v>5557</v>
      </c>
      <c r="D2709" s="195">
        <v>29</v>
      </c>
      <c r="E2709" s="32">
        <v>84000</v>
      </c>
      <c r="F2709" s="195" t="s">
        <v>1</v>
      </c>
    </row>
    <row r="2710" spans="1:6" ht="19.5">
      <c r="A2710" s="488"/>
      <c r="B2710" s="489"/>
      <c r="C2710" s="489"/>
      <c r="D2710" s="490"/>
      <c r="E2710" s="174">
        <f>SUM(E2661:E2709)</f>
        <v>7822147</v>
      </c>
      <c r="F2710" s="195"/>
    </row>
    <row r="2712" spans="1:6">
      <c r="A2712" s="196">
        <v>44340</v>
      </c>
      <c r="B2712" s="195">
        <v>34527</v>
      </c>
      <c r="C2712" s="195">
        <v>5732</v>
      </c>
      <c r="D2712" s="195">
        <v>4</v>
      </c>
      <c r="E2712" s="47">
        <v>43700</v>
      </c>
      <c r="F2712" s="197" t="s">
        <v>1</v>
      </c>
    </row>
    <row r="2713" spans="1:6">
      <c r="A2713" s="196">
        <v>44340</v>
      </c>
      <c r="B2713" s="195">
        <v>99975</v>
      </c>
      <c r="C2713" s="195">
        <v>5499</v>
      </c>
      <c r="D2713" s="195">
        <v>4</v>
      </c>
      <c r="E2713" s="47">
        <v>38000</v>
      </c>
      <c r="F2713" s="197" t="s">
        <v>84</v>
      </c>
    </row>
    <row r="2714" spans="1:6">
      <c r="A2714" s="196">
        <v>44340</v>
      </c>
      <c r="B2714" s="195">
        <v>99975</v>
      </c>
      <c r="C2714" s="195">
        <v>5606</v>
      </c>
      <c r="D2714" s="195">
        <v>4</v>
      </c>
      <c r="E2714" s="47">
        <v>83000</v>
      </c>
      <c r="F2714" s="197" t="s">
        <v>1</v>
      </c>
    </row>
    <row r="2715" spans="1:6">
      <c r="A2715" s="196">
        <v>44340</v>
      </c>
      <c r="B2715" s="195">
        <v>99975</v>
      </c>
      <c r="C2715" s="195">
        <v>5634</v>
      </c>
      <c r="D2715" s="195">
        <v>4</v>
      </c>
      <c r="E2715" s="47">
        <v>221400</v>
      </c>
      <c r="F2715" s="197" t="s">
        <v>1</v>
      </c>
    </row>
    <row r="2716" spans="1:6">
      <c r="A2716" s="196">
        <v>44340</v>
      </c>
      <c r="B2716" s="195">
        <v>12508</v>
      </c>
      <c r="C2716" s="195">
        <v>3580</v>
      </c>
      <c r="D2716" s="195">
        <v>6</v>
      </c>
      <c r="E2716" s="47">
        <v>183200</v>
      </c>
      <c r="F2716" s="197" t="s">
        <v>84</v>
      </c>
    </row>
    <row r="2717" spans="1:6">
      <c r="A2717" s="196">
        <v>44340</v>
      </c>
      <c r="B2717" s="195">
        <v>99967</v>
      </c>
      <c r="C2717" s="195">
        <v>3739</v>
      </c>
      <c r="D2717" s="195">
        <v>6</v>
      </c>
      <c r="E2717" s="47">
        <v>127475</v>
      </c>
      <c r="F2717" s="197" t="s">
        <v>1</v>
      </c>
    </row>
    <row r="2718" spans="1:6">
      <c r="A2718" s="196">
        <v>44340</v>
      </c>
      <c r="B2718" s="195">
        <v>99967</v>
      </c>
      <c r="C2718" s="195">
        <v>3783</v>
      </c>
      <c r="D2718" s="195">
        <v>6</v>
      </c>
      <c r="E2718" s="47">
        <v>53400</v>
      </c>
      <c r="F2718" s="197" t="s">
        <v>84</v>
      </c>
    </row>
    <row r="2719" spans="1:6">
      <c r="A2719" s="196">
        <v>44340</v>
      </c>
      <c r="B2719" s="195">
        <v>99967</v>
      </c>
      <c r="C2719" s="195">
        <v>3802</v>
      </c>
      <c r="D2719" s="195">
        <v>6</v>
      </c>
      <c r="E2719" s="47">
        <v>194100</v>
      </c>
      <c r="F2719" s="197" t="s">
        <v>84</v>
      </c>
    </row>
    <row r="2720" spans="1:6">
      <c r="A2720" s="196">
        <v>44340</v>
      </c>
      <c r="B2720" s="195">
        <v>99967</v>
      </c>
      <c r="C2720" s="195">
        <v>3805</v>
      </c>
      <c r="D2720" s="195">
        <v>6</v>
      </c>
      <c r="E2720" s="47">
        <v>194100</v>
      </c>
      <c r="F2720" s="197" t="s">
        <v>84</v>
      </c>
    </row>
    <row r="2721" spans="1:6">
      <c r="A2721" s="196">
        <v>44340</v>
      </c>
      <c r="B2721" s="195">
        <v>99967</v>
      </c>
      <c r="C2721" s="195">
        <v>3807</v>
      </c>
      <c r="D2721" s="195">
        <v>6</v>
      </c>
      <c r="E2721" s="47">
        <v>76000</v>
      </c>
      <c r="F2721" s="197" t="s">
        <v>1</v>
      </c>
    </row>
    <row r="2722" spans="1:6">
      <c r="A2722" s="196">
        <v>44340</v>
      </c>
      <c r="B2722" s="195">
        <v>99967</v>
      </c>
      <c r="C2722" s="195">
        <v>3808</v>
      </c>
      <c r="D2722" s="195">
        <v>6</v>
      </c>
      <c r="E2722" s="47">
        <v>93200</v>
      </c>
      <c r="F2722" s="197" t="s">
        <v>1</v>
      </c>
    </row>
    <row r="2723" spans="1:6">
      <c r="A2723" s="196">
        <v>44340</v>
      </c>
      <c r="B2723" s="195">
        <v>14202</v>
      </c>
      <c r="C2723" s="195">
        <v>7680</v>
      </c>
      <c r="D2723" s="195">
        <v>7</v>
      </c>
      <c r="E2723" s="47">
        <v>126100</v>
      </c>
      <c r="F2723" s="197" t="s">
        <v>1</v>
      </c>
    </row>
    <row r="2724" spans="1:6">
      <c r="A2724" s="196">
        <v>44340</v>
      </c>
      <c r="B2724" s="195">
        <v>14202</v>
      </c>
      <c r="C2724" s="195">
        <v>7745</v>
      </c>
      <c r="D2724" s="195">
        <v>7</v>
      </c>
      <c r="E2724" s="47">
        <v>345600</v>
      </c>
      <c r="F2724" s="197" t="s">
        <v>1</v>
      </c>
    </row>
    <row r="2725" spans="1:6">
      <c r="A2725" s="196">
        <v>44340</v>
      </c>
      <c r="B2725" s="195">
        <v>14202</v>
      </c>
      <c r="C2725" s="195">
        <v>7746</v>
      </c>
      <c r="D2725" s="195">
        <v>7</v>
      </c>
      <c r="E2725" s="47">
        <v>92000</v>
      </c>
      <c r="F2725" s="197" t="s">
        <v>84</v>
      </c>
    </row>
    <row r="2726" spans="1:6">
      <c r="A2726" s="196">
        <v>44340</v>
      </c>
      <c r="B2726" s="195">
        <v>14202</v>
      </c>
      <c r="C2726" s="195">
        <v>7747</v>
      </c>
      <c r="D2726" s="195">
        <v>7</v>
      </c>
      <c r="E2726" s="47">
        <v>33400</v>
      </c>
      <c r="F2726" s="197" t="s">
        <v>84</v>
      </c>
    </row>
    <row r="2727" spans="1:6">
      <c r="A2727" s="196">
        <v>44340</v>
      </c>
      <c r="B2727" s="195">
        <v>14202</v>
      </c>
      <c r="C2727" s="195">
        <v>7748</v>
      </c>
      <c r="D2727" s="195">
        <v>7</v>
      </c>
      <c r="E2727" s="47">
        <v>290500</v>
      </c>
      <c r="F2727" s="197" t="s">
        <v>1</v>
      </c>
    </row>
    <row r="2728" spans="1:6">
      <c r="A2728" s="196">
        <v>44340</v>
      </c>
      <c r="B2728" s="195">
        <v>14202</v>
      </c>
      <c r="C2728" s="195">
        <v>7800</v>
      </c>
      <c r="D2728" s="195">
        <v>7</v>
      </c>
      <c r="E2728" s="47">
        <v>170000</v>
      </c>
      <c r="F2728" s="197" t="s">
        <v>84</v>
      </c>
    </row>
    <row r="2729" spans="1:6">
      <c r="A2729" s="196">
        <v>44340</v>
      </c>
      <c r="B2729" s="195">
        <v>25758</v>
      </c>
      <c r="C2729" s="195">
        <v>7857</v>
      </c>
      <c r="D2729" s="195">
        <v>7</v>
      </c>
      <c r="E2729" s="47">
        <v>371500</v>
      </c>
      <c r="F2729" s="197" t="s">
        <v>1</v>
      </c>
    </row>
    <row r="2730" spans="1:6">
      <c r="A2730" s="196">
        <v>44340</v>
      </c>
      <c r="B2730" s="195">
        <v>25758</v>
      </c>
      <c r="C2730" s="195">
        <v>7930</v>
      </c>
      <c r="D2730" s="195">
        <v>7</v>
      </c>
      <c r="E2730" s="47">
        <v>240200</v>
      </c>
      <c r="F2730" s="197" t="s">
        <v>1</v>
      </c>
    </row>
    <row r="2731" spans="1:6">
      <c r="A2731" s="196">
        <v>44340</v>
      </c>
      <c r="B2731" s="195">
        <v>25758</v>
      </c>
      <c r="C2731" s="195">
        <v>7940</v>
      </c>
      <c r="D2731" s="195">
        <v>7</v>
      </c>
      <c r="E2731" s="47">
        <v>43800</v>
      </c>
      <c r="F2731" s="197" t="s">
        <v>84</v>
      </c>
    </row>
    <row r="2732" spans="1:6">
      <c r="A2732" s="196">
        <v>44340</v>
      </c>
      <c r="B2732" s="195">
        <v>34824</v>
      </c>
      <c r="C2732" s="195">
        <v>5807</v>
      </c>
      <c r="D2732" s="195">
        <v>8</v>
      </c>
      <c r="E2732" s="47">
        <v>163227</v>
      </c>
      <c r="F2732" s="197" t="s">
        <v>84</v>
      </c>
    </row>
    <row r="2733" spans="1:6">
      <c r="A2733" s="196">
        <v>44340</v>
      </c>
      <c r="B2733" s="195">
        <v>19726</v>
      </c>
      <c r="C2733" s="195">
        <v>5613</v>
      </c>
      <c r="D2733" s="195">
        <v>29</v>
      </c>
      <c r="E2733" s="47">
        <v>382269</v>
      </c>
      <c r="F2733" s="197" t="s">
        <v>84</v>
      </c>
    </row>
    <row r="2734" spans="1:6">
      <c r="A2734" s="196">
        <v>44340</v>
      </c>
      <c r="B2734" s="195">
        <v>19726</v>
      </c>
      <c r="C2734" s="195">
        <v>5614</v>
      </c>
      <c r="D2734" s="195">
        <v>29</v>
      </c>
      <c r="E2734" s="47">
        <v>51400</v>
      </c>
      <c r="F2734" s="197" t="s">
        <v>84</v>
      </c>
    </row>
    <row r="2735" spans="1:6">
      <c r="A2735" s="196">
        <v>44340</v>
      </c>
      <c r="B2735" s="195">
        <v>19726</v>
      </c>
      <c r="C2735" s="195">
        <v>5616</v>
      </c>
      <c r="D2735" s="195">
        <v>29</v>
      </c>
      <c r="E2735" s="47">
        <v>183800</v>
      </c>
      <c r="F2735" s="197" t="s">
        <v>1</v>
      </c>
    </row>
    <row r="2736" spans="1:6">
      <c r="A2736" s="196">
        <v>44340</v>
      </c>
      <c r="B2736" s="195">
        <v>3950</v>
      </c>
      <c r="C2736" s="195">
        <v>5572</v>
      </c>
      <c r="D2736" s="195">
        <v>29</v>
      </c>
      <c r="E2736" s="47">
        <v>170100</v>
      </c>
      <c r="F2736" s="197" t="s">
        <v>1</v>
      </c>
    </row>
    <row r="2737" spans="1:6">
      <c r="A2737" s="196">
        <v>44340</v>
      </c>
      <c r="B2737" s="195">
        <v>3950</v>
      </c>
      <c r="C2737" s="195">
        <v>5573</v>
      </c>
      <c r="D2737" s="195">
        <v>29</v>
      </c>
      <c r="E2737" s="47">
        <v>50100</v>
      </c>
      <c r="F2737" s="197" t="s">
        <v>84</v>
      </c>
    </row>
    <row r="2738" spans="1:6">
      <c r="A2738" s="196">
        <v>44340</v>
      </c>
      <c r="B2738" s="195">
        <v>3950</v>
      </c>
      <c r="C2738" s="195">
        <v>5574</v>
      </c>
      <c r="D2738" s="195">
        <v>29</v>
      </c>
      <c r="E2738" s="47">
        <v>119900</v>
      </c>
      <c r="F2738" s="197" t="s">
        <v>84</v>
      </c>
    </row>
    <row r="2739" spans="1:6">
      <c r="A2739" s="196">
        <v>44340</v>
      </c>
      <c r="B2739" s="195">
        <v>3950</v>
      </c>
      <c r="C2739" s="195">
        <v>5576</v>
      </c>
      <c r="D2739" s="195">
        <v>29</v>
      </c>
      <c r="E2739" s="47">
        <v>51400</v>
      </c>
      <c r="F2739" s="197" t="s">
        <v>84</v>
      </c>
    </row>
    <row r="2740" spans="1:6">
      <c r="A2740" s="196">
        <v>44340</v>
      </c>
      <c r="B2740" s="195">
        <v>3950</v>
      </c>
      <c r="C2740" s="195">
        <v>5581</v>
      </c>
      <c r="D2740" s="195">
        <v>29</v>
      </c>
      <c r="E2740" s="47">
        <v>168300</v>
      </c>
      <c r="F2740" s="197" t="s">
        <v>1</v>
      </c>
    </row>
    <row r="2741" spans="1:6" ht="19.5">
      <c r="A2741" s="488"/>
      <c r="B2741" s="489"/>
      <c r="C2741" s="489"/>
      <c r="D2741" s="490"/>
      <c r="E2741" s="174">
        <f>SUM(E2712:E2740)</f>
        <v>4361171</v>
      </c>
      <c r="F2741" s="197"/>
    </row>
    <row r="2743" spans="1:6" ht="19.5">
      <c r="A2743" s="196">
        <v>44341</v>
      </c>
      <c r="B2743" s="195">
        <v>34527</v>
      </c>
      <c r="C2743" s="195">
        <v>3863</v>
      </c>
      <c r="D2743" s="195">
        <v>6</v>
      </c>
      <c r="E2743" s="197">
        <v>1011316</v>
      </c>
      <c r="F2743" s="136" t="s">
        <v>2</v>
      </c>
    </row>
    <row r="2744" spans="1:6">
      <c r="A2744" s="196">
        <v>44341</v>
      </c>
      <c r="B2744" s="195">
        <v>34527</v>
      </c>
      <c r="C2744" s="195">
        <v>3878</v>
      </c>
      <c r="D2744" s="195">
        <v>6</v>
      </c>
      <c r="E2744" s="197">
        <v>98900</v>
      </c>
      <c r="F2744" s="195" t="s">
        <v>1</v>
      </c>
    </row>
    <row r="2745" spans="1:6">
      <c r="A2745" s="196">
        <v>44341</v>
      </c>
      <c r="B2745" s="195">
        <v>34527</v>
      </c>
      <c r="C2745" s="195">
        <v>3890</v>
      </c>
      <c r="D2745" s="195">
        <v>6</v>
      </c>
      <c r="E2745" s="197">
        <v>230500</v>
      </c>
      <c r="F2745" s="195" t="s">
        <v>1</v>
      </c>
    </row>
    <row r="2746" spans="1:6">
      <c r="A2746" s="196">
        <v>44341</v>
      </c>
      <c r="B2746" s="195">
        <v>34527</v>
      </c>
      <c r="C2746" s="195">
        <v>3893</v>
      </c>
      <c r="D2746" s="195">
        <v>6</v>
      </c>
      <c r="E2746" s="197">
        <v>269800</v>
      </c>
      <c r="F2746" s="195" t="s">
        <v>1</v>
      </c>
    </row>
    <row r="2747" spans="1:6">
      <c r="A2747" s="196">
        <v>44341</v>
      </c>
      <c r="B2747" s="195">
        <v>34527</v>
      </c>
      <c r="C2747" s="195">
        <v>3948</v>
      </c>
      <c r="D2747" s="195">
        <v>6</v>
      </c>
      <c r="E2747" s="197">
        <v>260300</v>
      </c>
      <c r="F2747" s="195" t="s">
        <v>0</v>
      </c>
    </row>
    <row r="2748" spans="1:6">
      <c r="A2748" s="196">
        <v>44341</v>
      </c>
      <c r="B2748" s="195">
        <v>99974</v>
      </c>
      <c r="C2748" s="195">
        <v>3959</v>
      </c>
      <c r="D2748" s="195">
        <v>6</v>
      </c>
      <c r="E2748" s="197">
        <v>173400</v>
      </c>
      <c r="F2748" s="195" t="s">
        <v>0</v>
      </c>
    </row>
    <row r="2749" spans="1:6">
      <c r="A2749" s="196">
        <v>44341</v>
      </c>
      <c r="B2749" s="195">
        <v>99974</v>
      </c>
      <c r="C2749" s="195">
        <v>4007</v>
      </c>
      <c r="D2749" s="195">
        <v>6</v>
      </c>
      <c r="E2749" s="197">
        <v>43700</v>
      </c>
      <c r="F2749" s="195" t="s">
        <v>0</v>
      </c>
    </row>
    <row r="2750" spans="1:6">
      <c r="A2750" s="196">
        <v>44341</v>
      </c>
      <c r="B2750" s="195">
        <v>99971</v>
      </c>
      <c r="C2750" s="195">
        <v>5798</v>
      </c>
      <c r="D2750" s="195">
        <v>4</v>
      </c>
      <c r="E2750" s="197">
        <v>228900</v>
      </c>
      <c r="F2750" s="195" t="s">
        <v>1</v>
      </c>
    </row>
    <row r="2751" spans="1:6">
      <c r="A2751" s="96">
        <v>44341</v>
      </c>
      <c r="B2751" s="97">
        <v>19440</v>
      </c>
      <c r="C2751" s="97">
        <v>8066</v>
      </c>
      <c r="D2751" s="97"/>
      <c r="E2751" s="12">
        <v>0</v>
      </c>
      <c r="F2751" s="97" t="s">
        <v>283</v>
      </c>
    </row>
    <row r="2752" spans="1:6">
      <c r="A2752" s="196">
        <v>44341</v>
      </c>
      <c r="B2752" s="195">
        <v>32221</v>
      </c>
      <c r="C2752" s="195">
        <v>7959</v>
      </c>
      <c r="D2752" s="195">
        <v>7</v>
      </c>
      <c r="E2752" s="197">
        <v>277600</v>
      </c>
      <c r="F2752" s="195" t="s">
        <v>1</v>
      </c>
    </row>
    <row r="2753" spans="1:6">
      <c r="A2753" s="196">
        <v>44341</v>
      </c>
      <c r="B2753" s="195">
        <v>32221</v>
      </c>
      <c r="C2753" s="195">
        <v>8037</v>
      </c>
      <c r="D2753" s="195">
        <v>7</v>
      </c>
      <c r="E2753" s="197">
        <v>118050</v>
      </c>
      <c r="F2753" s="195" t="s">
        <v>0</v>
      </c>
    </row>
    <row r="2754" spans="1:6">
      <c r="A2754" s="196">
        <v>44341</v>
      </c>
      <c r="B2754" s="195">
        <v>99961</v>
      </c>
      <c r="C2754" s="195">
        <v>5646</v>
      </c>
      <c r="D2754" s="195">
        <v>29</v>
      </c>
      <c r="E2754" s="197">
        <v>132700</v>
      </c>
      <c r="F2754" s="195" t="s">
        <v>0</v>
      </c>
    </row>
    <row r="2755" spans="1:6">
      <c r="A2755" s="196">
        <v>44341</v>
      </c>
      <c r="B2755" s="195">
        <v>99961</v>
      </c>
      <c r="C2755" s="195">
        <v>5648</v>
      </c>
      <c r="D2755" s="195">
        <v>29</v>
      </c>
      <c r="E2755" s="197">
        <v>499100</v>
      </c>
      <c r="F2755" s="195" t="s">
        <v>1</v>
      </c>
    </row>
    <row r="2756" spans="1:6">
      <c r="A2756" s="196">
        <v>44341</v>
      </c>
      <c r="B2756" s="195">
        <v>99961</v>
      </c>
      <c r="C2756" s="195">
        <v>5652</v>
      </c>
      <c r="D2756" s="195">
        <v>29</v>
      </c>
      <c r="E2756" s="197">
        <v>262900</v>
      </c>
      <c r="F2756" s="195" t="s">
        <v>0</v>
      </c>
    </row>
    <row r="2757" spans="1:6">
      <c r="A2757" s="196">
        <v>44341</v>
      </c>
      <c r="B2757" s="195">
        <v>99961</v>
      </c>
      <c r="C2757" s="195">
        <v>5656</v>
      </c>
      <c r="D2757" s="195">
        <v>29</v>
      </c>
      <c r="E2757" s="197">
        <v>41400</v>
      </c>
      <c r="F2757" s="195" t="s">
        <v>0</v>
      </c>
    </row>
    <row r="2758" spans="1:6">
      <c r="A2758" s="196">
        <v>44341</v>
      </c>
      <c r="B2758" s="195">
        <v>99961</v>
      </c>
      <c r="C2758" s="195">
        <v>5657</v>
      </c>
      <c r="D2758" s="195">
        <v>29</v>
      </c>
      <c r="E2758" s="197">
        <v>50750</v>
      </c>
      <c r="F2758" s="195" t="s">
        <v>1</v>
      </c>
    </row>
    <row r="2759" spans="1:6">
      <c r="A2759" s="196">
        <v>44341</v>
      </c>
      <c r="B2759" s="195">
        <v>99961</v>
      </c>
      <c r="C2759" s="195">
        <v>5664</v>
      </c>
      <c r="D2759" s="195">
        <v>29</v>
      </c>
      <c r="E2759" s="197">
        <v>104600</v>
      </c>
      <c r="F2759" s="195" t="s">
        <v>0</v>
      </c>
    </row>
    <row r="2760" spans="1:6">
      <c r="A2760" s="196">
        <v>44341</v>
      </c>
      <c r="B2760" s="195">
        <v>99961</v>
      </c>
      <c r="C2760" s="195">
        <v>5674</v>
      </c>
      <c r="D2760" s="195">
        <v>29</v>
      </c>
      <c r="E2760" s="197">
        <v>88000</v>
      </c>
      <c r="F2760" s="195" t="s">
        <v>0</v>
      </c>
    </row>
    <row r="2761" spans="1:6">
      <c r="A2761" s="196">
        <v>44341</v>
      </c>
      <c r="B2761" s="195">
        <v>99961</v>
      </c>
      <c r="C2761" s="195">
        <v>5681</v>
      </c>
      <c r="D2761" s="195">
        <v>29</v>
      </c>
      <c r="E2761" s="197">
        <v>52400</v>
      </c>
      <c r="F2761" s="195" t="s">
        <v>0</v>
      </c>
    </row>
    <row r="2762" spans="1:6">
      <c r="A2762" s="196">
        <v>44341</v>
      </c>
      <c r="B2762" s="195">
        <v>99961</v>
      </c>
      <c r="C2762" s="195">
        <v>5688</v>
      </c>
      <c r="D2762" s="195">
        <v>29</v>
      </c>
      <c r="E2762" s="197">
        <v>532800</v>
      </c>
      <c r="F2762" s="195" t="s">
        <v>1</v>
      </c>
    </row>
    <row r="2763" spans="1:6">
      <c r="A2763" s="196">
        <v>44341</v>
      </c>
      <c r="B2763" s="195">
        <v>99961</v>
      </c>
      <c r="C2763" s="195">
        <v>5692</v>
      </c>
      <c r="D2763" s="195">
        <v>29</v>
      </c>
      <c r="E2763" s="197">
        <v>146900</v>
      </c>
      <c r="F2763" s="195" t="s">
        <v>1</v>
      </c>
    </row>
    <row r="2764" spans="1:6">
      <c r="A2764" s="196">
        <v>44341</v>
      </c>
      <c r="B2764" s="195">
        <v>99961</v>
      </c>
      <c r="C2764" s="195">
        <v>5699</v>
      </c>
      <c r="D2764" s="195">
        <v>29</v>
      </c>
      <c r="E2764" s="197">
        <v>41500</v>
      </c>
      <c r="F2764" s="195" t="s">
        <v>1</v>
      </c>
    </row>
    <row r="2765" spans="1:6">
      <c r="A2765" s="196">
        <v>44341</v>
      </c>
      <c r="B2765" s="195">
        <v>99961</v>
      </c>
      <c r="C2765" s="195">
        <v>5705</v>
      </c>
      <c r="D2765" s="195">
        <v>29</v>
      </c>
      <c r="E2765" s="197">
        <v>141900</v>
      </c>
      <c r="F2765" s="195" t="s">
        <v>0</v>
      </c>
    </row>
    <row r="2766" spans="1:6">
      <c r="A2766" s="196">
        <v>44341</v>
      </c>
      <c r="B2766" s="195">
        <v>99961</v>
      </c>
      <c r="C2766" s="195">
        <v>5707</v>
      </c>
      <c r="D2766" s="195">
        <v>29</v>
      </c>
      <c r="E2766" s="197">
        <v>182900</v>
      </c>
      <c r="F2766" s="195" t="s">
        <v>1</v>
      </c>
    </row>
    <row r="2767" spans="1:6">
      <c r="A2767" s="196">
        <v>44341</v>
      </c>
      <c r="B2767" s="195">
        <v>99961</v>
      </c>
      <c r="C2767" s="195">
        <v>5738</v>
      </c>
      <c r="D2767" s="195">
        <v>29</v>
      </c>
      <c r="E2767" s="197">
        <v>61334</v>
      </c>
      <c r="F2767" s="195" t="s">
        <v>1</v>
      </c>
    </row>
    <row r="2768" spans="1:6">
      <c r="A2768" s="196">
        <v>44341</v>
      </c>
      <c r="B2768" s="195">
        <v>99961</v>
      </c>
      <c r="C2768" s="195">
        <v>5742</v>
      </c>
      <c r="D2768" s="195">
        <v>29</v>
      </c>
      <c r="E2768" s="197">
        <v>595400</v>
      </c>
      <c r="F2768" s="195" t="s">
        <v>1</v>
      </c>
    </row>
    <row r="2769" spans="1:6">
      <c r="A2769" s="196">
        <v>44341</v>
      </c>
      <c r="B2769" s="195">
        <v>99961</v>
      </c>
      <c r="C2769" s="195">
        <v>5744</v>
      </c>
      <c r="D2769" s="195">
        <v>29</v>
      </c>
      <c r="E2769" s="197">
        <v>310400</v>
      </c>
      <c r="F2769" s="195" t="s">
        <v>1</v>
      </c>
    </row>
    <row r="2770" spans="1:6">
      <c r="A2770" s="196">
        <v>44341</v>
      </c>
      <c r="B2770" s="195">
        <v>99961</v>
      </c>
      <c r="C2770" s="195">
        <v>5749</v>
      </c>
      <c r="D2770" s="195">
        <v>29</v>
      </c>
      <c r="E2770" s="197">
        <v>135200</v>
      </c>
      <c r="F2770" s="195" t="s">
        <v>1</v>
      </c>
    </row>
    <row r="2771" spans="1:6">
      <c r="A2771" s="196">
        <v>44341</v>
      </c>
      <c r="B2771" s="195">
        <v>99961</v>
      </c>
      <c r="C2771" s="195">
        <v>5765</v>
      </c>
      <c r="D2771" s="195">
        <v>29</v>
      </c>
      <c r="E2771" s="197">
        <v>138000</v>
      </c>
      <c r="F2771" s="195" t="s">
        <v>1</v>
      </c>
    </row>
    <row r="2772" spans="1:6">
      <c r="A2772" s="196">
        <v>44341</v>
      </c>
      <c r="B2772" s="195">
        <v>99961</v>
      </c>
      <c r="C2772" s="195">
        <v>5766</v>
      </c>
      <c r="D2772" s="195">
        <v>29</v>
      </c>
      <c r="E2772" s="197">
        <v>34500</v>
      </c>
      <c r="F2772" s="195" t="s">
        <v>1</v>
      </c>
    </row>
    <row r="2773" spans="1:6">
      <c r="A2773" s="196">
        <v>44341</v>
      </c>
      <c r="B2773" s="195">
        <v>99961</v>
      </c>
      <c r="C2773" s="195">
        <v>5768</v>
      </c>
      <c r="D2773" s="195">
        <v>29</v>
      </c>
      <c r="E2773" s="197">
        <v>54500</v>
      </c>
      <c r="F2773" s="195" t="s">
        <v>0</v>
      </c>
    </row>
    <row r="2774" spans="1:6">
      <c r="A2774" s="196">
        <v>44341</v>
      </c>
      <c r="B2774" s="195">
        <v>99961</v>
      </c>
      <c r="C2774" s="195">
        <v>5769</v>
      </c>
      <c r="D2774" s="195">
        <v>29</v>
      </c>
      <c r="E2774" s="197">
        <v>254400</v>
      </c>
      <c r="F2774" s="195" t="s">
        <v>1</v>
      </c>
    </row>
    <row r="2775" spans="1:6">
      <c r="A2775" s="196">
        <v>44341</v>
      </c>
      <c r="B2775" s="195">
        <v>99975</v>
      </c>
      <c r="C2775" s="195">
        <v>5890</v>
      </c>
      <c r="D2775" s="195">
        <v>8</v>
      </c>
      <c r="E2775" s="197">
        <v>129200</v>
      </c>
      <c r="F2775" s="195" t="s">
        <v>1</v>
      </c>
    </row>
    <row r="2776" spans="1:6" ht="19.5">
      <c r="A2776" s="488"/>
      <c r="B2776" s="489"/>
      <c r="C2776" s="489"/>
      <c r="D2776" s="490"/>
      <c r="E2776" s="174">
        <f>SUM(E2743:E2775)</f>
        <v>6703250</v>
      </c>
      <c r="F2776" s="195"/>
    </row>
    <row r="2778" spans="1:6">
      <c r="A2778" s="196">
        <v>44342</v>
      </c>
      <c r="B2778" s="195">
        <v>28262</v>
      </c>
      <c r="C2778" s="195">
        <v>8384</v>
      </c>
      <c r="D2778" s="195">
        <v>7</v>
      </c>
      <c r="E2778" s="32">
        <v>136900</v>
      </c>
      <c r="F2778" s="195" t="s">
        <v>0</v>
      </c>
    </row>
    <row r="2779" spans="1:6">
      <c r="A2779" s="196">
        <v>44342</v>
      </c>
      <c r="B2779" s="195">
        <v>99975</v>
      </c>
      <c r="C2779" s="195">
        <v>8227</v>
      </c>
      <c r="D2779" s="195">
        <v>7</v>
      </c>
      <c r="E2779" s="32">
        <v>119950</v>
      </c>
      <c r="F2779" s="195" t="s">
        <v>1</v>
      </c>
    </row>
    <row r="2780" spans="1:6">
      <c r="A2780" s="196">
        <v>44342</v>
      </c>
      <c r="B2780" s="195">
        <v>99975</v>
      </c>
      <c r="C2780" s="195">
        <v>8241</v>
      </c>
      <c r="D2780" s="195">
        <v>7</v>
      </c>
      <c r="E2780" s="32">
        <v>190800</v>
      </c>
      <c r="F2780" s="195" t="s">
        <v>1</v>
      </c>
    </row>
    <row r="2781" spans="1:6">
      <c r="A2781" s="196">
        <v>44342</v>
      </c>
      <c r="B2781" s="195">
        <v>99975</v>
      </c>
      <c r="C2781" s="195">
        <v>8342</v>
      </c>
      <c r="D2781" s="195">
        <v>7</v>
      </c>
      <c r="E2781" s="32">
        <v>177100</v>
      </c>
      <c r="F2781" s="195" t="s">
        <v>1</v>
      </c>
    </row>
    <row r="2782" spans="1:6">
      <c r="A2782" s="196">
        <v>44342</v>
      </c>
      <c r="B2782" s="195">
        <v>12508</v>
      </c>
      <c r="C2782" s="195">
        <v>6113</v>
      </c>
      <c r="D2782" s="195">
        <v>4</v>
      </c>
      <c r="E2782" s="32">
        <v>288700</v>
      </c>
      <c r="F2782" s="195" t="s">
        <v>1</v>
      </c>
    </row>
    <row r="2783" spans="1:6">
      <c r="A2783" s="196">
        <v>44342</v>
      </c>
      <c r="B2783" s="195">
        <v>12508</v>
      </c>
      <c r="C2783" s="195">
        <v>6116</v>
      </c>
      <c r="D2783" s="195">
        <v>4</v>
      </c>
      <c r="E2783" s="32">
        <v>54500</v>
      </c>
      <c r="F2783" s="195" t="s">
        <v>0</v>
      </c>
    </row>
    <row r="2784" spans="1:6">
      <c r="A2784" s="196">
        <v>44342</v>
      </c>
      <c r="B2784" s="195">
        <v>12508</v>
      </c>
      <c r="C2784" s="195">
        <v>6133</v>
      </c>
      <c r="D2784" s="195">
        <v>4</v>
      </c>
      <c r="E2784" s="32">
        <v>194100</v>
      </c>
      <c r="F2784" s="195" t="s">
        <v>0</v>
      </c>
    </row>
    <row r="2785" spans="1:6">
      <c r="A2785" s="196">
        <v>44342</v>
      </c>
      <c r="B2785" s="195">
        <v>12508</v>
      </c>
      <c r="C2785" s="195">
        <v>6168</v>
      </c>
      <c r="D2785" s="195">
        <v>4</v>
      </c>
      <c r="E2785" s="32">
        <v>106000</v>
      </c>
      <c r="F2785" s="195" t="s">
        <v>0</v>
      </c>
    </row>
    <row r="2786" spans="1:6">
      <c r="A2786" s="196">
        <v>44342</v>
      </c>
      <c r="B2786" s="195">
        <v>34527</v>
      </c>
      <c r="C2786" s="195">
        <v>6225</v>
      </c>
      <c r="D2786" s="195">
        <v>4</v>
      </c>
      <c r="E2786" s="32">
        <v>94200</v>
      </c>
      <c r="F2786" s="195" t="s">
        <v>1</v>
      </c>
    </row>
    <row r="2787" spans="1:6">
      <c r="A2787" s="196">
        <v>44342</v>
      </c>
      <c r="B2787" s="195">
        <v>34527</v>
      </c>
      <c r="C2787" s="195">
        <v>6253</v>
      </c>
      <c r="D2787" s="195">
        <v>4</v>
      </c>
      <c r="E2787" s="32">
        <v>135850</v>
      </c>
      <c r="F2787" s="195" t="s">
        <v>1</v>
      </c>
    </row>
    <row r="2788" spans="1:6">
      <c r="A2788" s="196">
        <v>44342</v>
      </c>
      <c r="B2788" s="195">
        <v>34527</v>
      </c>
      <c r="C2788" s="195">
        <v>6347</v>
      </c>
      <c r="D2788" s="195">
        <v>4</v>
      </c>
      <c r="E2788" s="32">
        <v>193927</v>
      </c>
      <c r="F2788" s="195" t="s">
        <v>1</v>
      </c>
    </row>
    <row r="2789" spans="1:6">
      <c r="A2789" s="196">
        <v>44342</v>
      </c>
      <c r="B2789" s="195">
        <v>34527</v>
      </c>
      <c r="C2789" s="195">
        <v>6355</v>
      </c>
      <c r="D2789" s="195">
        <v>4</v>
      </c>
      <c r="E2789" s="32">
        <v>145400</v>
      </c>
      <c r="F2789" s="195" t="s">
        <v>1</v>
      </c>
    </row>
    <row r="2790" spans="1:6">
      <c r="A2790" s="196">
        <v>44342</v>
      </c>
      <c r="B2790" s="195">
        <v>34527</v>
      </c>
      <c r="C2790" s="195">
        <v>6356</v>
      </c>
      <c r="D2790" s="195">
        <v>4</v>
      </c>
      <c r="E2790" s="32">
        <v>97000</v>
      </c>
      <c r="F2790" s="195" t="s">
        <v>1</v>
      </c>
    </row>
    <row r="2791" spans="1:6">
      <c r="A2791" s="196">
        <v>44342</v>
      </c>
      <c r="B2791" s="195">
        <v>14202</v>
      </c>
      <c r="C2791" s="195">
        <v>4088</v>
      </c>
      <c r="D2791" s="195">
        <v>6</v>
      </c>
      <c r="E2791" s="32">
        <v>381000</v>
      </c>
      <c r="F2791" s="195" t="s">
        <v>0</v>
      </c>
    </row>
    <row r="2792" spans="1:6">
      <c r="A2792" s="196">
        <v>44342</v>
      </c>
      <c r="B2792" s="195">
        <v>14202</v>
      </c>
      <c r="C2792" s="195">
        <v>4095</v>
      </c>
      <c r="D2792" s="195">
        <v>6</v>
      </c>
      <c r="E2792" s="32">
        <v>91200</v>
      </c>
      <c r="F2792" s="195" t="s">
        <v>0</v>
      </c>
    </row>
    <row r="2793" spans="1:6">
      <c r="A2793" s="196">
        <v>44342</v>
      </c>
      <c r="B2793" s="195">
        <v>14202</v>
      </c>
      <c r="C2793" s="195">
        <v>4135</v>
      </c>
      <c r="D2793" s="195">
        <v>6</v>
      </c>
      <c r="E2793" s="32">
        <v>40800</v>
      </c>
      <c r="F2793" s="195" t="s">
        <v>1</v>
      </c>
    </row>
    <row r="2794" spans="1:6">
      <c r="A2794" s="196">
        <v>44342</v>
      </c>
      <c r="B2794" s="195">
        <v>14202</v>
      </c>
      <c r="C2794" s="195">
        <v>4138</v>
      </c>
      <c r="D2794" s="195">
        <v>6</v>
      </c>
      <c r="E2794" s="32">
        <v>71150</v>
      </c>
      <c r="F2794" s="195" t="s">
        <v>0</v>
      </c>
    </row>
    <row r="2795" spans="1:6">
      <c r="A2795" s="196">
        <v>44342</v>
      </c>
      <c r="B2795" s="195">
        <v>14202</v>
      </c>
      <c r="C2795" s="195">
        <v>4179</v>
      </c>
      <c r="D2795" s="195">
        <v>6</v>
      </c>
      <c r="E2795" s="32">
        <v>194100</v>
      </c>
      <c r="F2795" s="195" t="s">
        <v>0</v>
      </c>
    </row>
    <row r="2796" spans="1:6">
      <c r="A2796" s="196">
        <v>44342</v>
      </c>
      <c r="B2796" s="195">
        <v>14202</v>
      </c>
      <c r="C2796" s="195">
        <v>4180</v>
      </c>
      <c r="D2796" s="195">
        <v>6</v>
      </c>
      <c r="E2796" s="32">
        <v>49200</v>
      </c>
      <c r="F2796" s="195" t="s">
        <v>0</v>
      </c>
    </row>
    <row r="2797" spans="1:6">
      <c r="A2797" s="196">
        <v>44342</v>
      </c>
      <c r="B2797" s="195">
        <v>34824</v>
      </c>
      <c r="C2797" s="195">
        <v>4246</v>
      </c>
      <c r="D2797" s="195">
        <v>6</v>
      </c>
      <c r="E2797" s="32">
        <v>112200</v>
      </c>
      <c r="F2797" s="195" t="s">
        <v>1</v>
      </c>
    </row>
    <row r="2798" spans="1:6">
      <c r="A2798" s="196">
        <v>44342</v>
      </c>
      <c r="B2798" s="195">
        <v>3949</v>
      </c>
      <c r="C2798" s="195">
        <v>5845</v>
      </c>
      <c r="D2798" s="195">
        <v>29</v>
      </c>
      <c r="E2798" s="32">
        <v>661000</v>
      </c>
      <c r="F2798" s="195" t="s">
        <v>1</v>
      </c>
    </row>
    <row r="2799" spans="1:6">
      <c r="A2799" s="196">
        <v>44342</v>
      </c>
      <c r="B2799" s="195">
        <v>3949</v>
      </c>
      <c r="C2799" s="195">
        <v>5846</v>
      </c>
      <c r="D2799" s="195">
        <v>29</v>
      </c>
      <c r="E2799" s="32">
        <v>276350</v>
      </c>
      <c r="F2799" s="195" t="s">
        <v>1</v>
      </c>
    </row>
    <row r="2800" spans="1:6">
      <c r="A2800" s="196">
        <v>44342</v>
      </c>
      <c r="B2800" s="195">
        <v>3949</v>
      </c>
      <c r="C2800" s="195">
        <v>5847</v>
      </c>
      <c r="D2800" s="195">
        <v>29</v>
      </c>
      <c r="E2800" s="32">
        <v>43200</v>
      </c>
      <c r="F2800" s="195" t="s">
        <v>0</v>
      </c>
    </row>
    <row r="2801" spans="1:6">
      <c r="A2801" s="196">
        <v>44342</v>
      </c>
      <c r="B2801" s="195">
        <v>3949</v>
      </c>
      <c r="C2801" s="195">
        <v>5848</v>
      </c>
      <c r="D2801" s="195">
        <v>29</v>
      </c>
      <c r="E2801" s="32">
        <v>139900</v>
      </c>
      <c r="F2801" s="195" t="s">
        <v>1</v>
      </c>
    </row>
    <row r="2802" spans="1:6">
      <c r="A2802" s="196">
        <v>44342</v>
      </c>
      <c r="B2802" s="195">
        <v>3949</v>
      </c>
      <c r="C2802" s="195">
        <v>5861</v>
      </c>
      <c r="D2802" s="195">
        <v>29</v>
      </c>
      <c r="E2802" s="32">
        <v>82000</v>
      </c>
      <c r="F2802" s="195" t="s">
        <v>1</v>
      </c>
    </row>
    <row r="2803" spans="1:6">
      <c r="A2803" s="196">
        <v>44342</v>
      </c>
      <c r="B2803" s="195">
        <v>3949</v>
      </c>
      <c r="C2803" s="195">
        <v>5869</v>
      </c>
      <c r="D2803" s="195">
        <v>29</v>
      </c>
      <c r="E2803" s="32">
        <v>84500</v>
      </c>
      <c r="F2803" s="195" t="s">
        <v>0</v>
      </c>
    </row>
    <row r="2804" spans="1:6">
      <c r="A2804" s="196">
        <v>44342</v>
      </c>
      <c r="B2804" s="195">
        <v>3949</v>
      </c>
      <c r="C2804" s="195">
        <v>5875</v>
      </c>
      <c r="D2804" s="195">
        <v>29</v>
      </c>
      <c r="E2804" s="32">
        <v>50300</v>
      </c>
      <c r="F2804" s="195" t="s">
        <v>0</v>
      </c>
    </row>
    <row r="2805" spans="1:6">
      <c r="A2805" s="196">
        <v>44342</v>
      </c>
      <c r="B2805" s="195">
        <v>3949</v>
      </c>
      <c r="C2805" s="195">
        <v>5880</v>
      </c>
      <c r="D2805" s="195">
        <v>29</v>
      </c>
      <c r="E2805" s="32">
        <v>38200</v>
      </c>
      <c r="F2805" s="195" t="s">
        <v>0</v>
      </c>
    </row>
    <row r="2806" spans="1:6">
      <c r="A2806" s="196">
        <v>44342</v>
      </c>
      <c r="B2806" s="195">
        <v>3949</v>
      </c>
      <c r="C2806" s="195">
        <v>5884</v>
      </c>
      <c r="D2806" s="195">
        <v>29</v>
      </c>
      <c r="E2806" s="32">
        <v>249000</v>
      </c>
      <c r="F2806" s="195" t="s">
        <v>1</v>
      </c>
    </row>
    <row r="2807" spans="1:6">
      <c r="A2807" s="196">
        <v>44342</v>
      </c>
      <c r="B2807" s="195">
        <v>3949</v>
      </c>
      <c r="C2807" s="195">
        <v>5889</v>
      </c>
      <c r="D2807" s="195">
        <v>29</v>
      </c>
      <c r="E2807" s="32">
        <v>40000</v>
      </c>
      <c r="F2807" s="195" t="s">
        <v>1</v>
      </c>
    </row>
    <row r="2808" spans="1:6">
      <c r="A2808" s="196">
        <v>44342</v>
      </c>
      <c r="B2808" s="195">
        <v>3949</v>
      </c>
      <c r="C2808" s="195">
        <v>5891</v>
      </c>
      <c r="D2808" s="195">
        <v>29</v>
      </c>
      <c r="E2808" s="32">
        <v>131750</v>
      </c>
      <c r="F2808" s="195" t="s">
        <v>1</v>
      </c>
    </row>
    <row r="2809" spans="1:6">
      <c r="A2809" s="196">
        <v>44342</v>
      </c>
      <c r="B2809" s="195">
        <v>99961</v>
      </c>
      <c r="C2809" s="195">
        <v>5783</v>
      </c>
      <c r="D2809" s="195">
        <v>29</v>
      </c>
      <c r="E2809" s="32">
        <v>109620</v>
      </c>
      <c r="F2809" s="195" t="s">
        <v>0</v>
      </c>
    </row>
    <row r="2810" spans="1:6">
      <c r="A2810" s="196">
        <v>44342</v>
      </c>
      <c r="B2810" s="195">
        <v>99961</v>
      </c>
      <c r="C2810" s="195">
        <v>5790</v>
      </c>
      <c r="D2810" s="195">
        <v>29</v>
      </c>
      <c r="E2810" s="32">
        <v>242000</v>
      </c>
      <c r="F2810" s="195" t="s">
        <v>1</v>
      </c>
    </row>
    <row r="2811" spans="1:6">
      <c r="A2811" s="196">
        <v>44342</v>
      </c>
      <c r="B2811" s="195">
        <v>99961</v>
      </c>
      <c r="C2811" s="195">
        <v>5792</v>
      </c>
      <c r="D2811" s="195">
        <v>29</v>
      </c>
      <c r="E2811" s="32">
        <v>132300</v>
      </c>
      <c r="F2811" s="195" t="s">
        <v>1</v>
      </c>
    </row>
    <row r="2812" spans="1:6">
      <c r="A2812" s="196">
        <v>44342</v>
      </c>
      <c r="B2812" s="195">
        <v>99961</v>
      </c>
      <c r="C2812" s="195">
        <v>5793</v>
      </c>
      <c r="D2812" s="195">
        <v>29</v>
      </c>
      <c r="E2812" s="32">
        <v>459800</v>
      </c>
      <c r="F2812" s="195" t="s">
        <v>1</v>
      </c>
    </row>
    <row r="2813" spans="1:6">
      <c r="A2813" s="196">
        <v>44342</v>
      </c>
      <c r="B2813" s="195">
        <v>99961</v>
      </c>
      <c r="C2813" s="195">
        <v>5794</v>
      </c>
      <c r="D2813" s="195">
        <v>29</v>
      </c>
      <c r="E2813" s="32">
        <v>352000</v>
      </c>
      <c r="F2813" s="195" t="s">
        <v>1</v>
      </c>
    </row>
    <row r="2814" spans="1:6">
      <c r="A2814" s="196">
        <v>44342</v>
      </c>
      <c r="B2814" s="195">
        <v>99961</v>
      </c>
      <c r="C2814" s="195">
        <v>5795</v>
      </c>
      <c r="D2814" s="195">
        <v>29</v>
      </c>
      <c r="E2814" s="32">
        <v>389100</v>
      </c>
      <c r="F2814" s="195" t="s">
        <v>1</v>
      </c>
    </row>
    <row r="2815" spans="1:6">
      <c r="A2815" s="196">
        <v>44342</v>
      </c>
      <c r="B2815" s="195">
        <v>99961</v>
      </c>
      <c r="C2815" s="195">
        <v>5823</v>
      </c>
      <c r="D2815" s="195">
        <v>29</v>
      </c>
      <c r="E2815" s="32">
        <v>608300</v>
      </c>
      <c r="F2815" s="195" t="s">
        <v>1</v>
      </c>
    </row>
    <row r="2816" spans="1:6">
      <c r="A2816" s="196">
        <v>44342</v>
      </c>
      <c r="B2816" s="195">
        <v>99961</v>
      </c>
      <c r="C2816" s="195">
        <v>5826</v>
      </c>
      <c r="D2816" s="195">
        <v>29</v>
      </c>
      <c r="E2816" s="32">
        <v>87000</v>
      </c>
      <c r="F2816" s="195" t="s">
        <v>0</v>
      </c>
    </row>
    <row r="2817" spans="1:8">
      <c r="A2817" s="196">
        <v>44342</v>
      </c>
      <c r="B2817" s="195">
        <v>99961</v>
      </c>
      <c r="C2817" s="195">
        <v>5827</v>
      </c>
      <c r="D2817" s="195">
        <v>29</v>
      </c>
      <c r="E2817" s="32">
        <v>71000</v>
      </c>
      <c r="F2817" s="195" t="s">
        <v>0</v>
      </c>
    </row>
    <row r="2818" spans="1:8">
      <c r="A2818" s="196">
        <v>44342</v>
      </c>
      <c r="B2818" s="195">
        <v>99961</v>
      </c>
      <c r="C2818" s="195">
        <v>5835</v>
      </c>
      <c r="D2818" s="195">
        <v>29</v>
      </c>
      <c r="E2818" s="32">
        <v>196400</v>
      </c>
      <c r="F2818" s="195" t="s">
        <v>1</v>
      </c>
    </row>
    <row r="2819" spans="1:8" s="37" customFormat="1">
      <c r="A2819" s="63">
        <v>44342</v>
      </c>
      <c r="B2819" s="64">
        <v>99961</v>
      </c>
      <c r="C2819" s="64">
        <v>5828</v>
      </c>
      <c r="D2819" s="64"/>
      <c r="E2819" s="65">
        <v>0</v>
      </c>
      <c r="F2819" s="64" t="s">
        <v>283</v>
      </c>
      <c r="H2819" s="135"/>
    </row>
    <row r="2820" spans="1:8" s="37" customFormat="1">
      <c r="A2820" s="63">
        <v>44342</v>
      </c>
      <c r="B2820" s="64">
        <v>12508</v>
      </c>
      <c r="C2820" s="64">
        <v>6145</v>
      </c>
      <c r="D2820" s="64"/>
      <c r="E2820" s="65">
        <v>0</v>
      </c>
      <c r="F2820" s="64" t="s">
        <v>283</v>
      </c>
      <c r="H2820" s="135"/>
    </row>
    <row r="2821" spans="1:8" ht="19.5">
      <c r="A2821" s="195"/>
      <c r="B2821" s="195"/>
      <c r="C2821" s="195"/>
      <c r="D2821" s="195"/>
      <c r="E2821" s="174">
        <f>SUM(E2778:E2818)</f>
        <v>7317797</v>
      </c>
      <c r="F2821" s="195"/>
    </row>
    <row r="2824" spans="1:8">
      <c r="A2824" s="196">
        <v>44343</v>
      </c>
      <c r="B2824" s="195">
        <v>14202</v>
      </c>
      <c r="C2824" s="195">
        <v>6407</v>
      </c>
      <c r="D2824" s="195">
        <v>4</v>
      </c>
      <c r="E2824" s="197">
        <v>467000</v>
      </c>
      <c r="F2824" s="195" t="s">
        <v>1</v>
      </c>
    </row>
    <row r="2825" spans="1:8">
      <c r="A2825" s="196">
        <v>44343</v>
      </c>
      <c r="B2825" s="195">
        <v>14202</v>
      </c>
      <c r="C2825" s="195">
        <v>6461</v>
      </c>
      <c r="D2825" s="195">
        <v>4</v>
      </c>
      <c r="E2825" s="197">
        <v>281000</v>
      </c>
      <c r="F2825" s="195" t="s">
        <v>1</v>
      </c>
    </row>
    <row r="2826" spans="1:8">
      <c r="A2826" s="196">
        <v>44343</v>
      </c>
      <c r="B2826" s="195">
        <v>34824</v>
      </c>
      <c r="C2826" s="195">
        <v>6496</v>
      </c>
      <c r="D2826" s="195">
        <v>4</v>
      </c>
      <c r="E2826" s="197">
        <v>139100</v>
      </c>
      <c r="F2826" s="195" t="s">
        <v>0</v>
      </c>
    </row>
    <row r="2827" spans="1:8">
      <c r="A2827" s="196">
        <v>44343</v>
      </c>
      <c r="B2827" s="195">
        <v>34824</v>
      </c>
      <c r="C2827" s="195">
        <v>6539</v>
      </c>
      <c r="D2827" s="195">
        <v>4</v>
      </c>
      <c r="E2827" s="197">
        <v>204854</v>
      </c>
      <c r="F2827" s="195" t="s">
        <v>0</v>
      </c>
    </row>
    <row r="2828" spans="1:8">
      <c r="A2828" s="196">
        <v>44343</v>
      </c>
      <c r="B2828" s="195">
        <v>34824</v>
      </c>
      <c r="C2828" s="195">
        <v>6547</v>
      </c>
      <c r="D2828" s="195">
        <v>4</v>
      </c>
      <c r="E2828" s="197">
        <v>266300</v>
      </c>
      <c r="F2828" s="195" t="s">
        <v>1</v>
      </c>
    </row>
    <row r="2829" spans="1:8">
      <c r="A2829" s="196">
        <v>44343</v>
      </c>
      <c r="B2829" s="195">
        <v>34824</v>
      </c>
      <c r="C2829" s="195">
        <v>6548</v>
      </c>
      <c r="D2829" s="195">
        <v>4</v>
      </c>
      <c r="E2829" s="197">
        <v>64450</v>
      </c>
      <c r="F2829" s="195" t="s">
        <v>0</v>
      </c>
    </row>
    <row r="2830" spans="1:8">
      <c r="A2830" s="196">
        <v>44343</v>
      </c>
      <c r="B2830" s="195">
        <v>34824</v>
      </c>
      <c r="C2830" s="195">
        <v>6549</v>
      </c>
      <c r="D2830" s="195">
        <v>4</v>
      </c>
      <c r="E2830" s="197">
        <v>332000</v>
      </c>
      <c r="F2830" s="195" t="s">
        <v>1</v>
      </c>
    </row>
    <row r="2831" spans="1:8">
      <c r="A2831" s="196">
        <v>44343</v>
      </c>
      <c r="B2831" s="195">
        <v>34824</v>
      </c>
      <c r="C2831" s="195">
        <v>6550</v>
      </c>
      <c r="D2831" s="195">
        <v>4</v>
      </c>
      <c r="E2831" s="197">
        <v>31200</v>
      </c>
      <c r="F2831" s="195" t="s">
        <v>0</v>
      </c>
    </row>
    <row r="2832" spans="1:8">
      <c r="A2832" s="196">
        <v>44343</v>
      </c>
      <c r="B2832" s="195">
        <v>32221</v>
      </c>
      <c r="C2832" s="195">
        <v>4373</v>
      </c>
      <c r="D2832" s="195">
        <v>6</v>
      </c>
      <c r="E2832" s="197">
        <v>111600</v>
      </c>
      <c r="F2832" s="195" t="s">
        <v>1</v>
      </c>
    </row>
    <row r="2833" spans="1:6">
      <c r="A2833" s="196">
        <v>44343</v>
      </c>
      <c r="B2833" s="195">
        <v>32221</v>
      </c>
      <c r="C2833" s="195">
        <v>4405</v>
      </c>
      <c r="D2833" s="195">
        <v>6</v>
      </c>
      <c r="E2833" s="197">
        <v>54000</v>
      </c>
      <c r="F2833" s="195" t="s">
        <v>0</v>
      </c>
    </row>
    <row r="2834" spans="1:6">
      <c r="A2834" s="196">
        <v>44343</v>
      </c>
      <c r="B2834" s="195">
        <v>32221</v>
      </c>
      <c r="C2834" s="195">
        <v>4462</v>
      </c>
      <c r="D2834" s="195">
        <v>6</v>
      </c>
      <c r="E2834" s="197">
        <v>211740</v>
      </c>
      <c r="F2834" s="195" t="s">
        <v>1</v>
      </c>
    </row>
    <row r="2835" spans="1:6">
      <c r="A2835" s="196">
        <v>44343</v>
      </c>
      <c r="B2835" s="195">
        <v>32221</v>
      </c>
      <c r="C2835" s="195">
        <v>4474</v>
      </c>
      <c r="D2835" s="195">
        <v>6</v>
      </c>
      <c r="E2835" s="197">
        <v>158400</v>
      </c>
      <c r="F2835" s="195" t="s">
        <v>1</v>
      </c>
    </row>
    <row r="2836" spans="1:6">
      <c r="A2836" s="196">
        <v>44343</v>
      </c>
      <c r="B2836" s="195">
        <v>99974</v>
      </c>
      <c r="C2836" s="195">
        <v>4560</v>
      </c>
      <c r="D2836" s="195">
        <v>6</v>
      </c>
      <c r="E2836" s="197">
        <v>43200</v>
      </c>
      <c r="F2836" s="195" t="s">
        <v>0</v>
      </c>
    </row>
    <row r="2837" spans="1:6" ht="19.5">
      <c r="A2837" s="196">
        <v>44343</v>
      </c>
      <c r="B2837" s="195">
        <v>99967</v>
      </c>
      <c r="C2837" s="195">
        <v>8715</v>
      </c>
      <c r="D2837" s="195">
        <v>7</v>
      </c>
      <c r="E2837" s="197">
        <v>12174000</v>
      </c>
      <c r="F2837" s="5" t="s">
        <v>2495</v>
      </c>
    </row>
    <row r="2838" spans="1:6">
      <c r="A2838" s="196">
        <v>44343</v>
      </c>
      <c r="B2838" s="195">
        <v>99967</v>
      </c>
      <c r="C2838" s="195">
        <v>8804</v>
      </c>
      <c r="D2838" s="195">
        <v>7</v>
      </c>
      <c r="E2838" s="197">
        <v>52200</v>
      </c>
      <c r="F2838" s="195" t="s">
        <v>0</v>
      </c>
    </row>
    <row r="2839" spans="1:6">
      <c r="A2839" s="196">
        <v>44343</v>
      </c>
      <c r="B2839" s="195">
        <v>99967</v>
      </c>
      <c r="C2839" s="195">
        <v>8805</v>
      </c>
      <c r="D2839" s="195">
        <v>7</v>
      </c>
      <c r="E2839" s="197">
        <v>241200</v>
      </c>
      <c r="F2839" s="195" t="s">
        <v>1</v>
      </c>
    </row>
    <row r="2840" spans="1:6">
      <c r="A2840" s="196">
        <v>44343</v>
      </c>
      <c r="B2840" s="195">
        <v>99971</v>
      </c>
      <c r="C2840" s="195">
        <v>8682</v>
      </c>
      <c r="D2840" s="195">
        <v>7</v>
      </c>
      <c r="E2840" s="197">
        <v>289700</v>
      </c>
      <c r="F2840" s="195" t="s">
        <v>1</v>
      </c>
    </row>
    <row r="2841" spans="1:6">
      <c r="A2841" s="196">
        <v>44343</v>
      </c>
      <c r="B2841" s="195">
        <v>99971</v>
      </c>
      <c r="C2841" s="195">
        <v>8689</v>
      </c>
      <c r="D2841" s="195">
        <v>7</v>
      </c>
      <c r="E2841" s="197">
        <v>51100</v>
      </c>
      <c r="F2841" s="195" t="s">
        <v>1</v>
      </c>
    </row>
    <row r="2842" spans="1:6">
      <c r="A2842" s="196">
        <v>44343</v>
      </c>
      <c r="B2842" s="195">
        <v>99971</v>
      </c>
      <c r="C2842" s="195">
        <v>8710</v>
      </c>
      <c r="D2842" s="195">
        <v>7</v>
      </c>
      <c r="E2842" s="197">
        <v>36900</v>
      </c>
      <c r="F2842" s="195" t="s">
        <v>0</v>
      </c>
    </row>
    <row r="2843" spans="1:6">
      <c r="A2843" s="196">
        <v>44343</v>
      </c>
      <c r="B2843" s="195">
        <v>28262</v>
      </c>
      <c r="C2843" s="195">
        <v>6161</v>
      </c>
      <c r="D2843" s="195">
        <v>8</v>
      </c>
      <c r="E2843" s="197">
        <v>81700</v>
      </c>
      <c r="F2843" s="195" t="s">
        <v>1</v>
      </c>
    </row>
    <row r="2844" spans="1:6">
      <c r="A2844" s="196">
        <v>44343</v>
      </c>
      <c r="B2844" s="195">
        <v>28262</v>
      </c>
      <c r="C2844" s="195">
        <v>6206</v>
      </c>
      <c r="D2844" s="195">
        <v>8</v>
      </c>
      <c r="E2844" s="197">
        <v>229400</v>
      </c>
      <c r="F2844" s="195" t="s">
        <v>1</v>
      </c>
    </row>
    <row r="2845" spans="1:6">
      <c r="A2845" s="196">
        <v>44343</v>
      </c>
      <c r="B2845" s="195">
        <v>28262</v>
      </c>
      <c r="C2845" s="195">
        <v>6237</v>
      </c>
      <c r="D2845" s="195">
        <v>8</v>
      </c>
      <c r="E2845" s="197">
        <v>196600</v>
      </c>
      <c r="F2845" s="195" t="s">
        <v>0</v>
      </c>
    </row>
    <row r="2846" spans="1:6">
      <c r="A2846" s="196">
        <v>44343</v>
      </c>
      <c r="B2846" s="195">
        <v>28262</v>
      </c>
      <c r="C2846" s="195">
        <v>6241</v>
      </c>
      <c r="D2846" s="195">
        <v>8</v>
      </c>
      <c r="E2846" s="197">
        <v>313800</v>
      </c>
      <c r="F2846" s="195" t="s">
        <v>1</v>
      </c>
    </row>
    <row r="2847" spans="1:6">
      <c r="A2847" s="196">
        <v>44343</v>
      </c>
      <c r="B2847" s="195">
        <v>28262</v>
      </c>
      <c r="C2847" s="195">
        <v>6242</v>
      </c>
      <c r="D2847" s="195">
        <v>8</v>
      </c>
      <c r="E2847" s="197">
        <v>265400</v>
      </c>
      <c r="F2847" s="195" t="s">
        <v>1</v>
      </c>
    </row>
    <row r="2848" spans="1:6">
      <c r="A2848" s="196">
        <v>44343</v>
      </c>
      <c r="B2848" s="195">
        <v>28262</v>
      </c>
      <c r="C2848" s="195">
        <v>6244</v>
      </c>
      <c r="D2848" s="195">
        <v>8</v>
      </c>
      <c r="E2848" s="197">
        <v>181300</v>
      </c>
      <c r="F2848" s="195" t="s">
        <v>1</v>
      </c>
    </row>
    <row r="2849" spans="1:6">
      <c r="A2849" s="196">
        <v>44343</v>
      </c>
      <c r="B2849" s="195">
        <v>28262</v>
      </c>
      <c r="C2849" s="195">
        <v>6246</v>
      </c>
      <c r="D2849" s="195">
        <v>8</v>
      </c>
      <c r="E2849" s="197">
        <v>365000</v>
      </c>
      <c r="F2849" s="195" t="s">
        <v>1</v>
      </c>
    </row>
    <row r="2850" spans="1:6">
      <c r="A2850" s="196">
        <v>44343</v>
      </c>
      <c r="B2850" s="195">
        <v>28262</v>
      </c>
      <c r="C2850" s="195">
        <v>6249</v>
      </c>
      <c r="D2850" s="195">
        <v>8</v>
      </c>
      <c r="E2850" s="197">
        <v>234700</v>
      </c>
      <c r="F2850" s="195" t="s">
        <v>0</v>
      </c>
    </row>
    <row r="2851" spans="1:6">
      <c r="A2851" s="196">
        <v>44343</v>
      </c>
      <c r="B2851" s="195">
        <v>28262</v>
      </c>
      <c r="C2851" s="195">
        <v>6256</v>
      </c>
      <c r="D2851" s="195">
        <v>8</v>
      </c>
      <c r="E2851" s="197">
        <v>273550</v>
      </c>
      <c r="F2851" s="195" t="s">
        <v>1</v>
      </c>
    </row>
    <row r="2852" spans="1:6">
      <c r="A2852" s="196">
        <v>44343</v>
      </c>
      <c r="B2852" s="195">
        <v>28262</v>
      </c>
      <c r="C2852" s="195">
        <v>6257</v>
      </c>
      <c r="D2852" s="195">
        <v>8</v>
      </c>
      <c r="E2852" s="197">
        <v>57900</v>
      </c>
      <c r="F2852" s="195" t="s">
        <v>1</v>
      </c>
    </row>
    <row r="2853" spans="1:6">
      <c r="A2853" s="196">
        <v>44343</v>
      </c>
      <c r="B2853" s="195">
        <v>28262</v>
      </c>
      <c r="C2853" s="195">
        <v>6258</v>
      </c>
      <c r="D2853" s="195">
        <v>8</v>
      </c>
      <c r="E2853" s="197">
        <v>77000</v>
      </c>
      <c r="F2853" s="195" t="s">
        <v>1</v>
      </c>
    </row>
    <row r="2854" spans="1:6">
      <c r="A2854" s="196">
        <v>44343</v>
      </c>
      <c r="B2854" s="195">
        <v>28262</v>
      </c>
      <c r="C2854" s="195">
        <v>6286</v>
      </c>
      <c r="D2854" s="195">
        <v>8</v>
      </c>
      <c r="E2854" s="197">
        <v>123600</v>
      </c>
      <c r="F2854" s="195" t="s">
        <v>1</v>
      </c>
    </row>
    <row r="2855" spans="1:6">
      <c r="A2855" s="30">
        <v>44343</v>
      </c>
      <c r="B2855" s="31">
        <v>28262</v>
      </c>
      <c r="C2855" s="31">
        <v>6287</v>
      </c>
      <c r="D2855" s="31">
        <v>8</v>
      </c>
      <c r="E2855" s="32">
        <v>0</v>
      </c>
      <c r="F2855" s="31" t="s">
        <v>283</v>
      </c>
    </row>
    <row r="2856" spans="1:6">
      <c r="A2856" s="196">
        <v>44343</v>
      </c>
      <c r="B2856" s="195">
        <v>28262</v>
      </c>
      <c r="C2856" s="195">
        <v>6288</v>
      </c>
      <c r="D2856" s="195">
        <v>8</v>
      </c>
      <c r="E2856" s="197">
        <v>145700</v>
      </c>
      <c r="F2856" s="195" t="s">
        <v>0</v>
      </c>
    </row>
    <row r="2857" spans="1:6">
      <c r="A2857" s="196">
        <v>44343</v>
      </c>
      <c r="B2857" s="195">
        <v>28262</v>
      </c>
      <c r="C2857" s="195">
        <v>6307</v>
      </c>
      <c r="D2857" s="195">
        <v>8</v>
      </c>
      <c r="E2857" s="197">
        <v>18000</v>
      </c>
      <c r="F2857" s="195" t="s">
        <v>0</v>
      </c>
    </row>
    <row r="2858" spans="1:6">
      <c r="A2858" s="196">
        <v>44343</v>
      </c>
      <c r="B2858" s="195">
        <v>28262</v>
      </c>
      <c r="C2858" s="195">
        <v>6308</v>
      </c>
      <c r="D2858" s="195">
        <v>8</v>
      </c>
      <c r="E2858" s="197">
        <v>51000</v>
      </c>
      <c r="F2858" s="195" t="s">
        <v>1</v>
      </c>
    </row>
    <row r="2859" spans="1:6">
      <c r="A2859" s="196">
        <v>44343</v>
      </c>
      <c r="B2859" s="195">
        <v>28262</v>
      </c>
      <c r="C2859" s="195">
        <v>6362</v>
      </c>
      <c r="D2859" s="195">
        <v>8</v>
      </c>
      <c r="E2859" s="197">
        <v>90000</v>
      </c>
      <c r="F2859" s="195" t="s">
        <v>0</v>
      </c>
    </row>
    <row r="2860" spans="1:6">
      <c r="A2860" s="196">
        <v>44343</v>
      </c>
      <c r="B2860" s="195">
        <v>99910</v>
      </c>
      <c r="C2860" s="195">
        <v>9743</v>
      </c>
      <c r="D2860" s="195">
        <v>9</v>
      </c>
      <c r="E2860" s="197">
        <v>76300</v>
      </c>
      <c r="F2860" s="195" t="s">
        <v>0</v>
      </c>
    </row>
    <row r="2861" spans="1:6">
      <c r="A2861" s="196">
        <v>44343</v>
      </c>
      <c r="B2861" s="195">
        <v>99910</v>
      </c>
      <c r="C2861" s="195">
        <v>9764</v>
      </c>
      <c r="D2861" s="195">
        <v>9</v>
      </c>
      <c r="E2861" s="197">
        <v>363450</v>
      </c>
      <c r="F2861" s="195" t="s">
        <v>1</v>
      </c>
    </row>
    <row r="2862" spans="1:6">
      <c r="A2862" s="196">
        <v>44343</v>
      </c>
      <c r="B2862" s="195">
        <v>19426</v>
      </c>
      <c r="C2862" s="195">
        <v>5905</v>
      </c>
      <c r="D2862" s="195">
        <v>29</v>
      </c>
      <c r="E2862" s="197">
        <v>264900</v>
      </c>
      <c r="F2862" s="195" t="s">
        <v>1</v>
      </c>
    </row>
    <row r="2863" spans="1:6">
      <c r="A2863" s="196">
        <v>44343</v>
      </c>
      <c r="B2863" s="195">
        <v>19426</v>
      </c>
      <c r="C2863" s="195">
        <v>5906</v>
      </c>
      <c r="D2863" s="195">
        <v>29</v>
      </c>
      <c r="E2863" s="197">
        <v>511800</v>
      </c>
      <c r="F2863" s="195" t="s">
        <v>1</v>
      </c>
    </row>
    <row r="2864" spans="1:6">
      <c r="A2864" s="196">
        <v>44343</v>
      </c>
      <c r="B2864" s="195">
        <v>19426</v>
      </c>
      <c r="C2864" s="195">
        <v>5908</v>
      </c>
      <c r="D2864" s="195">
        <v>29</v>
      </c>
      <c r="E2864" s="197">
        <v>393800</v>
      </c>
      <c r="F2864" s="195" t="s">
        <v>1</v>
      </c>
    </row>
    <row r="2865" spans="1:6">
      <c r="A2865" s="196">
        <v>44343</v>
      </c>
      <c r="B2865" s="195">
        <v>19426</v>
      </c>
      <c r="C2865" s="195">
        <v>5909</v>
      </c>
      <c r="D2865" s="195">
        <v>29</v>
      </c>
      <c r="E2865" s="197">
        <v>171400</v>
      </c>
      <c r="F2865" s="195" t="s">
        <v>0</v>
      </c>
    </row>
    <row r="2866" spans="1:6">
      <c r="A2866" s="196">
        <v>44343</v>
      </c>
      <c r="B2866" s="195">
        <v>19426</v>
      </c>
      <c r="C2866" s="195">
        <v>5910</v>
      </c>
      <c r="D2866" s="195">
        <v>29</v>
      </c>
      <c r="E2866" s="197">
        <v>378250</v>
      </c>
      <c r="F2866" s="195" t="s">
        <v>1</v>
      </c>
    </row>
    <row r="2867" spans="1:6">
      <c r="A2867" s="196">
        <v>44343</v>
      </c>
      <c r="B2867" s="195">
        <v>19426</v>
      </c>
      <c r="C2867" s="195">
        <v>5911</v>
      </c>
      <c r="D2867" s="195">
        <v>29</v>
      </c>
      <c r="E2867" s="197">
        <v>131350</v>
      </c>
      <c r="F2867" s="195" t="s">
        <v>1</v>
      </c>
    </row>
    <row r="2868" spans="1:6">
      <c r="A2868" s="196">
        <v>44343</v>
      </c>
      <c r="B2868" s="195">
        <v>19426</v>
      </c>
      <c r="C2868" s="195">
        <v>5935</v>
      </c>
      <c r="D2868" s="195">
        <v>29</v>
      </c>
      <c r="E2868" s="197">
        <v>182700</v>
      </c>
      <c r="F2868" s="195" t="s">
        <v>1</v>
      </c>
    </row>
    <row r="2869" spans="1:6">
      <c r="A2869" s="196">
        <v>44343</v>
      </c>
      <c r="B2869" s="195">
        <v>19426</v>
      </c>
      <c r="C2869" s="195">
        <v>5939</v>
      </c>
      <c r="D2869" s="195">
        <v>29</v>
      </c>
      <c r="E2869" s="197">
        <v>92500</v>
      </c>
      <c r="F2869" s="195" t="s">
        <v>1</v>
      </c>
    </row>
    <row r="2870" spans="1:6">
      <c r="A2870" s="196">
        <v>44343</v>
      </c>
      <c r="B2870" s="195">
        <v>99961</v>
      </c>
      <c r="C2870" s="195">
        <v>5955</v>
      </c>
      <c r="D2870" s="195">
        <v>29</v>
      </c>
      <c r="E2870" s="197">
        <v>143900</v>
      </c>
      <c r="F2870" s="195" t="s">
        <v>1</v>
      </c>
    </row>
    <row r="2871" spans="1:6">
      <c r="A2871" s="196">
        <v>44343</v>
      </c>
      <c r="B2871" s="195">
        <v>99961</v>
      </c>
      <c r="C2871" s="195">
        <v>5957</v>
      </c>
      <c r="D2871" s="195">
        <v>29</v>
      </c>
      <c r="E2871" s="197">
        <v>124900</v>
      </c>
      <c r="F2871" s="195" t="s">
        <v>1</v>
      </c>
    </row>
    <row r="2872" spans="1:6">
      <c r="A2872" s="196">
        <v>44343</v>
      </c>
      <c r="B2872" s="195">
        <v>99961</v>
      </c>
      <c r="C2872" s="195">
        <v>5975</v>
      </c>
      <c r="D2872" s="195">
        <v>29</v>
      </c>
      <c r="E2872" s="197">
        <v>60000</v>
      </c>
      <c r="F2872" s="195" t="s">
        <v>0</v>
      </c>
    </row>
    <row r="2873" spans="1:6">
      <c r="A2873" s="196">
        <v>44343</v>
      </c>
      <c r="B2873" s="195">
        <v>99961</v>
      </c>
      <c r="C2873" s="195">
        <v>5979</v>
      </c>
      <c r="D2873" s="195">
        <v>29</v>
      </c>
      <c r="E2873" s="197">
        <v>387150</v>
      </c>
      <c r="F2873" s="195" t="s">
        <v>1</v>
      </c>
    </row>
    <row r="2874" spans="1:6">
      <c r="A2874" s="196">
        <v>44343</v>
      </c>
      <c r="B2874" s="195">
        <v>99961</v>
      </c>
      <c r="C2874" s="195">
        <v>5998</v>
      </c>
      <c r="D2874" s="195">
        <v>29</v>
      </c>
      <c r="E2874" s="197">
        <v>160200</v>
      </c>
      <c r="F2874" s="195" t="s">
        <v>0</v>
      </c>
    </row>
    <row r="2875" spans="1:6">
      <c r="A2875" s="196">
        <v>44343</v>
      </c>
      <c r="B2875" s="195">
        <v>99961</v>
      </c>
      <c r="C2875" s="195">
        <v>5999</v>
      </c>
      <c r="D2875" s="195">
        <v>29</v>
      </c>
      <c r="E2875" s="197">
        <v>64336</v>
      </c>
      <c r="F2875" s="195" t="s">
        <v>1</v>
      </c>
    </row>
    <row r="2876" spans="1:6">
      <c r="A2876" s="196">
        <v>44343</v>
      </c>
      <c r="B2876" s="195">
        <v>99961</v>
      </c>
      <c r="C2876" s="195">
        <v>6012</v>
      </c>
      <c r="D2876" s="195">
        <v>29</v>
      </c>
      <c r="E2876" s="197">
        <v>87200</v>
      </c>
      <c r="F2876" s="195" t="s">
        <v>0</v>
      </c>
    </row>
    <row r="2877" spans="1:6">
      <c r="A2877" s="196">
        <v>44343</v>
      </c>
      <c r="B2877" s="195">
        <v>99961</v>
      </c>
      <c r="C2877" s="195">
        <v>6014</v>
      </c>
      <c r="D2877" s="195">
        <v>29</v>
      </c>
      <c r="E2877" s="197">
        <v>58500</v>
      </c>
      <c r="F2877" s="195" t="s">
        <v>0</v>
      </c>
    </row>
    <row r="2878" spans="1:6">
      <c r="A2878" s="196">
        <v>44343</v>
      </c>
      <c r="B2878" s="195">
        <v>99961</v>
      </c>
      <c r="C2878" s="195">
        <v>6016</v>
      </c>
      <c r="D2878" s="195">
        <v>29</v>
      </c>
      <c r="E2878" s="197">
        <v>43600</v>
      </c>
      <c r="F2878" s="195" t="s">
        <v>0</v>
      </c>
    </row>
    <row r="2879" spans="1:6">
      <c r="A2879" s="196">
        <v>44343</v>
      </c>
      <c r="B2879" s="195">
        <v>99961</v>
      </c>
      <c r="C2879" s="195">
        <v>6023</v>
      </c>
      <c r="D2879" s="195">
        <v>29</v>
      </c>
      <c r="E2879" s="197">
        <v>109240</v>
      </c>
      <c r="F2879" s="195" t="s">
        <v>1</v>
      </c>
    </row>
    <row r="2880" spans="1:6" ht="19.5">
      <c r="A2880" s="195"/>
      <c r="B2880" s="195"/>
      <c r="C2880" s="195"/>
      <c r="D2880" s="195"/>
      <c r="E2880" s="174">
        <f>SUM(E2824:E2879)</f>
        <v>21720070</v>
      </c>
      <c r="F2880" s="195"/>
    </row>
    <row r="2882" spans="1:6">
      <c r="A2882" s="196">
        <v>44344</v>
      </c>
      <c r="B2882" s="195">
        <v>12508</v>
      </c>
      <c r="C2882" s="195">
        <v>4703</v>
      </c>
      <c r="D2882" s="195">
        <v>6</v>
      </c>
      <c r="E2882" s="32">
        <v>86950</v>
      </c>
      <c r="F2882" s="195" t="s">
        <v>0</v>
      </c>
    </row>
    <row r="2883" spans="1:6">
      <c r="A2883" s="196">
        <v>44344</v>
      </c>
      <c r="B2883" s="195">
        <v>12508</v>
      </c>
      <c r="C2883" s="195">
        <v>4714</v>
      </c>
      <c r="D2883" s="195">
        <v>6</v>
      </c>
      <c r="E2883" s="32">
        <v>60000</v>
      </c>
      <c r="F2883" s="195" t="s">
        <v>0</v>
      </c>
    </row>
    <row r="2884" spans="1:6">
      <c r="A2884" s="196">
        <v>44344</v>
      </c>
      <c r="B2884" s="195">
        <v>12508</v>
      </c>
      <c r="C2884" s="195">
        <v>4715</v>
      </c>
      <c r="D2884" s="195">
        <v>6</v>
      </c>
      <c r="E2884" s="32">
        <v>282100</v>
      </c>
      <c r="F2884" s="195" t="s">
        <v>1</v>
      </c>
    </row>
    <row r="2885" spans="1:6">
      <c r="A2885" s="196">
        <v>44344</v>
      </c>
      <c r="B2885" s="195">
        <v>28262</v>
      </c>
      <c r="C2885" s="195">
        <v>4771</v>
      </c>
      <c r="D2885" s="195">
        <v>6</v>
      </c>
      <c r="E2885" s="32">
        <v>318900</v>
      </c>
      <c r="F2885" s="195" t="s">
        <v>1</v>
      </c>
    </row>
    <row r="2886" spans="1:6">
      <c r="A2886" s="196">
        <v>44344</v>
      </c>
      <c r="B2886" s="195">
        <v>28262</v>
      </c>
      <c r="C2886" s="195">
        <v>4786</v>
      </c>
      <c r="D2886" s="195">
        <v>6</v>
      </c>
      <c r="E2886" s="32">
        <v>214000</v>
      </c>
      <c r="F2886" s="195" t="s">
        <v>1</v>
      </c>
    </row>
    <row r="2887" spans="1:6">
      <c r="A2887" s="196">
        <v>44344</v>
      </c>
      <c r="B2887" s="195">
        <v>28262</v>
      </c>
      <c r="C2887" s="195">
        <v>4812</v>
      </c>
      <c r="D2887" s="195">
        <v>6</v>
      </c>
      <c r="E2887" s="32">
        <v>333400</v>
      </c>
      <c r="F2887" s="195" t="s">
        <v>1</v>
      </c>
    </row>
    <row r="2888" spans="1:6">
      <c r="A2888" s="196">
        <v>44344</v>
      </c>
      <c r="B2888" s="195">
        <v>28262</v>
      </c>
      <c r="C2888" s="195">
        <v>4838</v>
      </c>
      <c r="D2888" s="195">
        <v>6</v>
      </c>
      <c r="E2888" s="32">
        <v>26300</v>
      </c>
      <c r="F2888" s="195" t="s">
        <v>1</v>
      </c>
    </row>
    <row r="2889" spans="1:6">
      <c r="A2889" s="196">
        <v>44344</v>
      </c>
      <c r="B2889" s="195">
        <v>28262</v>
      </c>
      <c r="C2889" s="195">
        <v>4859</v>
      </c>
      <c r="D2889" s="195">
        <v>6</v>
      </c>
      <c r="E2889" s="32">
        <v>130650</v>
      </c>
      <c r="F2889" s="195" t="s">
        <v>0</v>
      </c>
    </row>
    <row r="2890" spans="1:6">
      <c r="A2890" s="196">
        <v>44344</v>
      </c>
      <c r="B2890" s="195">
        <v>28262</v>
      </c>
      <c r="C2890" s="195">
        <v>4872</v>
      </c>
      <c r="D2890" s="195">
        <v>6</v>
      </c>
      <c r="E2890" s="32">
        <v>140700</v>
      </c>
      <c r="F2890" s="195" t="s">
        <v>0</v>
      </c>
    </row>
    <row r="2891" spans="1:6">
      <c r="A2891" s="196">
        <v>44344</v>
      </c>
      <c r="B2891" s="195">
        <v>32221</v>
      </c>
      <c r="C2891" s="195">
        <v>8947</v>
      </c>
      <c r="D2891" s="195">
        <v>7</v>
      </c>
      <c r="E2891" s="32">
        <v>60488</v>
      </c>
      <c r="F2891" s="195" t="s">
        <v>1</v>
      </c>
    </row>
    <row r="2892" spans="1:6">
      <c r="A2892" s="196">
        <v>44344</v>
      </c>
      <c r="B2892" s="195">
        <v>32221</v>
      </c>
      <c r="C2892" s="195">
        <v>8959</v>
      </c>
      <c r="D2892" s="195">
        <v>7</v>
      </c>
      <c r="E2892" s="32">
        <v>149300</v>
      </c>
      <c r="F2892" s="195" t="s">
        <v>0</v>
      </c>
    </row>
    <row r="2893" spans="1:6">
      <c r="A2893" s="196">
        <v>44344</v>
      </c>
      <c r="B2893" s="195">
        <v>99974</v>
      </c>
      <c r="C2893" s="195">
        <v>9024</v>
      </c>
      <c r="D2893" s="195">
        <v>7</v>
      </c>
      <c r="E2893" s="32">
        <v>334450</v>
      </c>
      <c r="F2893" s="195" t="s">
        <v>1</v>
      </c>
    </row>
    <row r="2894" spans="1:6">
      <c r="A2894" s="196">
        <v>44344</v>
      </c>
      <c r="B2894" s="195">
        <v>99974</v>
      </c>
      <c r="C2894" s="195">
        <v>9025</v>
      </c>
      <c r="D2894" s="195">
        <v>7</v>
      </c>
      <c r="E2894" s="32">
        <v>239800</v>
      </c>
      <c r="F2894" s="195" t="s">
        <v>1</v>
      </c>
    </row>
    <row r="2895" spans="1:6">
      <c r="A2895" s="196">
        <v>44344</v>
      </c>
      <c r="B2895" s="195">
        <v>25758</v>
      </c>
      <c r="C2895" s="195">
        <v>6395</v>
      </c>
      <c r="D2895" s="195">
        <v>8</v>
      </c>
      <c r="E2895" s="32">
        <v>601900</v>
      </c>
      <c r="F2895" s="195" t="s">
        <v>1</v>
      </c>
    </row>
    <row r="2896" spans="1:6">
      <c r="A2896" s="196">
        <v>44344</v>
      </c>
      <c r="B2896" s="195">
        <v>25758</v>
      </c>
      <c r="C2896" s="195">
        <v>6450</v>
      </c>
      <c r="D2896" s="195">
        <v>8</v>
      </c>
      <c r="E2896" s="32">
        <v>244450</v>
      </c>
      <c r="F2896" s="195" t="s">
        <v>1</v>
      </c>
    </row>
    <row r="2897" spans="1:6">
      <c r="A2897" s="196">
        <v>44344</v>
      </c>
      <c r="B2897" s="195">
        <v>25758</v>
      </c>
      <c r="C2897" s="195">
        <v>6451</v>
      </c>
      <c r="D2897" s="195">
        <v>8</v>
      </c>
      <c r="E2897" s="32">
        <v>303300</v>
      </c>
      <c r="F2897" s="195" t="s">
        <v>1</v>
      </c>
    </row>
    <row r="2898" spans="1:6">
      <c r="A2898" s="196">
        <v>44344</v>
      </c>
      <c r="B2898" s="195">
        <v>25758</v>
      </c>
      <c r="C2898" s="195">
        <v>6510</v>
      </c>
      <c r="D2898" s="195">
        <v>8</v>
      </c>
      <c r="E2898" s="32">
        <v>112300</v>
      </c>
      <c r="F2898" s="195" t="s">
        <v>0</v>
      </c>
    </row>
    <row r="2899" spans="1:6">
      <c r="A2899" s="196">
        <v>44344</v>
      </c>
      <c r="B2899" s="195">
        <v>25758</v>
      </c>
      <c r="C2899" s="195">
        <v>6540</v>
      </c>
      <c r="D2899" s="195">
        <v>8</v>
      </c>
      <c r="E2899" s="32">
        <v>519900</v>
      </c>
      <c r="F2899" s="195" t="s">
        <v>1</v>
      </c>
    </row>
    <row r="2900" spans="1:6">
      <c r="A2900" s="196">
        <v>44344</v>
      </c>
      <c r="B2900" s="195">
        <v>25758</v>
      </c>
      <c r="C2900" s="195">
        <v>6541</v>
      </c>
      <c r="D2900" s="195">
        <v>8</v>
      </c>
      <c r="E2900" s="32">
        <v>41800</v>
      </c>
      <c r="F2900" s="195" t="s">
        <v>0</v>
      </c>
    </row>
    <row r="2901" spans="1:6">
      <c r="A2901" s="196">
        <v>44344</v>
      </c>
      <c r="B2901" s="195">
        <v>19440</v>
      </c>
      <c r="C2901" s="195">
        <v>6655</v>
      </c>
      <c r="D2901" s="195">
        <v>4</v>
      </c>
      <c r="E2901" s="32">
        <v>85650</v>
      </c>
      <c r="F2901" s="195" t="s">
        <v>1</v>
      </c>
    </row>
    <row r="2902" spans="1:6">
      <c r="A2902" s="196">
        <v>44344</v>
      </c>
      <c r="B2902" s="195">
        <v>19440</v>
      </c>
      <c r="C2902" s="195">
        <v>6703</v>
      </c>
      <c r="D2902" s="195">
        <v>4</v>
      </c>
      <c r="E2902" s="32">
        <v>106800</v>
      </c>
      <c r="F2902" s="195" t="s">
        <v>0</v>
      </c>
    </row>
    <row r="2903" spans="1:6">
      <c r="A2903" s="196">
        <v>44344</v>
      </c>
      <c r="B2903" s="195">
        <v>19440</v>
      </c>
      <c r="C2903" s="195">
        <v>6711</v>
      </c>
      <c r="D2903" s="195">
        <v>4</v>
      </c>
      <c r="E2903" s="32">
        <v>105600</v>
      </c>
      <c r="F2903" s="195" t="s">
        <v>0</v>
      </c>
    </row>
    <row r="2904" spans="1:6">
      <c r="A2904" s="196">
        <v>44344</v>
      </c>
      <c r="B2904" s="195">
        <v>99971</v>
      </c>
      <c r="C2904" s="195">
        <v>6853</v>
      </c>
      <c r="D2904" s="195">
        <v>4</v>
      </c>
      <c r="E2904" s="32">
        <v>172600</v>
      </c>
      <c r="F2904" s="195" t="s">
        <v>1</v>
      </c>
    </row>
    <row r="2905" spans="1:6">
      <c r="A2905" s="196">
        <v>44344</v>
      </c>
      <c r="B2905" s="195">
        <v>34527</v>
      </c>
      <c r="C2905" s="195">
        <v>9867</v>
      </c>
      <c r="D2905" s="195">
        <v>9</v>
      </c>
      <c r="E2905" s="32">
        <v>303300</v>
      </c>
      <c r="F2905" s="195" t="s">
        <v>1</v>
      </c>
    </row>
    <row r="2906" spans="1:6">
      <c r="A2906" s="196">
        <v>44344</v>
      </c>
      <c r="B2906" s="195">
        <v>34527</v>
      </c>
      <c r="C2906" s="195">
        <v>9890</v>
      </c>
      <c r="D2906" s="195">
        <v>9</v>
      </c>
      <c r="E2906" s="32">
        <v>331300</v>
      </c>
      <c r="F2906" s="195" t="s">
        <v>1</v>
      </c>
    </row>
    <row r="2907" spans="1:6">
      <c r="A2907" s="196">
        <v>44344</v>
      </c>
      <c r="B2907" s="195">
        <v>19726</v>
      </c>
      <c r="C2907" s="195">
        <v>6108</v>
      </c>
      <c r="D2907" s="195">
        <v>29</v>
      </c>
      <c r="E2907" s="32">
        <v>307300</v>
      </c>
      <c r="F2907" s="195" t="s">
        <v>1</v>
      </c>
    </row>
    <row r="2908" spans="1:6">
      <c r="A2908" s="196">
        <v>44344</v>
      </c>
      <c r="B2908" s="195">
        <v>19726</v>
      </c>
      <c r="C2908" s="195">
        <v>6110</v>
      </c>
      <c r="D2908" s="195">
        <v>29</v>
      </c>
      <c r="E2908" s="32">
        <v>56600</v>
      </c>
      <c r="F2908" s="195" t="s">
        <v>0</v>
      </c>
    </row>
    <row r="2909" spans="1:6">
      <c r="A2909" s="196">
        <v>44344</v>
      </c>
      <c r="B2909" s="195">
        <v>19726</v>
      </c>
      <c r="C2909" s="195">
        <v>6115</v>
      </c>
      <c r="D2909" s="195">
        <v>29</v>
      </c>
      <c r="E2909" s="32">
        <v>74900</v>
      </c>
      <c r="F2909" s="195" t="s">
        <v>0</v>
      </c>
    </row>
    <row r="2910" spans="1:6">
      <c r="A2910" s="196">
        <v>44344</v>
      </c>
      <c r="B2910" s="195">
        <v>19726</v>
      </c>
      <c r="C2910" s="195">
        <v>6121</v>
      </c>
      <c r="D2910" s="195">
        <v>29</v>
      </c>
      <c r="E2910" s="32">
        <v>67300</v>
      </c>
      <c r="F2910" s="195" t="s">
        <v>1</v>
      </c>
    </row>
    <row r="2911" spans="1:6">
      <c r="A2911" s="196">
        <v>44344</v>
      </c>
      <c r="B2911" s="195">
        <v>19726</v>
      </c>
      <c r="C2911" s="195">
        <v>6123</v>
      </c>
      <c r="D2911" s="195">
        <v>29</v>
      </c>
      <c r="E2911" s="32">
        <v>128500</v>
      </c>
      <c r="F2911" s="195" t="s">
        <v>1</v>
      </c>
    </row>
    <row r="2912" spans="1:6">
      <c r="A2912" s="196">
        <v>44344</v>
      </c>
      <c r="B2912" s="195">
        <v>19726</v>
      </c>
      <c r="C2912" s="195">
        <v>6126</v>
      </c>
      <c r="D2912" s="195">
        <v>29</v>
      </c>
      <c r="E2912" s="32">
        <v>459500</v>
      </c>
      <c r="F2912" s="195" t="s">
        <v>1</v>
      </c>
    </row>
    <row r="2913" spans="1:6">
      <c r="A2913" s="196">
        <v>44344</v>
      </c>
      <c r="B2913" s="195">
        <v>19726</v>
      </c>
      <c r="C2913" s="195">
        <v>6132</v>
      </c>
      <c r="D2913" s="195">
        <v>29</v>
      </c>
      <c r="E2913" s="32">
        <v>200800</v>
      </c>
      <c r="F2913" s="195" t="s">
        <v>1</v>
      </c>
    </row>
    <row r="2914" spans="1:6">
      <c r="A2914" s="196">
        <v>44344</v>
      </c>
      <c r="B2914" s="195">
        <v>19726</v>
      </c>
      <c r="C2914" s="195">
        <v>6144</v>
      </c>
      <c r="D2914" s="195">
        <v>29</v>
      </c>
      <c r="E2914" s="32">
        <v>64100</v>
      </c>
      <c r="F2914" s="195" t="s">
        <v>1</v>
      </c>
    </row>
    <row r="2915" spans="1:6">
      <c r="A2915" s="196">
        <v>44344</v>
      </c>
      <c r="B2915" s="195">
        <v>19726</v>
      </c>
      <c r="C2915" s="195">
        <v>6146</v>
      </c>
      <c r="D2915" s="195">
        <v>29</v>
      </c>
      <c r="E2915" s="32">
        <v>96900</v>
      </c>
      <c r="F2915" s="195" t="s">
        <v>1</v>
      </c>
    </row>
    <row r="2916" spans="1:6">
      <c r="A2916" s="196">
        <v>44344</v>
      </c>
      <c r="B2916" s="195">
        <v>19726</v>
      </c>
      <c r="C2916" s="195">
        <v>6150</v>
      </c>
      <c r="D2916" s="195">
        <v>29</v>
      </c>
      <c r="E2916" s="32">
        <v>56400</v>
      </c>
      <c r="F2916" s="195" t="s">
        <v>0</v>
      </c>
    </row>
    <row r="2917" spans="1:6">
      <c r="A2917" s="196">
        <v>44344</v>
      </c>
      <c r="B2917" s="195">
        <v>19726</v>
      </c>
      <c r="C2917" s="195">
        <v>6151</v>
      </c>
      <c r="D2917" s="195">
        <v>29</v>
      </c>
      <c r="E2917" s="32">
        <v>460900</v>
      </c>
      <c r="F2917" s="195" t="s">
        <v>1</v>
      </c>
    </row>
    <row r="2918" spans="1:6">
      <c r="A2918" s="196">
        <v>44344</v>
      </c>
      <c r="B2918" s="195">
        <v>19726</v>
      </c>
      <c r="C2918" s="195">
        <v>6153</v>
      </c>
      <c r="D2918" s="195">
        <v>29</v>
      </c>
      <c r="E2918" s="32">
        <v>57000</v>
      </c>
      <c r="F2918" s="195" t="s">
        <v>0</v>
      </c>
    </row>
    <row r="2919" spans="1:6">
      <c r="A2919" s="196">
        <v>44344</v>
      </c>
      <c r="B2919" s="195">
        <v>19726</v>
      </c>
      <c r="C2919" s="195">
        <v>6154</v>
      </c>
      <c r="D2919" s="195">
        <v>29</v>
      </c>
      <c r="E2919" s="32">
        <v>55300</v>
      </c>
      <c r="F2919" s="195" t="s">
        <v>0</v>
      </c>
    </row>
    <row r="2920" spans="1:6">
      <c r="A2920" s="196">
        <v>44344</v>
      </c>
      <c r="B2920" s="195">
        <v>19726</v>
      </c>
      <c r="C2920" s="195">
        <v>6156</v>
      </c>
      <c r="D2920" s="195">
        <v>29</v>
      </c>
      <c r="E2920" s="32">
        <v>199900</v>
      </c>
      <c r="F2920" s="195" t="s">
        <v>1</v>
      </c>
    </row>
    <row r="2921" spans="1:6">
      <c r="A2921" s="196">
        <v>44344</v>
      </c>
      <c r="B2921" s="195">
        <v>19726</v>
      </c>
      <c r="C2921" s="195">
        <v>6157</v>
      </c>
      <c r="D2921" s="195">
        <v>29</v>
      </c>
      <c r="E2921" s="32">
        <v>422950</v>
      </c>
      <c r="F2921" s="195" t="s">
        <v>1</v>
      </c>
    </row>
    <row r="2922" spans="1:6">
      <c r="A2922" s="196">
        <v>44344</v>
      </c>
      <c r="B2922" s="195">
        <v>19726</v>
      </c>
      <c r="C2922" s="195">
        <v>6160</v>
      </c>
      <c r="D2922" s="195">
        <v>29</v>
      </c>
      <c r="E2922" s="32">
        <v>44400</v>
      </c>
      <c r="F2922" s="195" t="s">
        <v>0</v>
      </c>
    </row>
    <row r="2923" spans="1:6">
      <c r="A2923" s="196">
        <v>44344</v>
      </c>
      <c r="B2923" s="195">
        <v>19726</v>
      </c>
      <c r="C2923" s="195">
        <v>6162</v>
      </c>
      <c r="D2923" s="195">
        <v>29</v>
      </c>
      <c r="E2923" s="32">
        <v>44800</v>
      </c>
      <c r="F2923" s="195" t="s">
        <v>0</v>
      </c>
    </row>
    <row r="2924" spans="1:6">
      <c r="A2924" s="196">
        <v>44344</v>
      </c>
      <c r="B2924" s="195">
        <v>19726</v>
      </c>
      <c r="C2924" s="195">
        <v>6163</v>
      </c>
      <c r="D2924" s="195">
        <v>29</v>
      </c>
      <c r="E2924" s="32">
        <v>234400</v>
      </c>
      <c r="F2924" s="195" t="s">
        <v>1</v>
      </c>
    </row>
    <row r="2925" spans="1:6">
      <c r="A2925" s="196">
        <v>44344</v>
      </c>
      <c r="B2925" s="195">
        <v>19726</v>
      </c>
      <c r="C2925" s="195">
        <v>6166</v>
      </c>
      <c r="D2925" s="195">
        <v>29</v>
      </c>
      <c r="E2925" s="32">
        <v>307955</v>
      </c>
      <c r="F2925" s="195" t="s">
        <v>1</v>
      </c>
    </row>
    <row r="2926" spans="1:6">
      <c r="A2926" s="196">
        <v>44344</v>
      </c>
      <c r="B2926" s="195">
        <v>3950</v>
      </c>
      <c r="C2926" s="195">
        <v>6040</v>
      </c>
      <c r="D2926" s="195"/>
      <c r="E2926" s="197">
        <v>0</v>
      </c>
      <c r="F2926" s="195" t="s">
        <v>283</v>
      </c>
    </row>
    <row r="2927" spans="1:6">
      <c r="A2927" s="196">
        <v>44344</v>
      </c>
      <c r="B2927" s="195">
        <v>3950</v>
      </c>
      <c r="C2927" s="195">
        <v>6042</v>
      </c>
      <c r="D2927" s="195"/>
      <c r="E2927" s="197">
        <v>0</v>
      </c>
      <c r="F2927" s="195" t="s">
        <v>283</v>
      </c>
    </row>
    <row r="2928" spans="1:6">
      <c r="A2928" s="196">
        <v>44344</v>
      </c>
      <c r="B2928" s="195">
        <v>3950</v>
      </c>
      <c r="C2928" s="195">
        <v>6045</v>
      </c>
      <c r="D2928" s="195">
        <v>29</v>
      </c>
      <c r="E2928" s="32">
        <v>115000</v>
      </c>
      <c r="F2928" s="195" t="s">
        <v>0</v>
      </c>
    </row>
    <row r="2929" spans="1:6">
      <c r="A2929" s="196">
        <v>44344</v>
      </c>
      <c r="B2929" s="195">
        <v>3950</v>
      </c>
      <c r="C2929" s="195">
        <v>6050</v>
      </c>
      <c r="D2929" s="195">
        <v>29</v>
      </c>
      <c r="E2929" s="32">
        <v>92800</v>
      </c>
      <c r="F2929" s="195" t="s">
        <v>0</v>
      </c>
    </row>
    <row r="2930" spans="1:6">
      <c r="A2930" s="196">
        <v>44344</v>
      </c>
      <c r="B2930" s="195">
        <v>3950</v>
      </c>
      <c r="C2930" s="195">
        <v>6051</v>
      </c>
      <c r="D2930" s="195">
        <v>29</v>
      </c>
      <c r="E2930" s="32">
        <v>226600</v>
      </c>
      <c r="F2930" s="195" t="s">
        <v>0</v>
      </c>
    </row>
    <row r="2931" spans="1:6">
      <c r="A2931" s="196">
        <v>44344</v>
      </c>
      <c r="B2931" s="195">
        <v>3950</v>
      </c>
      <c r="C2931" s="195">
        <v>6061</v>
      </c>
      <c r="D2931" s="195">
        <v>29</v>
      </c>
      <c r="E2931" s="32">
        <v>139450</v>
      </c>
      <c r="F2931" s="195" t="s">
        <v>1</v>
      </c>
    </row>
    <row r="2932" spans="1:6">
      <c r="A2932" s="196">
        <v>44344</v>
      </c>
      <c r="B2932" s="195">
        <v>3950</v>
      </c>
      <c r="C2932" s="195">
        <v>6066</v>
      </c>
      <c r="D2932" s="195">
        <v>29</v>
      </c>
      <c r="E2932" s="197">
        <v>269100</v>
      </c>
      <c r="F2932" s="195" t="s">
        <v>1</v>
      </c>
    </row>
    <row r="2933" spans="1:6">
      <c r="A2933" s="196">
        <v>44344</v>
      </c>
      <c r="B2933" s="195">
        <v>3950</v>
      </c>
      <c r="C2933" s="195">
        <v>6069</v>
      </c>
      <c r="D2933" s="195">
        <v>29</v>
      </c>
      <c r="E2933" s="32">
        <v>112200</v>
      </c>
      <c r="F2933" s="195" t="s">
        <v>0</v>
      </c>
    </row>
    <row r="2934" spans="1:6">
      <c r="A2934" s="196">
        <v>44344</v>
      </c>
      <c r="B2934" s="195">
        <v>3950</v>
      </c>
      <c r="C2934" s="195">
        <v>6070</v>
      </c>
      <c r="D2934" s="195">
        <v>29</v>
      </c>
      <c r="E2934" s="32">
        <v>167800</v>
      </c>
      <c r="F2934" s="195" t="s">
        <v>0</v>
      </c>
    </row>
    <row r="2935" spans="1:6">
      <c r="A2935" s="196">
        <v>44344</v>
      </c>
      <c r="B2935" s="195">
        <v>3950</v>
      </c>
      <c r="C2935" s="195">
        <v>6073</v>
      </c>
      <c r="D2935" s="195">
        <v>29</v>
      </c>
      <c r="E2935" s="32">
        <v>371900</v>
      </c>
      <c r="F2935" s="195" t="s">
        <v>1</v>
      </c>
    </row>
    <row r="2936" spans="1:6">
      <c r="A2936" s="196">
        <v>44344</v>
      </c>
      <c r="B2936" s="195">
        <v>3950</v>
      </c>
      <c r="C2936" s="195">
        <v>6100</v>
      </c>
      <c r="D2936" s="195">
        <v>29</v>
      </c>
      <c r="E2936" s="32">
        <v>187600</v>
      </c>
      <c r="F2936" s="195" t="s">
        <v>0</v>
      </c>
    </row>
    <row r="2937" spans="1:6">
      <c r="A2937" s="196">
        <v>44344</v>
      </c>
      <c r="B2937" s="195">
        <v>3950</v>
      </c>
      <c r="C2937" s="195">
        <v>6103</v>
      </c>
      <c r="D2937" s="195">
        <v>29</v>
      </c>
      <c r="E2937" s="32">
        <v>333000</v>
      </c>
      <c r="F2937" s="195" t="s">
        <v>0</v>
      </c>
    </row>
    <row r="2938" spans="1:6" ht="19.5">
      <c r="A2938" s="488"/>
      <c r="B2938" s="489"/>
      <c r="C2938" s="489"/>
      <c r="D2938" s="490"/>
      <c r="E2938" s="174">
        <f>SUM(E2882:E2937)</f>
        <v>10661293</v>
      </c>
      <c r="F2938" s="195"/>
    </row>
    <row r="2940" spans="1:6">
      <c r="A2940" s="196">
        <v>44345</v>
      </c>
      <c r="B2940" s="195">
        <v>28262</v>
      </c>
      <c r="C2940" s="195">
        <v>6981</v>
      </c>
      <c r="D2940" s="195">
        <v>4</v>
      </c>
      <c r="E2940" s="197">
        <v>1109950</v>
      </c>
      <c r="F2940" s="195" t="s">
        <v>1</v>
      </c>
    </row>
    <row r="2941" spans="1:6">
      <c r="A2941" s="196">
        <v>44345</v>
      </c>
      <c r="B2941" s="195">
        <v>28262</v>
      </c>
      <c r="C2941" s="195">
        <v>7011</v>
      </c>
      <c r="D2941" s="195">
        <v>4</v>
      </c>
      <c r="E2941" s="197">
        <v>184400</v>
      </c>
      <c r="F2941" s="195" t="s">
        <v>1</v>
      </c>
    </row>
    <row r="2942" spans="1:6">
      <c r="A2942" s="196">
        <v>44345</v>
      </c>
      <c r="B2942" s="195">
        <v>28262</v>
      </c>
      <c r="C2942" s="195">
        <v>7021</v>
      </c>
      <c r="D2942" s="195">
        <v>4</v>
      </c>
      <c r="E2942" s="197">
        <v>414000</v>
      </c>
      <c r="F2942" s="195" t="s">
        <v>1</v>
      </c>
    </row>
    <row r="2943" spans="1:6">
      <c r="A2943" s="196">
        <v>44345</v>
      </c>
      <c r="B2943" s="195">
        <v>28262</v>
      </c>
      <c r="C2943" s="195">
        <v>7024</v>
      </c>
      <c r="D2943" s="195">
        <v>4</v>
      </c>
      <c r="E2943" s="197">
        <v>79400</v>
      </c>
      <c r="F2943" s="195" t="s">
        <v>0</v>
      </c>
    </row>
    <row r="2944" spans="1:6">
      <c r="A2944" s="196">
        <v>44345</v>
      </c>
      <c r="B2944" s="195">
        <v>28262</v>
      </c>
      <c r="C2944" s="195">
        <v>7026</v>
      </c>
      <c r="D2944" s="195">
        <v>4</v>
      </c>
      <c r="E2944" s="197">
        <v>89550</v>
      </c>
      <c r="F2944" s="195" t="s">
        <v>0</v>
      </c>
    </row>
    <row r="2945" spans="1:6">
      <c r="A2945" s="196">
        <v>44345</v>
      </c>
      <c r="B2945" s="195">
        <v>28262</v>
      </c>
      <c r="C2945" s="195">
        <v>7043</v>
      </c>
      <c r="D2945" s="195">
        <v>4</v>
      </c>
      <c r="E2945" s="197">
        <v>115600</v>
      </c>
      <c r="F2945" s="195" t="s">
        <v>0</v>
      </c>
    </row>
    <row r="2946" spans="1:6">
      <c r="A2946" s="196">
        <v>44345</v>
      </c>
      <c r="B2946" s="195">
        <v>34527</v>
      </c>
      <c r="C2946" s="195">
        <v>7079</v>
      </c>
      <c r="D2946" s="195">
        <v>4</v>
      </c>
      <c r="E2946" s="197">
        <v>397748</v>
      </c>
      <c r="F2946" s="195" t="s">
        <v>1</v>
      </c>
    </row>
    <row r="2947" spans="1:6">
      <c r="A2947" s="196">
        <v>44345</v>
      </c>
      <c r="B2947" s="195">
        <v>34527</v>
      </c>
      <c r="C2947" s="195">
        <v>7126</v>
      </c>
      <c r="D2947" s="195">
        <v>4</v>
      </c>
      <c r="E2947" s="197">
        <v>305300</v>
      </c>
      <c r="F2947" s="195" t="s">
        <v>1</v>
      </c>
    </row>
    <row r="2948" spans="1:6">
      <c r="A2948" s="196">
        <v>44345</v>
      </c>
      <c r="B2948" s="195">
        <v>99975</v>
      </c>
      <c r="C2948" s="195">
        <v>9241</v>
      </c>
      <c r="D2948" s="195">
        <v>7</v>
      </c>
      <c r="E2948" s="197">
        <v>413388</v>
      </c>
      <c r="F2948" s="195" t="s">
        <v>1</v>
      </c>
    </row>
    <row r="2949" spans="1:6">
      <c r="A2949" s="196">
        <v>44345</v>
      </c>
      <c r="B2949" s="195">
        <v>99975</v>
      </c>
      <c r="C2949" s="195">
        <v>9405</v>
      </c>
      <c r="D2949" s="195">
        <v>7</v>
      </c>
      <c r="E2949" s="197">
        <v>94500</v>
      </c>
      <c r="F2949" s="195" t="s">
        <v>1</v>
      </c>
    </row>
    <row r="2950" spans="1:6">
      <c r="A2950" s="196">
        <v>44345</v>
      </c>
      <c r="B2950" s="195">
        <v>25758</v>
      </c>
      <c r="C2950" s="195">
        <v>5060</v>
      </c>
      <c r="D2950" s="195">
        <v>6</v>
      </c>
      <c r="E2950" s="197">
        <v>74000</v>
      </c>
      <c r="F2950" s="195" t="s">
        <v>0</v>
      </c>
    </row>
    <row r="2951" spans="1:6">
      <c r="A2951" s="196">
        <v>44345</v>
      </c>
      <c r="B2951" s="195">
        <v>25758</v>
      </c>
      <c r="C2951" s="195">
        <v>5110</v>
      </c>
      <c r="D2951" s="195">
        <v>6</v>
      </c>
      <c r="E2951" s="197">
        <v>38500</v>
      </c>
      <c r="F2951" s="195" t="s">
        <v>0</v>
      </c>
    </row>
    <row r="2952" spans="1:6">
      <c r="A2952" s="196">
        <v>44345</v>
      </c>
      <c r="B2952" s="195">
        <v>99903</v>
      </c>
      <c r="C2952" s="195">
        <v>6321</v>
      </c>
      <c r="D2952" s="195">
        <v>29</v>
      </c>
      <c r="E2952" s="197">
        <v>65700</v>
      </c>
      <c r="F2952" s="195" t="s">
        <v>1</v>
      </c>
    </row>
    <row r="2953" spans="1:6">
      <c r="A2953" s="196">
        <v>44345</v>
      </c>
      <c r="B2953" s="195">
        <v>99903</v>
      </c>
      <c r="C2953" s="195">
        <v>6323</v>
      </c>
      <c r="D2953" s="195">
        <v>29</v>
      </c>
      <c r="E2953" s="197">
        <v>102500</v>
      </c>
      <c r="F2953" s="195" t="s">
        <v>1</v>
      </c>
    </row>
    <row r="2954" spans="1:6">
      <c r="A2954" s="196">
        <v>44345</v>
      </c>
      <c r="B2954" s="195">
        <v>99903</v>
      </c>
      <c r="C2954" s="195">
        <v>6336</v>
      </c>
      <c r="D2954" s="195">
        <v>29</v>
      </c>
      <c r="E2954" s="197">
        <v>203100</v>
      </c>
      <c r="F2954" s="195" t="s">
        <v>1</v>
      </c>
    </row>
    <row r="2955" spans="1:6">
      <c r="A2955" s="196">
        <v>44345</v>
      </c>
      <c r="B2955" s="195">
        <v>99903</v>
      </c>
      <c r="C2955" s="195">
        <v>6337</v>
      </c>
      <c r="D2955" s="195">
        <v>29</v>
      </c>
      <c r="E2955" s="197">
        <v>257500</v>
      </c>
      <c r="F2955" s="195" t="s">
        <v>1</v>
      </c>
    </row>
    <row r="2956" spans="1:6">
      <c r="A2956" s="196">
        <v>44345</v>
      </c>
      <c r="B2956" s="195">
        <v>99903</v>
      </c>
      <c r="C2956" s="195">
        <v>6351</v>
      </c>
      <c r="D2956" s="195">
        <v>29</v>
      </c>
      <c r="E2956" s="197">
        <v>280151</v>
      </c>
      <c r="F2956" s="195" t="s">
        <v>1</v>
      </c>
    </row>
    <row r="2957" spans="1:6">
      <c r="A2957" s="196">
        <v>44345</v>
      </c>
      <c r="B2957" s="195">
        <v>99903</v>
      </c>
      <c r="C2957" s="195">
        <v>6356</v>
      </c>
      <c r="D2957" s="195">
        <v>29</v>
      </c>
      <c r="E2957" s="197">
        <v>31500</v>
      </c>
      <c r="F2957" s="195" t="s">
        <v>1</v>
      </c>
    </row>
    <row r="2958" spans="1:6">
      <c r="A2958" s="196">
        <v>44345</v>
      </c>
      <c r="B2958" s="195">
        <v>99903</v>
      </c>
      <c r="C2958" s="195">
        <v>6358</v>
      </c>
      <c r="D2958" s="195">
        <v>29</v>
      </c>
      <c r="E2958" s="197">
        <v>162450</v>
      </c>
      <c r="F2958" s="195" t="s">
        <v>1</v>
      </c>
    </row>
    <row r="2959" spans="1:6">
      <c r="A2959" s="196">
        <v>44345</v>
      </c>
      <c r="B2959" s="195">
        <v>99903</v>
      </c>
      <c r="C2959" s="195">
        <v>6359</v>
      </c>
      <c r="D2959" s="195">
        <v>29</v>
      </c>
      <c r="E2959" s="197">
        <v>126700</v>
      </c>
      <c r="F2959" s="195" t="s">
        <v>1</v>
      </c>
    </row>
    <row r="2960" spans="1:6">
      <c r="A2960" s="196">
        <v>44345</v>
      </c>
      <c r="B2960" s="195">
        <v>99903</v>
      </c>
      <c r="C2960" s="195">
        <v>6360</v>
      </c>
      <c r="D2960" s="195">
        <v>29</v>
      </c>
      <c r="E2960" s="197">
        <v>123100</v>
      </c>
      <c r="F2960" s="195" t="s">
        <v>0</v>
      </c>
    </row>
    <row r="2961" spans="1:6">
      <c r="A2961" s="196">
        <v>44345</v>
      </c>
      <c r="B2961" s="195">
        <v>99903</v>
      </c>
      <c r="C2961" s="195">
        <v>6361</v>
      </c>
      <c r="D2961" s="195">
        <v>29</v>
      </c>
      <c r="E2961" s="197">
        <v>114700</v>
      </c>
      <c r="F2961" s="195" t="s">
        <v>1</v>
      </c>
    </row>
    <row r="2962" spans="1:6">
      <c r="A2962" s="196">
        <v>44345</v>
      </c>
      <c r="B2962" s="195">
        <v>99903</v>
      </c>
      <c r="C2962" s="195">
        <v>6374</v>
      </c>
      <c r="D2962" s="195">
        <v>29</v>
      </c>
      <c r="E2962" s="197">
        <v>140000</v>
      </c>
      <c r="F2962" s="195" t="s">
        <v>0</v>
      </c>
    </row>
    <row r="2963" spans="1:6">
      <c r="A2963" s="196">
        <v>44345</v>
      </c>
      <c r="B2963" s="195">
        <v>99903</v>
      </c>
      <c r="C2963" s="195">
        <v>6375</v>
      </c>
      <c r="D2963" s="195"/>
      <c r="E2963" s="197">
        <v>56850</v>
      </c>
      <c r="F2963" s="195" t="s">
        <v>0</v>
      </c>
    </row>
    <row r="2964" spans="1:6">
      <c r="A2964" s="196">
        <v>44345</v>
      </c>
      <c r="B2964" s="195">
        <v>99903</v>
      </c>
      <c r="C2964" s="195">
        <v>6376</v>
      </c>
      <c r="D2964" s="195">
        <v>29</v>
      </c>
      <c r="E2964" s="197">
        <v>614600</v>
      </c>
      <c r="F2964" s="195" t="s">
        <v>1</v>
      </c>
    </row>
    <row r="2965" spans="1:6">
      <c r="A2965" s="196">
        <v>44345</v>
      </c>
      <c r="B2965" s="195">
        <v>99903</v>
      </c>
      <c r="C2965" s="195">
        <v>6377</v>
      </c>
      <c r="D2965" s="195">
        <v>29</v>
      </c>
      <c r="E2965" s="197">
        <v>104850</v>
      </c>
      <c r="F2965" s="195" t="s">
        <v>1</v>
      </c>
    </row>
    <row r="2966" spans="1:6">
      <c r="A2966" s="196">
        <v>44345</v>
      </c>
      <c r="B2966" s="195">
        <v>99903</v>
      </c>
      <c r="C2966" s="195">
        <v>6381</v>
      </c>
      <c r="D2966" s="195">
        <v>29</v>
      </c>
      <c r="E2966" s="197">
        <v>56100</v>
      </c>
      <c r="F2966" s="195" t="s">
        <v>0</v>
      </c>
    </row>
    <row r="2967" spans="1:6">
      <c r="A2967" s="196">
        <v>44345</v>
      </c>
      <c r="B2967" s="195">
        <v>99903</v>
      </c>
      <c r="C2967" s="195">
        <v>6392</v>
      </c>
      <c r="D2967" s="195">
        <v>29</v>
      </c>
      <c r="E2967" s="197">
        <v>219700</v>
      </c>
      <c r="F2967" s="195" t="s">
        <v>2639</v>
      </c>
    </row>
    <row r="2968" spans="1:6">
      <c r="A2968" s="196">
        <v>44345</v>
      </c>
      <c r="B2968" s="195">
        <v>99903</v>
      </c>
      <c r="C2968" s="195">
        <v>6393</v>
      </c>
      <c r="D2968" s="195">
        <v>29</v>
      </c>
      <c r="E2968" s="197">
        <v>70000</v>
      </c>
      <c r="F2968" s="195" t="s">
        <v>0</v>
      </c>
    </row>
    <row r="2969" spans="1:6">
      <c r="A2969" s="196">
        <v>44345</v>
      </c>
      <c r="B2969" s="195">
        <v>99903</v>
      </c>
      <c r="C2969" s="195">
        <v>6395</v>
      </c>
      <c r="D2969" s="195">
        <v>29</v>
      </c>
      <c r="E2969" s="197">
        <v>83750</v>
      </c>
      <c r="F2969" s="195" t="s">
        <v>1</v>
      </c>
    </row>
    <row r="2970" spans="1:6">
      <c r="A2970" s="196">
        <v>44345</v>
      </c>
      <c r="B2970" s="195">
        <v>99903</v>
      </c>
      <c r="C2970" s="195">
        <v>6396</v>
      </c>
      <c r="D2970" s="195">
        <v>29</v>
      </c>
      <c r="E2970" s="197">
        <v>237950</v>
      </c>
      <c r="F2970" s="195" t="s">
        <v>1</v>
      </c>
    </row>
    <row r="2971" spans="1:6">
      <c r="A2971" s="196">
        <v>44345</v>
      </c>
      <c r="B2971" s="195">
        <v>99903</v>
      </c>
      <c r="C2971" s="195">
        <v>6399</v>
      </c>
      <c r="D2971" s="195">
        <v>29</v>
      </c>
      <c r="E2971" s="197">
        <v>111000</v>
      </c>
      <c r="F2971" s="195" t="s">
        <v>0</v>
      </c>
    </row>
    <row r="2972" spans="1:6">
      <c r="A2972" s="196">
        <v>44345</v>
      </c>
      <c r="B2972" s="195">
        <v>99903</v>
      </c>
      <c r="C2972" s="195">
        <v>6406</v>
      </c>
      <c r="D2972" s="195">
        <v>29</v>
      </c>
      <c r="E2972" s="197">
        <v>103100</v>
      </c>
      <c r="F2972" s="195" t="s">
        <v>1</v>
      </c>
    </row>
    <row r="2973" spans="1:6">
      <c r="A2973" s="196">
        <v>44345</v>
      </c>
      <c r="B2973" s="195">
        <v>99903</v>
      </c>
      <c r="C2973" s="195">
        <v>6408</v>
      </c>
      <c r="D2973" s="195">
        <v>29</v>
      </c>
      <c r="E2973" s="197">
        <v>93800</v>
      </c>
      <c r="F2973" s="195" t="s">
        <v>0</v>
      </c>
    </row>
    <row r="2974" spans="1:6">
      <c r="A2974" s="196">
        <v>44345</v>
      </c>
      <c r="B2974" s="195">
        <v>99903</v>
      </c>
      <c r="C2974" s="195">
        <v>6409</v>
      </c>
      <c r="D2974" s="195">
        <v>29</v>
      </c>
      <c r="E2974" s="197">
        <v>332350</v>
      </c>
      <c r="F2974" s="195" t="s">
        <v>0</v>
      </c>
    </row>
    <row r="2975" spans="1:6">
      <c r="A2975" s="196">
        <v>44345</v>
      </c>
      <c r="B2975" s="195">
        <v>99903</v>
      </c>
      <c r="C2975" s="195">
        <v>6412</v>
      </c>
      <c r="D2975" s="195">
        <v>29</v>
      </c>
      <c r="E2975" s="197">
        <v>200973</v>
      </c>
      <c r="F2975" s="195" t="s">
        <v>0</v>
      </c>
    </row>
    <row r="2976" spans="1:6">
      <c r="A2976" s="196">
        <v>44345</v>
      </c>
      <c r="B2976" s="195">
        <v>99903</v>
      </c>
      <c r="C2976" s="195">
        <v>6414</v>
      </c>
      <c r="D2976" s="195">
        <v>29</v>
      </c>
      <c r="E2976" s="197">
        <v>764400</v>
      </c>
      <c r="F2976" s="195" t="s">
        <v>1</v>
      </c>
    </row>
    <row r="2977" spans="1:6">
      <c r="A2977" s="196">
        <v>44345</v>
      </c>
      <c r="B2977" s="195">
        <v>99903</v>
      </c>
      <c r="C2977" s="195">
        <v>6418</v>
      </c>
      <c r="D2977" s="195">
        <v>29</v>
      </c>
      <c r="E2977" s="197">
        <v>505550</v>
      </c>
      <c r="F2977" s="195" t="s">
        <v>1</v>
      </c>
    </row>
    <row r="2978" spans="1:6">
      <c r="A2978" s="196">
        <v>44345</v>
      </c>
      <c r="B2978" s="195">
        <v>99903</v>
      </c>
      <c r="C2978" s="195">
        <v>6420</v>
      </c>
      <c r="D2978" s="195"/>
      <c r="E2978" s="197">
        <v>80600</v>
      </c>
      <c r="F2978" s="195" t="s">
        <v>0</v>
      </c>
    </row>
    <row r="2979" spans="1:6">
      <c r="A2979" s="196">
        <v>44345</v>
      </c>
      <c r="B2979" s="195">
        <v>99903</v>
      </c>
      <c r="C2979" s="195">
        <v>6422</v>
      </c>
      <c r="D2979" s="195">
        <v>29</v>
      </c>
      <c r="E2979" s="197">
        <v>83230</v>
      </c>
      <c r="F2979" s="195" t="s">
        <v>1</v>
      </c>
    </row>
    <row r="2980" spans="1:6">
      <c r="A2980" s="196">
        <v>44345</v>
      </c>
      <c r="B2980" s="195">
        <v>99903</v>
      </c>
      <c r="C2980" s="195">
        <v>6430</v>
      </c>
      <c r="D2980" s="195">
        <v>29</v>
      </c>
      <c r="E2980" s="197">
        <v>145550</v>
      </c>
      <c r="F2980" s="195" t="s">
        <v>1</v>
      </c>
    </row>
    <row r="2981" spans="1:6">
      <c r="A2981" s="196">
        <v>44345</v>
      </c>
      <c r="B2981" s="195">
        <v>99903</v>
      </c>
      <c r="C2981" s="195">
        <v>6436</v>
      </c>
      <c r="D2981" s="195">
        <v>29</v>
      </c>
      <c r="E2981" s="197">
        <v>59000</v>
      </c>
      <c r="F2981" s="195" t="s">
        <v>0</v>
      </c>
    </row>
    <row r="2982" spans="1:6">
      <c r="A2982" s="196">
        <v>44345</v>
      </c>
      <c r="B2982" s="195">
        <v>99903</v>
      </c>
      <c r="C2982" s="195">
        <v>6440</v>
      </c>
      <c r="D2982" s="195">
        <v>29</v>
      </c>
      <c r="E2982" s="197">
        <v>333400</v>
      </c>
      <c r="F2982" s="195" t="s">
        <v>1</v>
      </c>
    </row>
    <row r="2983" spans="1:6">
      <c r="A2983" s="196">
        <v>44345</v>
      </c>
      <c r="B2983" s="195">
        <v>99903</v>
      </c>
      <c r="C2983" s="195">
        <v>6446</v>
      </c>
      <c r="D2983" s="195">
        <v>29</v>
      </c>
      <c r="E2983" s="197">
        <v>333400</v>
      </c>
      <c r="F2983" s="195" t="s">
        <v>1</v>
      </c>
    </row>
    <row r="2984" spans="1:6">
      <c r="A2984" s="196">
        <v>44345</v>
      </c>
      <c r="B2984" s="195">
        <v>99903</v>
      </c>
      <c r="C2984" s="195">
        <v>6451</v>
      </c>
      <c r="D2984" s="195">
        <v>29</v>
      </c>
      <c r="E2984" s="197">
        <v>60800</v>
      </c>
      <c r="F2984" s="195" t="s">
        <v>1</v>
      </c>
    </row>
    <row r="2985" spans="1:6">
      <c r="A2985" s="196">
        <v>44345</v>
      </c>
      <c r="B2985" s="195">
        <v>99903</v>
      </c>
      <c r="C2985" s="195">
        <v>6464</v>
      </c>
      <c r="D2985" s="195">
        <v>29</v>
      </c>
      <c r="E2985" s="197">
        <v>233500</v>
      </c>
      <c r="F2985" s="195" t="s">
        <v>1</v>
      </c>
    </row>
    <row r="2986" spans="1:6">
      <c r="A2986" s="196">
        <v>44345</v>
      </c>
      <c r="B2986" s="195">
        <v>99910</v>
      </c>
      <c r="C2986" s="195">
        <v>6180</v>
      </c>
      <c r="D2986" s="195">
        <v>29</v>
      </c>
      <c r="E2986" s="197">
        <v>176250</v>
      </c>
      <c r="F2986" s="195" t="s">
        <v>1</v>
      </c>
    </row>
    <row r="2987" spans="1:6">
      <c r="A2987" s="196">
        <v>44345</v>
      </c>
      <c r="B2987" s="195">
        <v>99910</v>
      </c>
      <c r="C2987" s="195">
        <v>6191</v>
      </c>
      <c r="D2987" s="195">
        <v>29</v>
      </c>
      <c r="E2987" s="197">
        <v>94200</v>
      </c>
      <c r="F2987" s="195" t="s">
        <v>1</v>
      </c>
    </row>
    <row r="2988" spans="1:6">
      <c r="A2988" s="196">
        <v>44345</v>
      </c>
      <c r="B2988" s="195">
        <v>99910</v>
      </c>
      <c r="C2988" s="195">
        <v>6193</v>
      </c>
      <c r="D2988" s="195">
        <v>29</v>
      </c>
      <c r="E2988" s="197">
        <v>260529</v>
      </c>
      <c r="F2988" s="195" t="s">
        <v>1</v>
      </c>
    </row>
    <row r="2989" spans="1:6">
      <c r="A2989" s="196">
        <v>44345</v>
      </c>
      <c r="B2989" s="195">
        <v>99910</v>
      </c>
      <c r="C2989" s="195">
        <v>6194</v>
      </c>
      <c r="D2989" s="195">
        <v>29</v>
      </c>
      <c r="E2989" s="197">
        <v>291490</v>
      </c>
      <c r="F2989" s="195" t="s">
        <v>1</v>
      </c>
    </row>
    <row r="2990" spans="1:6">
      <c r="A2990" s="196">
        <v>44345</v>
      </c>
      <c r="B2990" s="195">
        <v>99910</v>
      </c>
      <c r="C2990" s="195">
        <v>6198</v>
      </c>
      <c r="D2990" s="195">
        <v>29</v>
      </c>
      <c r="E2990" s="197">
        <v>55900</v>
      </c>
      <c r="F2990" s="195" t="s">
        <v>0</v>
      </c>
    </row>
    <row r="2991" spans="1:6">
      <c r="A2991" s="196">
        <v>44345</v>
      </c>
      <c r="B2991" s="195">
        <v>99910</v>
      </c>
      <c r="C2991" s="195">
        <v>6201</v>
      </c>
      <c r="D2991" s="195">
        <v>29</v>
      </c>
      <c r="E2991" s="197">
        <v>83600</v>
      </c>
      <c r="F2991" s="195" t="s">
        <v>0</v>
      </c>
    </row>
    <row r="2992" spans="1:6">
      <c r="A2992" s="196">
        <v>44345</v>
      </c>
      <c r="B2992" s="195">
        <v>99910</v>
      </c>
      <c r="C2992" s="195">
        <v>6202</v>
      </c>
      <c r="D2992" s="195">
        <v>29</v>
      </c>
      <c r="E2992" s="197">
        <v>406800</v>
      </c>
      <c r="F2992" s="195" t="s">
        <v>1</v>
      </c>
    </row>
    <row r="2993" spans="1:6">
      <c r="A2993" s="196">
        <v>44345</v>
      </c>
      <c r="B2993" s="195">
        <v>99910</v>
      </c>
      <c r="C2993" s="195">
        <v>6203</v>
      </c>
      <c r="D2993" s="195">
        <v>29</v>
      </c>
      <c r="E2993" s="197">
        <v>92300</v>
      </c>
      <c r="F2993" s="195" t="s">
        <v>1</v>
      </c>
    </row>
    <row r="2994" spans="1:6">
      <c r="A2994" s="196">
        <v>44345</v>
      </c>
      <c r="B2994" s="195">
        <v>99910</v>
      </c>
      <c r="C2994" s="195">
        <v>6204</v>
      </c>
      <c r="D2994" s="195">
        <v>29</v>
      </c>
      <c r="E2994" s="197">
        <v>70800</v>
      </c>
      <c r="F2994" s="195" t="s">
        <v>1</v>
      </c>
    </row>
    <row r="2995" spans="1:6">
      <c r="A2995" s="196">
        <v>44345</v>
      </c>
      <c r="B2995" s="195">
        <v>99910</v>
      </c>
      <c r="C2995" s="195">
        <v>6211</v>
      </c>
      <c r="D2995" s="195">
        <v>29</v>
      </c>
      <c r="E2995" s="197">
        <v>108900</v>
      </c>
      <c r="F2995" s="195" t="s">
        <v>0</v>
      </c>
    </row>
    <row r="2996" spans="1:6">
      <c r="A2996" s="196">
        <v>44345</v>
      </c>
      <c r="B2996" s="195">
        <v>99910</v>
      </c>
      <c r="C2996" s="195">
        <v>6213</v>
      </c>
      <c r="D2996" s="195">
        <v>29</v>
      </c>
      <c r="E2996" s="197">
        <v>191300</v>
      </c>
      <c r="F2996" s="195" t="s">
        <v>0</v>
      </c>
    </row>
    <row r="2997" spans="1:6">
      <c r="A2997" s="196">
        <v>44345</v>
      </c>
      <c r="B2997" s="195">
        <v>99910</v>
      </c>
      <c r="C2997" s="195">
        <v>6220</v>
      </c>
      <c r="D2997" s="195">
        <v>29</v>
      </c>
      <c r="E2997" s="197">
        <v>207000</v>
      </c>
      <c r="F2997" s="195" t="s">
        <v>1</v>
      </c>
    </row>
    <row r="2998" spans="1:6">
      <c r="A2998" s="196">
        <v>44345</v>
      </c>
      <c r="B2998" s="195">
        <v>99910</v>
      </c>
      <c r="C2998" s="195">
        <v>6222</v>
      </c>
      <c r="D2998" s="195">
        <v>29</v>
      </c>
      <c r="E2998" s="197">
        <v>209700</v>
      </c>
      <c r="F2998" s="195" t="s">
        <v>1</v>
      </c>
    </row>
    <row r="2999" spans="1:6">
      <c r="A2999" s="196">
        <v>44345</v>
      </c>
      <c r="B2999" s="195">
        <v>99910</v>
      </c>
      <c r="C2999" s="195">
        <v>6223</v>
      </c>
      <c r="D2999" s="195">
        <v>29</v>
      </c>
      <c r="E2999" s="197">
        <v>194200</v>
      </c>
      <c r="F2999" s="195" t="s">
        <v>0</v>
      </c>
    </row>
    <row r="3000" spans="1:6">
      <c r="A3000" s="196">
        <v>44345</v>
      </c>
      <c r="B3000" s="195">
        <v>99910</v>
      </c>
      <c r="C3000" s="195">
        <v>6229</v>
      </c>
      <c r="D3000" s="195">
        <v>29</v>
      </c>
      <c r="E3000" s="197">
        <v>91000</v>
      </c>
      <c r="F3000" s="195" t="s">
        <v>1</v>
      </c>
    </row>
    <row r="3001" spans="1:6">
      <c r="A3001" s="196">
        <v>44345</v>
      </c>
      <c r="B3001" s="195">
        <v>99910</v>
      </c>
      <c r="C3001" s="195">
        <v>6235</v>
      </c>
      <c r="D3001" s="195">
        <v>29</v>
      </c>
      <c r="E3001" s="197">
        <v>349000</v>
      </c>
      <c r="F3001" s="195" t="s">
        <v>1</v>
      </c>
    </row>
    <row r="3002" spans="1:6">
      <c r="A3002" s="196">
        <v>44345</v>
      </c>
      <c r="B3002" s="195">
        <v>99910</v>
      </c>
      <c r="C3002" s="195">
        <v>6289</v>
      </c>
      <c r="D3002" s="195">
        <v>29</v>
      </c>
      <c r="E3002" s="197">
        <v>119800</v>
      </c>
      <c r="F3002" s="195" t="s">
        <v>0</v>
      </c>
    </row>
    <row r="3003" spans="1:6">
      <c r="A3003" s="196">
        <v>44345</v>
      </c>
      <c r="B3003" s="195">
        <v>99910</v>
      </c>
      <c r="C3003" s="195">
        <v>6307</v>
      </c>
      <c r="D3003" s="195">
        <v>29</v>
      </c>
      <c r="E3003" s="197">
        <v>150700</v>
      </c>
      <c r="F3003" s="195" t="s">
        <v>0</v>
      </c>
    </row>
    <row r="3004" spans="1:6">
      <c r="A3004" s="196">
        <v>44345</v>
      </c>
      <c r="B3004" s="195">
        <v>99910</v>
      </c>
      <c r="C3004" s="195">
        <v>6309</v>
      </c>
      <c r="D3004" s="195">
        <v>29</v>
      </c>
      <c r="E3004" s="197">
        <v>84700</v>
      </c>
      <c r="F3004" s="195" t="s">
        <v>1</v>
      </c>
    </row>
    <row r="3005" spans="1:6">
      <c r="A3005" s="196">
        <v>44345</v>
      </c>
      <c r="B3005" s="195">
        <v>99910</v>
      </c>
      <c r="C3005" s="195">
        <v>6310</v>
      </c>
      <c r="D3005" s="195">
        <v>29</v>
      </c>
      <c r="E3005" s="197">
        <v>158100</v>
      </c>
      <c r="F3005" s="195" t="s">
        <v>0</v>
      </c>
    </row>
    <row r="3006" spans="1:6">
      <c r="A3006" s="196">
        <v>44345</v>
      </c>
      <c r="B3006" s="195">
        <v>99910</v>
      </c>
      <c r="C3006" s="195">
        <v>6311</v>
      </c>
      <c r="D3006" s="195">
        <v>29</v>
      </c>
      <c r="E3006" s="197">
        <v>332800</v>
      </c>
      <c r="F3006" s="195" t="s">
        <v>1</v>
      </c>
    </row>
    <row r="3007" spans="1:6">
      <c r="A3007" s="196">
        <v>44345</v>
      </c>
      <c r="B3007" s="195">
        <v>99910</v>
      </c>
      <c r="C3007" s="195">
        <v>6316</v>
      </c>
      <c r="D3007" s="195">
        <v>29</v>
      </c>
      <c r="E3007" s="197">
        <v>114000</v>
      </c>
      <c r="F3007" s="195" t="s">
        <v>0</v>
      </c>
    </row>
    <row r="3008" spans="1:6">
      <c r="A3008" s="196">
        <v>44345</v>
      </c>
      <c r="B3008" s="195">
        <v>99910</v>
      </c>
      <c r="C3008" s="195">
        <v>8353</v>
      </c>
      <c r="D3008" s="195">
        <v>3</v>
      </c>
      <c r="E3008" s="197">
        <v>123250</v>
      </c>
      <c r="F3008" s="195" t="s">
        <v>1</v>
      </c>
    </row>
    <row r="3009" spans="1:6">
      <c r="A3009" s="196">
        <v>44345</v>
      </c>
      <c r="B3009" s="195">
        <v>99910</v>
      </c>
      <c r="C3009" s="195">
        <v>8354</v>
      </c>
      <c r="D3009" s="195">
        <v>3</v>
      </c>
      <c r="E3009" s="197">
        <v>959300</v>
      </c>
      <c r="F3009" s="195" t="s">
        <v>1</v>
      </c>
    </row>
    <row r="3010" spans="1:6">
      <c r="A3010" s="196">
        <v>44345</v>
      </c>
      <c r="B3010" s="195">
        <v>99910</v>
      </c>
      <c r="C3010" s="195">
        <v>8355</v>
      </c>
      <c r="D3010" s="195">
        <v>3</v>
      </c>
      <c r="E3010" s="197">
        <v>121700</v>
      </c>
      <c r="F3010" s="195" t="s">
        <v>1</v>
      </c>
    </row>
    <row r="3011" spans="1:6">
      <c r="A3011" s="196">
        <v>44345</v>
      </c>
      <c r="B3011" s="195">
        <v>99910</v>
      </c>
      <c r="C3011" s="195">
        <v>8356</v>
      </c>
      <c r="D3011" s="195">
        <v>3</v>
      </c>
      <c r="E3011" s="197">
        <v>299250</v>
      </c>
      <c r="F3011" s="195" t="s">
        <v>1</v>
      </c>
    </row>
    <row r="3012" spans="1:6">
      <c r="A3012" s="196">
        <v>44345</v>
      </c>
      <c r="B3012" s="195">
        <v>99910</v>
      </c>
      <c r="C3012" s="195">
        <v>8359</v>
      </c>
      <c r="D3012" s="195">
        <v>3</v>
      </c>
      <c r="E3012" s="197">
        <v>193100</v>
      </c>
      <c r="F3012" s="195" t="s">
        <v>0</v>
      </c>
    </row>
    <row r="3013" spans="1:6">
      <c r="A3013" s="196">
        <v>44345</v>
      </c>
      <c r="B3013" s="195">
        <v>99910</v>
      </c>
      <c r="C3013" s="195">
        <v>8360</v>
      </c>
      <c r="D3013" s="195">
        <v>3</v>
      </c>
      <c r="E3013" s="197">
        <v>101700</v>
      </c>
      <c r="F3013" s="195" t="s">
        <v>0</v>
      </c>
    </row>
    <row r="3014" spans="1:6">
      <c r="A3014" s="196">
        <v>44345</v>
      </c>
      <c r="B3014" s="195">
        <v>99910</v>
      </c>
      <c r="C3014" s="195">
        <v>8362</v>
      </c>
      <c r="D3014" s="195">
        <v>3</v>
      </c>
      <c r="E3014" s="197">
        <v>229400</v>
      </c>
      <c r="F3014" s="195" t="s">
        <v>1</v>
      </c>
    </row>
    <row r="3015" spans="1:6">
      <c r="A3015" s="196">
        <v>44345</v>
      </c>
      <c r="B3015" s="195">
        <v>99910</v>
      </c>
      <c r="C3015" s="195">
        <v>8364</v>
      </c>
      <c r="D3015" s="195">
        <v>3</v>
      </c>
      <c r="E3015" s="197">
        <v>95500</v>
      </c>
      <c r="F3015" s="195" t="s">
        <v>0</v>
      </c>
    </row>
    <row r="3016" spans="1:6">
      <c r="A3016" s="196">
        <v>44345</v>
      </c>
      <c r="B3016" s="195">
        <v>99910</v>
      </c>
      <c r="C3016" s="195">
        <v>8365</v>
      </c>
      <c r="D3016" s="195">
        <v>3</v>
      </c>
      <c r="E3016" s="197">
        <v>273750</v>
      </c>
      <c r="F3016" s="195" t="s">
        <v>1</v>
      </c>
    </row>
    <row r="3017" spans="1:6">
      <c r="A3017" s="196">
        <v>44345</v>
      </c>
      <c r="B3017" s="195">
        <v>99910</v>
      </c>
      <c r="C3017" s="195">
        <v>8366</v>
      </c>
      <c r="D3017" s="195">
        <v>3</v>
      </c>
      <c r="E3017" s="197">
        <v>104500</v>
      </c>
      <c r="F3017" s="195" t="s">
        <v>0</v>
      </c>
    </row>
    <row r="3018" spans="1:6">
      <c r="A3018" s="196">
        <v>44345</v>
      </c>
      <c r="B3018" s="195">
        <v>99910</v>
      </c>
      <c r="C3018" s="195">
        <v>8367</v>
      </c>
      <c r="D3018" s="195">
        <v>3</v>
      </c>
      <c r="E3018" s="197">
        <v>77900</v>
      </c>
      <c r="F3018" s="195" t="s">
        <v>0</v>
      </c>
    </row>
    <row r="3019" spans="1:6">
      <c r="A3019" s="196">
        <v>44345</v>
      </c>
      <c r="B3019" s="195">
        <v>99910</v>
      </c>
      <c r="C3019" s="195">
        <v>8368</v>
      </c>
      <c r="D3019" s="195">
        <v>3</v>
      </c>
      <c r="E3019" s="197">
        <v>222550</v>
      </c>
      <c r="F3019" s="195" t="s">
        <v>1</v>
      </c>
    </row>
    <row r="3020" spans="1:6">
      <c r="A3020" s="196">
        <v>44345</v>
      </c>
      <c r="B3020" s="195">
        <v>99910</v>
      </c>
      <c r="C3020" s="195">
        <v>8370</v>
      </c>
      <c r="D3020" s="195">
        <v>3</v>
      </c>
      <c r="E3020" s="197">
        <v>215700</v>
      </c>
      <c r="F3020" s="195" t="s">
        <v>1</v>
      </c>
    </row>
    <row r="3021" spans="1:6">
      <c r="A3021" s="196">
        <v>44345</v>
      </c>
      <c r="B3021" s="195">
        <v>99910</v>
      </c>
      <c r="C3021" s="195">
        <v>8373</v>
      </c>
      <c r="D3021" s="195">
        <v>3</v>
      </c>
      <c r="E3021" s="197">
        <v>311600</v>
      </c>
      <c r="F3021" s="195" t="s">
        <v>1</v>
      </c>
    </row>
    <row r="3022" spans="1:6">
      <c r="A3022" s="196">
        <v>44345</v>
      </c>
      <c r="B3022" s="195">
        <v>99910</v>
      </c>
      <c r="C3022" s="195">
        <v>8374</v>
      </c>
      <c r="D3022" s="195">
        <v>3</v>
      </c>
      <c r="E3022" s="197">
        <v>232750</v>
      </c>
      <c r="F3022" s="195" t="s">
        <v>1</v>
      </c>
    </row>
    <row r="3023" spans="1:6">
      <c r="A3023" s="196">
        <v>44345</v>
      </c>
      <c r="B3023" s="195">
        <v>99910</v>
      </c>
      <c r="C3023" s="195">
        <v>8377</v>
      </c>
      <c r="D3023" s="195">
        <v>3</v>
      </c>
      <c r="E3023" s="197">
        <v>445400</v>
      </c>
      <c r="F3023" s="195" t="s">
        <v>1</v>
      </c>
    </row>
    <row r="3024" spans="1:6">
      <c r="A3024" s="196">
        <v>44345</v>
      </c>
      <c r="B3024" s="195">
        <v>99910</v>
      </c>
      <c r="C3024" s="195">
        <v>8378</v>
      </c>
      <c r="D3024" s="195">
        <v>3</v>
      </c>
      <c r="E3024" s="197">
        <v>118600</v>
      </c>
      <c r="F3024" s="195" t="s">
        <v>0</v>
      </c>
    </row>
    <row r="3025" spans="1:8" s="76" customFormat="1">
      <c r="A3025" s="96">
        <v>44345</v>
      </c>
      <c r="B3025" s="97">
        <v>99910</v>
      </c>
      <c r="C3025" s="97">
        <v>8379</v>
      </c>
      <c r="D3025" s="97">
        <v>3</v>
      </c>
      <c r="E3025" s="12">
        <v>1007200</v>
      </c>
      <c r="F3025" s="97" t="s">
        <v>244</v>
      </c>
      <c r="H3025" s="35"/>
    </row>
    <row r="3026" spans="1:8" s="76" customFormat="1">
      <c r="A3026" s="96">
        <v>44345</v>
      </c>
      <c r="B3026" s="97">
        <v>99910</v>
      </c>
      <c r="C3026" s="97">
        <v>8380</v>
      </c>
      <c r="D3026" s="97">
        <v>3</v>
      </c>
      <c r="E3026" s="12">
        <v>103900</v>
      </c>
      <c r="F3026" s="97" t="s">
        <v>244</v>
      </c>
      <c r="H3026" s="35"/>
    </row>
    <row r="3027" spans="1:8">
      <c r="A3027" s="196">
        <v>44345</v>
      </c>
      <c r="B3027" s="195">
        <v>99916</v>
      </c>
      <c r="C3027" s="195">
        <v>6646</v>
      </c>
      <c r="D3027" s="31">
        <v>8</v>
      </c>
      <c r="E3027" s="197">
        <v>0</v>
      </c>
      <c r="F3027" s="31" t="s">
        <v>283</v>
      </c>
    </row>
    <row r="3028" spans="1:8">
      <c r="A3028" s="196">
        <v>44345</v>
      </c>
      <c r="B3028" s="195">
        <v>99916</v>
      </c>
      <c r="C3028" s="195">
        <v>6656</v>
      </c>
      <c r="D3028" s="195">
        <v>8</v>
      </c>
      <c r="E3028" s="197">
        <v>223500</v>
      </c>
      <c r="F3028" s="195" t="s">
        <v>1</v>
      </c>
    </row>
    <row r="3029" spans="1:8">
      <c r="A3029" s="196">
        <v>44345</v>
      </c>
      <c r="B3029" s="195">
        <v>99916</v>
      </c>
      <c r="C3029" s="195">
        <v>6718</v>
      </c>
      <c r="D3029" s="195">
        <v>8</v>
      </c>
      <c r="E3029" s="197">
        <v>544900</v>
      </c>
      <c r="F3029" s="195" t="s">
        <v>1</v>
      </c>
    </row>
    <row r="3030" spans="1:8">
      <c r="A3030" s="196">
        <v>44345</v>
      </c>
      <c r="B3030" s="195">
        <v>99916</v>
      </c>
      <c r="C3030" s="195">
        <v>6737</v>
      </c>
      <c r="D3030" s="195">
        <v>8</v>
      </c>
      <c r="E3030" s="197">
        <v>215000</v>
      </c>
      <c r="F3030" s="195" t="s">
        <v>1</v>
      </c>
    </row>
    <row r="3031" spans="1:8">
      <c r="A3031" s="196">
        <v>44345</v>
      </c>
      <c r="B3031" s="195">
        <v>99916</v>
      </c>
      <c r="C3031" s="195">
        <v>6744</v>
      </c>
      <c r="D3031" s="195">
        <v>8</v>
      </c>
      <c r="E3031" s="197">
        <v>47300</v>
      </c>
      <c r="F3031" s="195" t="s">
        <v>1</v>
      </c>
    </row>
    <row r="3032" spans="1:8">
      <c r="A3032" s="196">
        <v>44345</v>
      </c>
      <c r="B3032" s="195">
        <v>14202</v>
      </c>
      <c r="C3032" s="195">
        <v>9980</v>
      </c>
      <c r="D3032" s="195">
        <v>9</v>
      </c>
      <c r="E3032" s="197">
        <v>111200</v>
      </c>
      <c r="F3032" s="195" t="s">
        <v>0</v>
      </c>
    </row>
    <row r="3033" spans="1:8" ht="19.5">
      <c r="A3033" s="488"/>
      <c r="B3033" s="489"/>
      <c r="C3033" s="489"/>
      <c r="D3033" s="490"/>
      <c r="E3033" s="174">
        <f>SUM(E2940:E3032)</f>
        <v>20030209</v>
      </c>
      <c r="F3033" s="195"/>
    </row>
    <row r="3035" spans="1:8">
      <c r="A3035" s="196">
        <v>44346</v>
      </c>
      <c r="B3035" s="195">
        <v>99974</v>
      </c>
      <c r="C3035" s="195">
        <v>7264</v>
      </c>
      <c r="D3035" s="195">
        <v>4</v>
      </c>
      <c r="E3035" s="32">
        <v>336800</v>
      </c>
      <c r="F3035" s="195" t="s">
        <v>83</v>
      </c>
    </row>
    <row r="3036" spans="1:8">
      <c r="A3036" s="196">
        <v>44346</v>
      </c>
      <c r="B3036" s="195">
        <v>99974</v>
      </c>
      <c r="C3036" s="195">
        <v>7265</v>
      </c>
      <c r="D3036" s="195">
        <v>4</v>
      </c>
      <c r="E3036" s="32">
        <v>238200</v>
      </c>
      <c r="F3036" s="195" t="s">
        <v>83</v>
      </c>
    </row>
    <row r="3037" spans="1:8">
      <c r="A3037" s="196">
        <v>44346</v>
      </c>
      <c r="B3037" s="195">
        <v>99916</v>
      </c>
      <c r="C3037" s="195">
        <v>6778</v>
      </c>
      <c r="D3037" s="195">
        <v>8</v>
      </c>
      <c r="E3037" s="32">
        <v>272150</v>
      </c>
      <c r="F3037" s="195" t="s">
        <v>83</v>
      </c>
    </row>
    <row r="3038" spans="1:8">
      <c r="A3038" s="196">
        <v>44346</v>
      </c>
      <c r="B3038" s="195">
        <v>99916</v>
      </c>
      <c r="C3038" s="195">
        <v>6779</v>
      </c>
      <c r="D3038" s="195">
        <v>8</v>
      </c>
      <c r="E3038" s="32">
        <v>353750</v>
      </c>
      <c r="F3038" s="195" t="s">
        <v>83</v>
      </c>
    </row>
    <row r="3039" spans="1:8">
      <c r="A3039" s="196">
        <v>44346</v>
      </c>
      <c r="B3039" s="195">
        <v>99916</v>
      </c>
      <c r="C3039" s="195">
        <v>6780</v>
      </c>
      <c r="D3039" s="195">
        <v>8</v>
      </c>
      <c r="E3039" s="32">
        <v>687481</v>
      </c>
      <c r="F3039" s="195" t="s">
        <v>2639</v>
      </c>
    </row>
    <row r="3040" spans="1:8">
      <c r="A3040" s="196">
        <v>44346</v>
      </c>
      <c r="B3040" s="195">
        <v>99916</v>
      </c>
      <c r="C3040" s="195">
        <v>6782</v>
      </c>
      <c r="D3040" s="195">
        <v>8</v>
      </c>
      <c r="E3040" s="32">
        <v>487100</v>
      </c>
      <c r="F3040" s="195" t="s">
        <v>83</v>
      </c>
    </row>
    <row r="3041" spans="1:6">
      <c r="A3041" s="196">
        <v>44346</v>
      </c>
      <c r="B3041" s="195">
        <v>99916</v>
      </c>
      <c r="C3041" s="195">
        <v>6851</v>
      </c>
      <c r="D3041" s="195">
        <v>8</v>
      </c>
      <c r="E3041" s="32">
        <v>141200</v>
      </c>
      <c r="F3041" s="195" t="s">
        <v>83</v>
      </c>
    </row>
    <row r="3042" spans="1:6">
      <c r="A3042" s="196">
        <v>44346</v>
      </c>
      <c r="B3042" s="195">
        <v>99975</v>
      </c>
      <c r="C3042" s="195">
        <v>5189</v>
      </c>
      <c r="D3042" s="195">
        <v>6</v>
      </c>
      <c r="E3042" s="32">
        <v>1304450</v>
      </c>
      <c r="F3042" s="195" t="s">
        <v>83</v>
      </c>
    </row>
    <row r="3043" spans="1:6">
      <c r="A3043" s="196">
        <v>44346</v>
      </c>
      <c r="B3043" s="195">
        <v>99975</v>
      </c>
      <c r="C3043" s="195">
        <v>5190</v>
      </c>
      <c r="D3043" s="195">
        <v>6</v>
      </c>
      <c r="E3043" s="32">
        <v>166750</v>
      </c>
      <c r="F3043" s="195" t="s">
        <v>83</v>
      </c>
    </row>
    <row r="3044" spans="1:6">
      <c r="A3044" s="196">
        <v>44346</v>
      </c>
      <c r="B3044" s="195">
        <v>99903</v>
      </c>
      <c r="C3044" s="195">
        <v>6495</v>
      </c>
      <c r="D3044" s="195">
        <v>29</v>
      </c>
      <c r="E3044" s="32">
        <v>218700</v>
      </c>
      <c r="F3044" s="195" t="s">
        <v>83</v>
      </c>
    </row>
    <row r="3045" spans="1:6">
      <c r="A3045" s="196">
        <v>44346</v>
      </c>
      <c r="B3045" s="195">
        <v>99903</v>
      </c>
      <c r="C3045" s="195">
        <v>6514</v>
      </c>
      <c r="D3045" s="195">
        <v>29</v>
      </c>
      <c r="E3045" s="32">
        <v>230000</v>
      </c>
      <c r="F3045" s="195" t="s">
        <v>0</v>
      </c>
    </row>
    <row r="3046" spans="1:6">
      <c r="A3046" s="196">
        <v>44346</v>
      </c>
      <c r="B3046" s="195">
        <v>99903</v>
      </c>
      <c r="C3046" s="195">
        <v>6519</v>
      </c>
      <c r="D3046" s="31"/>
      <c r="E3046" s="32">
        <v>0</v>
      </c>
      <c r="F3046" s="31" t="s">
        <v>283</v>
      </c>
    </row>
    <row r="3047" spans="1:6">
      <c r="A3047" s="196">
        <v>44346</v>
      </c>
      <c r="B3047" s="195">
        <v>99903</v>
      </c>
      <c r="C3047" s="195">
        <v>6523</v>
      </c>
      <c r="D3047" s="195">
        <v>29</v>
      </c>
      <c r="E3047" s="32">
        <v>94300</v>
      </c>
      <c r="F3047" s="195" t="s">
        <v>0</v>
      </c>
    </row>
    <row r="3048" spans="1:6">
      <c r="A3048" s="196">
        <v>44346</v>
      </c>
      <c r="B3048" s="195">
        <v>99903</v>
      </c>
      <c r="C3048" s="195">
        <v>6532</v>
      </c>
      <c r="D3048" s="195">
        <v>29</v>
      </c>
      <c r="E3048" s="32">
        <v>419080</v>
      </c>
      <c r="F3048" s="195" t="s">
        <v>83</v>
      </c>
    </row>
    <row r="3049" spans="1:6">
      <c r="A3049" s="196">
        <v>44346</v>
      </c>
      <c r="B3049" s="195">
        <v>99903</v>
      </c>
      <c r="C3049" s="195">
        <v>6538</v>
      </c>
      <c r="D3049" s="195">
        <v>29</v>
      </c>
      <c r="E3049" s="32">
        <v>205450</v>
      </c>
      <c r="F3049" s="195" t="s">
        <v>83</v>
      </c>
    </row>
    <row r="3050" spans="1:6">
      <c r="A3050" s="196">
        <v>44346</v>
      </c>
      <c r="B3050" s="195">
        <v>99903</v>
      </c>
      <c r="C3050" s="195">
        <v>6539</v>
      </c>
      <c r="D3050" s="195">
        <v>29</v>
      </c>
      <c r="E3050" s="32">
        <v>142900</v>
      </c>
      <c r="F3050" s="195" t="s">
        <v>83</v>
      </c>
    </row>
    <row r="3051" spans="1:6">
      <c r="A3051" s="196">
        <v>44346</v>
      </c>
      <c r="B3051" s="195">
        <v>99903</v>
      </c>
      <c r="C3051" s="195">
        <v>6549</v>
      </c>
      <c r="D3051" s="195">
        <v>29</v>
      </c>
      <c r="E3051" s="32">
        <v>51200</v>
      </c>
      <c r="F3051" s="195" t="s">
        <v>0</v>
      </c>
    </row>
    <row r="3052" spans="1:6">
      <c r="A3052" s="196">
        <v>44346</v>
      </c>
      <c r="B3052" s="195">
        <v>99903</v>
      </c>
      <c r="C3052" s="195">
        <v>6553</v>
      </c>
      <c r="D3052" s="195">
        <v>29</v>
      </c>
      <c r="E3052" s="32">
        <v>245750</v>
      </c>
      <c r="F3052" s="195" t="s">
        <v>83</v>
      </c>
    </row>
    <row r="3053" spans="1:6">
      <c r="A3053" s="196">
        <v>44346</v>
      </c>
      <c r="B3053" s="195">
        <v>99903</v>
      </c>
      <c r="C3053" s="195">
        <v>6566</v>
      </c>
      <c r="D3053" s="195">
        <v>29</v>
      </c>
      <c r="E3053" s="32">
        <v>483039</v>
      </c>
      <c r="F3053" s="195" t="s">
        <v>83</v>
      </c>
    </row>
    <row r="3054" spans="1:6">
      <c r="A3054" s="196">
        <v>44346</v>
      </c>
      <c r="B3054" s="195">
        <v>99903</v>
      </c>
      <c r="C3054" s="195">
        <v>6568</v>
      </c>
      <c r="D3054" s="195">
        <v>29</v>
      </c>
      <c r="E3054" s="32">
        <v>292650</v>
      </c>
      <c r="F3054" s="195" t="s">
        <v>83</v>
      </c>
    </row>
    <row r="3055" spans="1:6">
      <c r="A3055" s="196">
        <v>44346</v>
      </c>
      <c r="B3055" s="195">
        <v>99903</v>
      </c>
      <c r="C3055" s="195">
        <v>6572</v>
      </c>
      <c r="D3055" s="195">
        <v>29</v>
      </c>
      <c r="E3055" s="32">
        <v>260500</v>
      </c>
      <c r="F3055" s="195" t="s">
        <v>0</v>
      </c>
    </row>
    <row r="3056" spans="1:6">
      <c r="A3056" s="196">
        <v>44346</v>
      </c>
      <c r="B3056" s="195">
        <v>99903</v>
      </c>
      <c r="C3056" s="195">
        <v>6587</v>
      </c>
      <c r="D3056" s="195">
        <v>29</v>
      </c>
      <c r="E3056" s="32">
        <v>184100</v>
      </c>
      <c r="F3056" s="195" t="s">
        <v>0</v>
      </c>
    </row>
    <row r="3057" spans="1:6">
      <c r="A3057" s="196">
        <v>44346</v>
      </c>
      <c r="B3057" s="195">
        <v>99903</v>
      </c>
      <c r="C3057" s="195">
        <v>6588</v>
      </c>
      <c r="D3057" s="195">
        <v>29</v>
      </c>
      <c r="E3057" s="32">
        <v>324000</v>
      </c>
      <c r="F3057" s="195" t="s">
        <v>0</v>
      </c>
    </row>
    <row r="3058" spans="1:6">
      <c r="A3058" s="196">
        <v>44346</v>
      </c>
      <c r="B3058" s="195">
        <v>99903</v>
      </c>
      <c r="C3058" s="195">
        <v>6591</v>
      </c>
      <c r="D3058" s="195">
        <v>29</v>
      </c>
      <c r="E3058" s="32">
        <v>131100</v>
      </c>
      <c r="F3058" s="195" t="s">
        <v>83</v>
      </c>
    </row>
    <row r="3059" spans="1:6">
      <c r="A3059" s="196">
        <v>44346</v>
      </c>
      <c r="B3059" s="195">
        <v>99903</v>
      </c>
      <c r="C3059" s="195">
        <v>6595</v>
      </c>
      <c r="D3059" s="195">
        <v>29</v>
      </c>
      <c r="E3059" s="32">
        <v>508500</v>
      </c>
      <c r="F3059" s="195" t="s">
        <v>0</v>
      </c>
    </row>
    <row r="3060" spans="1:6">
      <c r="A3060" s="196">
        <v>44346</v>
      </c>
      <c r="B3060" s="195">
        <v>99903</v>
      </c>
      <c r="C3060" s="195">
        <v>6614</v>
      </c>
      <c r="D3060" s="195">
        <v>29</v>
      </c>
      <c r="E3060" s="32">
        <v>333400</v>
      </c>
      <c r="F3060" s="195" t="s">
        <v>83</v>
      </c>
    </row>
    <row r="3061" spans="1:6">
      <c r="A3061" s="196">
        <v>44346</v>
      </c>
      <c r="B3061" s="195">
        <v>99903</v>
      </c>
      <c r="C3061" s="195">
        <v>6625</v>
      </c>
      <c r="D3061" s="195">
        <v>29</v>
      </c>
      <c r="E3061" s="32">
        <v>150550</v>
      </c>
      <c r="F3061" s="195" t="s">
        <v>83</v>
      </c>
    </row>
    <row r="3062" spans="1:6">
      <c r="A3062" s="196">
        <v>44346</v>
      </c>
      <c r="B3062" s="195">
        <v>99903</v>
      </c>
      <c r="C3062" s="195">
        <v>6626</v>
      </c>
      <c r="D3062" s="195">
        <v>29</v>
      </c>
      <c r="E3062" s="32">
        <v>58300</v>
      </c>
      <c r="F3062" s="195" t="s">
        <v>83</v>
      </c>
    </row>
    <row r="3063" spans="1:6">
      <c r="A3063" s="196">
        <v>44346</v>
      </c>
      <c r="B3063" s="195">
        <v>99903</v>
      </c>
      <c r="C3063" s="195">
        <v>6634</v>
      </c>
      <c r="D3063" s="195">
        <v>29</v>
      </c>
      <c r="E3063" s="32">
        <v>107900</v>
      </c>
      <c r="F3063" s="195" t="s">
        <v>83</v>
      </c>
    </row>
    <row r="3064" spans="1:6">
      <c r="A3064" s="196">
        <v>44346</v>
      </c>
      <c r="B3064" s="195">
        <v>99903</v>
      </c>
      <c r="C3064" s="195">
        <v>6635</v>
      </c>
      <c r="D3064" s="195">
        <v>29</v>
      </c>
      <c r="E3064" s="32">
        <v>452700</v>
      </c>
      <c r="F3064" s="195" t="s">
        <v>83</v>
      </c>
    </row>
    <row r="3065" spans="1:6">
      <c r="A3065" s="196">
        <v>44346</v>
      </c>
      <c r="B3065" s="195">
        <v>99903</v>
      </c>
      <c r="C3065" s="195">
        <v>6638</v>
      </c>
      <c r="D3065" s="195">
        <v>29</v>
      </c>
      <c r="E3065" s="32">
        <v>341780</v>
      </c>
      <c r="F3065" s="195" t="s">
        <v>83</v>
      </c>
    </row>
    <row r="3066" spans="1:6">
      <c r="A3066" s="196">
        <v>44346</v>
      </c>
      <c r="B3066" s="195">
        <v>99910</v>
      </c>
      <c r="C3066" s="195">
        <v>6688</v>
      </c>
      <c r="D3066" s="195">
        <v>29</v>
      </c>
      <c r="E3066" s="42">
        <v>222950</v>
      </c>
      <c r="F3066" s="195" t="s">
        <v>83</v>
      </c>
    </row>
    <row r="3067" spans="1:6">
      <c r="A3067" s="196">
        <v>44346</v>
      </c>
      <c r="B3067" s="195">
        <v>99910</v>
      </c>
      <c r="C3067" s="195">
        <v>6695</v>
      </c>
      <c r="D3067" s="195">
        <v>29</v>
      </c>
      <c r="E3067" s="42">
        <v>159200</v>
      </c>
      <c r="F3067" s="195" t="s">
        <v>83</v>
      </c>
    </row>
    <row r="3068" spans="1:6">
      <c r="A3068" s="488"/>
      <c r="B3068" s="489"/>
      <c r="C3068" s="489"/>
      <c r="D3068" s="490"/>
      <c r="E3068" s="395">
        <f>SUM(E3035:E3067)</f>
        <v>9605930</v>
      </c>
      <c r="F3068" s="195"/>
    </row>
    <row r="3070" spans="1:6">
      <c r="A3070" s="196">
        <v>44347</v>
      </c>
      <c r="B3070" s="195">
        <v>99910</v>
      </c>
      <c r="C3070" s="195">
        <v>4201</v>
      </c>
      <c r="D3070" s="195"/>
      <c r="E3070" s="197">
        <v>0</v>
      </c>
      <c r="F3070" s="195" t="s">
        <v>283</v>
      </c>
    </row>
    <row r="3071" spans="1:6">
      <c r="A3071" s="196">
        <v>44347</v>
      </c>
      <c r="B3071" s="195">
        <v>12508</v>
      </c>
      <c r="C3071" s="195">
        <v>7467</v>
      </c>
      <c r="D3071" s="195">
        <v>4</v>
      </c>
      <c r="E3071" s="197">
        <v>104950</v>
      </c>
      <c r="F3071" s="195" t="s">
        <v>1</v>
      </c>
    </row>
    <row r="3072" spans="1:6">
      <c r="A3072" s="196">
        <v>44347</v>
      </c>
      <c r="B3072" s="195">
        <v>12508</v>
      </c>
      <c r="C3072" s="195">
        <v>7553</v>
      </c>
      <c r="D3072" s="195">
        <v>4</v>
      </c>
      <c r="E3072" s="197">
        <v>676050</v>
      </c>
      <c r="F3072" s="195" t="s">
        <v>1</v>
      </c>
    </row>
    <row r="3073" spans="1:6">
      <c r="A3073" s="196">
        <v>44347</v>
      </c>
      <c r="B3073" s="195">
        <v>12508</v>
      </c>
      <c r="C3073" s="195">
        <v>7554</v>
      </c>
      <c r="D3073" s="195">
        <v>4</v>
      </c>
      <c r="E3073" s="197">
        <v>793900</v>
      </c>
      <c r="F3073" s="195" t="s">
        <v>1</v>
      </c>
    </row>
    <row r="3074" spans="1:6">
      <c r="A3074" s="196">
        <v>44347</v>
      </c>
      <c r="B3074" s="195">
        <v>12508</v>
      </c>
      <c r="C3074" s="195">
        <v>7559</v>
      </c>
      <c r="D3074" s="195">
        <v>4</v>
      </c>
      <c r="E3074" s="197">
        <v>359100</v>
      </c>
      <c r="F3074" s="195" t="s">
        <v>1</v>
      </c>
    </row>
    <row r="3075" spans="1:6">
      <c r="A3075" s="196">
        <v>44347</v>
      </c>
      <c r="B3075" s="195">
        <v>34824</v>
      </c>
      <c r="C3075" s="195">
        <v>7598</v>
      </c>
      <c r="D3075" s="195">
        <v>4</v>
      </c>
      <c r="E3075" s="197">
        <v>61700</v>
      </c>
      <c r="F3075" s="195" t="s">
        <v>0</v>
      </c>
    </row>
    <row r="3076" spans="1:6">
      <c r="A3076" s="196">
        <v>44347</v>
      </c>
      <c r="B3076" s="195">
        <v>34824</v>
      </c>
      <c r="C3076" s="195">
        <v>7621</v>
      </c>
      <c r="D3076" s="195">
        <v>4</v>
      </c>
      <c r="E3076" s="197">
        <v>211750</v>
      </c>
      <c r="F3076" s="195" t="s">
        <v>1</v>
      </c>
    </row>
    <row r="3077" spans="1:6">
      <c r="A3077" s="196">
        <v>44347</v>
      </c>
      <c r="B3077" s="195">
        <v>34824</v>
      </c>
      <c r="C3077" s="195">
        <v>7687</v>
      </c>
      <c r="D3077" s="195">
        <v>4</v>
      </c>
      <c r="E3077" s="197">
        <v>83800</v>
      </c>
      <c r="F3077" s="195" t="s">
        <v>1</v>
      </c>
    </row>
    <row r="3078" spans="1:6">
      <c r="A3078" s="196">
        <v>44347</v>
      </c>
      <c r="B3078" s="195">
        <v>34824</v>
      </c>
      <c r="C3078" s="195">
        <v>7690</v>
      </c>
      <c r="D3078" s="195">
        <v>4</v>
      </c>
      <c r="E3078" s="197">
        <v>275800</v>
      </c>
      <c r="F3078" s="195" t="s">
        <v>1</v>
      </c>
    </row>
    <row r="3079" spans="1:6">
      <c r="A3079" s="196">
        <v>44347</v>
      </c>
      <c r="B3079" s="195">
        <v>34824</v>
      </c>
      <c r="C3079" s="195">
        <v>7692</v>
      </c>
      <c r="D3079" s="195">
        <v>4</v>
      </c>
      <c r="E3079" s="197">
        <v>286647</v>
      </c>
      <c r="F3079" s="195" t="s">
        <v>1</v>
      </c>
    </row>
    <row r="3080" spans="1:6">
      <c r="A3080" s="196">
        <v>44347</v>
      </c>
      <c r="B3080" s="195">
        <v>14202</v>
      </c>
      <c r="C3080" s="195">
        <v>5437</v>
      </c>
      <c r="D3080" s="195">
        <v>6</v>
      </c>
      <c r="E3080" s="197">
        <v>1061364</v>
      </c>
      <c r="F3080" s="195" t="s">
        <v>2694</v>
      </c>
    </row>
    <row r="3081" spans="1:6">
      <c r="A3081" s="196">
        <v>44347</v>
      </c>
      <c r="B3081" s="195">
        <v>14202</v>
      </c>
      <c r="C3081" s="195">
        <v>5487</v>
      </c>
      <c r="D3081" s="195">
        <v>6</v>
      </c>
      <c r="E3081" s="197">
        <v>231900</v>
      </c>
      <c r="F3081" s="195" t="s">
        <v>1</v>
      </c>
    </row>
    <row r="3082" spans="1:6">
      <c r="A3082" s="196">
        <v>44347</v>
      </c>
      <c r="B3082" s="195">
        <v>14202</v>
      </c>
      <c r="C3082" s="195">
        <v>5556</v>
      </c>
      <c r="D3082" s="195">
        <v>6</v>
      </c>
      <c r="E3082" s="197">
        <v>48300</v>
      </c>
      <c r="F3082" s="195" t="s">
        <v>0</v>
      </c>
    </row>
    <row r="3083" spans="1:6">
      <c r="A3083" s="196">
        <v>44347</v>
      </c>
      <c r="B3083" s="195">
        <v>14202</v>
      </c>
      <c r="C3083" s="195">
        <v>5566</v>
      </c>
      <c r="D3083" s="195">
        <v>6</v>
      </c>
      <c r="E3083" s="197">
        <v>602500</v>
      </c>
      <c r="F3083" s="195" t="s">
        <v>1</v>
      </c>
    </row>
    <row r="3084" spans="1:6">
      <c r="A3084" s="196">
        <v>44347</v>
      </c>
      <c r="B3084" s="195">
        <v>99903</v>
      </c>
      <c r="C3084" s="195">
        <v>5569</v>
      </c>
      <c r="D3084" s="195">
        <v>6</v>
      </c>
      <c r="E3084" s="197">
        <v>247400</v>
      </c>
      <c r="F3084" s="195" t="s">
        <v>1</v>
      </c>
    </row>
    <row r="3085" spans="1:6">
      <c r="A3085" s="196">
        <v>44347</v>
      </c>
      <c r="B3085" s="195">
        <v>99903</v>
      </c>
      <c r="C3085" s="195">
        <v>5570</v>
      </c>
      <c r="D3085" s="195">
        <v>6</v>
      </c>
      <c r="E3085" s="197">
        <v>493850</v>
      </c>
      <c r="F3085" s="195" t="s">
        <v>1</v>
      </c>
    </row>
    <row r="3086" spans="1:6">
      <c r="A3086" s="196">
        <v>44347</v>
      </c>
      <c r="B3086" s="195">
        <v>99903</v>
      </c>
      <c r="C3086" s="195">
        <v>5571</v>
      </c>
      <c r="D3086" s="195">
        <v>6</v>
      </c>
      <c r="E3086" s="197">
        <v>388000</v>
      </c>
      <c r="F3086" s="195" t="s">
        <v>1</v>
      </c>
    </row>
    <row r="3087" spans="1:6">
      <c r="A3087" s="196">
        <v>44347</v>
      </c>
      <c r="B3087" s="195">
        <v>99903</v>
      </c>
      <c r="C3087" s="195">
        <v>5572</v>
      </c>
      <c r="D3087" s="195">
        <v>6</v>
      </c>
      <c r="E3087" s="197">
        <v>81350</v>
      </c>
      <c r="F3087" s="195" t="s">
        <v>0</v>
      </c>
    </row>
    <row r="3088" spans="1:6">
      <c r="A3088" s="196">
        <v>44347</v>
      </c>
      <c r="B3088" s="195">
        <v>99903</v>
      </c>
      <c r="C3088" s="195">
        <v>5574</v>
      </c>
      <c r="D3088" s="195">
        <v>6</v>
      </c>
      <c r="E3088" s="197">
        <v>220000</v>
      </c>
      <c r="F3088" s="195" t="s">
        <v>0</v>
      </c>
    </row>
    <row r="3089" spans="1:6">
      <c r="A3089" s="196">
        <v>44347</v>
      </c>
      <c r="B3089" s="195">
        <v>99903</v>
      </c>
      <c r="C3089" s="195">
        <v>5577</v>
      </c>
      <c r="D3089" s="195">
        <v>6</v>
      </c>
      <c r="E3089" s="197">
        <v>263198</v>
      </c>
      <c r="F3089" s="195" t="s">
        <v>1</v>
      </c>
    </row>
    <row r="3090" spans="1:6">
      <c r="A3090" s="196">
        <v>44347</v>
      </c>
      <c r="B3090" s="195">
        <v>99903</v>
      </c>
      <c r="C3090" s="195">
        <v>5585</v>
      </c>
      <c r="D3090" s="195">
        <v>6</v>
      </c>
      <c r="E3090" s="197">
        <v>130600</v>
      </c>
      <c r="F3090" s="195" t="s">
        <v>1</v>
      </c>
    </row>
    <row r="3091" spans="1:6">
      <c r="A3091" s="196">
        <v>44347</v>
      </c>
      <c r="B3091" s="195">
        <v>99903</v>
      </c>
      <c r="C3091" s="195">
        <v>5587</v>
      </c>
      <c r="D3091" s="195">
        <v>6</v>
      </c>
      <c r="E3091" s="197">
        <v>176800</v>
      </c>
      <c r="F3091" s="195" t="s">
        <v>1</v>
      </c>
    </row>
    <row r="3092" spans="1:6">
      <c r="A3092" s="196">
        <v>44347</v>
      </c>
      <c r="B3092" s="195">
        <v>28262</v>
      </c>
      <c r="C3092" s="195">
        <v>9718</v>
      </c>
      <c r="D3092" s="195">
        <v>7</v>
      </c>
      <c r="E3092" s="197">
        <v>116500</v>
      </c>
      <c r="F3092" s="195" t="s">
        <v>1</v>
      </c>
    </row>
    <row r="3093" spans="1:6">
      <c r="A3093" s="196">
        <v>44347</v>
      </c>
      <c r="B3093" s="195">
        <v>28262</v>
      </c>
      <c r="C3093" s="195">
        <v>9759</v>
      </c>
      <c r="D3093" s="195">
        <v>7</v>
      </c>
      <c r="E3093" s="197">
        <v>248050</v>
      </c>
      <c r="F3093" s="195" t="s">
        <v>1</v>
      </c>
    </row>
    <row r="3094" spans="1:6">
      <c r="A3094" s="196">
        <v>44347</v>
      </c>
      <c r="B3094" s="195">
        <v>28262</v>
      </c>
      <c r="C3094" s="195">
        <v>9760</v>
      </c>
      <c r="D3094" s="195">
        <v>7</v>
      </c>
      <c r="E3094" s="197">
        <v>289600</v>
      </c>
      <c r="F3094" s="195" t="s">
        <v>1</v>
      </c>
    </row>
    <row r="3095" spans="1:6">
      <c r="A3095" s="196">
        <v>44347</v>
      </c>
      <c r="B3095" s="195">
        <v>28262</v>
      </c>
      <c r="C3095" s="195">
        <v>9768</v>
      </c>
      <c r="D3095" s="195">
        <v>7</v>
      </c>
      <c r="E3095" s="197">
        <v>596048</v>
      </c>
      <c r="F3095" s="195" t="s">
        <v>1</v>
      </c>
    </row>
    <row r="3096" spans="1:6">
      <c r="A3096" s="196">
        <v>44347</v>
      </c>
      <c r="B3096" s="195">
        <v>28262</v>
      </c>
      <c r="C3096" s="195">
        <v>9770</v>
      </c>
      <c r="D3096" s="195">
        <v>7</v>
      </c>
      <c r="E3096" s="197">
        <v>106600</v>
      </c>
      <c r="F3096" s="195" t="s">
        <v>1</v>
      </c>
    </row>
    <row r="3097" spans="1:6">
      <c r="A3097" s="196">
        <v>44347</v>
      </c>
      <c r="B3097" s="195">
        <v>28262</v>
      </c>
      <c r="C3097" s="195">
        <v>9778</v>
      </c>
      <c r="D3097" s="195">
        <v>7</v>
      </c>
      <c r="E3097" s="197">
        <v>284450</v>
      </c>
      <c r="F3097" s="195" t="s">
        <v>0</v>
      </c>
    </row>
    <row r="3098" spans="1:6">
      <c r="A3098" s="196">
        <v>44347</v>
      </c>
      <c r="B3098" s="195">
        <v>28262</v>
      </c>
      <c r="C3098" s="195">
        <v>9807</v>
      </c>
      <c r="D3098" s="195">
        <v>7</v>
      </c>
      <c r="E3098" s="197">
        <v>62900</v>
      </c>
      <c r="F3098" s="195" t="s">
        <v>0</v>
      </c>
    </row>
    <row r="3099" spans="1:6">
      <c r="A3099" s="196">
        <v>44347</v>
      </c>
      <c r="B3099" s="195">
        <v>28262</v>
      </c>
      <c r="C3099" s="195">
        <v>9824</v>
      </c>
      <c r="D3099" s="195">
        <v>7</v>
      </c>
      <c r="E3099" s="197">
        <v>69150</v>
      </c>
      <c r="F3099" s="195" t="s">
        <v>1</v>
      </c>
    </row>
    <row r="3100" spans="1:6">
      <c r="A3100" s="196">
        <v>44347</v>
      </c>
      <c r="B3100" s="195">
        <v>28262</v>
      </c>
      <c r="C3100" s="195">
        <v>9841</v>
      </c>
      <c r="D3100" s="195">
        <v>7</v>
      </c>
      <c r="E3100" s="197">
        <v>133650</v>
      </c>
      <c r="F3100" s="195" t="s">
        <v>1</v>
      </c>
    </row>
    <row r="3101" spans="1:6">
      <c r="A3101" s="196">
        <v>44347</v>
      </c>
      <c r="B3101" s="195">
        <v>28262</v>
      </c>
      <c r="C3101" s="195">
        <v>9847</v>
      </c>
      <c r="D3101" s="195">
        <v>7</v>
      </c>
      <c r="E3101" s="197">
        <v>297500</v>
      </c>
      <c r="F3101" s="195" t="s">
        <v>1</v>
      </c>
    </row>
    <row r="3102" spans="1:6">
      <c r="A3102" s="196">
        <v>44347</v>
      </c>
      <c r="B3102" s="195">
        <v>28262</v>
      </c>
      <c r="C3102" s="195">
        <v>9855</v>
      </c>
      <c r="D3102" s="195">
        <v>7</v>
      </c>
      <c r="E3102" s="197">
        <v>99000</v>
      </c>
      <c r="F3102" s="195" t="s">
        <v>1</v>
      </c>
    </row>
    <row r="3103" spans="1:6">
      <c r="A3103" s="196">
        <v>44347</v>
      </c>
      <c r="B3103" s="195">
        <v>19440</v>
      </c>
      <c r="C3103" s="195">
        <v>7166</v>
      </c>
      <c r="D3103" s="195">
        <v>8</v>
      </c>
      <c r="E3103" s="197">
        <v>972000</v>
      </c>
      <c r="F3103" s="195" t="s">
        <v>1</v>
      </c>
    </row>
    <row r="3104" spans="1:6">
      <c r="A3104" s="196">
        <v>44347</v>
      </c>
      <c r="B3104" s="195">
        <v>19440</v>
      </c>
      <c r="C3104" s="195">
        <v>7192</v>
      </c>
      <c r="D3104" s="195">
        <v>8</v>
      </c>
      <c r="E3104" s="197">
        <v>17800</v>
      </c>
      <c r="F3104" s="195" t="s">
        <v>1</v>
      </c>
    </row>
    <row r="3105" spans="1:6">
      <c r="A3105" s="196">
        <v>44347</v>
      </c>
      <c r="B3105" s="195">
        <v>19440</v>
      </c>
      <c r="C3105" s="195">
        <v>7193</v>
      </c>
      <c r="D3105" s="195">
        <v>8</v>
      </c>
      <c r="E3105" s="197">
        <v>275250</v>
      </c>
      <c r="F3105" s="195" t="s">
        <v>0</v>
      </c>
    </row>
    <row r="3106" spans="1:6">
      <c r="A3106" s="196">
        <v>44347</v>
      </c>
      <c r="B3106" s="195">
        <v>19440</v>
      </c>
      <c r="C3106" s="195">
        <v>7195</v>
      </c>
      <c r="D3106" s="195">
        <v>8</v>
      </c>
      <c r="E3106" s="197">
        <v>42400</v>
      </c>
      <c r="F3106" s="195" t="s">
        <v>0</v>
      </c>
    </row>
    <row r="3107" spans="1:6">
      <c r="A3107" s="196">
        <v>44347</v>
      </c>
      <c r="B3107" s="195">
        <v>19440</v>
      </c>
      <c r="C3107" s="195">
        <v>7197</v>
      </c>
      <c r="D3107" s="195">
        <v>8</v>
      </c>
      <c r="E3107" s="197">
        <v>66200</v>
      </c>
      <c r="F3107" s="195" t="s">
        <v>0</v>
      </c>
    </row>
    <row r="3108" spans="1:6">
      <c r="A3108" s="196">
        <v>44347</v>
      </c>
      <c r="B3108" s="195">
        <v>19440</v>
      </c>
      <c r="C3108" s="195">
        <v>7199</v>
      </c>
      <c r="D3108" s="195">
        <v>8</v>
      </c>
      <c r="E3108" s="197">
        <v>274870</v>
      </c>
      <c r="F3108" s="195" t="s">
        <v>0</v>
      </c>
    </row>
    <row r="3109" spans="1:6">
      <c r="A3109" s="196">
        <v>44347</v>
      </c>
      <c r="B3109" s="195">
        <v>19440</v>
      </c>
      <c r="C3109" s="195">
        <v>7201</v>
      </c>
      <c r="D3109" s="195">
        <v>8</v>
      </c>
      <c r="E3109" s="197">
        <v>306250</v>
      </c>
      <c r="F3109" s="195" t="s">
        <v>1</v>
      </c>
    </row>
    <row r="3110" spans="1:6">
      <c r="A3110" s="196">
        <v>44347</v>
      </c>
      <c r="B3110" s="195">
        <v>99916</v>
      </c>
      <c r="C3110" s="195">
        <v>7237</v>
      </c>
      <c r="D3110" s="195">
        <v>8</v>
      </c>
      <c r="E3110" s="197">
        <v>37200</v>
      </c>
      <c r="F3110" s="195" t="s">
        <v>1</v>
      </c>
    </row>
    <row r="3111" spans="1:6">
      <c r="A3111" s="196">
        <v>44347</v>
      </c>
      <c r="B3111" s="195">
        <v>99916</v>
      </c>
      <c r="C3111" s="195">
        <v>7259</v>
      </c>
      <c r="D3111" s="195">
        <v>8</v>
      </c>
      <c r="E3111" s="197">
        <v>202950</v>
      </c>
      <c r="F3111" s="195" t="s">
        <v>1</v>
      </c>
    </row>
    <row r="3112" spans="1:6">
      <c r="A3112" s="196">
        <v>44347</v>
      </c>
      <c r="B3112" s="195">
        <v>99916</v>
      </c>
      <c r="C3112" s="195">
        <v>7264</v>
      </c>
      <c r="D3112" s="195">
        <v>8</v>
      </c>
      <c r="E3112" s="197">
        <v>182800</v>
      </c>
      <c r="F3112" s="195" t="s">
        <v>0</v>
      </c>
    </row>
    <row r="3113" spans="1:6">
      <c r="A3113" s="196">
        <v>44347</v>
      </c>
      <c r="B3113" s="195">
        <v>99916</v>
      </c>
      <c r="C3113" s="195">
        <v>7266</v>
      </c>
      <c r="D3113" s="195">
        <v>8</v>
      </c>
      <c r="E3113" s="197">
        <v>220000</v>
      </c>
      <c r="F3113" s="195" t="s">
        <v>0</v>
      </c>
    </row>
    <row r="3114" spans="1:6">
      <c r="A3114" s="196">
        <v>44347</v>
      </c>
      <c r="B3114" s="195">
        <v>99916</v>
      </c>
      <c r="C3114" s="195">
        <v>7267</v>
      </c>
      <c r="D3114" s="195">
        <v>8</v>
      </c>
      <c r="E3114" s="197">
        <v>220000</v>
      </c>
      <c r="F3114" s="195" t="s">
        <v>0</v>
      </c>
    </row>
    <row r="3115" spans="1:6">
      <c r="A3115" s="196">
        <v>44347</v>
      </c>
      <c r="B3115" s="195">
        <v>99916</v>
      </c>
      <c r="C3115" s="195">
        <v>7292</v>
      </c>
      <c r="D3115" s="195">
        <v>8</v>
      </c>
      <c r="E3115" s="197">
        <v>83000</v>
      </c>
      <c r="F3115" s="195" t="s">
        <v>1</v>
      </c>
    </row>
    <row r="3116" spans="1:6">
      <c r="A3116" s="196">
        <v>44347</v>
      </c>
      <c r="B3116" s="195">
        <v>99916</v>
      </c>
      <c r="C3116" s="195">
        <v>7296</v>
      </c>
      <c r="D3116" s="195">
        <v>8</v>
      </c>
      <c r="E3116" s="197">
        <v>448400</v>
      </c>
      <c r="F3116" s="195" t="s">
        <v>1</v>
      </c>
    </row>
    <row r="3117" spans="1:6">
      <c r="A3117" s="196">
        <v>44347</v>
      </c>
      <c r="B3117" s="195">
        <v>99916</v>
      </c>
      <c r="C3117" s="195">
        <v>7297</v>
      </c>
      <c r="D3117" s="195">
        <v>8</v>
      </c>
      <c r="E3117" s="197">
        <v>220000</v>
      </c>
      <c r="F3117" s="195" t="s">
        <v>0</v>
      </c>
    </row>
    <row r="3118" spans="1:6">
      <c r="A3118" s="196">
        <v>44347</v>
      </c>
      <c r="B3118" s="195">
        <v>99916</v>
      </c>
      <c r="C3118" s="195">
        <v>7314</v>
      </c>
      <c r="D3118" s="195">
        <v>8</v>
      </c>
      <c r="E3118" s="197">
        <v>129600</v>
      </c>
      <c r="F3118" s="195" t="s">
        <v>1</v>
      </c>
    </row>
    <row r="3119" spans="1:6">
      <c r="A3119" s="196">
        <v>44347</v>
      </c>
      <c r="B3119" s="195">
        <v>99916</v>
      </c>
      <c r="C3119" s="195">
        <v>7315</v>
      </c>
      <c r="D3119" s="195">
        <v>8</v>
      </c>
      <c r="E3119" s="197">
        <v>407700</v>
      </c>
      <c r="F3119" s="195" t="s">
        <v>2696</v>
      </c>
    </row>
    <row r="3120" spans="1:6">
      <c r="A3120" s="196">
        <v>44347</v>
      </c>
      <c r="B3120" s="195">
        <v>99916</v>
      </c>
      <c r="C3120" s="195">
        <v>7319</v>
      </c>
      <c r="D3120" s="195">
        <v>8</v>
      </c>
      <c r="E3120" s="197">
        <v>204900</v>
      </c>
      <c r="F3120" s="195" t="s">
        <v>1</v>
      </c>
    </row>
    <row r="3121" spans="1:6">
      <c r="A3121" s="196">
        <v>44347</v>
      </c>
      <c r="B3121" s="195">
        <v>99916</v>
      </c>
      <c r="C3121" s="195">
        <v>7328</v>
      </c>
      <c r="D3121" s="195">
        <v>8</v>
      </c>
      <c r="E3121" s="197">
        <v>61800</v>
      </c>
      <c r="F3121" s="195" t="s">
        <v>1</v>
      </c>
    </row>
    <row r="3122" spans="1:6">
      <c r="A3122" s="196">
        <v>44347</v>
      </c>
      <c r="B3122" s="195">
        <v>99916</v>
      </c>
      <c r="C3122" s="195">
        <v>7333</v>
      </c>
      <c r="D3122" s="195">
        <v>8</v>
      </c>
      <c r="E3122" s="197">
        <v>102900</v>
      </c>
      <c r="F3122" s="195" t="s">
        <v>1</v>
      </c>
    </row>
    <row r="3123" spans="1:6">
      <c r="A3123" s="196">
        <v>44347</v>
      </c>
      <c r="B3123" s="195">
        <v>99916</v>
      </c>
      <c r="C3123" s="195">
        <v>7349</v>
      </c>
      <c r="D3123" s="195">
        <v>8</v>
      </c>
      <c r="E3123" s="197">
        <v>99000</v>
      </c>
      <c r="F3123" s="195" t="s">
        <v>1</v>
      </c>
    </row>
    <row r="3124" spans="1:6">
      <c r="A3124" s="196">
        <v>44347</v>
      </c>
      <c r="B3124" s="195">
        <v>99916</v>
      </c>
      <c r="C3124" s="195">
        <v>7258</v>
      </c>
      <c r="D3124" s="195">
        <v>8</v>
      </c>
      <c r="E3124" s="197">
        <v>129000</v>
      </c>
      <c r="F3124" s="195" t="s">
        <v>1</v>
      </c>
    </row>
    <row r="3125" spans="1:6">
      <c r="A3125" s="196">
        <v>44347</v>
      </c>
      <c r="B3125" s="195">
        <v>32221</v>
      </c>
      <c r="C3125" s="195">
        <v>277</v>
      </c>
      <c r="D3125" s="195">
        <v>9</v>
      </c>
      <c r="E3125" s="197">
        <v>220000</v>
      </c>
      <c r="F3125" s="195" t="s">
        <v>0</v>
      </c>
    </row>
    <row r="3126" spans="1:6">
      <c r="A3126" s="196">
        <v>44347</v>
      </c>
      <c r="B3126" s="195">
        <v>32221</v>
      </c>
      <c r="C3126" s="195">
        <v>280</v>
      </c>
      <c r="D3126" s="195">
        <v>9</v>
      </c>
      <c r="E3126" s="197">
        <v>83550</v>
      </c>
      <c r="F3126" s="195" t="s">
        <v>1</v>
      </c>
    </row>
    <row r="3127" spans="1:6">
      <c r="A3127" s="196">
        <v>44347</v>
      </c>
      <c r="B3127" s="195">
        <v>32221</v>
      </c>
      <c r="C3127" s="195">
        <v>281</v>
      </c>
      <c r="D3127" s="195">
        <v>9</v>
      </c>
      <c r="E3127" s="197">
        <v>215400</v>
      </c>
      <c r="F3127" s="195" t="s">
        <v>1</v>
      </c>
    </row>
    <row r="3128" spans="1:6">
      <c r="A3128" s="196">
        <v>44347</v>
      </c>
      <c r="B3128" s="195">
        <v>99910</v>
      </c>
      <c r="C3128" s="195">
        <v>228</v>
      </c>
      <c r="D3128" s="195">
        <v>9</v>
      </c>
      <c r="E3128" s="197">
        <v>292500</v>
      </c>
      <c r="F3128" s="195" t="s">
        <v>1</v>
      </c>
    </row>
    <row r="3129" spans="1:6">
      <c r="A3129" s="196">
        <v>44347</v>
      </c>
      <c r="B3129" s="195">
        <v>99910</v>
      </c>
      <c r="C3129" s="195">
        <v>235</v>
      </c>
      <c r="D3129" s="195">
        <v>9</v>
      </c>
      <c r="E3129" s="197">
        <v>187200</v>
      </c>
      <c r="F3129" s="195" t="s">
        <v>1</v>
      </c>
    </row>
    <row r="3130" spans="1:6">
      <c r="A3130" s="196">
        <v>44347</v>
      </c>
      <c r="B3130" s="195">
        <v>99910</v>
      </c>
      <c r="C3130" s="195">
        <v>236</v>
      </c>
      <c r="D3130" s="195">
        <v>9</v>
      </c>
      <c r="E3130" s="197">
        <v>45000</v>
      </c>
      <c r="F3130" s="195" t="s">
        <v>1</v>
      </c>
    </row>
    <row r="3131" spans="1:6">
      <c r="A3131" s="196">
        <v>44347</v>
      </c>
      <c r="B3131" s="195">
        <v>99910</v>
      </c>
      <c r="C3131" s="195">
        <v>237</v>
      </c>
      <c r="D3131" s="195">
        <v>9</v>
      </c>
      <c r="E3131" s="197">
        <v>360250</v>
      </c>
      <c r="F3131" s="195" t="s">
        <v>1</v>
      </c>
    </row>
    <row r="3132" spans="1:6">
      <c r="A3132" s="196">
        <v>44347</v>
      </c>
      <c r="B3132" s="195">
        <v>99910</v>
      </c>
      <c r="C3132" s="195">
        <v>238</v>
      </c>
      <c r="D3132" s="195">
        <v>9</v>
      </c>
      <c r="E3132" s="197">
        <v>96100</v>
      </c>
      <c r="F3132" s="195" t="s">
        <v>1</v>
      </c>
    </row>
    <row r="3133" spans="1:6">
      <c r="A3133" s="196">
        <v>44347</v>
      </c>
      <c r="B3133" s="195">
        <v>99910</v>
      </c>
      <c r="C3133" s="195">
        <v>239</v>
      </c>
      <c r="D3133" s="195">
        <v>9</v>
      </c>
      <c r="E3133" s="197">
        <v>70450</v>
      </c>
      <c r="F3133" s="195" t="s">
        <v>1</v>
      </c>
    </row>
    <row r="3134" spans="1:6">
      <c r="A3134" s="196">
        <v>44347</v>
      </c>
      <c r="B3134" s="195">
        <v>99910</v>
      </c>
      <c r="C3134" s="195">
        <v>241</v>
      </c>
      <c r="D3134" s="195">
        <v>9</v>
      </c>
      <c r="E3134" s="197">
        <v>187900</v>
      </c>
      <c r="F3134" s="195" t="s">
        <v>1</v>
      </c>
    </row>
    <row r="3135" spans="1:6">
      <c r="A3135" s="196">
        <v>44347</v>
      </c>
      <c r="B3135" s="195">
        <v>99910</v>
      </c>
      <c r="C3135" s="195">
        <v>242</v>
      </c>
      <c r="D3135" s="195">
        <v>9</v>
      </c>
      <c r="E3135" s="197">
        <v>261050</v>
      </c>
      <c r="F3135" s="195" t="s">
        <v>0</v>
      </c>
    </row>
    <row r="3136" spans="1:6">
      <c r="A3136" s="196">
        <v>44347</v>
      </c>
      <c r="B3136" s="195">
        <v>99910</v>
      </c>
      <c r="C3136" s="195">
        <v>247</v>
      </c>
      <c r="D3136" s="195">
        <v>9</v>
      </c>
      <c r="E3136" s="197">
        <v>248200</v>
      </c>
      <c r="F3136" s="195" t="s">
        <v>1</v>
      </c>
    </row>
    <row r="3137" spans="1:6">
      <c r="A3137" s="196">
        <v>44347</v>
      </c>
      <c r="B3137" s="195">
        <v>99910</v>
      </c>
      <c r="C3137" s="195">
        <v>251</v>
      </c>
      <c r="D3137" s="195">
        <v>9</v>
      </c>
      <c r="E3137" s="197">
        <v>187076</v>
      </c>
      <c r="F3137" s="195" t="s">
        <v>1</v>
      </c>
    </row>
    <row r="3138" spans="1:6">
      <c r="A3138" s="196">
        <v>44347</v>
      </c>
      <c r="B3138" s="195">
        <v>99910</v>
      </c>
      <c r="C3138" s="195">
        <v>4202</v>
      </c>
      <c r="D3138" s="195">
        <v>10</v>
      </c>
      <c r="E3138" s="197">
        <v>260000</v>
      </c>
      <c r="F3138" s="195" t="s">
        <v>1</v>
      </c>
    </row>
    <row r="3139" spans="1:6">
      <c r="A3139" s="196">
        <v>44347</v>
      </c>
      <c r="B3139" s="195">
        <v>99910</v>
      </c>
      <c r="C3139" s="195">
        <v>4213</v>
      </c>
      <c r="D3139" s="195">
        <v>10</v>
      </c>
      <c r="E3139" s="197">
        <v>76400</v>
      </c>
      <c r="F3139" s="195" t="s">
        <v>0</v>
      </c>
    </row>
    <row r="3140" spans="1:6">
      <c r="A3140" s="196">
        <v>44347</v>
      </c>
      <c r="B3140" s="195">
        <v>99910</v>
      </c>
      <c r="C3140" s="195">
        <v>4215</v>
      </c>
      <c r="D3140" s="195">
        <v>10</v>
      </c>
      <c r="E3140" s="197">
        <v>93800</v>
      </c>
      <c r="F3140" s="195" t="s">
        <v>0</v>
      </c>
    </row>
    <row r="3141" spans="1:6">
      <c r="A3141" s="196">
        <v>44347</v>
      </c>
      <c r="B3141" s="195">
        <v>99910</v>
      </c>
      <c r="C3141" s="195">
        <v>4218</v>
      </c>
      <c r="D3141" s="195">
        <v>10</v>
      </c>
      <c r="E3141" s="197">
        <v>297000</v>
      </c>
      <c r="F3141" s="195" t="s">
        <v>1</v>
      </c>
    </row>
    <row r="3142" spans="1:6">
      <c r="A3142" s="196">
        <v>44347</v>
      </c>
      <c r="B3142" s="195">
        <v>99910</v>
      </c>
      <c r="C3142" s="195">
        <v>4220</v>
      </c>
      <c r="D3142" s="195">
        <v>10</v>
      </c>
      <c r="E3142" s="197">
        <v>60300</v>
      </c>
      <c r="F3142" s="195" t="s">
        <v>1</v>
      </c>
    </row>
    <row r="3143" spans="1:6">
      <c r="A3143" s="196">
        <v>44347</v>
      </c>
      <c r="B3143" s="195">
        <v>99910</v>
      </c>
      <c r="C3143" s="195">
        <v>4222</v>
      </c>
      <c r="D3143" s="195">
        <v>10</v>
      </c>
      <c r="E3143" s="197">
        <v>133500</v>
      </c>
      <c r="F3143" s="195" t="s">
        <v>1</v>
      </c>
    </row>
    <row r="3144" spans="1:6">
      <c r="A3144" s="196">
        <v>44347</v>
      </c>
      <c r="B3144" s="195">
        <v>99910</v>
      </c>
      <c r="C3144" s="195">
        <v>4224</v>
      </c>
      <c r="D3144" s="195">
        <v>10</v>
      </c>
      <c r="E3144" s="197">
        <v>112150</v>
      </c>
      <c r="F3144" s="195" t="s">
        <v>1</v>
      </c>
    </row>
    <row r="3145" spans="1:6">
      <c r="A3145" s="196">
        <v>44347</v>
      </c>
      <c r="B3145" s="195">
        <v>99910</v>
      </c>
      <c r="C3145" s="195">
        <v>4225</v>
      </c>
      <c r="D3145" s="195">
        <v>10</v>
      </c>
      <c r="E3145" s="197">
        <v>286322</v>
      </c>
      <c r="F3145" s="195" t="s">
        <v>1</v>
      </c>
    </row>
    <row r="3146" spans="1:6">
      <c r="A3146" s="196">
        <v>44347</v>
      </c>
      <c r="B3146" s="195">
        <v>99910</v>
      </c>
      <c r="C3146" s="195">
        <v>4227</v>
      </c>
      <c r="D3146" s="195">
        <v>10</v>
      </c>
      <c r="E3146" s="197">
        <v>127500</v>
      </c>
      <c r="F3146" s="195" t="s">
        <v>1</v>
      </c>
    </row>
    <row r="3147" spans="1:6">
      <c r="A3147" s="196">
        <v>44347</v>
      </c>
      <c r="B3147" s="195">
        <v>99910</v>
      </c>
      <c r="C3147" s="195">
        <v>4228</v>
      </c>
      <c r="D3147" s="195">
        <v>10</v>
      </c>
      <c r="E3147" s="197">
        <v>241150</v>
      </c>
      <c r="F3147" s="195" t="s">
        <v>1</v>
      </c>
    </row>
    <row r="3148" spans="1:6">
      <c r="A3148" s="196">
        <v>44347</v>
      </c>
      <c r="B3148" s="195">
        <v>99910</v>
      </c>
      <c r="C3148" s="195">
        <v>4229</v>
      </c>
      <c r="D3148" s="195">
        <v>10</v>
      </c>
      <c r="E3148" s="197">
        <v>162376</v>
      </c>
      <c r="F3148" s="195" t="s">
        <v>1</v>
      </c>
    </row>
    <row r="3149" spans="1:6">
      <c r="A3149" s="196">
        <v>44347</v>
      </c>
      <c r="B3149" s="195">
        <v>99910</v>
      </c>
      <c r="C3149" s="195">
        <v>4231</v>
      </c>
      <c r="D3149" s="195">
        <v>10</v>
      </c>
      <c r="E3149" s="197">
        <v>99900</v>
      </c>
      <c r="F3149" s="195" t="s">
        <v>1</v>
      </c>
    </row>
    <row r="3150" spans="1:6">
      <c r="A3150" s="196">
        <v>44347</v>
      </c>
      <c r="B3150" s="195">
        <v>99910</v>
      </c>
      <c r="C3150" s="195">
        <v>4232</v>
      </c>
      <c r="D3150" s="195">
        <v>10</v>
      </c>
      <c r="E3150" s="197">
        <v>220400</v>
      </c>
      <c r="F3150" s="195" t="s">
        <v>1</v>
      </c>
    </row>
    <row r="3151" spans="1:6">
      <c r="A3151" s="196">
        <v>44347</v>
      </c>
      <c r="B3151" s="195">
        <v>99967</v>
      </c>
      <c r="C3151" s="195">
        <v>290</v>
      </c>
      <c r="D3151" s="195">
        <v>9</v>
      </c>
      <c r="E3151" s="197">
        <v>50300</v>
      </c>
      <c r="F3151" s="195" t="s">
        <v>1</v>
      </c>
    </row>
    <row r="3152" spans="1:6">
      <c r="A3152" s="196">
        <v>44347</v>
      </c>
      <c r="B3152" s="195">
        <v>99967</v>
      </c>
      <c r="C3152" s="195">
        <v>302</v>
      </c>
      <c r="D3152" s="195">
        <v>9</v>
      </c>
      <c r="E3152" s="197">
        <v>83000</v>
      </c>
      <c r="F3152" s="195" t="s">
        <v>1</v>
      </c>
    </row>
    <row r="3153" spans="1:8">
      <c r="A3153" s="196">
        <v>44347</v>
      </c>
      <c r="B3153" s="195">
        <v>99967</v>
      </c>
      <c r="C3153" s="195">
        <v>303</v>
      </c>
      <c r="D3153" s="195">
        <v>9</v>
      </c>
      <c r="E3153" s="197">
        <v>247000</v>
      </c>
      <c r="F3153" s="195" t="s">
        <v>1</v>
      </c>
    </row>
    <row r="3154" spans="1:8">
      <c r="A3154" s="196">
        <v>44347</v>
      </c>
      <c r="B3154" s="195">
        <v>99967</v>
      </c>
      <c r="C3154" s="195">
        <v>304</v>
      </c>
      <c r="D3154" s="195">
        <v>9</v>
      </c>
      <c r="E3154" s="197">
        <v>77300</v>
      </c>
      <c r="F3154" s="195" t="s">
        <v>0</v>
      </c>
    </row>
    <row r="3155" spans="1:8">
      <c r="A3155" s="196">
        <v>44347</v>
      </c>
      <c r="B3155" s="195">
        <v>99967</v>
      </c>
      <c r="C3155" s="195">
        <v>321</v>
      </c>
      <c r="D3155" s="195">
        <v>9</v>
      </c>
      <c r="E3155" s="197">
        <v>11500</v>
      </c>
      <c r="F3155" s="195" t="s">
        <v>1</v>
      </c>
    </row>
    <row r="3156" spans="1:8">
      <c r="A3156" s="488"/>
      <c r="B3156" s="489"/>
      <c r="C3156" s="489"/>
      <c r="D3156" s="490"/>
      <c r="E3156" s="12">
        <f>SUM(E3070:E3155)</f>
        <v>18901001</v>
      </c>
      <c r="F3156" s="195"/>
    </row>
    <row r="3158" spans="1:8" s="76" customFormat="1">
      <c r="A3158" s="96">
        <v>44348</v>
      </c>
      <c r="B3158" s="97">
        <v>34824</v>
      </c>
      <c r="C3158" s="97">
        <v>7527</v>
      </c>
      <c r="D3158" s="97">
        <v>8</v>
      </c>
      <c r="E3158" s="12">
        <v>0</v>
      </c>
      <c r="F3158" s="97" t="s">
        <v>283</v>
      </c>
      <c r="H3158" s="35"/>
    </row>
    <row r="3159" spans="1:8" ht="19.5">
      <c r="A3159" s="196">
        <v>44348</v>
      </c>
      <c r="B3159" s="195">
        <v>99975</v>
      </c>
      <c r="C3159" s="195">
        <v>9953</v>
      </c>
      <c r="D3159" s="195">
        <v>7</v>
      </c>
      <c r="E3159" s="197">
        <v>0</v>
      </c>
      <c r="F3159" s="143" t="s">
        <v>283</v>
      </c>
    </row>
    <row r="3160" spans="1:8">
      <c r="A3160" s="196">
        <v>44348</v>
      </c>
      <c r="B3160" s="195">
        <v>25758</v>
      </c>
      <c r="C3160" s="195">
        <v>5725</v>
      </c>
      <c r="D3160" s="195">
        <v>6</v>
      </c>
      <c r="E3160" s="197">
        <v>54250</v>
      </c>
      <c r="F3160" s="195" t="s">
        <v>1</v>
      </c>
    </row>
    <row r="3161" spans="1:8">
      <c r="A3161" s="196">
        <v>44348</v>
      </c>
      <c r="B3161" s="195">
        <v>25758</v>
      </c>
      <c r="C3161" s="195">
        <v>5726</v>
      </c>
      <c r="D3161" s="195">
        <v>6</v>
      </c>
      <c r="E3161" s="197">
        <v>149600</v>
      </c>
      <c r="F3161" s="195" t="s">
        <v>1</v>
      </c>
    </row>
    <row r="3162" spans="1:8">
      <c r="A3162" s="196">
        <v>44348</v>
      </c>
      <c r="B3162" s="195">
        <v>25758</v>
      </c>
      <c r="C3162" s="195">
        <v>5727</v>
      </c>
      <c r="D3162" s="195">
        <v>6</v>
      </c>
      <c r="E3162" s="197">
        <v>198600</v>
      </c>
      <c r="F3162" s="195" t="s">
        <v>1</v>
      </c>
    </row>
    <row r="3163" spans="1:8">
      <c r="A3163" s="196">
        <v>44348</v>
      </c>
      <c r="B3163" s="195">
        <v>25758</v>
      </c>
      <c r="C3163" s="195">
        <v>5728</v>
      </c>
      <c r="D3163" s="195">
        <v>6</v>
      </c>
      <c r="E3163" s="197">
        <v>251900</v>
      </c>
      <c r="F3163" s="195" t="s">
        <v>1</v>
      </c>
    </row>
    <row r="3164" spans="1:8">
      <c r="A3164" s="196">
        <v>44348</v>
      </c>
      <c r="B3164" s="195">
        <v>25758</v>
      </c>
      <c r="C3164" s="195">
        <v>5755</v>
      </c>
      <c r="D3164" s="195">
        <v>6</v>
      </c>
      <c r="E3164" s="197">
        <v>108450</v>
      </c>
      <c r="F3164" s="195" t="s">
        <v>1</v>
      </c>
    </row>
    <row r="3165" spans="1:8">
      <c r="A3165" s="196">
        <v>44348</v>
      </c>
      <c r="B3165" s="195">
        <v>25758</v>
      </c>
      <c r="C3165" s="195">
        <v>5768</v>
      </c>
      <c r="D3165" s="195">
        <v>6</v>
      </c>
      <c r="E3165" s="197">
        <v>50400</v>
      </c>
      <c r="F3165" s="195" t="s">
        <v>1</v>
      </c>
    </row>
    <row r="3166" spans="1:8">
      <c r="A3166" s="196">
        <v>44348</v>
      </c>
      <c r="B3166" s="195">
        <v>25758</v>
      </c>
      <c r="C3166" s="195">
        <v>5771</v>
      </c>
      <c r="D3166" s="195">
        <v>6</v>
      </c>
      <c r="E3166" s="197">
        <v>131800</v>
      </c>
      <c r="F3166" s="195" t="s">
        <v>1</v>
      </c>
    </row>
    <row r="3167" spans="1:8">
      <c r="A3167" s="196">
        <v>44348</v>
      </c>
      <c r="B3167" s="195">
        <v>25758</v>
      </c>
      <c r="C3167" s="195">
        <v>5775</v>
      </c>
      <c r="D3167" s="195">
        <v>6</v>
      </c>
      <c r="E3167" s="197">
        <v>196400</v>
      </c>
      <c r="F3167" s="195" t="s">
        <v>1</v>
      </c>
    </row>
    <row r="3168" spans="1:8">
      <c r="A3168" s="196">
        <v>44348</v>
      </c>
      <c r="B3168" s="195">
        <v>25758</v>
      </c>
      <c r="C3168" s="195">
        <v>5784</v>
      </c>
      <c r="D3168" s="195">
        <v>6</v>
      </c>
      <c r="E3168" s="197">
        <v>127700</v>
      </c>
      <c r="F3168" s="195" t="s">
        <v>0</v>
      </c>
    </row>
    <row r="3169" spans="1:6">
      <c r="A3169" s="196">
        <v>44348</v>
      </c>
      <c r="B3169" s="195">
        <v>25758</v>
      </c>
      <c r="C3169" s="195">
        <v>5793</v>
      </c>
      <c r="D3169" s="195">
        <v>6</v>
      </c>
      <c r="E3169" s="197">
        <v>146000</v>
      </c>
      <c r="F3169" s="195" t="s">
        <v>1</v>
      </c>
    </row>
    <row r="3170" spans="1:6">
      <c r="A3170" s="196">
        <v>44348</v>
      </c>
      <c r="B3170" s="195">
        <v>25758</v>
      </c>
      <c r="C3170" s="195">
        <v>5812</v>
      </c>
      <c r="D3170" s="195">
        <v>6</v>
      </c>
      <c r="E3170" s="197">
        <v>213103</v>
      </c>
      <c r="F3170" s="195" t="s">
        <v>1</v>
      </c>
    </row>
    <row r="3171" spans="1:6">
      <c r="A3171" s="196">
        <v>44348</v>
      </c>
      <c r="B3171" s="195">
        <v>25758</v>
      </c>
      <c r="C3171" s="195">
        <v>5813</v>
      </c>
      <c r="D3171" s="195">
        <v>6</v>
      </c>
      <c r="E3171" s="197">
        <v>33870</v>
      </c>
      <c r="F3171" s="195" t="s">
        <v>1</v>
      </c>
    </row>
    <row r="3172" spans="1:6">
      <c r="A3172" s="196">
        <v>44348</v>
      </c>
      <c r="B3172" s="195">
        <v>25758</v>
      </c>
      <c r="C3172" s="195">
        <v>5818</v>
      </c>
      <c r="D3172" s="195">
        <v>6</v>
      </c>
      <c r="E3172" s="197">
        <v>176700</v>
      </c>
      <c r="F3172" s="195" t="s">
        <v>1</v>
      </c>
    </row>
    <row r="3173" spans="1:6">
      <c r="A3173" s="196">
        <v>44348</v>
      </c>
      <c r="B3173" s="195">
        <v>31957</v>
      </c>
      <c r="C3173" s="195">
        <v>5709</v>
      </c>
      <c r="D3173" s="195">
        <v>6</v>
      </c>
      <c r="E3173" s="197">
        <v>494079</v>
      </c>
      <c r="F3173" s="195" t="s">
        <v>1</v>
      </c>
    </row>
    <row r="3174" spans="1:6">
      <c r="A3174" s="196">
        <v>44348</v>
      </c>
      <c r="B3174" s="195">
        <v>99975</v>
      </c>
      <c r="C3174" s="195">
        <v>15</v>
      </c>
      <c r="D3174" s="195">
        <v>7</v>
      </c>
      <c r="E3174" s="197">
        <v>83000</v>
      </c>
      <c r="F3174" s="195" t="s">
        <v>1</v>
      </c>
    </row>
    <row r="3175" spans="1:6">
      <c r="A3175" s="196">
        <v>44348</v>
      </c>
      <c r="B3175" s="195">
        <v>99975</v>
      </c>
      <c r="C3175" s="195">
        <v>42</v>
      </c>
      <c r="D3175" s="195">
        <v>7</v>
      </c>
      <c r="E3175" s="197">
        <v>249450</v>
      </c>
      <c r="F3175" s="195" t="s">
        <v>1</v>
      </c>
    </row>
    <row r="3176" spans="1:6">
      <c r="A3176" s="196">
        <v>44348</v>
      </c>
      <c r="B3176" s="195">
        <v>99975</v>
      </c>
      <c r="C3176" s="195">
        <v>46</v>
      </c>
      <c r="D3176" s="195">
        <v>7</v>
      </c>
      <c r="E3176" s="197">
        <v>384650</v>
      </c>
      <c r="F3176" s="195" t="s">
        <v>1</v>
      </c>
    </row>
    <row r="3177" spans="1:6">
      <c r="A3177" s="196">
        <v>44348</v>
      </c>
      <c r="B3177" s="195">
        <v>99975</v>
      </c>
      <c r="C3177" s="195">
        <v>47</v>
      </c>
      <c r="D3177" s="195">
        <v>7</v>
      </c>
      <c r="E3177" s="197">
        <v>48641</v>
      </c>
      <c r="F3177" s="195" t="s">
        <v>1</v>
      </c>
    </row>
    <row r="3178" spans="1:6">
      <c r="A3178" s="196">
        <v>44348</v>
      </c>
      <c r="B3178" s="195">
        <v>99975</v>
      </c>
      <c r="C3178" s="195">
        <v>9885</v>
      </c>
      <c r="D3178" s="195">
        <v>7</v>
      </c>
      <c r="E3178" s="197">
        <v>382340</v>
      </c>
      <c r="F3178" s="195" t="s">
        <v>1</v>
      </c>
    </row>
    <row r="3179" spans="1:6">
      <c r="A3179" s="196">
        <v>44348</v>
      </c>
      <c r="B3179" s="195">
        <v>99975</v>
      </c>
      <c r="C3179" s="195">
        <v>9927</v>
      </c>
      <c r="D3179" s="195">
        <v>7</v>
      </c>
      <c r="E3179" s="197">
        <v>217200</v>
      </c>
      <c r="F3179" s="195" t="s">
        <v>1</v>
      </c>
    </row>
    <row r="3180" spans="1:6">
      <c r="A3180" s="196">
        <v>44348</v>
      </c>
      <c r="B3180" s="195">
        <v>99975</v>
      </c>
      <c r="C3180" s="195">
        <v>9960</v>
      </c>
      <c r="D3180" s="195">
        <v>7</v>
      </c>
      <c r="E3180" s="197">
        <v>230100</v>
      </c>
      <c r="F3180" s="195" t="s">
        <v>1</v>
      </c>
    </row>
    <row r="3181" spans="1:6">
      <c r="A3181" s="196">
        <v>44348</v>
      </c>
      <c r="B3181" s="195">
        <v>99975</v>
      </c>
      <c r="C3181" s="195">
        <v>9962</v>
      </c>
      <c r="D3181" s="195">
        <v>7</v>
      </c>
      <c r="E3181" s="197">
        <v>520269</v>
      </c>
      <c r="F3181" s="195" t="s">
        <v>1</v>
      </c>
    </row>
    <row r="3182" spans="1:6">
      <c r="A3182" s="196">
        <v>44348</v>
      </c>
      <c r="B3182" s="195">
        <v>99975</v>
      </c>
      <c r="C3182" s="195">
        <v>9965</v>
      </c>
      <c r="D3182" s="195">
        <v>7</v>
      </c>
      <c r="E3182" s="197">
        <v>392300</v>
      </c>
      <c r="F3182" s="195" t="s">
        <v>1</v>
      </c>
    </row>
    <row r="3183" spans="1:6">
      <c r="A3183" s="196">
        <v>44348</v>
      </c>
      <c r="B3183" s="195">
        <v>99975</v>
      </c>
      <c r="C3183" s="195">
        <v>9976</v>
      </c>
      <c r="D3183" s="195">
        <v>7</v>
      </c>
      <c r="E3183" s="197">
        <v>23000</v>
      </c>
      <c r="F3183" s="195" t="s">
        <v>1</v>
      </c>
    </row>
    <row r="3184" spans="1:6">
      <c r="A3184" s="196">
        <v>44348</v>
      </c>
      <c r="B3184" s="195">
        <v>99975</v>
      </c>
      <c r="C3184" s="195">
        <v>9986</v>
      </c>
      <c r="D3184" s="195">
        <v>7</v>
      </c>
      <c r="E3184" s="197">
        <v>59200</v>
      </c>
      <c r="F3184" s="195" t="s">
        <v>0</v>
      </c>
    </row>
    <row r="3185" spans="1:8">
      <c r="A3185" s="196">
        <v>44348</v>
      </c>
      <c r="B3185" s="195">
        <v>99975</v>
      </c>
      <c r="C3185" s="195">
        <v>9989</v>
      </c>
      <c r="D3185" s="195">
        <v>7</v>
      </c>
      <c r="E3185" s="197">
        <v>274750</v>
      </c>
      <c r="F3185" s="195" t="s">
        <v>1</v>
      </c>
    </row>
    <row r="3186" spans="1:8">
      <c r="A3186" s="196">
        <v>44348</v>
      </c>
      <c r="B3186" s="195">
        <v>99975</v>
      </c>
      <c r="C3186" s="195">
        <v>9994</v>
      </c>
      <c r="D3186" s="195">
        <v>7</v>
      </c>
      <c r="E3186" s="197">
        <v>367900</v>
      </c>
      <c r="F3186" s="195" t="s">
        <v>0</v>
      </c>
    </row>
    <row r="3187" spans="1:8">
      <c r="A3187" s="196">
        <v>44348</v>
      </c>
      <c r="B3187" s="195">
        <v>28262</v>
      </c>
      <c r="C3187" s="195">
        <v>7724</v>
      </c>
      <c r="D3187" s="195">
        <v>4</v>
      </c>
      <c r="E3187" s="197">
        <v>99850</v>
      </c>
      <c r="F3187" s="195" t="s">
        <v>1</v>
      </c>
    </row>
    <row r="3188" spans="1:8" s="146" customFormat="1" ht="19.5">
      <c r="A3188" s="196">
        <v>44348</v>
      </c>
      <c r="B3188" s="136">
        <v>28262</v>
      </c>
      <c r="C3188" s="136">
        <v>7732</v>
      </c>
      <c r="D3188" s="136">
        <v>4</v>
      </c>
      <c r="E3188" s="33">
        <v>3265900</v>
      </c>
      <c r="F3188" s="136" t="s">
        <v>184</v>
      </c>
      <c r="H3188" s="406"/>
    </row>
    <row r="3189" spans="1:8" s="146" customFormat="1" ht="19.5">
      <c r="A3189" s="196">
        <v>44348</v>
      </c>
      <c r="B3189" s="136">
        <v>28262</v>
      </c>
      <c r="C3189" s="136">
        <v>7742</v>
      </c>
      <c r="D3189" s="136">
        <v>4</v>
      </c>
      <c r="E3189" s="33">
        <v>16000</v>
      </c>
      <c r="F3189" s="136" t="s">
        <v>184</v>
      </c>
      <c r="H3189" s="406"/>
    </row>
    <row r="3190" spans="1:8">
      <c r="A3190" s="196">
        <v>44348</v>
      </c>
      <c r="B3190" s="195">
        <v>28262</v>
      </c>
      <c r="C3190" s="195">
        <v>7752</v>
      </c>
      <c r="D3190" s="195">
        <v>4</v>
      </c>
      <c r="E3190" s="197">
        <v>483342</v>
      </c>
      <c r="F3190" s="195" t="s">
        <v>1</v>
      </c>
    </row>
    <row r="3191" spans="1:8">
      <c r="A3191" s="196">
        <v>44348</v>
      </c>
      <c r="B3191" s="195">
        <v>28262</v>
      </c>
      <c r="C3191" s="195">
        <v>7819</v>
      </c>
      <c r="D3191" s="195">
        <v>4</v>
      </c>
      <c r="E3191" s="197">
        <v>230400</v>
      </c>
      <c r="F3191" s="195" t="s">
        <v>1</v>
      </c>
    </row>
    <row r="3192" spans="1:8">
      <c r="A3192" s="196">
        <v>44348</v>
      </c>
      <c r="B3192" s="195">
        <v>28262</v>
      </c>
      <c r="C3192" s="195">
        <v>7821</v>
      </c>
      <c r="D3192" s="195">
        <v>4</v>
      </c>
      <c r="E3192" s="197">
        <v>764000</v>
      </c>
      <c r="F3192" s="195" t="s">
        <v>1</v>
      </c>
    </row>
    <row r="3193" spans="1:8">
      <c r="A3193" s="196">
        <v>44348</v>
      </c>
      <c r="B3193" s="195">
        <v>99967</v>
      </c>
      <c r="C3193" s="195">
        <v>7841</v>
      </c>
      <c r="D3193" s="195">
        <v>4</v>
      </c>
      <c r="E3193" s="197">
        <v>463200</v>
      </c>
      <c r="F3193" s="195" t="s">
        <v>1</v>
      </c>
    </row>
    <row r="3194" spans="1:8">
      <c r="A3194" s="196">
        <v>44348</v>
      </c>
      <c r="B3194" s="195">
        <v>99967</v>
      </c>
      <c r="C3194" s="195">
        <v>7875</v>
      </c>
      <c r="D3194" s="195">
        <v>4</v>
      </c>
      <c r="E3194" s="197">
        <v>418700</v>
      </c>
      <c r="F3194" s="195" t="s">
        <v>0</v>
      </c>
    </row>
    <row r="3195" spans="1:8">
      <c r="A3195" s="196">
        <v>44348</v>
      </c>
      <c r="B3195" s="195">
        <v>99967</v>
      </c>
      <c r="C3195" s="195">
        <v>7910</v>
      </c>
      <c r="D3195" s="195">
        <v>4</v>
      </c>
      <c r="E3195" s="197">
        <v>123700</v>
      </c>
      <c r="F3195" s="195" t="s">
        <v>1</v>
      </c>
    </row>
    <row r="3196" spans="1:8">
      <c r="A3196" s="196">
        <v>44348</v>
      </c>
      <c r="B3196" s="195">
        <v>99967</v>
      </c>
      <c r="C3196" s="195">
        <v>7911</v>
      </c>
      <c r="D3196" s="195">
        <v>4</v>
      </c>
      <c r="E3196" s="197">
        <v>77400</v>
      </c>
      <c r="F3196" s="195" t="s">
        <v>1</v>
      </c>
    </row>
    <row r="3197" spans="1:8">
      <c r="A3197" s="196">
        <v>44348</v>
      </c>
      <c r="B3197" s="195">
        <v>99967</v>
      </c>
      <c r="C3197" s="195">
        <v>7912</v>
      </c>
      <c r="D3197" s="195">
        <v>4</v>
      </c>
      <c r="E3197" s="197">
        <v>101385</v>
      </c>
      <c r="F3197" s="195" t="s">
        <v>1</v>
      </c>
    </row>
    <row r="3198" spans="1:8">
      <c r="A3198" s="196">
        <v>44348</v>
      </c>
      <c r="B3198" s="195">
        <v>19440</v>
      </c>
      <c r="C3198" s="195">
        <v>415</v>
      </c>
      <c r="D3198" s="195">
        <v>9</v>
      </c>
      <c r="E3198" s="197">
        <v>155800</v>
      </c>
      <c r="F3198" s="195" t="s">
        <v>1</v>
      </c>
    </row>
    <row r="3199" spans="1:8">
      <c r="A3199" s="196">
        <v>44348</v>
      </c>
      <c r="B3199" s="195">
        <v>19440</v>
      </c>
      <c r="C3199" s="195">
        <v>416</v>
      </c>
      <c r="D3199" s="195">
        <v>9</v>
      </c>
      <c r="E3199" s="197">
        <v>225850</v>
      </c>
      <c r="F3199" s="195" t="s">
        <v>1</v>
      </c>
    </row>
    <row r="3200" spans="1:8">
      <c r="A3200" s="196">
        <v>44348</v>
      </c>
      <c r="B3200" s="195">
        <v>19440</v>
      </c>
      <c r="C3200" s="195">
        <v>434</v>
      </c>
      <c r="D3200" s="195">
        <v>9</v>
      </c>
      <c r="E3200" s="197">
        <v>52450</v>
      </c>
      <c r="F3200" s="195" t="s">
        <v>1</v>
      </c>
    </row>
    <row r="3201" spans="1:8">
      <c r="A3201" s="196">
        <v>44348</v>
      </c>
      <c r="B3201" s="195">
        <v>99910</v>
      </c>
      <c r="C3201" s="195">
        <v>340</v>
      </c>
      <c r="D3201" s="195">
        <v>9</v>
      </c>
      <c r="E3201" s="197">
        <v>602950</v>
      </c>
      <c r="F3201" s="195" t="s">
        <v>1</v>
      </c>
    </row>
    <row r="3202" spans="1:8">
      <c r="A3202" s="196">
        <v>44348</v>
      </c>
      <c r="B3202" s="195">
        <v>99910</v>
      </c>
      <c r="C3202" s="195">
        <v>351</v>
      </c>
      <c r="D3202" s="195">
        <v>9</v>
      </c>
      <c r="E3202" s="197">
        <v>107000</v>
      </c>
      <c r="F3202" s="195" t="s">
        <v>1</v>
      </c>
    </row>
    <row r="3203" spans="1:8">
      <c r="A3203" s="196">
        <v>44348</v>
      </c>
      <c r="B3203" s="195">
        <v>99910</v>
      </c>
      <c r="C3203" s="195">
        <v>370</v>
      </c>
      <c r="D3203" s="195">
        <v>9</v>
      </c>
      <c r="E3203" s="197">
        <v>357000</v>
      </c>
      <c r="F3203" s="195" t="s">
        <v>1</v>
      </c>
    </row>
    <row r="3204" spans="1:8">
      <c r="A3204" s="196">
        <v>44348</v>
      </c>
      <c r="B3204" s="195">
        <v>99910</v>
      </c>
      <c r="C3204" s="195">
        <v>374</v>
      </c>
      <c r="D3204" s="195">
        <v>9</v>
      </c>
      <c r="E3204" s="197">
        <v>307600</v>
      </c>
      <c r="F3204" s="195" t="s">
        <v>1</v>
      </c>
    </row>
    <row r="3205" spans="1:8">
      <c r="A3205" s="196">
        <v>44348</v>
      </c>
      <c r="B3205" s="195">
        <v>99910</v>
      </c>
      <c r="C3205" s="195">
        <v>389</v>
      </c>
      <c r="D3205" s="195">
        <v>9</v>
      </c>
      <c r="E3205" s="197">
        <v>241550</v>
      </c>
      <c r="F3205" s="195" t="s">
        <v>1</v>
      </c>
    </row>
    <row r="3206" spans="1:8">
      <c r="A3206" s="196">
        <v>44348</v>
      </c>
      <c r="B3206" s="195">
        <v>99910</v>
      </c>
      <c r="C3206" s="195">
        <v>400</v>
      </c>
      <c r="D3206" s="195">
        <v>9</v>
      </c>
      <c r="E3206" s="197">
        <v>249600</v>
      </c>
      <c r="F3206" s="195" t="s">
        <v>1</v>
      </c>
    </row>
    <row r="3207" spans="1:8" s="146" customFormat="1" ht="19.5">
      <c r="A3207" s="196">
        <v>44348</v>
      </c>
      <c r="B3207" s="136">
        <v>34824</v>
      </c>
      <c r="C3207" s="136">
        <v>7473</v>
      </c>
      <c r="D3207" s="136">
        <v>8</v>
      </c>
      <c r="E3207" s="33">
        <v>10143000</v>
      </c>
      <c r="F3207" s="136" t="s">
        <v>184</v>
      </c>
      <c r="H3207" s="406"/>
    </row>
    <row r="3208" spans="1:8" s="146" customFormat="1" ht="19.5">
      <c r="A3208" s="196">
        <v>44348</v>
      </c>
      <c r="B3208" s="136">
        <v>34824</v>
      </c>
      <c r="C3208" s="136">
        <v>7474</v>
      </c>
      <c r="D3208" s="136">
        <v>8</v>
      </c>
      <c r="E3208" s="33">
        <v>1871400</v>
      </c>
      <c r="F3208" s="136" t="s">
        <v>184</v>
      </c>
      <c r="H3208" s="406"/>
    </row>
    <row r="3209" spans="1:8">
      <c r="A3209" s="196">
        <v>44348</v>
      </c>
      <c r="B3209" s="195">
        <v>34824</v>
      </c>
      <c r="C3209" s="195">
        <v>7476</v>
      </c>
      <c r="D3209" s="195">
        <v>8</v>
      </c>
      <c r="E3209" s="197">
        <v>628680</v>
      </c>
      <c r="F3209" s="195" t="s">
        <v>1</v>
      </c>
    </row>
    <row r="3210" spans="1:8">
      <c r="A3210" s="196">
        <v>44348</v>
      </c>
      <c r="B3210" s="195">
        <v>34824</v>
      </c>
      <c r="C3210" s="195">
        <v>7479</v>
      </c>
      <c r="D3210" s="195">
        <v>8</v>
      </c>
      <c r="E3210" s="197">
        <v>42500</v>
      </c>
      <c r="F3210" s="195" t="s">
        <v>0</v>
      </c>
    </row>
    <row r="3211" spans="1:8">
      <c r="A3211" s="196">
        <v>44348</v>
      </c>
      <c r="B3211" s="195">
        <v>34824</v>
      </c>
      <c r="C3211" s="195">
        <v>7480</v>
      </c>
      <c r="D3211" s="195">
        <v>8</v>
      </c>
      <c r="E3211" s="197">
        <v>190000</v>
      </c>
      <c r="F3211" s="195" t="s">
        <v>1</v>
      </c>
    </row>
    <row r="3212" spans="1:8">
      <c r="A3212" s="196">
        <v>44348</v>
      </c>
      <c r="B3212" s="195">
        <v>34824</v>
      </c>
      <c r="C3212" s="195">
        <v>7493</v>
      </c>
      <c r="D3212" s="195">
        <v>8</v>
      </c>
      <c r="E3212" s="197">
        <v>685600</v>
      </c>
      <c r="F3212" s="195" t="s">
        <v>1</v>
      </c>
    </row>
    <row r="3213" spans="1:8">
      <c r="A3213" s="196">
        <v>44348</v>
      </c>
      <c r="B3213" s="195">
        <v>34824</v>
      </c>
      <c r="C3213" s="195">
        <v>7503</v>
      </c>
      <c r="D3213" s="195">
        <v>8</v>
      </c>
      <c r="E3213" s="197">
        <v>303600</v>
      </c>
      <c r="F3213" s="195" t="s">
        <v>1</v>
      </c>
    </row>
    <row r="3214" spans="1:8">
      <c r="A3214" s="196">
        <v>44348</v>
      </c>
      <c r="B3214" s="195">
        <v>34824</v>
      </c>
      <c r="C3214" s="195">
        <v>7508</v>
      </c>
      <c r="D3214" s="195">
        <v>8</v>
      </c>
      <c r="E3214" s="197">
        <v>170632</v>
      </c>
      <c r="F3214" s="195" t="s">
        <v>0</v>
      </c>
    </row>
    <row r="3215" spans="1:8">
      <c r="A3215" s="196">
        <v>44348</v>
      </c>
      <c r="B3215" s="195">
        <v>34824</v>
      </c>
      <c r="C3215" s="195">
        <v>7522</v>
      </c>
      <c r="D3215" s="195">
        <v>8</v>
      </c>
      <c r="E3215" s="197">
        <v>84900</v>
      </c>
      <c r="F3215" s="195" t="s">
        <v>0</v>
      </c>
    </row>
    <row r="3216" spans="1:8">
      <c r="A3216" s="196">
        <v>44348</v>
      </c>
      <c r="B3216" s="195">
        <v>34824</v>
      </c>
      <c r="C3216" s="195">
        <v>7528</v>
      </c>
      <c r="D3216" s="195">
        <v>8</v>
      </c>
      <c r="E3216" s="197">
        <v>42500</v>
      </c>
      <c r="F3216" s="195" t="s">
        <v>0</v>
      </c>
    </row>
    <row r="3217" spans="1:6">
      <c r="A3217" s="196">
        <v>44348</v>
      </c>
      <c r="B3217" s="195">
        <v>34824</v>
      </c>
      <c r="C3217" s="195">
        <v>7557</v>
      </c>
      <c r="D3217" s="195">
        <v>8</v>
      </c>
      <c r="E3217" s="197">
        <v>273500</v>
      </c>
      <c r="F3217" s="195" t="s">
        <v>1</v>
      </c>
    </row>
    <row r="3218" spans="1:6">
      <c r="A3218" s="196">
        <v>44348</v>
      </c>
      <c r="B3218" s="195">
        <v>99971</v>
      </c>
      <c r="C3218" s="195">
        <v>7450</v>
      </c>
      <c r="D3218" s="195">
        <v>8</v>
      </c>
      <c r="E3218" s="197">
        <v>88901</v>
      </c>
      <c r="F3218" s="195" t="s">
        <v>1</v>
      </c>
    </row>
    <row r="3219" spans="1:6">
      <c r="A3219" s="196">
        <v>44348</v>
      </c>
      <c r="B3219" s="195">
        <v>99971</v>
      </c>
      <c r="C3219" s="195">
        <v>7451</v>
      </c>
      <c r="D3219" s="195">
        <v>8</v>
      </c>
      <c r="E3219" s="197">
        <v>217700</v>
      </c>
      <c r="F3219" s="195" t="s">
        <v>1</v>
      </c>
    </row>
    <row r="3220" spans="1:6">
      <c r="A3220" s="196">
        <v>44348</v>
      </c>
      <c r="B3220" s="195">
        <v>32221</v>
      </c>
      <c r="C3220" s="195">
        <v>4245</v>
      </c>
      <c r="D3220" s="195">
        <v>10</v>
      </c>
      <c r="E3220" s="197">
        <v>537400</v>
      </c>
      <c r="F3220" s="195" t="s">
        <v>1</v>
      </c>
    </row>
    <row r="3221" spans="1:6">
      <c r="A3221" s="196">
        <v>44348</v>
      </c>
      <c r="B3221" s="195">
        <v>32221</v>
      </c>
      <c r="C3221" s="195">
        <v>4253</v>
      </c>
      <c r="D3221" s="195">
        <v>10</v>
      </c>
      <c r="E3221" s="197">
        <v>312250</v>
      </c>
      <c r="F3221" s="195" t="s">
        <v>1</v>
      </c>
    </row>
    <row r="3222" spans="1:6">
      <c r="A3222" s="196">
        <v>44348</v>
      </c>
      <c r="B3222" s="195">
        <v>32221</v>
      </c>
      <c r="C3222" s="195">
        <v>4262</v>
      </c>
      <c r="D3222" s="195">
        <v>10</v>
      </c>
      <c r="E3222" s="197">
        <v>335038</v>
      </c>
      <c r="F3222" s="195" t="s">
        <v>1</v>
      </c>
    </row>
    <row r="3223" spans="1:6">
      <c r="A3223" s="196">
        <v>44348</v>
      </c>
      <c r="B3223" s="195">
        <v>32221</v>
      </c>
      <c r="C3223" s="195">
        <v>4264</v>
      </c>
      <c r="D3223" s="195">
        <v>10</v>
      </c>
      <c r="E3223" s="197">
        <v>259963</v>
      </c>
      <c r="F3223" s="195" t="s">
        <v>1</v>
      </c>
    </row>
    <row r="3224" spans="1:6">
      <c r="A3224" s="196">
        <v>44348</v>
      </c>
      <c r="B3224" s="195">
        <v>32221</v>
      </c>
      <c r="C3224" s="195">
        <v>4268</v>
      </c>
      <c r="D3224" s="195">
        <v>10</v>
      </c>
      <c r="E3224" s="197">
        <v>181100</v>
      </c>
      <c r="F3224" s="195" t="s">
        <v>1</v>
      </c>
    </row>
    <row r="3225" spans="1:6">
      <c r="A3225" s="196">
        <v>44348</v>
      </c>
      <c r="B3225" s="195">
        <v>32221</v>
      </c>
      <c r="C3225" s="195">
        <v>4269</v>
      </c>
      <c r="D3225" s="195">
        <v>10</v>
      </c>
      <c r="E3225" s="197">
        <v>49250</v>
      </c>
      <c r="F3225" s="195" t="s">
        <v>0</v>
      </c>
    </row>
    <row r="3226" spans="1:6">
      <c r="A3226" s="196">
        <v>44348</v>
      </c>
      <c r="B3226" s="195">
        <v>32221</v>
      </c>
      <c r="C3226" s="195">
        <v>4272</v>
      </c>
      <c r="D3226" s="195">
        <v>10</v>
      </c>
      <c r="E3226" s="197">
        <v>390350</v>
      </c>
      <c r="F3226" s="195" t="s">
        <v>1</v>
      </c>
    </row>
    <row r="3227" spans="1:6">
      <c r="A3227" s="196">
        <v>44348</v>
      </c>
      <c r="B3227" s="195">
        <v>32221</v>
      </c>
      <c r="C3227" s="195">
        <v>4274</v>
      </c>
      <c r="D3227" s="195">
        <v>10</v>
      </c>
      <c r="E3227" s="197">
        <v>77700</v>
      </c>
      <c r="F3227" s="195" t="s">
        <v>0</v>
      </c>
    </row>
    <row r="3228" spans="1:6">
      <c r="A3228" s="196">
        <v>44348</v>
      </c>
      <c r="B3228" s="195">
        <v>32221</v>
      </c>
      <c r="C3228" s="195">
        <v>4279</v>
      </c>
      <c r="D3228" s="195">
        <v>10</v>
      </c>
      <c r="E3228" s="197">
        <v>301876</v>
      </c>
      <c r="F3228" s="195" t="s">
        <v>1</v>
      </c>
    </row>
    <row r="3229" spans="1:6" ht="19.5">
      <c r="A3229" s="488"/>
      <c r="B3229" s="489"/>
      <c r="C3229" s="489"/>
      <c r="D3229" s="490"/>
      <c r="E3229" s="174">
        <f>SUM(E3158:E3228)</f>
        <v>31097169</v>
      </c>
      <c r="F3229" s="195"/>
    </row>
    <row r="3231" spans="1:6">
      <c r="A3231" s="196">
        <v>44349</v>
      </c>
      <c r="B3231" s="195">
        <v>99971</v>
      </c>
      <c r="C3231" s="195">
        <v>8064</v>
      </c>
      <c r="D3231" s="195">
        <v>4</v>
      </c>
      <c r="E3231" s="197">
        <v>89550</v>
      </c>
      <c r="F3231" s="195" t="s">
        <v>1</v>
      </c>
    </row>
    <row r="3232" spans="1:6">
      <c r="A3232" s="196">
        <v>44349</v>
      </c>
      <c r="B3232" s="195">
        <v>99971</v>
      </c>
      <c r="C3232" s="195">
        <v>8086</v>
      </c>
      <c r="D3232" s="195">
        <v>4</v>
      </c>
      <c r="E3232" s="197">
        <v>191618</v>
      </c>
      <c r="F3232" s="195" t="s">
        <v>1</v>
      </c>
    </row>
    <row r="3233" spans="1:6">
      <c r="A3233" s="196">
        <v>44349</v>
      </c>
      <c r="B3233" s="195">
        <v>99975</v>
      </c>
      <c r="C3233" s="195">
        <v>7943</v>
      </c>
      <c r="D3233" s="195">
        <v>4</v>
      </c>
      <c r="E3233" s="197">
        <v>164700</v>
      </c>
      <c r="F3233" s="195" t="s">
        <v>0</v>
      </c>
    </row>
    <row r="3234" spans="1:6">
      <c r="A3234" s="196">
        <v>44349</v>
      </c>
      <c r="B3234" s="195">
        <v>99975</v>
      </c>
      <c r="C3234" s="195">
        <v>7968</v>
      </c>
      <c r="D3234" s="195">
        <v>4</v>
      </c>
      <c r="E3234" s="197">
        <v>139550</v>
      </c>
      <c r="F3234" s="195" t="s">
        <v>1</v>
      </c>
    </row>
    <row r="3235" spans="1:6">
      <c r="A3235" s="196">
        <v>44349</v>
      </c>
      <c r="B3235" s="195">
        <v>99975</v>
      </c>
      <c r="C3235" s="195">
        <v>7998</v>
      </c>
      <c r="D3235" s="195">
        <v>4</v>
      </c>
      <c r="E3235" s="197">
        <v>206300</v>
      </c>
      <c r="F3235" s="195" t="s">
        <v>0</v>
      </c>
    </row>
    <row r="3236" spans="1:6">
      <c r="A3236" s="196">
        <v>44349</v>
      </c>
      <c r="B3236" s="195">
        <v>99975</v>
      </c>
      <c r="C3236" s="195">
        <v>8032</v>
      </c>
      <c r="D3236" s="195">
        <v>4</v>
      </c>
      <c r="E3236" s="197">
        <v>527300</v>
      </c>
      <c r="F3236" s="195" t="s">
        <v>0</v>
      </c>
    </row>
    <row r="3237" spans="1:6">
      <c r="A3237" s="196">
        <v>44349</v>
      </c>
      <c r="B3237" s="195">
        <v>99975</v>
      </c>
      <c r="C3237" s="195">
        <v>8039</v>
      </c>
      <c r="D3237" s="195">
        <v>4</v>
      </c>
      <c r="E3237" s="197">
        <v>233350</v>
      </c>
      <c r="F3237" s="195" t="s">
        <v>1</v>
      </c>
    </row>
    <row r="3238" spans="1:6">
      <c r="A3238" s="196">
        <v>44349</v>
      </c>
      <c r="B3238" s="195">
        <v>34824</v>
      </c>
      <c r="C3238" s="195">
        <v>7665</v>
      </c>
      <c r="D3238" s="195">
        <v>8</v>
      </c>
      <c r="E3238" s="197">
        <v>70000</v>
      </c>
      <c r="F3238" s="195" t="s">
        <v>0</v>
      </c>
    </row>
    <row r="3239" spans="1:6">
      <c r="A3239" s="196">
        <v>44349</v>
      </c>
      <c r="B3239" s="195">
        <v>14202</v>
      </c>
      <c r="C3239" s="195">
        <v>71</v>
      </c>
      <c r="D3239" s="195">
        <v>7</v>
      </c>
      <c r="E3239" s="197">
        <v>430050</v>
      </c>
      <c r="F3239" s="195" t="s">
        <v>1</v>
      </c>
    </row>
    <row r="3240" spans="1:6">
      <c r="A3240" s="196">
        <v>44349</v>
      </c>
      <c r="B3240" s="195">
        <v>14202</v>
      </c>
      <c r="C3240" s="195">
        <v>72</v>
      </c>
      <c r="D3240" s="195">
        <v>7</v>
      </c>
      <c r="E3240" s="197">
        <v>231492</v>
      </c>
      <c r="F3240" s="195" t="s">
        <v>1</v>
      </c>
    </row>
    <row r="3241" spans="1:6">
      <c r="A3241" s="196">
        <v>44349</v>
      </c>
      <c r="B3241" s="195">
        <v>14202</v>
      </c>
      <c r="C3241" s="195">
        <v>73</v>
      </c>
      <c r="D3241" s="195">
        <v>7</v>
      </c>
      <c r="E3241" s="197">
        <v>153300</v>
      </c>
      <c r="F3241" s="195" t="s">
        <v>0</v>
      </c>
    </row>
    <row r="3242" spans="1:6">
      <c r="A3242" s="196">
        <v>44349</v>
      </c>
      <c r="B3242" s="195">
        <v>14202</v>
      </c>
      <c r="C3242" s="195">
        <v>74</v>
      </c>
      <c r="D3242" s="195">
        <v>7</v>
      </c>
      <c r="E3242" s="197">
        <v>199740</v>
      </c>
      <c r="F3242" s="195" t="s">
        <v>1</v>
      </c>
    </row>
    <row r="3243" spans="1:6">
      <c r="A3243" s="196">
        <v>44349</v>
      </c>
      <c r="B3243" s="195">
        <v>14202</v>
      </c>
      <c r="C3243" s="195">
        <v>82</v>
      </c>
      <c r="D3243" s="195">
        <v>7</v>
      </c>
      <c r="E3243" s="197">
        <v>489801</v>
      </c>
      <c r="F3243" s="195" t="s">
        <v>1</v>
      </c>
    </row>
    <row r="3244" spans="1:6">
      <c r="A3244" s="196">
        <v>44349</v>
      </c>
      <c r="B3244" s="195">
        <v>14202</v>
      </c>
      <c r="C3244" s="195">
        <v>85</v>
      </c>
      <c r="D3244" s="195">
        <v>7</v>
      </c>
      <c r="E3244" s="197">
        <v>139600</v>
      </c>
      <c r="F3244" s="195" t="s">
        <v>1</v>
      </c>
    </row>
    <row r="3245" spans="1:6">
      <c r="A3245" s="196">
        <v>44349</v>
      </c>
      <c r="B3245" s="195">
        <v>14202</v>
      </c>
      <c r="C3245" s="195">
        <v>88</v>
      </c>
      <c r="D3245" s="195">
        <v>7</v>
      </c>
      <c r="E3245" s="197">
        <v>930700</v>
      </c>
      <c r="F3245" s="195" t="s">
        <v>1</v>
      </c>
    </row>
    <row r="3246" spans="1:6">
      <c r="A3246" s="196">
        <v>44349</v>
      </c>
      <c r="B3246" s="195">
        <v>14202</v>
      </c>
      <c r="C3246" s="195">
        <v>89</v>
      </c>
      <c r="D3246" s="195">
        <v>7</v>
      </c>
      <c r="E3246" s="197">
        <v>38350</v>
      </c>
      <c r="F3246" s="195" t="s">
        <v>1</v>
      </c>
    </row>
    <row r="3247" spans="1:6">
      <c r="A3247" s="196">
        <v>44349</v>
      </c>
      <c r="B3247" s="195">
        <v>14202</v>
      </c>
      <c r="C3247" s="195">
        <v>90</v>
      </c>
      <c r="D3247" s="195">
        <v>7</v>
      </c>
      <c r="E3247" s="197">
        <v>71750</v>
      </c>
      <c r="F3247" s="195" t="s">
        <v>0</v>
      </c>
    </row>
    <row r="3248" spans="1:6">
      <c r="A3248" s="196">
        <v>44349</v>
      </c>
      <c r="B3248" s="195">
        <v>14202</v>
      </c>
      <c r="C3248" s="195">
        <v>91</v>
      </c>
      <c r="D3248" s="195">
        <v>7</v>
      </c>
      <c r="E3248" s="197">
        <v>86400</v>
      </c>
      <c r="F3248" s="195" t="s">
        <v>0</v>
      </c>
    </row>
    <row r="3249" spans="1:6">
      <c r="A3249" s="196">
        <v>44349</v>
      </c>
      <c r="B3249" s="195">
        <v>14202</v>
      </c>
      <c r="C3249" s="195">
        <v>96</v>
      </c>
      <c r="D3249" s="195">
        <v>7</v>
      </c>
      <c r="E3249" s="197">
        <v>609848</v>
      </c>
      <c r="F3249" s="195" t="s">
        <v>1</v>
      </c>
    </row>
    <row r="3250" spans="1:6">
      <c r="A3250" s="196">
        <v>44349</v>
      </c>
      <c r="B3250" s="195">
        <v>14202</v>
      </c>
      <c r="C3250" s="195">
        <v>97</v>
      </c>
      <c r="D3250" s="195">
        <v>7</v>
      </c>
      <c r="E3250" s="197">
        <v>206550</v>
      </c>
      <c r="F3250" s="195" t="s">
        <v>1</v>
      </c>
    </row>
    <row r="3251" spans="1:6">
      <c r="A3251" s="196">
        <v>44349</v>
      </c>
      <c r="B3251" s="195">
        <v>14202</v>
      </c>
      <c r="C3251" s="195">
        <v>98</v>
      </c>
      <c r="D3251" s="195">
        <v>7</v>
      </c>
      <c r="E3251" s="197">
        <v>42900</v>
      </c>
      <c r="F3251" s="195" t="s">
        <v>0</v>
      </c>
    </row>
    <row r="3252" spans="1:6">
      <c r="A3252" s="196">
        <v>44349</v>
      </c>
      <c r="B3252" s="195">
        <v>14202</v>
      </c>
      <c r="C3252" s="195">
        <v>100</v>
      </c>
      <c r="D3252" s="195">
        <v>7</v>
      </c>
      <c r="E3252" s="197">
        <v>309702</v>
      </c>
      <c r="F3252" s="195" t="s">
        <v>1</v>
      </c>
    </row>
    <row r="3253" spans="1:6">
      <c r="A3253" s="196">
        <v>44349</v>
      </c>
      <c r="B3253" s="195">
        <v>14202</v>
      </c>
      <c r="C3253" s="195">
        <v>107</v>
      </c>
      <c r="D3253" s="195">
        <v>7</v>
      </c>
      <c r="E3253" s="197">
        <v>981675</v>
      </c>
      <c r="F3253" s="195" t="s">
        <v>1</v>
      </c>
    </row>
    <row r="3254" spans="1:6">
      <c r="A3254" s="196">
        <v>44349</v>
      </c>
      <c r="B3254" s="195">
        <v>14202</v>
      </c>
      <c r="C3254" s="195">
        <v>109</v>
      </c>
      <c r="D3254" s="195">
        <v>7</v>
      </c>
      <c r="E3254" s="197">
        <v>828008</v>
      </c>
      <c r="F3254" s="195" t="s">
        <v>1</v>
      </c>
    </row>
    <row r="3255" spans="1:6">
      <c r="A3255" s="196">
        <v>44349</v>
      </c>
      <c r="B3255" s="195">
        <v>14202</v>
      </c>
      <c r="C3255" s="195">
        <v>110</v>
      </c>
      <c r="D3255" s="195">
        <v>7</v>
      </c>
      <c r="E3255" s="197">
        <v>145830</v>
      </c>
      <c r="F3255" s="195" t="s">
        <v>1</v>
      </c>
    </row>
    <row r="3256" spans="1:6">
      <c r="A3256" s="196">
        <v>44349</v>
      </c>
      <c r="B3256" s="195">
        <v>14202</v>
      </c>
      <c r="C3256" s="195">
        <v>111</v>
      </c>
      <c r="D3256" s="195">
        <v>7</v>
      </c>
      <c r="E3256" s="197">
        <v>238330</v>
      </c>
      <c r="F3256" s="195" t="s">
        <v>1</v>
      </c>
    </row>
    <row r="3257" spans="1:6">
      <c r="A3257" s="196">
        <v>44349</v>
      </c>
      <c r="B3257" s="195">
        <v>14202</v>
      </c>
      <c r="C3257" s="195">
        <v>115</v>
      </c>
      <c r="D3257" s="195">
        <v>7</v>
      </c>
      <c r="E3257" s="197">
        <v>487750</v>
      </c>
      <c r="F3257" s="195" t="s">
        <v>0</v>
      </c>
    </row>
    <row r="3258" spans="1:6">
      <c r="A3258" s="196">
        <v>44349</v>
      </c>
      <c r="B3258" s="195">
        <v>14202</v>
      </c>
      <c r="C3258" s="195">
        <v>122</v>
      </c>
      <c r="D3258" s="195">
        <v>7</v>
      </c>
      <c r="E3258" s="197">
        <v>36500</v>
      </c>
      <c r="F3258" s="195" t="s">
        <v>1</v>
      </c>
    </row>
    <row r="3259" spans="1:6">
      <c r="A3259" s="196">
        <v>44349</v>
      </c>
      <c r="B3259" s="195">
        <v>14202</v>
      </c>
      <c r="C3259" s="195">
        <v>123</v>
      </c>
      <c r="D3259" s="195">
        <v>7</v>
      </c>
      <c r="E3259" s="197">
        <v>74400</v>
      </c>
      <c r="F3259" s="195" t="s">
        <v>1</v>
      </c>
    </row>
    <row r="3260" spans="1:6">
      <c r="A3260" s="196">
        <v>44349</v>
      </c>
      <c r="B3260" s="195">
        <v>14202</v>
      </c>
      <c r="C3260" s="195">
        <v>126</v>
      </c>
      <c r="D3260" s="195">
        <v>7</v>
      </c>
      <c r="E3260" s="197">
        <v>537700</v>
      </c>
      <c r="F3260" s="195" t="s">
        <v>1</v>
      </c>
    </row>
    <row r="3261" spans="1:6">
      <c r="A3261" s="196">
        <v>44349</v>
      </c>
      <c r="B3261" s="195">
        <v>14202</v>
      </c>
      <c r="C3261" s="195">
        <v>131</v>
      </c>
      <c r="D3261" s="195">
        <v>7</v>
      </c>
      <c r="E3261" s="197">
        <v>359400</v>
      </c>
      <c r="F3261" s="195" t="s">
        <v>0</v>
      </c>
    </row>
    <row r="3262" spans="1:6">
      <c r="A3262" s="196">
        <v>44349</v>
      </c>
      <c r="B3262" s="195">
        <v>14202</v>
      </c>
      <c r="C3262" s="195">
        <v>133</v>
      </c>
      <c r="D3262" s="195">
        <v>7</v>
      </c>
      <c r="E3262" s="197">
        <v>139582</v>
      </c>
      <c r="F3262" s="195" t="s">
        <v>1</v>
      </c>
    </row>
    <row r="3263" spans="1:6">
      <c r="A3263" s="196">
        <v>44349</v>
      </c>
      <c r="B3263" s="195">
        <v>14202</v>
      </c>
      <c r="C3263" s="195">
        <v>134</v>
      </c>
      <c r="D3263" s="195">
        <v>7</v>
      </c>
      <c r="E3263" s="197">
        <v>271400</v>
      </c>
      <c r="F3263" s="195" t="s">
        <v>1</v>
      </c>
    </row>
    <row r="3264" spans="1:6">
      <c r="A3264" s="196">
        <v>44349</v>
      </c>
      <c r="B3264" s="195">
        <v>31957</v>
      </c>
      <c r="C3264" s="195">
        <v>149</v>
      </c>
      <c r="D3264" s="195">
        <v>7</v>
      </c>
      <c r="E3264" s="197">
        <v>224927</v>
      </c>
      <c r="F3264" s="195" t="s">
        <v>1</v>
      </c>
    </row>
    <row r="3265" spans="1:6">
      <c r="A3265" s="196">
        <v>44349</v>
      </c>
      <c r="B3265" s="195">
        <v>31957</v>
      </c>
      <c r="C3265" s="195">
        <v>159</v>
      </c>
      <c r="D3265" s="195">
        <v>7</v>
      </c>
      <c r="E3265" s="197">
        <v>276500</v>
      </c>
      <c r="F3265" s="195" t="s">
        <v>0</v>
      </c>
    </row>
    <row r="3266" spans="1:6">
      <c r="A3266" s="196">
        <v>44349</v>
      </c>
      <c r="B3266" s="195">
        <v>31957</v>
      </c>
      <c r="C3266" s="195">
        <v>169</v>
      </c>
      <c r="D3266" s="195">
        <v>7</v>
      </c>
      <c r="E3266" s="197">
        <v>88750</v>
      </c>
      <c r="F3266" s="195" t="s">
        <v>1</v>
      </c>
    </row>
    <row r="3267" spans="1:6">
      <c r="A3267" s="196">
        <v>44349</v>
      </c>
      <c r="B3267" s="195">
        <v>31957</v>
      </c>
      <c r="C3267" s="195">
        <v>186</v>
      </c>
      <c r="D3267" s="195">
        <v>7</v>
      </c>
      <c r="E3267" s="197">
        <v>38900</v>
      </c>
      <c r="F3267" s="195" t="s">
        <v>0</v>
      </c>
    </row>
    <row r="3268" spans="1:6">
      <c r="A3268" s="196">
        <v>44349</v>
      </c>
      <c r="B3268" s="195">
        <v>31957</v>
      </c>
      <c r="C3268" s="195">
        <v>196</v>
      </c>
      <c r="D3268" s="195">
        <v>7</v>
      </c>
      <c r="E3268" s="197">
        <v>177450</v>
      </c>
      <c r="F3268" s="195" t="s">
        <v>1</v>
      </c>
    </row>
    <row r="3269" spans="1:6">
      <c r="A3269" s="196">
        <v>44349</v>
      </c>
      <c r="B3269" s="195">
        <v>31957</v>
      </c>
      <c r="C3269" s="195">
        <v>220</v>
      </c>
      <c r="D3269" s="195">
        <v>7</v>
      </c>
      <c r="E3269" s="197">
        <v>45670</v>
      </c>
      <c r="F3269" s="195" t="s">
        <v>1</v>
      </c>
    </row>
    <row r="3270" spans="1:6">
      <c r="A3270" s="196">
        <v>44349</v>
      </c>
      <c r="B3270" s="195">
        <v>31957</v>
      </c>
      <c r="C3270" s="195">
        <v>224</v>
      </c>
      <c r="D3270" s="195">
        <v>7</v>
      </c>
      <c r="E3270" s="197">
        <v>83500</v>
      </c>
      <c r="F3270" s="195" t="s">
        <v>1</v>
      </c>
    </row>
    <row r="3271" spans="1:6">
      <c r="A3271" s="196">
        <v>44349</v>
      </c>
      <c r="B3271" s="195">
        <v>34527</v>
      </c>
      <c r="C3271" s="195">
        <v>5892</v>
      </c>
      <c r="D3271" s="195">
        <v>6</v>
      </c>
      <c r="E3271" s="197">
        <v>60950</v>
      </c>
      <c r="F3271" s="195" t="s">
        <v>1</v>
      </c>
    </row>
    <row r="3272" spans="1:6">
      <c r="A3272" s="196">
        <v>44349</v>
      </c>
      <c r="B3272" s="195">
        <v>34527</v>
      </c>
      <c r="C3272" s="195">
        <v>5893</v>
      </c>
      <c r="D3272" s="195">
        <v>6</v>
      </c>
      <c r="E3272" s="197">
        <v>269650</v>
      </c>
      <c r="F3272" s="195" t="s">
        <v>1</v>
      </c>
    </row>
    <row r="3273" spans="1:6">
      <c r="A3273" s="196">
        <v>44349</v>
      </c>
      <c r="B3273" s="195">
        <v>34527</v>
      </c>
      <c r="C3273" s="195">
        <v>5954</v>
      </c>
      <c r="D3273" s="195">
        <v>6</v>
      </c>
      <c r="E3273" s="197">
        <v>373400</v>
      </c>
      <c r="F3273" s="195" t="s">
        <v>1</v>
      </c>
    </row>
    <row r="3274" spans="1:6">
      <c r="A3274" s="196">
        <v>44349</v>
      </c>
      <c r="B3274" s="195">
        <v>34527</v>
      </c>
      <c r="C3274" s="195">
        <v>5956</v>
      </c>
      <c r="D3274" s="195">
        <v>6</v>
      </c>
      <c r="E3274" s="197">
        <v>57150</v>
      </c>
      <c r="F3274" s="195" t="s">
        <v>0</v>
      </c>
    </row>
    <row r="3275" spans="1:6">
      <c r="A3275" s="196">
        <v>44349</v>
      </c>
      <c r="B3275" s="195">
        <v>34527</v>
      </c>
      <c r="C3275" s="195">
        <v>5958</v>
      </c>
      <c r="D3275" s="195">
        <v>6</v>
      </c>
      <c r="E3275" s="197">
        <v>191550</v>
      </c>
      <c r="F3275" s="195" t="s">
        <v>1</v>
      </c>
    </row>
    <row r="3276" spans="1:6">
      <c r="A3276" s="196">
        <v>44349</v>
      </c>
      <c r="B3276" s="195">
        <v>34527</v>
      </c>
      <c r="C3276" s="195">
        <v>5961</v>
      </c>
      <c r="D3276" s="195">
        <v>6</v>
      </c>
      <c r="E3276" s="197">
        <v>455750</v>
      </c>
      <c r="F3276" s="195" t="s">
        <v>0</v>
      </c>
    </row>
    <row r="3277" spans="1:6">
      <c r="A3277" s="196">
        <v>44349</v>
      </c>
      <c r="B3277" s="195">
        <v>34527</v>
      </c>
      <c r="C3277" s="195">
        <v>5962</v>
      </c>
      <c r="D3277" s="195">
        <v>6</v>
      </c>
      <c r="E3277" s="197">
        <v>47200</v>
      </c>
      <c r="F3277" s="195" t="s">
        <v>1</v>
      </c>
    </row>
    <row r="3278" spans="1:6">
      <c r="A3278" s="196">
        <v>44349</v>
      </c>
      <c r="B3278" s="195">
        <v>34527</v>
      </c>
      <c r="C3278" s="195">
        <v>5965</v>
      </c>
      <c r="D3278" s="195">
        <v>6</v>
      </c>
      <c r="E3278" s="197">
        <v>46500</v>
      </c>
      <c r="F3278" s="195" t="s">
        <v>1</v>
      </c>
    </row>
    <row r="3279" spans="1:6">
      <c r="A3279" s="196">
        <v>44349</v>
      </c>
      <c r="B3279" s="195">
        <v>34527</v>
      </c>
      <c r="C3279" s="195">
        <v>5968</v>
      </c>
      <c r="D3279" s="195">
        <v>6</v>
      </c>
      <c r="E3279" s="197">
        <v>311200</v>
      </c>
      <c r="F3279" s="195" t="s">
        <v>1</v>
      </c>
    </row>
    <row r="3280" spans="1:6">
      <c r="A3280" s="196">
        <v>44349</v>
      </c>
      <c r="B3280" s="195">
        <v>99967</v>
      </c>
      <c r="C3280" s="195">
        <v>5988</v>
      </c>
      <c r="D3280" s="195">
        <v>6</v>
      </c>
      <c r="E3280" s="197">
        <v>91550</v>
      </c>
      <c r="F3280" s="195" t="s">
        <v>1</v>
      </c>
    </row>
    <row r="3281" spans="1:6">
      <c r="A3281" s="196">
        <v>44349</v>
      </c>
      <c r="B3281" s="195">
        <v>99967</v>
      </c>
      <c r="C3281" s="195">
        <v>5990</v>
      </c>
      <c r="D3281" s="195">
        <v>6</v>
      </c>
      <c r="E3281" s="197">
        <v>400615</v>
      </c>
      <c r="F3281" s="195" t="s">
        <v>1</v>
      </c>
    </row>
    <row r="3282" spans="1:6">
      <c r="A3282" s="196">
        <v>44349</v>
      </c>
      <c r="B3282" s="195">
        <v>99967</v>
      </c>
      <c r="C3282" s="195">
        <v>5993</v>
      </c>
      <c r="D3282" s="195">
        <v>6</v>
      </c>
      <c r="E3282" s="197">
        <v>43200</v>
      </c>
      <c r="F3282" s="195" t="s">
        <v>1</v>
      </c>
    </row>
    <row r="3283" spans="1:6">
      <c r="A3283" s="196">
        <v>44349</v>
      </c>
      <c r="B3283" s="195">
        <v>99967</v>
      </c>
      <c r="C3283" s="195">
        <v>5998</v>
      </c>
      <c r="D3283" s="195">
        <v>6</v>
      </c>
      <c r="E3283" s="197">
        <v>70000</v>
      </c>
      <c r="F3283" s="195" t="s">
        <v>1</v>
      </c>
    </row>
    <row r="3284" spans="1:6">
      <c r="A3284" s="196">
        <v>44349</v>
      </c>
      <c r="B3284" s="195">
        <v>99967</v>
      </c>
      <c r="C3284" s="195">
        <v>6012</v>
      </c>
      <c r="D3284" s="195">
        <v>6</v>
      </c>
      <c r="E3284" s="197">
        <v>44900</v>
      </c>
      <c r="F3284" s="195" t="s">
        <v>1</v>
      </c>
    </row>
    <row r="3285" spans="1:6">
      <c r="A3285" s="196">
        <v>44349</v>
      </c>
      <c r="B3285" s="195">
        <v>99967</v>
      </c>
      <c r="C3285" s="195">
        <v>6013</v>
      </c>
      <c r="D3285" s="195">
        <v>6</v>
      </c>
      <c r="E3285" s="197">
        <v>195500</v>
      </c>
      <c r="F3285" s="195" t="s">
        <v>1</v>
      </c>
    </row>
    <row r="3286" spans="1:6">
      <c r="A3286" s="196">
        <v>44349</v>
      </c>
      <c r="B3286" s="195">
        <v>99967</v>
      </c>
      <c r="C3286" s="195">
        <v>6014</v>
      </c>
      <c r="D3286" s="195">
        <v>6</v>
      </c>
      <c r="E3286" s="197">
        <v>158500</v>
      </c>
      <c r="F3286" s="195" t="s">
        <v>1</v>
      </c>
    </row>
    <row r="3287" spans="1:6">
      <c r="A3287" s="196">
        <v>44349</v>
      </c>
      <c r="B3287" s="195">
        <v>99967</v>
      </c>
      <c r="C3287" s="195">
        <v>6022</v>
      </c>
      <c r="D3287" s="195">
        <v>6</v>
      </c>
      <c r="E3287" s="197">
        <v>132800</v>
      </c>
      <c r="F3287" s="195" t="s">
        <v>0</v>
      </c>
    </row>
    <row r="3288" spans="1:6">
      <c r="A3288" s="196">
        <v>44349</v>
      </c>
      <c r="B3288" s="195">
        <v>99967</v>
      </c>
      <c r="C3288" s="195">
        <v>6024</v>
      </c>
      <c r="D3288" s="195">
        <v>6</v>
      </c>
      <c r="E3288" s="197">
        <v>61840</v>
      </c>
      <c r="F3288" s="195" t="s">
        <v>1</v>
      </c>
    </row>
    <row r="3289" spans="1:6">
      <c r="A3289" s="196">
        <v>44349</v>
      </c>
      <c r="B3289" s="195">
        <v>99967</v>
      </c>
      <c r="C3289" s="195">
        <v>6025</v>
      </c>
      <c r="D3289" s="195">
        <v>6</v>
      </c>
      <c r="E3289" s="197">
        <v>209400</v>
      </c>
      <c r="F3289" s="195" t="s">
        <v>1</v>
      </c>
    </row>
    <row r="3290" spans="1:6">
      <c r="A3290" s="196">
        <v>44349</v>
      </c>
      <c r="B3290" s="195">
        <v>99967</v>
      </c>
      <c r="C3290" s="195">
        <v>6031</v>
      </c>
      <c r="D3290" s="195">
        <v>6</v>
      </c>
      <c r="E3290" s="197">
        <v>253400</v>
      </c>
      <c r="F3290" s="195" t="s">
        <v>1</v>
      </c>
    </row>
    <row r="3291" spans="1:6">
      <c r="A3291" s="196">
        <v>44349</v>
      </c>
      <c r="B3291" s="195">
        <v>99967</v>
      </c>
      <c r="C3291" s="195">
        <v>6045</v>
      </c>
      <c r="D3291" s="195">
        <v>6</v>
      </c>
      <c r="E3291" s="197">
        <v>175000</v>
      </c>
      <c r="F3291" s="195" t="s">
        <v>0</v>
      </c>
    </row>
    <row r="3292" spans="1:6">
      <c r="A3292" s="196">
        <v>44349</v>
      </c>
      <c r="B3292" s="195">
        <v>99967</v>
      </c>
      <c r="C3292" s="195">
        <v>6052</v>
      </c>
      <c r="D3292" s="195">
        <v>6</v>
      </c>
      <c r="E3292" s="197">
        <v>160000</v>
      </c>
      <c r="F3292" s="195" t="s">
        <v>1</v>
      </c>
    </row>
    <row r="3293" spans="1:6">
      <c r="A3293" s="196">
        <v>44349</v>
      </c>
      <c r="B3293" s="195">
        <v>99967</v>
      </c>
      <c r="C3293" s="195">
        <v>6059</v>
      </c>
      <c r="D3293" s="195">
        <v>6</v>
      </c>
      <c r="E3293" s="197">
        <v>96000</v>
      </c>
      <c r="F3293" s="195" t="s">
        <v>1</v>
      </c>
    </row>
    <row r="3294" spans="1:6">
      <c r="A3294" s="196">
        <v>44349</v>
      </c>
      <c r="B3294" s="195">
        <v>99967</v>
      </c>
      <c r="C3294" s="195">
        <v>6060</v>
      </c>
      <c r="D3294" s="195">
        <v>6</v>
      </c>
      <c r="E3294" s="197">
        <v>200500</v>
      </c>
      <c r="F3294" s="195" t="s">
        <v>1</v>
      </c>
    </row>
    <row r="3295" spans="1:6">
      <c r="A3295" s="196">
        <v>44349</v>
      </c>
      <c r="B3295" s="195">
        <v>99967</v>
      </c>
      <c r="C3295" s="195">
        <v>6063</v>
      </c>
      <c r="D3295" s="195">
        <v>6</v>
      </c>
      <c r="E3295" s="197">
        <v>140400</v>
      </c>
      <c r="F3295" s="195" t="s">
        <v>0</v>
      </c>
    </row>
    <row r="3296" spans="1:6">
      <c r="A3296" s="196">
        <v>44349</v>
      </c>
      <c r="B3296" s="195">
        <v>99967</v>
      </c>
      <c r="C3296" s="195">
        <v>6067</v>
      </c>
      <c r="D3296" s="195">
        <v>6</v>
      </c>
      <c r="E3296" s="197">
        <v>52773</v>
      </c>
      <c r="F3296" s="195" t="s">
        <v>1</v>
      </c>
    </row>
    <row r="3297" spans="1:6">
      <c r="A3297" s="196">
        <v>44349</v>
      </c>
      <c r="B3297" s="195">
        <v>99967</v>
      </c>
      <c r="C3297" s="195">
        <v>6068</v>
      </c>
      <c r="D3297" s="195">
        <v>6</v>
      </c>
      <c r="E3297" s="197">
        <v>154237</v>
      </c>
      <c r="F3297" s="195" t="s">
        <v>1</v>
      </c>
    </row>
    <row r="3298" spans="1:6">
      <c r="A3298" s="196">
        <v>44349</v>
      </c>
      <c r="B3298" s="195">
        <v>99967</v>
      </c>
      <c r="C3298" s="195">
        <v>6070</v>
      </c>
      <c r="D3298" s="195">
        <v>6</v>
      </c>
      <c r="E3298" s="197">
        <v>102700</v>
      </c>
      <c r="F3298" s="195" t="s">
        <v>1</v>
      </c>
    </row>
    <row r="3299" spans="1:6">
      <c r="A3299" s="196">
        <v>44349</v>
      </c>
      <c r="B3299" s="195">
        <v>99967</v>
      </c>
      <c r="C3299" s="195">
        <v>6072</v>
      </c>
      <c r="D3299" s="195">
        <v>6</v>
      </c>
      <c r="E3299" s="197">
        <v>74000</v>
      </c>
      <c r="F3299" s="195" t="s">
        <v>1</v>
      </c>
    </row>
    <row r="3300" spans="1:6">
      <c r="A3300" s="196">
        <v>44349</v>
      </c>
      <c r="B3300" s="195">
        <v>99967</v>
      </c>
      <c r="C3300" s="195">
        <v>6084</v>
      </c>
      <c r="D3300" s="195">
        <v>6</v>
      </c>
      <c r="E3300" s="197">
        <v>233300</v>
      </c>
      <c r="F3300" s="195" t="s">
        <v>1</v>
      </c>
    </row>
    <row r="3301" spans="1:6">
      <c r="A3301" s="196">
        <v>44349</v>
      </c>
      <c r="B3301" s="195">
        <v>12508</v>
      </c>
      <c r="C3301" s="195">
        <v>513</v>
      </c>
      <c r="D3301" s="195">
        <v>9</v>
      </c>
      <c r="E3301" s="197">
        <v>156000</v>
      </c>
      <c r="F3301" s="195" t="s">
        <v>0</v>
      </c>
    </row>
    <row r="3302" spans="1:6">
      <c r="A3302" s="196">
        <v>44349</v>
      </c>
      <c r="B3302" s="195">
        <v>12508</v>
      </c>
      <c r="C3302" s="195">
        <v>532</v>
      </c>
      <c r="D3302" s="195">
        <v>9</v>
      </c>
      <c r="E3302" s="197">
        <v>280550</v>
      </c>
      <c r="F3302" s="195" t="s">
        <v>1</v>
      </c>
    </row>
    <row r="3303" spans="1:6">
      <c r="A3303" s="196">
        <v>44349</v>
      </c>
      <c r="B3303" s="195">
        <v>12508</v>
      </c>
      <c r="C3303" s="195">
        <v>557</v>
      </c>
      <c r="D3303" s="195">
        <v>9</v>
      </c>
      <c r="E3303" s="197">
        <v>126500</v>
      </c>
      <c r="F3303" s="195" t="s">
        <v>1</v>
      </c>
    </row>
    <row r="3304" spans="1:6">
      <c r="A3304" s="196">
        <v>44349</v>
      </c>
      <c r="B3304" s="195">
        <v>12508</v>
      </c>
      <c r="C3304" s="195">
        <v>558</v>
      </c>
      <c r="D3304" s="195">
        <v>9</v>
      </c>
      <c r="E3304" s="197">
        <v>196900</v>
      </c>
      <c r="F3304" s="195" t="s">
        <v>1</v>
      </c>
    </row>
    <row r="3305" spans="1:6">
      <c r="A3305" s="196">
        <v>44349</v>
      </c>
      <c r="B3305" s="195">
        <v>28262</v>
      </c>
      <c r="C3305" s="195">
        <v>606</v>
      </c>
      <c r="D3305" s="195">
        <v>9</v>
      </c>
      <c r="E3305" s="197">
        <v>79950</v>
      </c>
      <c r="F3305" s="195" t="s">
        <v>1</v>
      </c>
    </row>
    <row r="3306" spans="1:6">
      <c r="A3306" s="196">
        <v>44349</v>
      </c>
      <c r="B3306" s="195">
        <v>28262</v>
      </c>
      <c r="C3306" s="195">
        <v>625</v>
      </c>
      <c r="D3306" s="195">
        <v>9</v>
      </c>
      <c r="E3306" s="197">
        <v>157400</v>
      </c>
      <c r="F3306" s="195" t="s">
        <v>1</v>
      </c>
    </row>
    <row r="3307" spans="1:6">
      <c r="A3307" s="196">
        <v>44349</v>
      </c>
      <c r="B3307" s="195">
        <v>28262</v>
      </c>
      <c r="C3307" s="195">
        <v>634</v>
      </c>
      <c r="D3307" s="195">
        <v>9</v>
      </c>
      <c r="E3307" s="197">
        <v>163600</v>
      </c>
      <c r="F3307" s="195" t="s">
        <v>1</v>
      </c>
    </row>
    <row r="3308" spans="1:6">
      <c r="A3308" s="196">
        <v>44349</v>
      </c>
      <c r="B3308" s="195">
        <v>28262</v>
      </c>
      <c r="C3308" s="195">
        <v>638</v>
      </c>
      <c r="D3308" s="195">
        <v>9</v>
      </c>
      <c r="E3308" s="197">
        <v>123000</v>
      </c>
      <c r="F3308" s="195" t="s">
        <v>1</v>
      </c>
    </row>
    <row r="3309" spans="1:6">
      <c r="A3309" s="196">
        <v>44349</v>
      </c>
      <c r="B3309" s="195">
        <v>28262</v>
      </c>
      <c r="C3309" s="195">
        <v>641</v>
      </c>
      <c r="D3309" s="195">
        <v>9</v>
      </c>
      <c r="E3309" s="197">
        <v>52500</v>
      </c>
      <c r="F3309" s="195" t="s">
        <v>0</v>
      </c>
    </row>
    <row r="3310" spans="1:6">
      <c r="A3310" s="196">
        <v>44349</v>
      </c>
      <c r="B3310" s="195">
        <v>28262</v>
      </c>
      <c r="C3310" s="195">
        <v>648</v>
      </c>
      <c r="D3310" s="195">
        <v>9</v>
      </c>
      <c r="E3310" s="197">
        <v>355500</v>
      </c>
      <c r="F3310" s="195" t="s">
        <v>1</v>
      </c>
    </row>
    <row r="3311" spans="1:6" ht="19.5">
      <c r="A3311" s="488"/>
      <c r="B3311" s="489"/>
      <c r="C3311" s="489"/>
      <c r="D3311" s="490"/>
      <c r="E3311" s="174">
        <f>SUM(E3231:E3310)</f>
        <v>17154688</v>
      </c>
      <c r="F3311" s="195"/>
    </row>
    <row r="3314" spans="1:6" customFormat="1">
      <c r="A3314" s="196">
        <v>44350</v>
      </c>
      <c r="B3314" s="41">
        <v>14202</v>
      </c>
      <c r="C3314" s="195">
        <v>8112</v>
      </c>
      <c r="D3314" s="195">
        <v>4</v>
      </c>
      <c r="E3314" s="197">
        <v>220271</v>
      </c>
      <c r="F3314" s="195" t="s">
        <v>1</v>
      </c>
    </row>
    <row r="3315" spans="1:6" customFormat="1">
      <c r="A3315" s="196">
        <v>44350</v>
      </c>
      <c r="B3315" s="41">
        <v>14202</v>
      </c>
      <c r="C3315" s="195">
        <v>8115</v>
      </c>
      <c r="D3315" s="195">
        <v>4</v>
      </c>
      <c r="E3315" s="197">
        <v>463500</v>
      </c>
      <c r="F3315" s="195" t="s">
        <v>1</v>
      </c>
    </row>
    <row r="3316" spans="1:6" customFormat="1">
      <c r="A3316" s="196">
        <v>44350</v>
      </c>
      <c r="B3316" s="41">
        <v>14202</v>
      </c>
      <c r="C3316" s="195">
        <v>8117</v>
      </c>
      <c r="D3316" s="195">
        <v>4</v>
      </c>
      <c r="E3316" s="197">
        <v>156990</v>
      </c>
      <c r="F3316" s="195" t="s">
        <v>1</v>
      </c>
    </row>
    <row r="3317" spans="1:6" customFormat="1">
      <c r="A3317" s="196">
        <v>44350</v>
      </c>
      <c r="B3317" s="41">
        <v>14202</v>
      </c>
      <c r="C3317" s="195">
        <v>8124</v>
      </c>
      <c r="D3317" s="195">
        <v>4</v>
      </c>
      <c r="E3317" s="197">
        <v>168751</v>
      </c>
      <c r="F3317" s="195" t="s">
        <v>1</v>
      </c>
    </row>
    <row r="3318" spans="1:6" customFormat="1">
      <c r="A3318" s="196">
        <v>44350</v>
      </c>
      <c r="B3318" s="41">
        <v>14202</v>
      </c>
      <c r="C3318" s="195">
        <v>8164</v>
      </c>
      <c r="D3318" s="195">
        <v>4</v>
      </c>
      <c r="E3318" s="197">
        <v>246950</v>
      </c>
      <c r="F3318" s="195" t="s">
        <v>1</v>
      </c>
    </row>
    <row r="3319" spans="1:6" customFormat="1">
      <c r="A3319" s="196">
        <v>44350</v>
      </c>
      <c r="B3319" s="41">
        <v>14202</v>
      </c>
      <c r="C3319" s="195">
        <v>8168</v>
      </c>
      <c r="D3319" s="195">
        <v>4</v>
      </c>
      <c r="E3319" s="197">
        <v>156800</v>
      </c>
      <c r="F3319" s="195" t="s">
        <v>0</v>
      </c>
    </row>
    <row r="3320" spans="1:6" customFormat="1">
      <c r="A3320" s="196">
        <v>44350</v>
      </c>
      <c r="B3320" s="41">
        <v>14202</v>
      </c>
      <c r="C3320" s="195">
        <v>8169</v>
      </c>
      <c r="D3320" s="195">
        <v>4</v>
      </c>
      <c r="E3320" s="197">
        <v>64100</v>
      </c>
      <c r="F3320" s="195" t="s">
        <v>1</v>
      </c>
    </row>
    <row r="3321" spans="1:6" customFormat="1">
      <c r="A3321" s="196">
        <v>44350</v>
      </c>
      <c r="B3321" s="41">
        <v>14202</v>
      </c>
      <c r="C3321" s="195">
        <v>8173</v>
      </c>
      <c r="D3321" s="195">
        <v>4</v>
      </c>
      <c r="E3321" s="197">
        <v>861150</v>
      </c>
      <c r="F3321" s="195" t="s">
        <v>1</v>
      </c>
    </row>
    <row r="3322" spans="1:6" customFormat="1">
      <c r="A3322" s="196">
        <v>44350</v>
      </c>
      <c r="B3322" s="41">
        <v>14202</v>
      </c>
      <c r="C3322" s="195">
        <v>8174</v>
      </c>
      <c r="D3322" s="195">
        <v>4</v>
      </c>
      <c r="E3322" s="197">
        <v>316906</v>
      </c>
      <c r="F3322" s="195" t="s">
        <v>1</v>
      </c>
    </row>
    <row r="3323" spans="1:6" customFormat="1">
      <c r="A3323" s="196">
        <v>44350</v>
      </c>
      <c r="B3323" s="41">
        <v>14202</v>
      </c>
      <c r="C3323" s="195">
        <v>8193</v>
      </c>
      <c r="D3323" s="195">
        <v>4</v>
      </c>
      <c r="E3323" s="197">
        <v>162430</v>
      </c>
      <c r="F3323" s="195" t="s">
        <v>1</v>
      </c>
    </row>
    <row r="3324" spans="1:6" customFormat="1">
      <c r="A3324" s="196">
        <v>44350</v>
      </c>
      <c r="B3324" s="41">
        <v>14202</v>
      </c>
      <c r="C3324" s="195">
        <v>8197</v>
      </c>
      <c r="D3324" s="195">
        <v>4</v>
      </c>
      <c r="E3324" s="197">
        <v>223920</v>
      </c>
      <c r="F3324" s="195" t="s">
        <v>1</v>
      </c>
    </row>
    <row r="3325" spans="1:6" customFormat="1">
      <c r="A3325" s="196">
        <v>44350</v>
      </c>
      <c r="B3325" s="41">
        <v>14202</v>
      </c>
      <c r="C3325" s="195">
        <v>8200</v>
      </c>
      <c r="D3325" s="195">
        <v>4</v>
      </c>
      <c r="E3325" s="197">
        <v>190188</v>
      </c>
      <c r="F3325" s="195" t="s">
        <v>1</v>
      </c>
    </row>
    <row r="3326" spans="1:6" customFormat="1">
      <c r="A3326" s="196">
        <v>44350</v>
      </c>
      <c r="B3326" s="41">
        <v>14202</v>
      </c>
      <c r="C3326" s="195">
        <v>8202</v>
      </c>
      <c r="D3326" s="195">
        <v>4</v>
      </c>
      <c r="E3326" s="197">
        <v>266200</v>
      </c>
      <c r="F3326" s="195" t="s">
        <v>1</v>
      </c>
    </row>
    <row r="3327" spans="1:6" customFormat="1">
      <c r="A3327" s="196">
        <v>44350</v>
      </c>
      <c r="B3327" s="41">
        <v>14202</v>
      </c>
      <c r="C3327" s="195">
        <v>8204</v>
      </c>
      <c r="D3327" s="195">
        <v>4</v>
      </c>
      <c r="E3327" s="197">
        <v>384275</v>
      </c>
      <c r="F3327" s="195" t="s">
        <v>1</v>
      </c>
    </row>
    <row r="3328" spans="1:6" customFormat="1">
      <c r="A3328" s="196">
        <v>44350</v>
      </c>
      <c r="B3328" s="41">
        <v>14202</v>
      </c>
      <c r="C3328" s="195">
        <v>8206</v>
      </c>
      <c r="D3328" s="195">
        <v>4</v>
      </c>
      <c r="E3328" s="197">
        <v>179950</v>
      </c>
      <c r="F3328" s="195" t="s">
        <v>1</v>
      </c>
    </row>
    <row r="3329" spans="1:6" customFormat="1">
      <c r="A3329" s="196">
        <v>44350</v>
      </c>
      <c r="B3329" s="41">
        <v>25758</v>
      </c>
      <c r="C3329" s="195">
        <v>8210</v>
      </c>
      <c r="D3329" s="195">
        <v>4</v>
      </c>
      <c r="E3329" s="197">
        <v>75310</v>
      </c>
      <c r="F3329" s="195" t="s">
        <v>0</v>
      </c>
    </row>
    <row r="3330" spans="1:6" customFormat="1">
      <c r="A3330" s="196">
        <v>44350</v>
      </c>
      <c r="B3330" s="41">
        <v>25758</v>
      </c>
      <c r="C3330" s="195">
        <v>8216</v>
      </c>
      <c r="D3330" s="195">
        <v>4</v>
      </c>
      <c r="E3330" s="197">
        <v>0</v>
      </c>
      <c r="F3330" s="195" t="s">
        <v>283</v>
      </c>
    </row>
    <row r="3331" spans="1:6" customFormat="1">
      <c r="A3331" s="196">
        <v>44350</v>
      </c>
      <c r="B3331" s="41">
        <v>25758</v>
      </c>
      <c r="C3331" s="195">
        <v>8220</v>
      </c>
      <c r="D3331" s="195">
        <v>4</v>
      </c>
      <c r="E3331" s="197">
        <v>405284</v>
      </c>
      <c r="F3331" s="195" t="s">
        <v>1</v>
      </c>
    </row>
    <row r="3332" spans="1:6" customFormat="1">
      <c r="A3332" s="196">
        <v>44350</v>
      </c>
      <c r="B3332" s="41">
        <v>25758</v>
      </c>
      <c r="C3332" s="195">
        <v>8242</v>
      </c>
      <c r="D3332" s="195">
        <v>4</v>
      </c>
      <c r="E3332" s="197">
        <v>82650</v>
      </c>
      <c r="F3332" s="195" t="s">
        <v>1</v>
      </c>
    </row>
    <row r="3333" spans="1:6" customFormat="1">
      <c r="A3333" s="196">
        <v>44350</v>
      </c>
      <c r="B3333" s="41">
        <v>25758</v>
      </c>
      <c r="C3333" s="195">
        <v>8249</v>
      </c>
      <c r="D3333" s="195">
        <v>4</v>
      </c>
      <c r="E3333" s="197">
        <v>64200</v>
      </c>
      <c r="F3333" s="195" t="s">
        <v>0</v>
      </c>
    </row>
    <row r="3334" spans="1:6" customFormat="1">
      <c r="A3334" s="196">
        <v>44350</v>
      </c>
      <c r="B3334" s="41">
        <v>25758</v>
      </c>
      <c r="C3334" s="195">
        <v>8251</v>
      </c>
      <c r="D3334" s="195">
        <v>4</v>
      </c>
      <c r="E3334" s="197">
        <v>109550</v>
      </c>
      <c r="F3334" s="195" t="s">
        <v>1</v>
      </c>
    </row>
    <row r="3335" spans="1:6" customFormat="1">
      <c r="A3335" s="196">
        <v>44350</v>
      </c>
      <c r="B3335" s="41">
        <v>25758</v>
      </c>
      <c r="C3335" s="195">
        <v>8264</v>
      </c>
      <c r="D3335" s="195">
        <v>4</v>
      </c>
      <c r="E3335" s="197">
        <v>108000</v>
      </c>
      <c r="F3335" s="195"/>
    </row>
    <row r="3336" spans="1:6" customFormat="1">
      <c r="A3336" s="196">
        <v>44350</v>
      </c>
      <c r="B3336" s="41">
        <v>25758</v>
      </c>
      <c r="C3336" s="195">
        <v>8265</v>
      </c>
      <c r="D3336" s="195">
        <v>4</v>
      </c>
      <c r="E3336" s="197">
        <v>236100</v>
      </c>
      <c r="F3336" s="195" t="s">
        <v>0</v>
      </c>
    </row>
    <row r="3337" spans="1:6" customFormat="1">
      <c r="A3337" s="196">
        <v>44350</v>
      </c>
      <c r="B3337" s="41">
        <v>25758</v>
      </c>
      <c r="C3337" s="195">
        <v>8267</v>
      </c>
      <c r="D3337" s="195">
        <v>4</v>
      </c>
      <c r="E3337" s="197">
        <v>102700</v>
      </c>
      <c r="F3337" s="195" t="s">
        <v>0</v>
      </c>
    </row>
    <row r="3338" spans="1:6" customFormat="1">
      <c r="A3338" s="196">
        <v>44350</v>
      </c>
      <c r="B3338" s="41">
        <v>25758</v>
      </c>
      <c r="C3338" s="195">
        <v>8270</v>
      </c>
      <c r="D3338" s="195">
        <v>4</v>
      </c>
      <c r="E3338" s="197">
        <v>74350</v>
      </c>
      <c r="F3338" s="195" t="s">
        <v>1</v>
      </c>
    </row>
    <row r="3339" spans="1:6" customFormat="1">
      <c r="A3339" s="196">
        <v>44350</v>
      </c>
      <c r="B3339" s="41">
        <v>25758</v>
      </c>
      <c r="C3339" s="195">
        <v>8272</v>
      </c>
      <c r="D3339" s="195">
        <v>4</v>
      </c>
      <c r="E3339" s="197">
        <v>222164</v>
      </c>
      <c r="F3339" s="195" t="s">
        <v>1</v>
      </c>
    </row>
    <row r="3340" spans="1:6" customFormat="1">
      <c r="A3340" s="196">
        <v>44350</v>
      </c>
      <c r="B3340" s="41">
        <v>25758</v>
      </c>
      <c r="C3340" s="195">
        <v>8289</v>
      </c>
      <c r="D3340" s="195">
        <v>4</v>
      </c>
      <c r="E3340" s="197">
        <v>55000</v>
      </c>
      <c r="F3340" s="195" t="s">
        <v>1</v>
      </c>
    </row>
    <row r="3341" spans="1:6" customFormat="1">
      <c r="A3341" s="196">
        <v>44350</v>
      </c>
      <c r="B3341" s="41">
        <v>19440</v>
      </c>
      <c r="C3341" s="195">
        <v>6144</v>
      </c>
      <c r="D3341" s="195">
        <v>6</v>
      </c>
      <c r="E3341" s="197">
        <v>357705</v>
      </c>
      <c r="F3341" s="195" t="s">
        <v>1</v>
      </c>
    </row>
    <row r="3342" spans="1:6" customFormat="1">
      <c r="A3342" s="196">
        <v>44350</v>
      </c>
      <c r="B3342" s="41">
        <v>19440</v>
      </c>
      <c r="C3342" s="195">
        <v>6149</v>
      </c>
      <c r="D3342" s="195">
        <v>6</v>
      </c>
      <c r="E3342" s="197">
        <v>149800</v>
      </c>
      <c r="F3342" s="195" t="s">
        <v>1</v>
      </c>
    </row>
    <row r="3343" spans="1:6" customFormat="1">
      <c r="A3343" s="196">
        <v>44350</v>
      </c>
      <c r="B3343" s="41">
        <v>19440</v>
      </c>
      <c r="C3343" s="195">
        <v>6170</v>
      </c>
      <c r="D3343" s="195">
        <v>6</v>
      </c>
      <c r="E3343" s="197">
        <v>626964</v>
      </c>
      <c r="F3343" s="195" t="s">
        <v>1</v>
      </c>
    </row>
    <row r="3344" spans="1:6" customFormat="1">
      <c r="A3344" s="196">
        <v>44350</v>
      </c>
      <c r="B3344" s="41">
        <v>19440</v>
      </c>
      <c r="C3344" s="195">
        <v>6190</v>
      </c>
      <c r="D3344" s="195">
        <v>6</v>
      </c>
      <c r="E3344" s="197">
        <v>1244031</v>
      </c>
      <c r="F3344" s="195" t="s">
        <v>1</v>
      </c>
    </row>
    <row r="3345" spans="1:6" customFormat="1">
      <c r="A3345" s="196">
        <v>44350</v>
      </c>
      <c r="B3345" s="41">
        <v>19440</v>
      </c>
      <c r="C3345" s="195">
        <v>6196</v>
      </c>
      <c r="D3345" s="195">
        <v>6</v>
      </c>
      <c r="E3345" s="197">
        <v>167407</v>
      </c>
      <c r="F3345" s="195" t="s">
        <v>1</v>
      </c>
    </row>
    <row r="3346" spans="1:6" customFormat="1">
      <c r="A3346" s="196">
        <v>44350</v>
      </c>
      <c r="B3346" s="41">
        <v>19440</v>
      </c>
      <c r="C3346" s="195">
        <v>6197</v>
      </c>
      <c r="D3346" s="195">
        <v>6</v>
      </c>
      <c r="E3346" s="197">
        <v>416440</v>
      </c>
      <c r="F3346" s="195" t="s">
        <v>1</v>
      </c>
    </row>
    <row r="3347" spans="1:6" customFormat="1">
      <c r="A3347" s="196">
        <v>44350</v>
      </c>
      <c r="B3347" s="41">
        <v>19440</v>
      </c>
      <c r="C3347" s="195">
        <v>6205</v>
      </c>
      <c r="D3347" s="195">
        <v>6</v>
      </c>
      <c r="E3347" s="197">
        <v>277500</v>
      </c>
      <c r="F3347" s="195" t="s">
        <v>1</v>
      </c>
    </row>
    <row r="3348" spans="1:6" customFormat="1">
      <c r="A3348" s="196">
        <v>44350</v>
      </c>
      <c r="B3348" s="41">
        <v>19440</v>
      </c>
      <c r="C3348" s="195">
        <v>6207</v>
      </c>
      <c r="D3348" s="195">
        <v>6</v>
      </c>
      <c r="E3348" s="197">
        <v>29700</v>
      </c>
      <c r="F3348" s="195" t="s">
        <v>1</v>
      </c>
    </row>
    <row r="3349" spans="1:6" customFormat="1">
      <c r="A3349" s="196">
        <v>44350</v>
      </c>
      <c r="B3349" s="41">
        <v>19440</v>
      </c>
      <c r="C3349" s="195">
        <v>6220</v>
      </c>
      <c r="D3349" s="195">
        <v>6</v>
      </c>
      <c r="E3349" s="197">
        <v>172961</v>
      </c>
      <c r="F3349" s="195" t="s">
        <v>1</v>
      </c>
    </row>
    <row r="3350" spans="1:6" customFormat="1">
      <c r="A3350" s="196">
        <v>44350</v>
      </c>
      <c r="B3350" s="41">
        <v>19440</v>
      </c>
      <c r="C3350" s="195">
        <v>6221</v>
      </c>
      <c r="D3350" s="195">
        <v>6</v>
      </c>
      <c r="E3350" s="197">
        <v>292100</v>
      </c>
      <c r="F3350" s="195" t="s">
        <v>1</v>
      </c>
    </row>
    <row r="3351" spans="1:6" customFormat="1">
      <c r="A3351" s="196">
        <v>44350</v>
      </c>
      <c r="B3351" s="41">
        <v>99967</v>
      </c>
      <c r="C3351" s="195">
        <v>6226</v>
      </c>
      <c r="D3351" s="195">
        <v>6</v>
      </c>
      <c r="E3351" s="197">
        <v>0</v>
      </c>
      <c r="F3351" s="195" t="s">
        <v>283</v>
      </c>
    </row>
    <row r="3352" spans="1:6" customFormat="1">
      <c r="A3352" s="196">
        <v>44350</v>
      </c>
      <c r="B3352" s="41">
        <v>99967</v>
      </c>
      <c r="C3352" s="195">
        <v>6227</v>
      </c>
      <c r="D3352" s="195">
        <v>6</v>
      </c>
      <c r="E3352" s="197">
        <v>274900</v>
      </c>
      <c r="F3352" s="195" t="s">
        <v>1</v>
      </c>
    </row>
    <row r="3353" spans="1:6" customFormat="1">
      <c r="A3353" s="196">
        <v>44350</v>
      </c>
      <c r="B3353" s="41">
        <v>99967</v>
      </c>
      <c r="C3353" s="195">
        <v>6234</v>
      </c>
      <c r="D3353" s="195">
        <v>6</v>
      </c>
      <c r="E3353" s="197">
        <v>113400</v>
      </c>
      <c r="F3353" s="195" t="s">
        <v>1</v>
      </c>
    </row>
    <row r="3354" spans="1:6" customFormat="1">
      <c r="A3354" s="196">
        <v>44350</v>
      </c>
      <c r="B3354" s="41">
        <v>99967</v>
      </c>
      <c r="C3354" s="195">
        <v>6271</v>
      </c>
      <c r="D3354" s="195">
        <v>6</v>
      </c>
      <c r="E3354" s="197">
        <v>39400</v>
      </c>
      <c r="F3354" s="195" t="s">
        <v>0</v>
      </c>
    </row>
    <row r="3355" spans="1:6" customFormat="1">
      <c r="A3355" s="196">
        <v>44350</v>
      </c>
      <c r="B3355" s="41">
        <v>99967</v>
      </c>
      <c r="C3355" s="195">
        <v>6272</v>
      </c>
      <c r="D3355" s="195">
        <v>6</v>
      </c>
      <c r="E3355" s="197">
        <v>64750</v>
      </c>
      <c r="F3355" s="195" t="s">
        <v>0</v>
      </c>
    </row>
    <row r="3356" spans="1:6" customFormat="1">
      <c r="A3356" s="196">
        <v>44350</v>
      </c>
      <c r="B3356" s="41">
        <v>99967</v>
      </c>
      <c r="C3356" s="195">
        <v>6277</v>
      </c>
      <c r="D3356" s="195">
        <v>6</v>
      </c>
      <c r="E3356" s="197">
        <v>362471</v>
      </c>
      <c r="F3356" s="195" t="s">
        <v>1</v>
      </c>
    </row>
    <row r="3357" spans="1:6" customFormat="1">
      <c r="A3357" s="196">
        <v>44350</v>
      </c>
      <c r="B3357" s="41">
        <v>99967</v>
      </c>
      <c r="C3357" s="195">
        <v>6282</v>
      </c>
      <c r="D3357" s="195">
        <v>6</v>
      </c>
      <c r="E3357" s="197">
        <v>374770</v>
      </c>
      <c r="F3357" s="195" t="s">
        <v>1</v>
      </c>
    </row>
    <row r="3358" spans="1:6" customFormat="1">
      <c r="A3358" s="196">
        <v>44350</v>
      </c>
      <c r="B3358" s="41">
        <v>99967</v>
      </c>
      <c r="C3358" s="195">
        <v>6290</v>
      </c>
      <c r="D3358" s="195">
        <v>6</v>
      </c>
      <c r="E3358" s="197">
        <v>243680</v>
      </c>
      <c r="F3358" s="195" t="s">
        <v>1</v>
      </c>
    </row>
    <row r="3359" spans="1:6" customFormat="1">
      <c r="A3359" s="196">
        <v>44350</v>
      </c>
      <c r="B3359" s="41">
        <v>99967</v>
      </c>
      <c r="C3359" s="195">
        <v>6296</v>
      </c>
      <c r="D3359" s="195">
        <v>6</v>
      </c>
      <c r="E3359" s="197">
        <v>124900</v>
      </c>
      <c r="F3359" s="195" t="s">
        <v>1</v>
      </c>
    </row>
    <row r="3360" spans="1:6" customFormat="1">
      <c r="A3360" s="196">
        <v>44350</v>
      </c>
      <c r="B3360" s="41">
        <v>99967</v>
      </c>
      <c r="C3360" s="195">
        <v>6305</v>
      </c>
      <c r="D3360" s="195">
        <v>6</v>
      </c>
      <c r="E3360" s="197">
        <v>65000</v>
      </c>
      <c r="F3360" s="195" t="s">
        <v>0</v>
      </c>
    </row>
    <row r="3361" spans="1:6" customFormat="1">
      <c r="A3361" s="196">
        <v>44350</v>
      </c>
      <c r="B3361" s="41">
        <v>99967</v>
      </c>
      <c r="C3361" s="195">
        <v>6309</v>
      </c>
      <c r="D3361" s="195">
        <v>6</v>
      </c>
      <c r="E3361" s="197">
        <v>277900</v>
      </c>
      <c r="F3361" s="195" t="s">
        <v>0</v>
      </c>
    </row>
    <row r="3362" spans="1:6" customFormat="1">
      <c r="A3362" s="196">
        <v>44350</v>
      </c>
      <c r="B3362" s="41">
        <v>12508</v>
      </c>
      <c r="C3362" s="195">
        <v>255</v>
      </c>
      <c r="D3362" s="195">
        <v>7</v>
      </c>
      <c r="E3362" s="197">
        <v>165600</v>
      </c>
      <c r="F3362" s="195" t="s">
        <v>0</v>
      </c>
    </row>
    <row r="3363" spans="1:6" customFormat="1">
      <c r="A3363" s="196">
        <v>44350</v>
      </c>
      <c r="B3363" s="41">
        <v>12508</v>
      </c>
      <c r="C3363" s="195">
        <v>268</v>
      </c>
      <c r="D3363" s="195">
        <v>7</v>
      </c>
      <c r="E3363" s="197">
        <v>219000</v>
      </c>
      <c r="F3363" s="195" t="s">
        <v>1</v>
      </c>
    </row>
    <row r="3364" spans="1:6" customFormat="1">
      <c r="A3364" s="196">
        <v>44350</v>
      </c>
      <c r="B3364" s="41">
        <v>12508</v>
      </c>
      <c r="C3364" s="195">
        <v>270</v>
      </c>
      <c r="D3364" s="195">
        <v>7</v>
      </c>
      <c r="E3364" s="197">
        <v>179150</v>
      </c>
      <c r="F3364" s="195" t="s">
        <v>1</v>
      </c>
    </row>
    <row r="3365" spans="1:6" customFormat="1">
      <c r="A3365" s="196">
        <v>44350</v>
      </c>
      <c r="B3365" s="41">
        <v>12508</v>
      </c>
      <c r="C3365" s="195">
        <v>271</v>
      </c>
      <c r="D3365" s="195">
        <v>7</v>
      </c>
      <c r="E3365" s="197">
        <v>252000</v>
      </c>
      <c r="F3365" s="195" t="s">
        <v>1</v>
      </c>
    </row>
    <row r="3366" spans="1:6" customFormat="1">
      <c r="A3366" s="196">
        <v>44350</v>
      </c>
      <c r="B3366" s="41">
        <v>12508</v>
      </c>
      <c r="C3366" s="195">
        <v>274</v>
      </c>
      <c r="D3366" s="195">
        <v>7</v>
      </c>
      <c r="E3366" s="197">
        <v>247250</v>
      </c>
      <c r="F3366" s="195" t="s">
        <v>1</v>
      </c>
    </row>
    <row r="3367" spans="1:6" customFormat="1">
      <c r="A3367" s="196">
        <v>44350</v>
      </c>
      <c r="B3367" s="41">
        <v>12508</v>
      </c>
      <c r="C3367" s="195">
        <v>313</v>
      </c>
      <c r="D3367" s="195">
        <v>7</v>
      </c>
      <c r="E3367" s="197">
        <v>394014</v>
      </c>
      <c r="F3367" s="195" t="s">
        <v>1</v>
      </c>
    </row>
    <row r="3368" spans="1:6" customFormat="1">
      <c r="A3368" s="196">
        <v>44350</v>
      </c>
      <c r="B3368" s="41">
        <v>12508</v>
      </c>
      <c r="C3368" s="195">
        <v>315</v>
      </c>
      <c r="D3368" s="195">
        <v>7</v>
      </c>
      <c r="E3368" s="197">
        <v>175978</v>
      </c>
      <c r="F3368" s="195" t="s">
        <v>1</v>
      </c>
    </row>
    <row r="3369" spans="1:6" customFormat="1">
      <c r="A3369" s="196">
        <v>44350</v>
      </c>
      <c r="B3369" s="41">
        <v>12508</v>
      </c>
      <c r="C3369" s="195">
        <v>326</v>
      </c>
      <c r="D3369" s="195">
        <v>7</v>
      </c>
      <c r="E3369" s="197">
        <v>330350</v>
      </c>
      <c r="F3369" s="195" t="s">
        <v>0</v>
      </c>
    </row>
    <row r="3370" spans="1:6" customFormat="1">
      <c r="A3370" s="196">
        <v>44350</v>
      </c>
      <c r="B3370" s="41">
        <v>12508</v>
      </c>
      <c r="C3370" s="195">
        <v>329</v>
      </c>
      <c r="D3370" s="195">
        <v>7</v>
      </c>
      <c r="E3370" s="197">
        <v>151460</v>
      </c>
      <c r="F3370" s="195" t="s">
        <v>1</v>
      </c>
    </row>
    <row r="3371" spans="1:6" customFormat="1">
      <c r="A3371" s="196">
        <v>44350</v>
      </c>
      <c r="B3371" s="41">
        <v>12508</v>
      </c>
      <c r="C3371" s="195">
        <v>337</v>
      </c>
      <c r="D3371" s="195">
        <v>7</v>
      </c>
      <c r="E3371" s="197">
        <v>4680</v>
      </c>
      <c r="F3371" s="195" t="s">
        <v>1</v>
      </c>
    </row>
    <row r="3372" spans="1:6" customFormat="1">
      <c r="A3372" s="196">
        <v>44350</v>
      </c>
      <c r="B3372" s="41">
        <v>12508</v>
      </c>
      <c r="C3372" s="195">
        <v>356</v>
      </c>
      <c r="D3372" s="195">
        <v>7</v>
      </c>
      <c r="E3372" s="197">
        <v>102400</v>
      </c>
      <c r="F3372" s="195" t="s">
        <v>0</v>
      </c>
    </row>
    <row r="3373" spans="1:6" customFormat="1">
      <c r="A3373" s="196">
        <v>44350</v>
      </c>
      <c r="B3373" s="41">
        <v>12508</v>
      </c>
      <c r="C3373" s="195">
        <v>358</v>
      </c>
      <c r="D3373" s="195">
        <v>7</v>
      </c>
      <c r="E3373" s="197">
        <v>43600</v>
      </c>
      <c r="F3373" s="195" t="s">
        <v>0</v>
      </c>
    </row>
    <row r="3374" spans="1:6" customFormat="1">
      <c r="A3374" s="196">
        <v>44350</v>
      </c>
      <c r="B3374" s="41">
        <v>12508</v>
      </c>
      <c r="C3374" s="195">
        <v>362</v>
      </c>
      <c r="D3374" s="195">
        <v>7</v>
      </c>
      <c r="E3374" s="197">
        <v>282400</v>
      </c>
      <c r="F3374" s="195" t="s">
        <v>1</v>
      </c>
    </row>
    <row r="3375" spans="1:6" customFormat="1">
      <c r="A3375" s="196">
        <v>44350</v>
      </c>
      <c r="B3375" s="41">
        <v>12508</v>
      </c>
      <c r="C3375" s="195">
        <v>365</v>
      </c>
      <c r="D3375" s="195">
        <v>7</v>
      </c>
      <c r="E3375" s="197">
        <v>79400</v>
      </c>
      <c r="F3375" s="195" t="s">
        <v>0</v>
      </c>
    </row>
    <row r="3376" spans="1:6" customFormat="1">
      <c r="A3376" s="196">
        <v>44350</v>
      </c>
      <c r="B3376" s="41">
        <v>12508</v>
      </c>
      <c r="C3376" s="195">
        <v>367</v>
      </c>
      <c r="D3376" s="195">
        <v>7</v>
      </c>
      <c r="E3376" s="197">
        <v>860400</v>
      </c>
      <c r="F3376" s="195" t="s">
        <v>1</v>
      </c>
    </row>
    <row r="3377" spans="1:6" customFormat="1">
      <c r="A3377" s="196">
        <v>44350</v>
      </c>
      <c r="B3377" s="41">
        <v>12508</v>
      </c>
      <c r="C3377" s="195">
        <v>371</v>
      </c>
      <c r="D3377" s="195">
        <v>7</v>
      </c>
      <c r="E3377" s="197">
        <v>265500</v>
      </c>
      <c r="F3377" s="195" t="s">
        <v>1</v>
      </c>
    </row>
    <row r="3378" spans="1:6" customFormat="1">
      <c r="A3378" s="196">
        <v>44350</v>
      </c>
      <c r="B3378" s="41">
        <v>12508</v>
      </c>
      <c r="C3378" s="195">
        <v>376</v>
      </c>
      <c r="D3378" s="195">
        <v>7</v>
      </c>
      <c r="E3378" s="197">
        <v>103300</v>
      </c>
      <c r="F3378" s="195" t="s">
        <v>1</v>
      </c>
    </row>
    <row r="3379" spans="1:6" customFormat="1">
      <c r="A3379" s="196">
        <v>44350</v>
      </c>
      <c r="B3379" s="41">
        <v>12508</v>
      </c>
      <c r="C3379" s="195">
        <v>377</v>
      </c>
      <c r="D3379" s="195">
        <v>7</v>
      </c>
      <c r="E3379" s="197">
        <v>0</v>
      </c>
      <c r="F3379" s="195" t="s">
        <v>283</v>
      </c>
    </row>
    <row r="3380" spans="1:6" customFormat="1">
      <c r="A3380" s="196">
        <v>44350</v>
      </c>
      <c r="B3380" s="41">
        <v>99971</v>
      </c>
      <c r="C3380" s="195">
        <v>723</v>
      </c>
      <c r="D3380" s="195">
        <v>9</v>
      </c>
      <c r="E3380" s="197">
        <v>133695</v>
      </c>
      <c r="F3380" s="195" t="s">
        <v>1</v>
      </c>
    </row>
    <row r="3381" spans="1:6" customFormat="1">
      <c r="A3381" s="196">
        <v>44350</v>
      </c>
      <c r="B3381" s="41">
        <v>99971</v>
      </c>
      <c r="C3381" s="195">
        <v>727</v>
      </c>
      <c r="D3381" s="195">
        <v>9</v>
      </c>
      <c r="E3381" s="197">
        <v>117100</v>
      </c>
      <c r="F3381" s="195" t="s">
        <v>1</v>
      </c>
    </row>
    <row r="3382" spans="1:6" customFormat="1">
      <c r="A3382" s="196">
        <v>44350</v>
      </c>
      <c r="B3382" s="41">
        <v>99971</v>
      </c>
      <c r="C3382" s="195">
        <v>730</v>
      </c>
      <c r="D3382" s="195">
        <v>9</v>
      </c>
      <c r="E3382" s="197">
        <v>179350</v>
      </c>
      <c r="F3382" s="195" t="s">
        <v>1</v>
      </c>
    </row>
    <row r="3383" spans="1:6" customFormat="1">
      <c r="A3383" s="196">
        <v>44350</v>
      </c>
      <c r="B3383" s="41">
        <v>99971</v>
      </c>
      <c r="C3383" s="195">
        <v>731</v>
      </c>
      <c r="D3383" s="195">
        <v>9</v>
      </c>
      <c r="E3383" s="197">
        <v>270400</v>
      </c>
      <c r="F3383" s="195" t="s">
        <v>1</v>
      </c>
    </row>
    <row r="3384" spans="1:6" customFormat="1">
      <c r="A3384" s="196">
        <v>44350</v>
      </c>
      <c r="B3384" s="41">
        <v>99971</v>
      </c>
      <c r="C3384" s="195">
        <v>749</v>
      </c>
      <c r="D3384" s="195">
        <v>9</v>
      </c>
      <c r="E3384" s="197">
        <v>191469</v>
      </c>
      <c r="F3384" s="195" t="s">
        <v>1</v>
      </c>
    </row>
    <row r="3385" spans="1:6" customFormat="1">
      <c r="A3385" s="196">
        <v>44350</v>
      </c>
      <c r="B3385" s="41">
        <v>99971</v>
      </c>
      <c r="C3385" s="195">
        <v>766</v>
      </c>
      <c r="D3385" s="195">
        <v>9</v>
      </c>
      <c r="E3385" s="197">
        <v>98800</v>
      </c>
      <c r="F3385" s="195" t="s">
        <v>1</v>
      </c>
    </row>
    <row r="3386" spans="1:6" customFormat="1">
      <c r="A3386" s="196">
        <v>44350</v>
      </c>
      <c r="B3386" s="41">
        <v>34527</v>
      </c>
      <c r="C3386" s="195">
        <v>7854</v>
      </c>
      <c r="D3386" s="195">
        <v>8</v>
      </c>
      <c r="E3386" s="197">
        <v>280800</v>
      </c>
      <c r="F3386" s="195" t="s">
        <v>1</v>
      </c>
    </row>
    <row r="3387" spans="1:6" customFormat="1">
      <c r="A3387" s="196">
        <v>44350</v>
      </c>
      <c r="B3387" s="41">
        <v>34527</v>
      </c>
      <c r="C3387" s="195">
        <v>7912</v>
      </c>
      <c r="D3387" s="195">
        <v>8</v>
      </c>
      <c r="E3387" s="197">
        <v>228000</v>
      </c>
      <c r="F3387" s="195" t="s">
        <v>1</v>
      </c>
    </row>
    <row r="3388" spans="1:6" customFormat="1">
      <c r="A3388" s="196">
        <v>44350</v>
      </c>
      <c r="B3388" s="41">
        <v>34527</v>
      </c>
      <c r="C3388" s="195">
        <v>7914</v>
      </c>
      <c r="D3388" s="195">
        <v>8</v>
      </c>
      <c r="E3388" s="197">
        <v>147747</v>
      </c>
      <c r="F3388" s="195" t="s">
        <v>1</v>
      </c>
    </row>
    <row r="3389" spans="1:6" customFormat="1">
      <c r="A3389" s="196">
        <v>44350</v>
      </c>
      <c r="B3389" s="41">
        <v>99916</v>
      </c>
      <c r="C3389" s="195">
        <v>7735</v>
      </c>
      <c r="D3389" s="195">
        <v>8</v>
      </c>
      <c r="E3389" s="197">
        <v>121715</v>
      </c>
      <c r="F3389" s="195" t="s">
        <v>1</v>
      </c>
    </row>
    <row r="3390" spans="1:6" customFormat="1">
      <c r="A3390" s="196">
        <v>44350</v>
      </c>
      <c r="B3390" s="41">
        <v>99916</v>
      </c>
      <c r="C3390" s="195">
        <v>7755</v>
      </c>
      <c r="D3390" s="195">
        <v>8</v>
      </c>
      <c r="E3390" s="197">
        <v>54242</v>
      </c>
      <c r="F3390" s="195" t="s">
        <v>1</v>
      </c>
    </row>
    <row r="3391" spans="1:6" customFormat="1">
      <c r="A3391" s="196">
        <v>44350</v>
      </c>
      <c r="B3391" s="41">
        <v>99916</v>
      </c>
      <c r="C3391" s="195">
        <v>7758</v>
      </c>
      <c r="D3391" s="195">
        <v>8</v>
      </c>
      <c r="E3391" s="197">
        <v>84650</v>
      </c>
      <c r="F3391" s="195" t="s">
        <v>1</v>
      </c>
    </row>
    <row r="3392" spans="1:6" customFormat="1">
      <c r="A3392" s="196">
        <v>44350</v>
      </c>
      <c r="B3392" s="41">
        <v>99916</v>
      </c>
      <c r="C3392" s="195">
        <v>7763</v>
      </c>
      <c r="D3392" s="195">
        <v>8</v>
      </c>
      <c r="E3392" s="197">
        <v>47400</v>
      </c>
      <c r="F3392" s="195" t="s">
        <v>1</v>
      </c>
    </row>
    <row r="3393" spans="1:6" customFormat="1">
      <c r="A3393" s="196">
        <v>44350</v>
      </c>
      <c r="B3393" s="41">
        <v>99916</v>
      </c>
      <c r="C3393" s="195">
        <v>7764</v>
      </c>
      <c r="D3393" s="195">
        <v>8</v>
      </c>
      <c r="E3393" s="197">
        <v>219429</v>
      </c>
      <c r="F3393" s="195" t="s">
        <v>1</v>
      </c>
    </row>
    <row r="3394" spans="1:6" customFormat="1">
      <c r="A3394" s="196">
        <v>44350</v>
      </c>
      <c r="B3394" s="41">
        <v>99916</v>
      </c>
      <c r="C3394" s="195">
        <v>7767</v>
      </c>
      <c r="D3394" s="195">
        <v>8</v>
      </c>
      <c r="E3394" s="197">
        <v>79435</v>
      </c>
      <c r="F3394" s="195" t="s">
        <v>1</v>
      </c>
    </row>
    <row r="3395" spans="1:6" customFormat="1">
      <c r="A3395" s="196">
        <v>44350</v>
      </c>
      <c r="B3395" s="41">
        <v>99916</v>
      </c>
      <c r="C3395" s="195">
        <v>7768</v>
      </c>
      <c r="D3395" s="195">
        <v>8</v>
      </c>
      <c r="E3395" s="197">
        <v>640814</v>
      </c>
      <c r="F3395" s="195" t="s">
        <v>1</v>
      </c>
    </row>
    <row r="3396" spans="1:6" customFormat="1">
      <c r="A3396" s="196">
        <v>44350</v>
      </c>
      <c r="B3396" s="41">
        <v>99916</v>
      </c>
      <c r="C3396" s="195">
        <v>7776</v>
      </c>
      <c r="D3396" s="195">
        <v>8</v>
      </c>
      <c r="E3396" s="197">
        <v>189500</v>
      </c>
      <c r="F3396" s="195" t="s">
        <v>1</v>
      </c>
    </row>
    <row r="3397" spans="1:6" customFormat="1">
      <c r="A3397" s="196">
        <v>44350</v>
      </c>
      <c r="B3397" s="41">
        <v>99916</v>
      </c>
      <c r="C3397" s="195">
        <v>7782</v>
      </c>
      <c r="D3397" s="195">
        <v>8</v>
      </c>
      <c r="E3397" s="197">
        <v>232663</v>
      </c>
      <c r="F3397" s="195" t="s">
        <v>1</v>
      </c>
    </row>
    <row r="3398" spans="1:6" customFormat="1">
      <c r="A3398" s="196">
        <v>44350</v>
      </c>
      <c r="B3398" s="41">
        <v>99916</v>
      </c>
      <c r="C3398" s="195">
        <v>7783</v>
      </c>
      <c r="D3398" s="195">
        <v>8</v>
      </c>
      <c r="E3398" s="197">
        <v>245350</v>
      </c>
      <c r="F3398" s="195" t="s">
        <v>1</v>
      </c>
    </row>
    <row r="3399" spans="1:6" customFormat="1">
      <c r="A3399" s="196">
        <v>44350</v>
      </c>
      <c r="B3399" s="41">
        <v>99916</v>
      </c>
      <c r="C3399" s="195">
        <v>7784</v>
      </c>
      <c r="D3399" s="195">
        <v>8</v>
      </c>
      <c r="E3399" s="197">
        <v>172791</v>
      </c>
      <c r="F3399" s="195" t="s">
        <v>1</v>
      </c>
    </row>
    <row r="3400" spans="1:6" customFormat="1">
      <c r="A3400" s="196">
        <v>44350</v>
      </c>
      <c r="B3400" s="41">
        <v>99916</v>
      </c>
      <c r="C3400" s="195">
        <v>7789</v>
      </c>
      <c r="D3400" s="195">
        <v>8</v>
      </c>
      <c r="E3400" s="197">
        <v>1006212</v>
      </c>
      <c r="F3400" s="195" t="s">
        <v>1</v>
      </c>
    </row>
    <row r="3401" spans="1:6" customFormat="1">
      <c r="A3401" s="196">
        <v>44350</v>
      </c>
      <c r="B3401" s="41">
        <v>99916</v>
      </c>
      <c r="C3401" s="195">
        <v>7790</v>
      </c>
      <c r="D3401" s="195">
        <v>8</v>
      </c>
      <c r="E3401" s="197">
        <v>209700</v>
      </c>
      <c r="F3401" s="195" t="s">
        <v>1</v>
      </c>
    </row>
    <row r="3402" spans="1:6" customFormat="1">
      <c r="A3402" s="196">
        <v>44350</v>
      </c>
      <c r="B3402" s="41">
        <v>99916</v>
      </c>
      <c r="C3402" s="195">
        <v>7803</v>
      </c>
      <c r="D3402" s="195">
        <v>8</v>
      </c>
      <c r="E3402" s="197">
        <v>34800</v>
      </c>
      <c r="F3402" s="195" t="s">
        <v>1</v>
      </c>
    </row>
    <row r="3403" spans="1:6" customFormat="1">
      <c r="A3403" s="196">
        <v>44350</v>
      </c>
      <c r="B3403" s="41">
        <v>99916</v>
      </c>
      <c r="C3403" s="195">
        <v>7830</v>
      </c>
      <c r="D3403" s="195">
        <v>8</v>
      </c>
      <c r="E3403" s="197">
        <v>626850</v>
      </c>
      <c r="F3403" s="195" t="s">
        <v>1</v>
      </c>
    </row>
    <row r="3404" spans="1:6" customFormat="1">
      <c r="A3404" s="196">
        <v>44350</v>
      </c>
      <c r="B3404" s="41">
        <v>99916</v>
      </c>
      <c r="C3404" s="195">
        <v>7831</v>
      </c>
      <c r="D3404" s="195">
        <v>8</v>
      </c>
      <c r="E3404" s="197">
        <v>67900</v>
      </c>
      <c r="F3404" s="195" t="s">
        <v>1</v>
      </c>
    </row>
    <row r="3405" spans="1:6" ht="21">
      <c r="A3405" s="195"/>
      <c r="B3405" s="195"/>
      <c r="C3405" s="195"/>
      <c r="D3405" s="195"/>
      <c r="E3405" s="482">
        <f>SUM(E3314:E3404)</f>
        <v>20810762</v>
      </c>
      <c r="F3405" s="195"/>
    </row>
    <row r="3407" spans="1:6" ht="19.5">
      <c r="A3407" s="196">
        <v>44351</v>
      </c>
      <c r="B3407" s="195">
        <v>28262</v>
      </c>
      <c r="C3407" s="195">
        <v>6518</v>
      </c>
      <c r="D3407" s="197"/>
      <c r="E3407" s="197">
        <v>0</v>
      </c>
      <c r="F3407" s="422" t="s">
        <v>283</v>
      </c>
    </row>
    <row r="3408" spans="1:6">
      <c r="A3408" s="196">
        <v>44351</v>
      </c>
      <c r="B3408" s="195">
        <v>19440</v>
      </c>
      <c r="C3408" s="195">
        <v>8338</v>
      </c>
      <c r="D3408" s="197">
        <v>4</v>
      </c>
      <c r="E3408" s="42">
        <v>232500</v>
      </c>
      <c r="F3408" s="195" t="s">
        <v>1</v>
      </c>
    </row>
    <row r="3409" spans="1:6">
      <c r="A3409" s="196">
        <v>44351</v>
      </c>
      <c r="B3409" s="195">
        <v>19440</v>
      </c>
      <c r="C3409" s="195">
        <v>8364</v>
      </c>
      <c r="D3409" s="197">
        <v>4</v>
      </c>
      <c r="E3409" s="42">
        <v>292500</v>
      </c>
      <c r="F3409" s="195" t="s">
        <v>1</v>
      </c>
    </row>
    <row r="3410" spans="1:6">
      <c r="A3410" s="196">
        <v>44351</v>
      </c>
      <c r="B3410" s="195">
        <v>19440</v>
      </c>
      <c r="C3410" s="195">
        <v>8416</v>
      </c>
      <c r="D3410" s="197">
        <v>4</v>
      </c>
      <c r="E3410" s="42">
        <v>592396</v>
      </c>
      <c r="F3410" s="195" t="s">
        <v>1</v>
      </c>
    </row>
    <row r="3411" spans="1:6">
      <c r="A3411" s="196">
        <v>44351</v>
      </c>
      <c r="B3411" s="195">
        <v>19440</v>
      </c>
      <c r="C3411" s="195">
        <v>8429</v>
      </c>
      <c r="D3411" s="197">
        <v>4</v>
      </c>
      <c r="E3411" s="42">
        <v>454608</v>
      </c>
      <c r="F3411" s="195" t="s">
        <v>1</v>
      </c>
    </row>
    <row r="3412" spans="1:6">
      <c r="A3412" s="196">
        <v>44351</v>
      </c>
      <c r="B3412" s="195">
        <v>31957</v>
      </c>
      <c r="C3412" s="195">
        <v>8449</v>
      </c>
      <c r="D3412" s="197">
        <v>4</v>
      </c>
      <c r="E3412" s="42">
        <v>132064</v>
      </c>
      <c r="F3412" s="195" t="s">
        <v>1</v>
      </c>
    </row>
    <row r="3413" spans="1:6">
      <c r="A3413" s="196">
        <v>44351</v>
      </c>
      <c r="B3413" s="195">
        <v>31957</v>
      </c>
      <c r="C3413" s="195">
        <v>8450</v>
      </c>
      <c r="D3413" s="197">
        <v>4</v>
      </c>
      <c r="E3413" s="42">
        <v>376461</v>
      </c>
      <c r="F3413" s="195" t="s">
        <v>1</v>
      </c>
    </row>
    <row r="3414" spans="1:6">
      <c r="A3414" s="196">
        <v>44351</v>
      </c>
      <c r="B3414" s="195">
        <v>31957</v>
      </c>
      <c r="C3414" s="195">
        <v>8451</v>
      </c>
      <c r="D3414" s="197">
        <v>4</v>
      </c>
      <c r="E3414" s="42">
        <v>346450</v>
      </c>
      <c r="F3414" s="195" t="s">
        <v>1</v>
      </c>
    </row>
    <row r="3415" spans="1:6">
      <c r="A3415" s="196">
        <v>44351</v>
      </c>
      <c r="B3415" s="195">
        <v>31957</v>
      </c>
      <c r="C3415" s="195">
        <v>8460</v>
      </c>
      <c r="D3415" s="197">
        <v>4</v>
      </c>
      <c r="E3415" s="42">
        <v>50800</v>
      </c>
      <c r="F3415" s="195" t="s">
        <v>0</v>
      </c>
    </row>
    <row r="3416" spans="1:6">
      <c r="A3416" s="196">
        <v>44351</v>
      </c>
      <c r="B3416" s="195">
        <v>31957</v>
      </c>
      <c r="C3416" s="195">
        <v>8462</v>
      </c>
      <c r="D3416" s="197">
        <v>4</v>
      </c>
      <c r="E3416" s="42">
        <v>149085</v>
      </c>
      <c r="F3416" s="195" t="s">
        <v>1</v>
      </c>
    </row>
    <row r="3417" spans="1:6">
      <c r="A3417" s="196">
        <v>44351</v>
      </c>
      <c r="B3417" s="195">
        <v>31957</v>
      </c>
      <c r="C3417" s="195">
        <v>8466</v>
      </c>
      <c r="D3417" s="197">
        <v>4</v>
      </c>
      <c r="E3417" s="42">
        <v>145737</v>
      </c>
      <c r="F3417" s="195" t="s">
        <v>1</v>
      </c>
    </row>
    <row r="3418" spans="1:6">
      <c r="A3418" s="196">
        <v>44351</v>
      </c>
      <c r="B3418" s="195">
        <v>31957</v>
      </c>
      <c r="C3418" s="195">
        <v>8481</v>
      </c>
      <c r="D3418" s="197">
        <v>4</v>
      </c>
      <c r="E3418" s="42">
        <v>59300</v>
      </c>
      <c r="F3418" s="195" t="s">
        <v>0</v>
      </c>
    </row>
    <row r="3419" spans="1:6">
      <c r="A3419" s="196">
        <v>44351</v>
      </c>
      <c r="B3419" s="195">
        <v>25758</v>
      </c>
      <c r="C3419" s="195">
        <v>7989</v>
      </c>
      <c r="D3419" s="197">
        <v>8</v>
      </c>
      <c r="E3419" s="42">
        <v>525030</v>
      </c>
      <c r="F3419" s="195" t="s">
        <v>1</v>
      </c>
    </row>
    <row r="3420" spans="1:6">
      <c r="A3420" s="196">
        <v>44351</v>
      </c>
      <c r="B3420" s="195">
        <v>25758</v>
      </c>
      <c r="C3420" s="195">
        <v>7996</v>
      </c>
      <c r="D3420" s="197">
        <v>8</v>
      </c>
      <c r="E3420" s="42">
        <v>159100</v>
      </c>
      <c r="F3420" s="195" t="s">
        <v>1</v>
      </c>
    </row>
    <row r="3421" spans="1:6">
      <c r="A3421" s="196">
        <v>44351</v>
      </c>
      <c r="B3421" s="195">
        <v>25758</v>
      </c>
      <c r="C3421" s="195">
        <v>8006</v>
      </c>
      <c r="D3421" s="197">
        <v>8</v>
      </c>
      <c r="E3421" s="42">
        <v>384200</v>
      </c>
      <c r="F3421" s="195" t="s">
        <v>1</v>
      </c>
    </row>
    <row r="3422" spans="1:6">
      <c r="A3422" s="196">
        <v>44351</v>
      </c>
      <c r="B3422" s="195">
        <v>25758</v>
      </c>
      <c r="C3422" s="195">
        <v>8021</v>
      </c>
      <c r="D3422" s="197">
        <v>8</v>
      </c>
      <c r="E3422" s="42">
        <v>29900</v>
      </c>
      <c r="F3422" s="195" t="s">
        <v>1</v>
      </c>
    </row>
    <row r="3423" spans="1:6">
      <c r="A3423" s="196">
        <v>44351</v>
      </c>
      <c r="B3423" s="195">
        <v>25758</v>
      </c>
      <c r="C3423" s="195">
        <v>8029</v>
      </c>
      <c r="D3423" s="197">
        <v>8</v>
      </c>
      <c r="E3423" s="42">
        <v>101700</v>
      </c>
      <c r="F3423" s="195" t="s">
        <v>0</v>
      </c>
    </row>
    <row r="3424" spans="1:6">
      <c r="A3424" s="196">
        <v>44351</v>
      </c>
      <c r="B3424" s="195">
        <v>25758</v>
      </c>
      <c r="C3424" s="195">
        <v>8053</v>
      </c>
      <c r="D3424" s="197">
        <v>8</v>
      </c>
      <c r="E3424" s="42">
        <v>105164</v>
      </c>
      <c r="F3424" s="195" t="s">
        <v>1</v>
      </c>
    </row>
    <row r="3425" spans="1:6">
      <c r="A3425" s="196">
        <v>44351</v>
      </c>
      <c r="B3425" s="195">
        <v>25758</v>
      </c>
      <c r="C3425" s="195">
        <v>8058</v>
      </c>
      <c r="D3425" s="197">
        <v>8</v>
      </c>
      <c r="E3425" s="42">
        <v>107600</v>
      </c>
      <c r="F3425" s="195" t="s">
        <v>1</v>
      </c>
    </row>
    <row r="3426" spans="1:6">
      <c r="A3426" s="196">
        <v>44351</v>
      </c>
      <c r="B3426" s="195">
        <v>25758</v>
      </c>
      <c r="C3426" s="195">
        <v>8065</v>
      </c>
      <c r="D3426" s="197">
        <v>8</v>
      </c>
      <c r="E3426" s="42">
        <v>116000</v>
      </c>
      <c r="F3426" s="195" t="s">
        <v>0</v>
      </c>
    </row>
    <row r="3427" spans="1:6">
      <c r="A3427" s="196">
        <v>44351</v>
      </c>
      <c r="B3427" s="195">
        <v>25758</v>
      </c>
      <c r="C3427" s="195">
        <v>8078</v>
      </c>
      <c r="D3427" s="197">
        <v>8</v>
      </c>
      <c r="E3427" s="42">
        <v>348990</v>
      </c>
      <c r="F3427" s="195" t="s">
        <v>1</v>
      </c>
    </row>
    <row r="3428" spans="1:6">
      <c r="A3428" s="196">
        <v>44351</v>
      </c>
      <c r="B3428" s="195">
        <v>25758</v>
      </c>
      <c r="C3428" s="195">
        <v>8084</v>
      </c>
      <c r="D3428" s="197">
        <v>8</v>
      </c>
      <c r="E3428" s="42">
        <v>254900</v>
      </c>
      <c r="F3428" s="195" t="s">
        <v>1</v>
      </c>
    </row>
    <row r="3429" spans="1:6">
      <c r="A3429" s="196">
        <v>44351</v>
      </c>
      <c r="B3429" s="195">
        <v>25758</v>
      </c>
      <c r="C3429" s="195">
        <v>8092</v>
      </c>
      <c r="D3429" s="197">
        <v>8</v>
      </c>
      <c r="E3429" s="42">
        <v>128600</v>
      </c>
      <c r="F3429" s="195" t="s">
        <v>0</v>
      </c>
    </row>
    <row r="3430" spans="1:6">
      <c r="A3430" s="196">
        <v>44351</v>
      </c>
      <c r="B3430" s="195">
        <v>25758</v>
      </c>
      <c r="C3430" s="195">
        <v>8095</v>
      </c>
      <c r="D3430" s="197">
        <v>8</v>
      </c>
      <c r="E3430" s="42">
        <v>205387</v>
      </c>
      <c r="F3430" s="195" t="s">
        <v>1</v>
      </c>
    </row>
    <row r="3431" spans="1:6">
      <c r="A3431" s="196">
        <v>44351</v>
      </c>
      <c r="B3431" s="195">
        <v>25758</v>
      </c>
      <c r="C3431" s="195">
        <v>8108</v>
      </c>
      <c r="D3431" s="197">
        <v>8</v>
      </c>
      <c r="E3431" s="42">
        <v>225000</v>
      </c>
      <c r="F3431" s="195" t="s">
        <v>1</v>
      </c>
    </row>
    <row r="3432" spans="1:6">
      <c r="A3432" s="196">
        <v>44351</v>
      </c>
      <c r="B3432" s="195">
        <v>25758</v>
      </c>
      <c r="C3432" s="195">
        <v>8111</v>
      </c>
      <c r="D3432" s="197">
        <v>8</v>
      </c>
      <c r="E3432" s="42">
        <v>164900</v>
      </c>
      <c r="F3432" s="195" t="s">
        <v>1</v>
      </c>
    </row>
    <row r="3433" spans="1:6">
      <c r="A3433" s="196">
        <v>44351</v>
      </c>
      <c r="B3433" s="195">
        <v>25758</v>
      </c>
      <c r="C3433" s="195">
        <v>8112</v>
      </c>
      <c r="D3433" s="197">
        <v>8</v>
      </c>
      <c r="E3433" s="42">
        <v>48000</v>
      </c>
      <c r="F3433" s="195" t="s">
        <v>0</v>
      </c>
    </row>
    <row r="3434" spans="1:6">
      <c r="A3434" s="196">
        <v>44351</v>
      </c>
      <c r="B3434" s="195">
        <v>25758</v>
      </c>
      <c r="C3434" s="195">
        <v>8113</v>
      </c>
      <c r="D3434" s="197">
        <v>8</v>
      </c>
      <c r="E3434" s="42">
        <v>509500</v>
      </c>
      <c r="F3434" s="195" t="s">
        <v>1</v>
      </c>
    </row>
    <row r="3435" spans="1:6">
      <c r="A3435" s="196">
        <v>44351</v>
      </c>
      <c r="B3435" s="195">
        <v>25758</v>
      </c>
      <c r="C3435" s="195">
        <v>8126</v>
      </c>
      <c r="D3435" s="197">
        <v>8</v>
      </c>
      <c r="E3435" s="42">
        <v>210400</v>
      </c>
      <c r="F3435" s="195" t="s">
        <v>1</v>
      </c>
    </row>
    <row r="3436" spans="1:6">
      <c r="A3436" s="196">
        <v>44351</v>
      </c>
      <c r="B3436" s="195">
        <v>28262</v>
      </c>
      <c r="C3436" s="195">
        <v>6459</v>
      </c>
      <c r="D3436" s="197">
        <v>6</v>
      </c>
      <c r="E3436" s="32">
        <v>142515</v>
      </c>
      <c r="F3436" s="195" t="s">
        <v>1</v>
      </c>
    </row>
    <row r="3437" spans="1:6">
      <c r="A3437" s="196">
        <v>44351</v>
      </c>
      <c r="B3437" s="195">
        <v>28262</v>
      </c>
      <c r="C3437" s="195">
        <v>6465</v>
      </c>
      <c r="D3437" s="197">
        <v>6</v>
      </c>
      <c r="E3437" s="32">
        <v>175150</v>
      </c>
      <c r="F3437" s="195" t="s">
        <v>1</v>
      </c>
    </row>
    <row r="3438" spans="1:6">
      <c r="A3438" s="196">
        <v>44351</v>
      </c>
      <c r="B3438" s="195">
        <v>28262</v>
      </c>
      <c r="C3438" s="195">
        <v>6466</v>
      </c>
      <c r="D3438" s="197">
        <v>6</v>
      </c>
      <c r="E3438" s="32">
        <v>239225</v>
      </c>
      <c r="F3438" s="195" t="s">
        <v>1</v>
      </c>
    </row>
    <row r="3439" spans="1:6">
      <c r="A3439" s="196">
        <v>44351</v>
      </c>
      <c r="B3439" s="195">
        <v>28262</v>
      </c>
      <c r="C3439" s="195">
        <v>6470</v>
      </c>
      <c r="D3439" s="197">
        <v>6</v>
      </c>
      <c r="E3439" s="32">
        <v>150547</v>
      </c>
      <c r="F3439" s="195" t="s">
        <v>1</v>
      </c>
    </row>
    <row r="3440" spans="1:6">
      <c r="A3440" s="196">
        <v>44351</v>
      </c>
      <c r="B3440" s="195">
        <v>28262</v>
      </c>
      <c r="C3440" s="195">
        <v>6477</v>
      </c>
      <c r="D3440" s="197">
        <v>6</v>
      </c>
      <c r="E3440" s="32">
        <v>261459</v>
      </c>
      <c r="F3440" s="195" t="s">
        <v>1</v>
      </c>
    </row>
    <row r="3441" spans="1:6">
      <c r="A3441" s="196">
        <v>44351</v>
      </c>
      <c r="B3441" s="195">
        <v>28262</v>
      </c>
      <c r="C3441" s="195">
        <v>6484</v>
      </c>
      <c r="D3441" s="197">
        <v>6</v>
      </c>
      <c r="E3441" s="32">
        <v>77200</v>
      </c>
      <c r="F3441" s="195" t="s">
        <v>0</v>
      </c>
    </row>
    <row r="3442" spans="1:6">
      <c r="A3442" s="196">
        <v>44351</v>
      </c>
      <c r="B3442" s="195">
        <v>28262</v>
      </c>
      <c r="C3442" s="195">
        <v>6498</v>
      </c>
      <c r="D3442" s="197">
        <v>6</v>
      </c>
      <c r="E3442" s="32">
        <v>261030</v>
      </c>
      <c r="F3442" s="195" t="s">
        <v>1</v>
      </c>
    </row>
    <row r="3443" spans="1:6">
      <c r="A3443" s="196">
        <v>44351</v>
      </c>
      <c r="B3443" s="195">
        <v>28262</v>
      </c>
      <c r="C3443" s="195">
        <v>6513</v>
      </c>
      <c r="D3443" s="197">
        <v>6</v>
      </c>
      <c r="E3443" s="32">
        <v>118536</v>
      </c>
      <c r="F3443" s="195" t="s">
        <v>1</v>
      </c>
    </row>
    <row r="3444" spans="1:6">
      <c r="A3444" s="196">
        <v>44351</v>
      </c>
      <c r="B3444" s="195">
        <v>28262</v>
      </c>
      <c r="C3444" s="195">
        <v>6514</v>
      </c>
      <c r="D3444" s="197">
        <v>6</v>
      </c>
      <c r="E3444" s="32">
        <v>191800</v>
      </c>
      <c r="F3444" s="195" t="s">
        <v>0</v>
      </c>
    </row>
    <row r="3445" spans="1:6">
      <c r="A3445" s="196">
        <v>44351</v>
      </c>
      <c r="B3445" s="195">
        <v>28262</v>
      </c>
      <c r="C3445" s="195">
        <v>6532</v>
      </c>
      <c r="D3445" s="197">
        <v>6</v>
      </c>
      <c r="E3445" s="32">
        <v>288743</v>
      </c>
      <c r="F3445" s="195" t="s">
        <v>1</v>
      </c>
    </row>
    <row r="3446" spans="1:6">
      <c r="A3446" s="196">
        <v>44351</v>
      </c>
      <c r="B3446" s="195">
        <v>99975</v>
      </c>
      <c r="C3446" s="195">
        <v>6322</v>
      </c>
      <c r="D3446" s="197">
        <v>6</v>
      </c>
      <c r="E3446" s="32">
        <v>120000</v>
      </c>
      <c r="F3446" s="195" t="s">
        <v>1</v>
      </c>
    </row>
    <row r="3447" spans="1:6">
      <c r="A3447" s="196">
        <v>44351</v>
      </c>
      <c r="B3447" s="195">
        <v>99975</v>
      </c>
      <c r="C3447" s="195">
        <v>6365</v>
      </c>
      <c r="D3447" s="197">
        <v>6</v>
      </c>
      <c r="E3447" s="32">
        <v>241885</v>
      </c>
      <c r="F3447" s="195" t="s">
        <v>1</v>
      </c>
    </row>
    <row r="3448" spans="1:6">
      <c r="A3448" s="196">
        <v>44351</v>
      </c>
      <c r="B3448" s="195">
        <v>99975</v>
      </c>
      <c r="C3448" s="195">
        <v>6367</v>
      </c>
      <c r="D3448" s="197">
        <v>6</v>
      </c>
      <c r="E3448" s="32">
        <v>157500</v>
      </c>
      <c r="F3448" s="195" t="s">
        <v>1</v>
      </c>
    </row>
    <row r="3449" spans="1:6">
      <c r="A3449" s="196">
        <v>44351</v>
      </c>
      <c r="B3449" s="195">
        <v>99975</v>
      </c>
      <c r="C3449" s="195">
        <v>6414</v>
      </c>
      <c r="D3449" s="197">
        <v>6</v>
      </c>
      <c r="E3449" s="32">
        <v>498600</v>
      </c>
      <c r="F3449" s="195" t="s">
        <v>0</v>
      </c>
    </row>
    <row r="3450" spans="1:6">
      <c r="A3450" s="196">
        <v>44351</v>
      </c>
      <c r="B3450" s="195">
        <v>99975</v>
      </c>
      <c r="C3450" s="195">
        <v>6437</v>
      </c>
      <c r="D3450" s="197">
        <v>6</v>
      </c>
      <c r="E3450" s="32">
        <v>68380</v>
      </c>
      <c r="F3450" s="195" t="s">
        <v>1</v>
      </c>
    </row>
    <row r="3451" spans="1:6">
      <c r="A3451" s="196">
        <v>44351</v>
      </c>
      <c r="B3451" s="195">
        <v>99975</v>
      </c>
      <c r="C3451" s="195">
        <v>6439</v>
      </c>
      <c r="D3451" s="197">
        <v>6</v>
      </c>
      <c r="E3451" s="32">
        <v>399408</v>
      </c>
      <c r="F3451" s="195" t="s">
        <v>1</v>
      </c>
    </row>
    <row r="3452" spans="1:6">
      <c r="A3452" s="196">
        <v>44351</v>
      </c>
      <c r="B3452" s="195">
        <v>99910</v>
      </c>
      <c r="C3452" s="195">
        <v>4312</v>
      </c>
      <c r="D3452" s="197">
        <v>10</v>
      </c>
      <c r="E3452" s="42">
        <v>185000</v>
      </c>
      <c r="F3452" s="195" t="s">
        <v>1</v>
      </c>
    </row>
    <row r="3453" spans="1:6">
      <c r="A3453" s="196">
        <v>44351</v>
      </c>
      <c r="B3453" s="195">
        <v>99910</v>
      </c>
      <c r="C3453" s="195">
        <v>4314</v>
      </c>
      <c r="D3453" s="197">
        <v>10</v>
      </c>
      <c r="E3453" s="42">
        <v>318700</v>
      </c>
      <c r="F3453" s="195" t="s">
        <v>1</v>
      </c>
    </row>
    <row r="3454" spans="1:6">
      <c r="A3454" s="196">
        <v>44351</v>
      </c>
      <c r="B3454" s="195">
        <v>99910</v>
      </c>
      <c r="C3454" s="195">
        <v>4316</v>
      </c>
      <c r="D3454" s="197">
        <v>10</v>
      </c>
      <c r="E3454" s="42">
        <v>155223</v>
      </c>
      <c r="F3454" s="195" t="s">
        <v>1</v>
      </c>
    </row>
    <row r="3455" spans="1:6">
      <c r="A3455" s="196">
        <v>44351</v>
      </c>
      <c r="B3455" s="195">
        <v>99910</v>
      </c>
      <c r="C3455" s="195">
        <v>4317</v>
      </c>
      <c r="D3455" s="197">
        <v>10</v>
      </c>
      <c r="E3455" s="42">
        <v>270103</v>
      </c>
      <c r="F3455" s="195" t="s">
        <v>1</v>
      </c>
    </row>
    <row r="3456" spans="1:6">
      <c r="A3456" s="196">
        <v>44351</v>
      </c>
      <c r="B3456" s="195">
        <v>99910</v>
      </c>
      <c r="C3456" s="195">
        <v>4322</v>
      </c>
      <c r="D3456" s="197">
        <v>10</v>
      </c>
      <c r="E3456" s="42">
        <v>268827</v>
      </c>
      <c r="F3456" s="195" t="s">
        <v>1</v>
      </c>
    </row>
    <row r="3457" spans="1:6">
      <c r="A3457" s="196">
        <v>44351</v>
      </c>
      <c r="B3457" s="195">
        <v>99910</v>
      </c>
      <c r="C3457" s="195">
        <v>4323</v>
      </c>
      <c r="D3457" s="197"/>
      <c r="E3457" s="42">
        <v>303245</v>
      </c>
      <c r="F3457" s="195"/>
    </row>
    <row r="3458" spans="1:6">
      <c r="A3458" s="196">
        <v>44351</v>
      </c>
      <c r="B3458" s="195">
        <v>99910</v>
      </c>
      <c r="C3458" s="195">
        <v>4325</v>
      </c>
      <c r="D3458" s="197">
        <v>10</v>
      </c>
      <c r="E3458" s="42">
        <v>553846</v>
      </c>
      <c r="F3458" s="195" t="s">
        <v>1</v>
      </c>
    </row>
    <row r="3459" spans="1:6">
      <c r="A3459" s="196">
        <v>44351</v>
      </c>
      <c r="B3459" s="195">
        <v>99910</v>
      </c>
      <c r="C3459" s="195">
        <v>4326</v>
      </c>
      <c r="D3459" s="197">
        <v>10</v>
      </c>
      <c r="E3459" s="42">
        <v>1612787</v>
      </c>
      <c r="F3459" s="195" t="s">
        <v>1</v>
      </c>
    </row>
    <row r="3460" spans="1:6">
      <c r="A3460" s="196">
        <v>44351</v>
      </c>
      <c r="B3460" s="195">
        <v>99910</v>
      </c>
      <c r="C3460" s="195">
        <v>4327</v>
      </c>
      <c r="D3460" s="197">
        <v>10</v>
      </c>
      <c r="E3460" s="42">
        <v>369485</v>
      </c>
      <c r="F3460" s="195" t="s">
        <v>0</v>
      </c>
    </row>
    <row r="3461" spans="1:6">
      <c r="A3461" s="196">
        <v>44351</v>
      </c>
      <c r="B3461" s="195">
        <v>99910</v>
      </c>
      <c r="C3461" s="195">
        <v>4333</v>
      </c>
      <c r="D3461" s="197">
        <v>10</v>
      </c>
      <c r="E3461" s="42">
        <v>499867</v>
      </c>
      <c r="F3461" s="195" t="s">
        <v>1</v>
      </c>
    </row>
    <row r="3462" spans="1:6">
      <c r="A3462" s="196">
        <v>44351</v>
      </c>
      <c r="B3462" s="195">
        <v>14202</v>
      </c>
      <c r="C3462" s="195">
        <v>817</v>
      </c>
      <c r="D3462" s="197">
        <v>9</v>
      </c>
      <c r="E3462" s="42">
        <v>43600</v>
      </c>
      <c r="F3462" s="195" t="s">
        <v>1</v>
      </c>
    </row>
    <row r="3463" spans="1:6">
      <c r="A3463" s="196">
        <v>44351</v>
      </c>
      <c r="B3463" s="195">
        <v>14202</v>
      </c>
      <c r="C3463" s="195">
        <v>818</v>
      </c>
      <c r="D3463" s="197">
        <v>9</v>
      </c>
      <c r="E3463" s="42">
        <v>204050</v>
      </c>
      <c r="F3463" s="195" t="s">
        <v>1</v>
      </c>
    </row>
    <row r="3464" spans="1:6">
      <c r="A3464" s="196">
        <v>44351</v>
      </c>
      <c r="B3464" s="195">
        <v>14202</v>
      </c>
      <c r="C3464" s="195">
        <v>820</v>
      </c>
      <c r="D3464" s="197">
        <v>9</v>
      </c>
      <c r="E3464" s="42">
        <v>119200</v>
      </c>
      <c r="F3464" s="195" t="s">
        <v>1</v>
      </c>
    </row>
    <row r="3465" spans="1:6">
      <c r="A3465" s="196">
        <v>44351</v>
      </c>
      <c r="B3465" s="195">
        <v>14202</v>
      </c>
      <c r="C3465" s="195">
        <v>821</v>
      </c>
      <c r="D3465" s="197">
        <v>9</v>
      </c>
      <c r="E3465" s="42">
        <v>94200</v>
      </c>
      <c r="F3465" s="195" t="s">
        <v>1</v>
      </c>
    </row>
    <row r="3466" spans="1:6">
      <c r="A3466" s="196">
        <v>44351</v>
      </c>
      <c r="B3466" s="195">
        <v>14202</v>
      </c>
      <c r="C3466" s="195">
        <v>824</v>
      </c>
      <c r="D3466" s="197">
        <v>9</v>
      </c>
      <c r="E3466" s="42">
        <v>578266</v>
      </c>
      <c r="F3466" s="195" t="s">
        <v>1</v>
      </c>
    </row>
    <row r="3467" spans="1:6">
      <c r="A3467" s="196">
        <v>44351</v>
      </c>
      <c r="B3467" s="195">
        <v>14202</v>
      </c>
      <c r="C3467" s="195">
        <v>827</v>
      </c>
      <c r="D3467" s="197">
        <v>9</v>
      </c>
      <c r="E3467" s="42">
        <v>361351</v>
      </c>
      <c r="F3467" s="195" t="s">
        <v>1</v>
      </c>
    </row>
    <row r="3468" spans="1:6">
      <c r="A3468" s="196">
        <v>44351</v>
      </c>
      <c r="B3468" s="195">
        <v>14202</v>
      </c>
      <c r="C3468" s="195">
        <v>834</v>
      </c>
      <c r="D3468" s="197">
        <v>9</v>
      </c>
      <c r="E3468" s="42">
        <v>327200</v>
      </c>
      <c r="F3468" s="195" t="s">
        <v>1</v>
      </c>
    </row>
    <row r="3469" spans="1:6">
      <c r="A3469" s="196">
        <v>44351</v>
      </c>
      <c r="B3469" s="195">
        <v>14202</v>
      </c>
      <c r="C3469" s="195">
        <v>836</v>
      </c>
      <c r="D3469" s="197">
        <v>9</v>
      </c>
      <c r="E3469" s="42">
        <v>10000</v>
      </c>
      <c r="F3469" s="195" t="s">
        <v>1</v>
      </c>
    </row>
    <row r="3470" spans="1:6">
      <c r="A3470" s="196">
        <v>44351</v>
      </c>
      <c r="B3470" s="195">
        <v>14202</v>
      </c>
      <c r="C3470" s="195">
        <v>849</v>
      </c>
      <c r="D3470" s="197">
        <v>9</v>
      </c>
      <c r="E3470" s="42">
        <v>574635</v>
      </c>
      <c r="F3470" s="195" t="s">
        <v>1</v>
      </c>
    </row>
    <row r="3471" spans="1:6">
      <c r="A3471" s="196">
        <v>44351</v>
      </c>
      <c r="B3471" s="195">
        <v>14202</v>
      </c>
      <c r="C3471" s="195">
        <v>850</v>
      </c>
      <c r="D3471" s="197">
        <v>9</v>
      </c>
      <c r="E3471" s="42">
        <v>682484</v>
      </c>
      <c r="F3471" s="195" t="s">
        <v>1</v>
      </c>
    </row>
    <row r="3472" spans="1:6">
      <c r="A3472" s="196">
        <v>44351</v>
      </c>
      <c r="B3472" s="195">
        <v>14202</v>
      </c>
      <c r="C3472" s="195">
        <v>858</v>
      </c>
      <c r="D3472" s="197">
        <v>9</v>
      </c>
      <c r="E3472" s="42">
        <v>19000</v>
      </c>
      <c r="F3472" s="195" t="s">
        <v>1</v>
      </c>
    </row>
    <row r="3473" spans="1:6">
      <c r="A3473" s="196">
        <v>44351</v>
      </c>
      <c r="B3473" s="195">
        <v>14202</v>
      </c>
      <c r="C3473" s="195">
        <v>861</v>
      </c>
      <c r="D3473" s="197">
        <v>9</v>
      </c>
      <c r="E3473" s="42">
        <v>211798</v>
      </c>
      <c r="F3473" s="195" t="s">
        <v>1</v>
      </c>
    </row>
    <row r="3474" spans="1:6">
      <c r="A3474" s="196">
        <v>44351</v>
      </c>
      <c r="B3474" s="195">
        <v>34824</v>
      </c>
      <c r="C3474" s="195">
        <v>881</v>
      </c>
      <c r="D3474" s="197">
        <v>9</v>
      </c>
      <c r="E3474" s="42">
        <v>190200</v>
      </c>
      <c r="F3474" s="195" t="s">
        <v>1</v>
      </c>
    </row>
    <row r="3475" spans="1:6">
      <c r="A3475" s="196">
        <v>44351</v>
      </c>
      <c r="B3475" s="195">
        <v>34824</v>
      </c>
      <c r="C3475" s="195">
        <v>901</v>
      </c>
      <c r="D3475" s="197">
        <v>9</v>
      </c>
      <c r="E3475" s="42">
        <v>113376</v>
      </c>
      <c r="F3475" s="195" t="s">
        <v>0</v>
      </c>
    </row>
    <row r="3476" spans="1:6">
      <c r="A3476" s="196">
        <v>44351</v>
      </c>
      <c r="B3476" s="195">
        <v>34824</v>
      </c>
      <c r="C3476" s="195">
        <v>915</v>
      </c>
      <c r="D3476" s="197">
        <v>9</v>
      </c>
      <c r="E3476" s="42">
        <v>43200</v>
      </c>
      <c r="F3476" s="195" t="s">
        <v>0</v>
      </c>
    </row>
    <row r="3477" spans="1:6">
      <c r="A3477" s="196">
        <v>44351</v>
      </c>
      <c r="B3477" s="195">
        <v>34824</v>
      </c>
      <c r="C3477" s="195">
        <v>925</v>
      </c>
      <c r="D3477" s="197">
        <v>9</v>
      </c>
      <c r="E3477" s="42">
        <v>84000</v>
      </c>
      <c r="F3477" s="195" t="s">
        <v>0</v>
      </c>
    </row>
    <row r="3478" spans="1:6">
      <c r="A3478" s="196">
        <v>44351</v>
      </c>
      <c r="B3478" s="195">
        <v>12508</v>
      </c>
      <c r="C3478" s="195">
        <v>423</v>
      </c>
      <c r="D3478" s="197">
        <v>7</v>
      </c>
      <c r="E3478" s="42">
        <v>20986</v>
      </c>
      <c r="F3478" s="195" t="s">
        <v>1</v>
      </c>
    </row>
    <row r="3479" spans="1:6">
      <c r="A3479" s="196">
        <v>44351</v>
      </c>
      <c r="B3479" s="195">
        <v>12508</v>
      </c>
      <c r="C3479" s="195">
        <v>424</v>
      </c>
      <c r="D3479" s="197">
        <v>7</v>
      </c>
      <c r="E3479" s="42">
        <v>388018</v>
      </c>
      <c r="F3479" s="195" t="s">
        <v>1</v>
      </c>
    </row>
    <row r="3480" spans="1:6">
      <c r="A3480" s="196">
        <v>44351</v>
      </c>
      <c r="B3480" s="195">
        <v>12508</v>
      </c>
      <c r="C3480" s="195">
        <v>449</v>
      </c>
      <c r="D3480" s="197">
        <v>7</v>
      </c>
      <c r="E3480" s="42">
        <v>225900</v>
      </c>
      <c r="F3480" s="195" t="s">
        <v>1</v>
      </c>
    </row>
    <row r="3481" spans="1:6">
      <c r="A3481" s="196">
        <v>44351</v>
      </c>
      <c r="B3481" s="195">
        <v>12508</v>
      </c>
      <c r="C3481" s="195">
        <v>461</v>
      </c>
      <c r="D3481" s="197">
        <v>7</v>
      </c>
      <c r="E3481" s="42">
        <v>332479</v>
      </c>
      <c r="F3481" s="195" t="s">
        <v>1</v>
      </c>
    </row>
    <row r="3482" spans="1:6">
      <c r="A3482" s="196">
        <v>44351</v>
      </c>
      <c r="B3482" s="195">
        <v>12508</v>
      </c>
      <c r="C3482" s="195">
        <v>464</v>
      </c>
      <c r="D3482" s="197">
        <v>7</v>
      </c>
      <c r="E3482" s="42">
        <v>216837</v>
      </c>
      <c r="F3482" s="195" t="s">
        <v>1</v>
      </c>
    </row>
    <row r="3483" spans="1:6">
      <c r="A3483" s="196">
        <v>44351</v>
      </c>
      <c r="B3483" s="195">
        <v>12508</v>
      </c>
      <c r="C3483" s="195">
        <v>466</v>
      </c>
      <c r="D3483" s="197">
        <v>7</v>
      </c>
      <c r="E3483" s="42">
        <v>676665</v>
      </c>
      <c r="F3483" s="195" t="s">
        <v>1</v>
      </c>
    </row>
    <row r="3484" spans="1:6">
      <c r="A3484" s="196">
        <v>44351</v>
      </c>
      <c r="B3484" s="195">
        <v>34527</v>
      </c>
      <c r="C3484" s="195">
        <v>470</v>
      </c>
      <c r="D3484" s="197">
        <v>7</v>
      </c>
      <c r="E3484" s="42">
        <v>271865</v>
      </c>
      <c r="F3484" s="195" t="s">
        <v>1</v>
      </c>
    </row>
    <row r="3485" spans="1:6">
      <c r="A3485" s="196">
        <v>44351</v>
      </c>
      <c r="B3485" s="195">
        <v>34527</v>
      </c>
      <c r="C3485" s="195">
        <v>485</v>
      </c>
      <c r="D3485" s="197">
        <v>7</v>
      </c>
      <c r="E3485" s="42">
        <v>160328</v>
      </c>
      <c r="F3485" s="195" t="s">
        <v>1</v>
      </c>
    </row>
    <row r="3486" spans="1:6">
      <c r="A3486" s="196">
        <v>44351</v>
      </c>
      <c r="B3486" s="195">
        <v>34527</v>
      </c>
      <c r="C3486" s="195">
        <v>491</v>
      </c>
      <c r="D3486" s="197">
        <v>7</v>
      </c>
      <c r="E3486" s="42">
        <v>223284</v>
      </c>
      <c r="F3486" s="195" t="s">
        <v>0</v>
      </c>
    </row>
    <row r="3487" spans="1:6">
      <c r="A3487" s="196">
        <v>44351</v>
      </c>
      <c r="B3487" s="195">
        <v>34527</v>
      </c>
      <c r="C3487" s="195">
        <v>500</v>
      </c>
      <c r="D3487" s="197">
        <v>7</v>
      </c>
      <c r="E3487" s="42">
        <v>182800</v>
      </c>
      <c r="F3487" s="195" t="s">
        <v>0</v>
      </c>
    </row>
    <row r="3488" spans="1:6">
      <c r="A3488" s="196">
        <v>44351</v>
      </c>
      <c r="B3488" s="195">
        <v>34527</v>
      </c>
      <c r="C3488" s="195">
        <v>545</v>
      </c>
      <c r="D3488" s="197">
        <v>7</v>
      </c>
      <c r="E3488" s="42">
        <v>248175</v>
      </c>
      <c r="F3488" s="195" t="s">
        <v>1</v>
      </c>
    </row>
    <row r="3489" spans="1:6">
      <c r="A3489" s="196">
        <v>44351</v>
      </c>
      <c r="B3489" s="195">
        <v>99916</v>
      </c>
      <c r="C3489" s="195">
        <v>6954</v>
      </c>
      <c r="D3489" s="197">
        <v>29</v>
      </c>
      <c r="E3489" s="32">
        <v>99000</v>
      </c>
      <c r="F3489" s="195" t="s">
        <v>1</v>
      </c>
    </row>
    <row r="3490" spans="1:6">
      <c r="A3490" s="196">
        <v>44351</v>
      </c>
      <c r="B3490" s="195">
        <v>99916</v>
      </c>
      <c r="C3490" s="195">
        <v>6960</v>
      </c>
      <c r="D3490" s="197">
        <v>29</v>
      </c>
      <c r="E3490" s="32">
        <v>375743</v>
      </c>
      <c r="F3490" s="195" t="s">
        <v>1</v>
      </c>
    </row>
    <row r="3491" spans="1:6">
      <c r="A3491" s="196">
        <v>44351</v>
      </c>
      <c r="B3491" s="195">
        <v>99916</v>
      </c>
      <c r="C3491" s="195">
        <v>6972</v>
      </c>
      <c r="D3491" s="197">
        <v>29</v>
      </c>
      <c r="E3491" s="32">
        <v>137312</v>
      </c>
      <c r="F3491" s="195" t="s">
        <v>1</v>
      </c>
    </row>
    <row r="3492" spans="1:6" ht="19.5">
      <c r="A3492" s="488"/>
      <c r="B3492" s="489"/>
      <c r="C3492" s="489"/>
      <c r="D3492" s="490"/>
      <c r="E3492" s="174">
        <f>SUM(E3407:E3491)</f>
        <v>21601285</v>
      </c>
      <c r="F3492" s="195"/>
    </row>
    <row r="3494" spans="1:6">
      <c r="A3494" s="196">
        <v>44352</v>
      </c>
      <c r="B3494" s="195">
        <v>25758</v>
      </c>
      <c r="C3494" s="195">
        <v>6721</v>
      </c>
      <c r="D3494" s="195">
        <v>6</v>
      </c>
      <c r="E3494" s="197">
        <v>0</v>
      </c>
      <c r="F3494" s="175" t="s">
        <v>283</v>
      </c>
    </row>
    <row r="3495" spans="1:6">
      <c r="A3495" s="196">
        <v>44352</v>
      </c>
      <c r="B3495" s="195">
        <v>99971</v>
      </c>
      <c r="C3495" s="195">
        <v>6624</v>
      </c>
      <c r="D3495" s="195">
        <v>6</v>
      </c>
      <c r="E3495" s="197">
        <v>0</v>
      </c>
      <c r="F3495" s="175" t="s">
        <v>283</v>
      </c>
    </row>
    <row r="3496" spans="1:6">
      <c r="A3496" s="196">
        <v>44352</v>
      </c>
      <c r="B3496" s="195">
        <v>34824</v>
      </c>
      <c r="C3496" s="195">
        <v>557</v>
      </c>
      <c r="D3496" s="195">
        <v>7</v>
      </c>
      <c r="E3496" s="32">
        <v>474165</v>
      </c>
      <c r="F3496" s="195" t="s">
        <v>1</v>
      </c>
    </row>
    <row r="3497" spans="1:6">
      <c r="A3497" s="196">
        <v>44352</v>
      </c>
      <c r="B3497" s="195">
        <v>34824</v>
      </c>
      <c r="C3497" s="195">
        <v>558</v>
      </c>
      <c r="D3497" s="195">
        <v>7</v>
      </c>
      <c r="E3497" s="32">
        <v>223258</v>
      </c>
      <c r="F3497" s="195" t="s">
        <v>1</v>
      </c>
    </row>
    <row r="3498" spans="1:6">
      <c r="A3498" s="196">
        <v>44352</v>
      </c>
      <c r="B3498" s="195">
        <v>34824</v>
      </c>
      <c r="C3498" s="195">
        <v>592</v>
      </c>
      <c r="D3498" s="195">
        <v>7</v>
      </c>
      <c r="E3498" s="32">
        <v>301000</v>
      </c>
      <c r="F3498" s="195" t="s">
        <v>1</v>
      </c>
    </row>
    <row r="3499" spans="1:6">
      <c r="A3499" s="196">
        <v>44352</v>
      </c>
      <c r="B3499" s="195">
        <v>34824</v>
      </c>
      <c r="C3499" s="195">
        <v>617</v>
      </c>
      <c r="D3499" s="195">
        <v>7</v>
      </c>
      <c r="E3499" s="32">
        <v>315200</v>
      </c>
      <c r="F3499" s="195" t="s">
        <v>1</v>
      </c>
    </row>
    <row r="3500" spans="1:6">
      <c r="A3500" s="196">
        <v>44352</v>
      </c>
      <c r="B3500" s="195">
        <v>34824</v>
      </c>
      <c r="C3500" s="195">
        <v>621</v>
      </c>
      <c r="D3500" s="195">
        <v>7</v>
      </c>
      <c r="E3500" s="32">
        <v>213278</v>
      </c>
      <c r="F3500" s="195" t="s">
        <v>1</v>
      </c>
    </row>
    <row r="3501" spans="1:6">
      <c r="A3501" s="196">
        <v>44352</v>
      </c>
      <c r="B3501" s="195">
        <v>34824</v>
      </c>
      <c r="C3501" s="195">
        <v>622</v>
      </c>
      <c r="D3501" s="195">
        <v>7</v>
      </c>
      <c r="E3501" s="32">
        <v>739686</v>
      </c>
      <c r="F3501" s="195" t="s">
        <v>1</v>
      </c>
    </row>
    <row r="3502" spans="1:6">
      <c r="A3502" s="196">
        <v>44352</v>
      </c>
      <c r="B3502" s="195">
        <v>34824</v>
      </c>
      <c r="C3502" s="195">
        <v>624</v>
      </c>
      <c r="D3502" s="195">
        <v>7</v>
      </c>
      <c r="E3502" s="32">
        <v>300320</v>
      </c>
      <c r="F3502" s="195" t="s">
        <v>1</v>
      </c>
    </row>
    <row r="3503" spans="1:6">
      <c r="A3503" s="196">
        <v>44352</v>
      </c>
      <c r="B3503" s="195">
        <v>34824</v>
      </c>
      <c r="C3503" s="195">
        <v>625</v>
      </c>
      <c r="D3503" s="195">
        <v>7</v>
      </c>
      <c r="E3503" s="32">
        <v>505999</v>
      </c>
      <c r="F3503" s="195" t="s">
        <v>1</v>
      </c>
    </row>
    <row r="3504" spans="1:6">
      <c r="A3504" s="196">
        <v>44352</v>
      </c>
      <c r="B3504" s="195">
        <v>99975</v>
      </c>
      <c r="C3504" s="195">
        <v>629</v>
      </c>
      <c r="D3504" s="195">
        <v>7</v>
      </c>
      <c r="E3504" s="32">
        <v>76682</v>
      </c>
      <c r="F3504" s="195" t="s">
        <v>1</v>
      </c>
    </row>
    <row r="3505" spans="1:6">
      <c r="A3505" s="196">
        <v>44352</v>
      </c>
      <c r="B3505" s="195">
        <v>99975</v>
      </c>
      <c r="C3505" s="195">
        <v>638</v>
      </c>
      <c r="D3505" s="195">
        <v>7</v>
      </c>
      <c r="E3505" s="32">
        <v>285200</v>
      </c>
      <c r="F3505" s="195" t="s">
        <v>0</v>
      </c>
    </row>
    <row r="3506" spans="1:6">
      <c r="A3506" s="196">
        <v>44352</v>
      </c>
      <c r="B3506" s="195">
        <v>99975</v>
      </c>
      <c r="C3506" s="195">
        <v>639</v>
      </c>
      <c r="D3506" s="195">
        <v>7</v>
      </c>
      <c r="E3506" s="32">
        <v>482236</v>
      </c>
      <c r="F3506" s="195" t="s">
        <v>1</v>
      </c>
    </row>
    <row r="3507" spans="1:6">
      <c r="A3507" s="196">
        <v>44352</v>
      </c>
      <c r="B3507" s="195">
        <v>99975</v>
      </c>
      <c r="C3507" s="195">
        <v>640</v>
      </c>
      <c r="D3507" s="195">
        <v>7</v>
      </c>
      <c r="E3507" s="32">
        <v>87200</v>
      </c>
      <c r="F3507" s="195" t="s">
        <v>1</v>
      </c>
    </row>
    <row r="3508" spans="1:6">
      <c r="A3508" s="196">
        <v>44352</v>
      </c>
      <c r="B3508" s="195">
        <v>99975</v>
      </c>
      <c r="C3508" s="195">
        <v>657</v>
      </c>
      <c r="D3508" s="195">
        <v>7</v>
      </c>
      <c r="E3508" s="32">
        <v>196100</v>
      </c>
      <c r="F3508" s="195" t="s">
        <v>1</v>
      </c>
    </row>
    <row r="3509" spans="1:6">
      <c r="A3509" s="196">
        <v>44352</v>
      </c>
      <c r="B3509" s="195">
        <v>99975</v>
      </c>
      <c r="C3509" s="195">
        <v>659</v>
      </c>
      <c r="D3509" s="195">
        <v>7</v>
      </c>
      <c r="E3509" s="32">
        <v>101400</v>
      </c>
      <c r="F3509" s="195" t="s">
        <v>1</v>
      </c>
    </row>
    <row r="3510" spans="1:6">
      <c r="A3510" s="196">
        <v>44352</v>
      </c>
      <c r="B3510" s="195">
        <v>99975</v>
      </c>
      <c r="C3510" s="195">
        <v>683</v>
      </c>
      <c r="D3510" s="195">
        <v>7</v>
      </c>
      <c r="E3510" s="32">
        <v>254650</v>
      </c>
      <c r="F3510" s="195" t="s">
        <v>1</v>
      </c>
    </row>
    <row r="3511" spans="1:6">
      <c r="A3511" s="196">
        <v>44352</v>
      </c>
      <c r="B3511" s="195">
        <v>99975</v>
      </c>
      <c r="C3511" s="195">
        <v>740</v>
      </c>
      <c r="D3511" s="195">
        <v>7</v>
      </c>
      <c r="E3511" s="32">
        <v>287474</v>
      </c>
      <c r="F3511" s="195" t="s">
        <v>1</v>
      </c>
    </row>
    <row r="3512" spans="1:6">
      <c r="A3512" s="196">
        <v>44352</v>
      </c>
      <c r="B3512" s="195">
        <v>99975</v>
      </c>
      <c r="C3512" s="195">
        <v>741</v>
      </c>
      <c r="D3512" s="195">
        <v>7</v>
      </c>
      <c r="E3512" s="32">
        <v>86400</v>
      </c>
      <c r="F3512" s="195" t="s">
        <v>0</v>
      </c>
    </row>
    <row r="3513" spans="1:6">
      <c r="A3513" s="196">
        <v>44352</v>
      </c>
      <c r="B3513" s="195">
        <v>99975</v>
      </c>
      <c r="C3513" s="195">
        <v>744</v>
      </c>
      <c r="D3513" s="195">
        <v>7</v>
      </c>
      <c r="E3513" s="32">
        <v>225600</v>
      </c>
      <c r="F3513" s="195" t="s">
        <v>1</v>
      </c>
    </row>
    <row r="3514" spans="1:6">
      <c r="A3514" s="196">
        <v>44352</v>
      </c>
      <c r="B3514" s="195">
        <v>99975</v>
      </c>
      <c r="C3514" s="195">
        <v>747</v>
      </c>
      <c r="D3514" s="195">
        <v>7</v>
      </c>
      <c r="E3514" s="32">
        <v>574445</v>
      </c>
      <c r="F3514" s="195" t="s">
        <v>1</v>
      </c>
    </row>
    <row r="3515" spans="1:6">
      <c r="A3515" s="196">
        <v>44352</v>
      </c>
      <c r="B3515" s="195">
        <v>99975</v>
      </c>
      <c r="C3515" s="195">
        <v>752</v>
      </c>
      <c r="D3515" s="195">
        <v>7</v>
      </c>
      <c r="E3515" s="32">
        <v>186700</v>
      </c>
      <c r="F3515" s="195" t="s">
        <v>1</v>
      </c>
    </row>
    <row r="3516" spans="1:6">
      <c r="A3516" s="196">
        <v>44352</v>
      </c>
      <c r="B3516" s="195">
        <v>99975</v>
      </c>
      <c r="C3516" s="195">
        <v>753</v>
      </c>
      <c r="D3516" s="195">
        <v>7</v>
      </c>
      <c r="E3516" s="32">
        <v>244634</v>
      </c>
      <c r="F3516" s="195" t="s">
        <v>1</v>
      </c>
    </row>
    <row r="3517" spans="1:6">
      <c r="A3517" s="196">
        <v>44352</v>
      </c>
      <c r="B3517" s="195">
        <v>99975</v>
      </c>
      <c r="C3517" s="195">
        <v>755</v>
      </c>
      <c r="D3517" s="195">
        <v>7</v>
      </c>
      <c r="E3517" s="32">
        <v>202200</v>
      </c>
      <c r="F3517" s="195" t="s">
        <v>1</v>
      </c>
    </row>
    <row r="3518" spans="1:6">
      <c r="A3518" s="196">
        <v>44352</v>
      </c>
      <c r="B3518" s="195">
        <v>99975</v>
      </c>
      <c r="C3518" s="195">
        <v>758</v>
      </c>
      <c r="D3518" s="195">
        <v>7</v>
      </c>
      <c r="E3518" s="32">
        <v>59000</v>
      </c>
      <c r="F3518" s="195" t="s">
        <v>1</v>
      </c>
    </row>
    <row r="3519" spans="1:6">
      <c r="A3519" s="196">
        <v>44352</v>
      </c>
      <c r="B3519" s="195">
        <v>99975</v>
      </c>
      <c r="C3519" s="195">
        <v>760</v>
      </c>
      <c r="D3519" s="195">
        <v>7</v>
      </c>
      <c r="E3519" s="32">
        <v>367136</v>
      </c>
      <c r="F3519" s="195" t="s">
        <v>1</v>
      </c>
    </row>
    <row r="3520" spans="1:6">
      <c r="A3520" s="196">
        <v>44352</v>
      </c>
      <c r="B3520" s="195">
        <v>99975</v>
      </c>
      <c r="C3520" s="195">
        <v>761</v>
      </c>
      <c r="D3520" s="195">
        <v>7</v>
      </c>
      <c r="E3520" s="32">
        <v>113260</v>
      </c>
      <c r="F3520" s="195" t="s">
        <v>1</v>
      </c>
    </row>
    <row r="3521" spans="1:6">
      <c r="A3521" s="196">
        <v>44352</v>
      </c>
      <c r="B3521" s="195">
        <v>28262</v>
      </c>
      <c r="C3521" s="195">
        <v>8225</v>
      </c>
      <c r="D3521" s="195">
        <v>8</v>
      </c>
      <c r="E3521" s="32">
        <v>624184</v>
      </c>
      <c r="F3521" s="195" t="s">
        <v>1</v>
      </c>
    </row>
    <row r="3522" spans="1:6">
      <c r="A3522" s="196">
        <v>44352</v>
      </c>
      <c r="B3522" s="195">
        <v>31957</v>
      </c>
      <c r="C3522" s="195">
        <v>8301</v>
      </c>
      <c r="D3522" s="195">
        <v>8</v>
      </c>
      <c r="E3522" s="32">
        <v>111900</v>
      </c>
      <c r="F3522" s="195" t="s">
        <v>1</v>
      </c>
    </row>
    <row r="3523" spans="1:6">
      <c r="A3523" s="196">
        <v>44352</v>
      </c>
      <c r="B3523" s="195">
        <v>31957</v>
      </c>
      <c r="C3523" s="195">
        <v>8308</v>
      </c>
      <c r="D3523" s="195">
        <v>8</v>
      </c>
      <c r="E3523" s="32">
        <v>357980</v>
      </c>
      <c r="F3523" s="195" t="s">
        <v>1</v>
      </c>
    </row>
    <row r="3524" spans="1:6">
      <c r="A3524" s="196">
        <v>44352</v>
      </c>
      <c r="B3524" s="195">
        <v>31957</v>
      </c>
      <c r="C3524" s="195">
        <v>8310</v>
      </c>
      <c r="D3524" s="195">
        <v>8</v>
      </c>
      <c r="E3524" s="32">
        <v>454800</v>
      </c>
      <c r="F3524" s="195" t="s">
        <v>1</v>
      </c>
    </row>
    <row r="3525" spans="1:6">
      <c r="A3525" s="196">
        <v>44352</v>
      </c>
      <c r="B3525" s="195">
        <v>31957</v>
      </c>
      <c r="C3525" s="195">
        <v>8338</v>
      </c>
      <c r="D3525" s="195">
        <v>8</v>
      </c>
      <c r="E3525" s="32">
        <v>103400</v>
      </c>
      <c r="F3525" s="195" t="s">
        <v>1</v>
      </c>
    </row>
    <row r="3526" spans="1:6">
      <c r="A3526" s="196">
        <v>44352</v>
      </c>
      <c r="B3526" s="195">
        <v>99910</v>
      </c>
      <c r="C3526" s="195">
        <v>8249</v>
      </c>
      <c r="D3526" s="195">
        <v>8</v>
      </c>
      <c r="E3526" s="32">
        <v>413178</v>
      </c>
      <c r="F3526" s="195" t="s">
        <v>0</v>
      </c>
    </row>
    <row r="3527" spans="1:6">
      <c r="A3527" s="196">
        <v>44352</v>
      </c>
      <c r="B3527" s="195">
        <v>99910</v>
      </c>
      <c r="C3527" s="195">
        <v>8251</v>
      </c>
      <c r="D3527" s="195">
        <v>8</v>
      </c>
      <c r="E3527" s="32">
        <v>406766</v>
      </c>
      <c r="F3527" s="195" t="s">
        <v>1</v>
      </c>
    </row>
    <row r="3528" spans="1:6">
      <c r="A3528" s="196">
        <v>44352</v>
      </c>
      <c r="B3528" s="195">
        <v>99910</v>
      </c>
      <c r="C3528" s="195">
        <v>8254</v>
      </c>
      <c r="D3528" s="195">
        <v>8</v>
      </c>
      <c r="E3528" s="32">
        <v>129600</v>
      </c>
      <c r="F3528" s="195" t="s">
        <v>1</v>
      </c>
    </row>
    <row r="3529" spans="1:6">
      <c r="A3529" s="196">
        <v>44352</v>
      </c>
      <c r="B3529" s="195">
        <v>99910</v>
      </c>
      <c r="C3529" s="195">
        <v>8261</v>
      </c>
      <c r="D3529" s="195">
        <v>8</v>
      </c>
      <c r="E3529" s="32">
        <v>416000</v>
      </c>
      <c r="F3529" s="195" t="s">
        <v>1</v>
      </c>
    </row>
    <row r="3530" spans="1:6">
      <c r="A3530" s="196">
        <v>44352</v>
      </c>
      <c r="B3530" s="195">
        <v>99910</v>
      </c>
      <c r="C3530" s="195">
        <v>8262</v>
      </c>
      <c r="D3530" s="195">
        <v>8</v>
      </c>
      <c r="E3530" s="32">
        <v>378950</v>
      </c>
      <c r="F3530" s="195" t="s">
        <v>1</v>
      </c>
    </row>
    <row r="3531" spans="1:6">
      <c r="A3531" s="196">
        <v>44352</v>
      </c>
      <c r="B3531" s="195">
        <v>99910</v>
      </c>
      <c r="C3531" s="195">
        <v>8264</v>
      </c>
      <c r="D3531" s="195">
        <v>8</v>
      </c>
      <c r="E3531" s="32">
        <v>253900</v>
      </c>
      <c r="F3531" s="195" t="s">
        <v>1</v>
      </c>
    </row>
    <row r="3532" spans="1:6">
      <c r="A3532" s="196">
        <v>44352</v>
      </c>
      <c r="B3532" s="195">
        <v>99910</v>
      </c>
      <c r="C3532" s="195">
        <v>8265</v>
      </c>
      <c r="D3532" s="195">
        <v>8</v>
      </c>
      <c r="E3532" s="32">
        <v>180200</v>
      </c>
      <c r="F3532" s="195" t="s">
        <v>1</v>
      </c>
    </row>
    <row r="3533" spans="1:6">
      <c r="A3533" s="196">
        <v>44352</v>
      </c>
      <c r="B3533" s="195">
        <v>99910</v>
      </c>
      <c r="C3533" s="195">
        <v>8266</v>
      </c>
      <c r="D3533" s="195">
        <v>8</v>
      </c>
      <c r="E3533" s="32">
        <v>144500</v>
      </c>
      <c r="F3533" s="195" t="s">
        <v>1</v>
      </c>
    </row>
    <row r="3534" spans="1:6">
      <c r="A3534" s="196">
        <v>44352</v>
      </c>
      <c r="B3534" s="195">
        <v>99910</v>
      </c>
      <c r="C3534" s="195">
        <v>8268</v>
      </c>
      <c r="D3534" s="195">
        <v>8</v>
      </c>
      <c r="E3534" s="32">
        <v>183111</v>
      </c>
      <c r="F3534" s="195" t="s">
        <v>1</v>
      </c>
    </row>
    <row r="3535" spans="1:6">
      <c r="A3535" s="196">
        <v>44352</v>
      </c>
      <c r="B3535" s="195">
        <v>99910</v>
      </c>
      <c r="C3535" s="195">
        <v>8269</v>
      </c>
      <c r="D3535" s="195">
        <v>8</v>
      </c>
      <c r="E3535" s="32">
        <v>391230</v>
      </c>
      <c r="F3535" s="195" t="s">
        <v>1</v>
      </c>
    </row>
    <row r="3536" spans="1:6">
      <c r="A3536" s="196">
        <v>44352</v>
      </c>
      <c r="B3536" s="195">
        <v>99910</v>
      </c>
      <c r="C3536" s="195">
        <v>8270</v>
      </c>
      <c r="D3536" s="195">
        <v>8</v>
      </c>
      <c r="E3536" s="32">
        <v>319087</v>
      </c>
      <c r="F3536" s="195" t="s">
        <v>1</v>
      </c>
    </row>
    <row r="3537" spans="1:7">
      <c r="A3537" s="196">
        <v>44352</v>
      </c>
      <c r="B3537" s="195">
        <v>99910</v>
      </c>
      <c r="C3537" s="195">
        <v>8271</v>
      </c>
      <c r="D3537" s="195">
        <v>8</v>
      </c>
      <c r="E3537" s="32">
        <v>89600</v>
      </c>
      <c r="F3537" s="195" t="s">
        <v>0</v>
      </c>
    </row>
    <row r="3538" spans="1:7">
      <c r="A3538" s="196">
        <v>44352</v>
      </c>
      <c r="B3538" s="195">
        <v>99903</v>
      </c>
      <c r="C3538" s="195">
        <v>7064</v>
      </c>
      <c r="D3538" s="195">
        <v>29</v>
      </c>
      <c r="E3538" s="32">
        <v>140800</v>
      </c>
      <c r="F3538" s="195" t="s">
        <v>1</v>
      </c>
    </row>
    <row r="3539" spans="1:7">
      <c r="A3539" s="196">
        <v>44352</v>
      </c>
      <c r="B3539" s="195">
        <v>99916</v>
      </c>
      <c r="C3539" s="195">
        <v>6983</v>
      </c>
      <c r="D3539" s="195">
        <v>29</v>
      </c>
      <c r="E3539" s="32">
        <v>142200</v>
      </c>
      <c r="F3539" s="195" t="s">
        <v>0</v>
      </c>
    </row>
    <row r="3540" spans="1:7">
      <c r="A3540" s="196">
        <v>44352</v>
      </c>
      <c r="B3540" s="195">
        <v>99916</v>
      </c>
      <c r="C3540" s="195">
        <v>6984</v>
      </c>
      <c r="D3540" s="195">
        <v>29</v>
      </c>
      <c r="E3540" s="32">
        <v>399002</v>
      </c>
      <c r="F3540" s="195" t="s">
        <v>1</v>
      </c>
    </row>
    <row r="3541" spans="1:7">
      <c r="A3541" s="196">
        <v>44352</v>
      </c>
      <c r="B3541" s="195">
        <v>99916</v>
      </c>
      <c r="C3541" s="195">
        <v>6996</v>
      </c>
      <c r="D3541" s="195">
        <v>29</v>
      </c>
      <c r="E3541" s="32">
        <v>117300</v>
      </c>
      <c r="F3541" s="195" t="s">
        <v>0</v>
      </c>
    </row>
    <row r="3542" spans="1:7">
      <c r="A3542" s="196">
        <v>44352</v>
      </c>
      <c r="B3542" s="195">
        <v>99916</v>
      </c>
      <c r="C3542" s="195">
        <v>7003</v>
      </c>
      <c r="D3542" s="195">
        <v>29</v>
      </c>
      <c r="E3542" s="32">
        <v>215400</v>
      </c>
      <c r="F3542" s="195" t="s">
        <v>1</v>
      </c>
    </row>
    <row r="3543" spans="1:7">
      <c r="A3543" s="196">
        <v>44352</v>
      </c>
      <c r="B3543" s="195">
        <v>99916</v>
      </c>
      <c r="C3543" s="195">
        <v>7004</v>
      </c>
      <c r="D3543" s="195">
        <v>29</v>
      </c>
      <c r="E3543" s="32">
        <v>97600</v>
      </c>
      <c r="F3543" s="195" t="s">
        <v>1</v>
      </c>
    </row>
    <row r="3544" spans="1:7">
      <c r="A3544" s="196">
        <v>44352</v>
      </c>
      <c r="B3544" s="195">
        <v>99916</v>
      </c>
      <c r="C3544" s="195">
        <v>7005</v>
      </c>
      <c r="D3544" s="195">
        <v>29</v>
      </c>
      <c r="E3544" s="32">
        <v>172325</v>
      </c>
      <c r="F3544" s="195" t="s">
        <v>1</v>
      </c>
    </row>
    <row r="3545" spans="1:7">
      <c r="A3545" s="196">
        <v>44352</v>
      </c>
      <c r="B3545" s="195">
        <v>99916</v>
      </c>
      <c r="C3545" s="195">
        <v>7013</v>
      </c>
      <c r="D3545" s="195">
        <v>29</v>
      </c>
      <c r="E3545" s="32">
        <v>81154</v>
      </c>
      <c r="F3545" s="195" t="s">
        <v>1</v>
      </c>
    </row>
    <row r="3546" spans="1:7">
      <c r="A3546" s="196">
        <v>44352</v>
      </c>
      <c r="B3546" s="195">
        <v>99916</v>
      </c>
      <c r="C3546" s="195">
        <v>7014</v>
      </c>
      <c r="D3546" s="195">
        <v>29</v>
      </c>
      <c r="E3546" s="32">
        <v>36900</v>
      </c>
      <c r="F3546" s="195" t="s">
        <v>283</v>
      </c>
    </row>
    <row r="3547" spans="1:7">
      <c r="A3547" s="196">
        <v>44352</v>
      </c>
      <c r="B3547" s="195">
        <v>99916</v>
      </c>
      <c r="C3547" s="195">
        <v>7016</v>
      </c>
      <c r="D3547" s="195">
        <v>29</v>
      </c>
      <c r="E3547" s="32">
        <v>269500</v>
      </c>
      <c r="F3547" s="195" t="s">
        <v>1</v>
      </c>
    </row>
    <row r="3548" spans="1:7">
      <c r="A3548" s="196">
        <v>44352</v>
      </c>
      <c r="B3548" s="195">
        <v>99916</v>
      </c>
      <c r="C3548" s="195">
        <v>7019</v>
      </c>
      <c r="D3548" s="195">
        <v>29</v>
      </c>
      <c r="E3548" s="32">
        <v>36727</v>
      </c>
      <c r="F3548" s="195" t="s">
        <v>1</v>
      </c>
    </row>
    <row r="3549" spans="1:7">
      <c r="A3549" s="196">
        <v>44352</v>
      </c>
      <c r="B3549" s="195">
        <v>99916</v>
      </c>
      <c r="C3549" s="195">
        <v>7033</v>
      </c>
      <c r="D3549" s="195">
        <v>29</v>
      </c>
      <c r="E3549" s="32">
        <v>738815</v>
      </c>
      <c r="F3549" s="195" t="s">
        <v>1</v>
      </c>
    </row>
    <row r="3550" spans="1:7">
      <c r="A3550" s="196">
        <v>44352</v>
      </c>
      <c r="B3550" s="195">
        <v>99916</v>
      </c>
      <c r="C3550" s="195">
        <v>7035</v>
      </c>
      <c r="D3550" s="195">
        <v>29</v>
      </c>
      <c r="E3550" s="32">
        <v>153200</v>
      </c>
      <c r="F3550" s="195" t="s">
        <v>0</v>
      </c>
    </row>
    <row r="3551" spans="1:7" ht="19.5">
      <c r="A3551" s="196">
        <v>44352</v>
      </c>
      <c r="B3551" s="195">
        <v>99916</v>
      </c>
      <c r="C3551" s="195">
        <v>6994</v>
      </c>
      <c r="D3551" s="195">
        <v>29</v>
      </c>
      <c r="E3551" s="32">
        <v>376531</v>
      </c>
      <c r="F3551" s="195" t="s">
        <v>1</v>
      </c>
      <c r="G3551" s="38" t="s">
        <v>3216</v>
      </c>
    </row>
    <row r="3552" spans="1:7">
      <c r="A3552" s="196">
        <v>44352</v>
      </c>
      <c r="B3552" s="195">
        <v>34527</v>
      </c>
      <c r="C3552" s="195">
        <v>8657</v>
      </c>
      <c r="D3552" s="195">
        <v>4</v>
      </c>
      <c r="E3552" s="32">
        <v>732308</v>
      </c>
      <c r="F3552" s="195" t="s">
        <v>1</v>
      </c>
    </row>
    <row r="3553" spans="1:6">
      <c r="A3553" s="196">
        <v>44352</v>
      </c>
      <c r="B3553" s="195">
        <v>34527</v>
      </c>
      <c r="C3553" s="195">
        <v>8659</v>
      </c>
      <c r="D3553" s="195">
        <v>4</v>
      </c>
      <c r="E3553" s="32">
        <v>57000</v>
      </c>
      <c r="F3553" s="195" t="s">
        <v>1</v>
      </c>
    </row>
    <row r="3554" spans="1:6">
      <c r="A3554" s="196">
        <v>44352</v>
      </c>
      <c r="B3554" s="195">
        <v>34527</v>
      </c>
      <c r="C3554" s="195">
        <v>8660</v>
      </c>
      <c r="D3554" s="195">
        <v>4</v>
      </c>
      <c r="E3554" s="32">
        <v>182000</v>
      </c>
      <c r="F3554" s="195" t="s">
        <v>1</v>
      </c>
    </row>
    <row r="3555" spans="1:6">
      <c r="A3555" s="196">
        <v>44352</v>
      </c>
      <c r="B3555" s="195">
        <v>34527</v>
      </c>
      <c r="C3555" s="195">
        <v>8661</v>
      </c>
      <c r="D3555" s="195">
        <v>4</v>
      </c>
      <c r="E3555" s="32">
        <v>133055</v>
      </c>
      <c r="F3555" s="195" t="s">
        <v>1</v>
      </c>
    </row>
    <row r="3556" spans="1:6">
      <c r="A3556" s="196">
        <v>44352</v>
      </c>
      <c r="B3556" s="195">
        <v>34527</v>
      </c>
      <c r="C3556" s="195">
        <v>8667</v>
      </c>
      <c r="D3556" s="195">
        <v>4</v>
      </c>
      <c r="E3556" s="32">
        <v>419457</v>
      </c>
      <c r="F3556" s="195" t="s">
        <v>1</v>
      </c>
    </row>
    <row r="3557" spans="1:6">
      <c r="A3557" s="196">
        <v>44352</v>
      </c>
      <c r="B3557" s="195">
        <v>34527</v>
      </c>
      <c r="C3557" s="195">
        <v>8683</v>
      </c>
      <c r="D3557" s="195">
        <v>4</v>
      </c>
      <c r="E3557" s="32">
        <v>437708</v>
      </c>
      <c r="F3557" s="195" t="s">
        <v>1</v>
      </c>
    </row>
    <row r="3558" spans="1:6">
      <c r="A3558" s="196">
        <v>44352</v>
      </c>
      <c r="B3558" s="195">
        <v>25758</v>
      </c>
      <c r="C3558" s="195">
        <v>6650</v>
      </c>
      <c r="D3558" s="195">
        <v>6</v>
      </c>
      <c r="E3558" s="32">
        <v>559465</v>
      </c>
      <c r="F3558" s="195" t="s">
        <v>1</v>
      </c>
    </row>
    <row r="3559" spans="1:6">
      <c r="A3559" s="196">
        <v>44352</v>
      </c>
      <c r="B3559" s="195">
        <v>25758</v>
      </c>
      <c r="C3559" s="195">
        <v>6657</v>
      </c>
      <c r="D3559" s="195">
        <v>6</v>
      </c>
      <c r="E3559" s="32">
        <v>10000</v>
      </c>
      <c r="F3559" s="195" t="s">
        <v>1</v>
      </c>
    </row>
    <row r="3560" spans="1:6">
      <c r="A3560" s="196">
        <v>44352</v>
      </c>
      <c r="B3560" s="195">
        <v>25758</v>
      </c>
      <c r="C3560" s="195">
        <v>6667</v>
      </c>
      <c r="D3560" s="195">
        <v>6</v>
      </c>
      <c r="E3560" s="32">
        <v>124100</v>
      </c>
      <c r="F3560" s="195" t="s">
        <v>0</v>
      </c>
    </row>
    <row r="3561" spans="1:6">
      <c r="A3561" s="196">
        <v>44352</v>
      </c>
      <c r="B3561" s="195">
        <v>25758</v>
      </c>
      <c r="C3561" s="195">
        <v>6677</v>
      </c>
      <c r="D3561" s="195">
        <v>6</v>
      </c>
      <c r="E3561" s="32">
        <v>31500</v>
      </c>
      <c r="F3561" s="195" t="s">
        <v>1</v>
      </c>
    </row>
    <row r="3562" spans="1:6">
      <c r="A3562" s="196">
        <v>44352</v>
      </c>
      <c r="B3562" s="195">
        <v>25758</v>
      </c>
      <c r="C3562" s="195">
        <v>6681</v>
      </c>
      <c r="D3562" s="195">
        <v>6</v>
      </c>
      <c r="E3562" s="32">
        <v>132934</v>
      </c>
      <c r="F3562" s="195" t="s">
        <v>1</v>
      </c>
    </row>
    <row r="3563" spans="1:6">
      <c r="A3563" s="196">
        <v>44352</v>
      </c>
      <c r="B3563" s="195">
        <v>25758</v>
      </c>
      <c r="C3563" s="195">
        <v>6682</v>
      </c>
      <c r="D3563" s="195">
        <v>6</v>
      </c>
      <c r="E3563" s="32">
        <v>68048</v>
      </c>
      <c r="F3563" s="195" t="s">
        <v>1</v>
      </c>
    </row>
    <row r="3564" spans="1:6">
      <c r="A3564" s="196">
        <v>44352</v>
      </c>
      <c r="B3564" s="195">
        <v>25758</v>
      </c>
      <c r="C3564" s="195">
        <v>6699</v>
      </c>
      <c r="D3564" s="195">
        <v>6</v>
      </c>
      <c r="E3564" s="32">
        <v>536366</v>
      </c>
      <c r="F3564" s="195" t="s">
        <v>1</v>
      </c>
    </row>
    <row r="3565" spans="1:6">
      <c r="A3565" s="196">
        <v>44352</v>
      </c>
      <c r="B3565" s="195">
        <v>25758</v>
      </c>
      <c r="C3565" s="195">
        <v>6704</v>
      </c>
      <c r="D3565" s="195">
        <v>6</v>
      </c>
      <c r="E3565" s="32">
        <v>66470</v>
      </c>
      <c r="F3565" s="195" t="s">
        <v>1</v>
      </c>
    </row>
    <row r="3566" spans="1:6">
      <c r="A3566" s="196">
        <v>44352</v>
      </c>
      <c r="B3566" s="195">
        <v>25758</v>
      </c>
      <c r="C3566" s="195">
        <v>6705</v>
      </c>
      <c r="D3566" s="195">
        <v>6</v>
      </c>
      <c r="E3566" s="32">
        <v>202900</v>
      </c>
      <c r="F3566" s="195" t="s">
        <v>0</v>
      </c>
    </row>
    <row r="3567" spans="1:6">
      <c r="A3567" s="196">
        <v>44352</v>
      </c>
      <c r="B3567" s="195">
        <v>25758</v>
      </c>
      <c r="C3567" s="195">
        <v>6707</v>
      </c>
      <c r="D3567" s="195">
        <v>6</v>
      </c>
      <c r="E3567" s="32">
        <v>52900</v>
      </c>
      <c r="F3567" s="195" t="s">
        <v>0</v>
      </c>
    </row>
    <row r="3568" spans="1:6">
      <c r="A3568" s="196">
        <v>44352</v>
      </c>
      <c r="B3568" s="195">
        <v>25758</v>
      </c>
      <c r="C3568" s="195">
        <v>6709</v>
      </c>
      <c r="D3568" s="195">
        <v>6</v>
      </c>
      <c r="E3568" s="32">
        <v>323000</v>
      </c>
      <c r="F3568" s="195" t="s">
        <v>1</v>
      </c>
    </row>
    <row r="3569" spans="1:6">
      <c r="A3569" s="196">
        <v>44352</v>
      </c>
      <c r="B3569" s="195">
        <v>25758</v>
      </c>
      <c r="C3569" s="195">
        <v>6713</v>
      </c>
      <c r="D3569" s="195">
        <v>6</v>
      </c>
      <c r="E3569" s="32">
        <v>349300</v>
      </c>
      <c r="F3569" s="195" t="s">
        <v>0</v>
      </c>
    </row>
    <row r="3570" spans="1:6">
      <c r="A3570" s="196">
        <v>44352</v>
      </c>
      <c r="B3570" s="195">
        <v>25758</v>
      </c>
      <c r="C3570" s="195">
        <v>6720</v>
      </c>
      <c r="D3570" s="195">
        <v>6</v>
      </c>
      <c r="E3570" s="32">
        <v>79100</v>
      </c>
      <c r="F3570" s="195" t="s">
        <v>1</v>
      </c>
    </row>
    <row r="3571" spans="1:6">
      <c r="A3571" s="196">
        <v>44352</v>
      </c>
      <c r="B3571" s="195">
        <v>25758</v>
      </c>
      <c r="C3571" s="195">
        <v>6729</v>
      </c>
      <c r="D3571" s="195">
        <v>6</v>
      </c>
      <c r="E3571" s="32">
        <v>87800</v>
      </c>
      <c r="F3571" s="195" t="s">
        <v>1</v>
      </c>
    </row>
    <row r="3572" spans="1:6">
      <c r="A3572" s="196">
        <v>44352</v>
      </c>
      <c r="B3572" s="195">
        <v>25758</v>
      </c>
      <c r="C3572" s="195">
        <v>6734</v>
      </c>
      <c r="D3572" s="195">
        <v>6</v>
      </c>
      <c r="E3572" s="32">
        <v>105200</v>
      </c>
      <c r="F3572" s="195" t="s">
        <v>1</v>
      </c>
    </row>
    <row r="3573" spans="1:6">
      <c r="A3573" s="196">
        <v>44352</v>
      </c>
      <c r="B3573" s="195">
        <v>99971</v>
      </c>
      <c r="C3573" s="195">
        <v>6609</v>
      </c>
      <c r="D3573" s="195">
        <v>6</v>
      </c>
      <c r="E3573" s="32">
        <v>31800</v>
      </c>
      <c r="F3573" s="195" t="s">
        <v>1</v>
      </c>
    </row>
    <row r="3574" spans="1:6">
      <c r="A3574" s="196">
        <v>44352</v>
      </c>
      <c r="B3574" s="195">
        <v>99971</v>
      </c>
      <c r="C3574" s="195">
        <v>6621</v>
      </c>
      <c r="D3574" s="195">
        <v>6</v>
      </c>
      <c r="E3574" s="32">
        <v>40900</v>
      </c>
      <c r="F3574" s="195" t="s">
        <v>1</v>
      </c>
    </row>
    <row r="3575" spans="1:6">
      <c r="A3575" s="196">
        <v>44352</v>
      </c>
      <c r="B3575" s="195">
        <v>99971</v>
      </c>
      <c r="C3575" s="195">
        <v>6634</v>
      </c>
      <c r="D3575" s="195">
        <v>6</v>
      </c>
      <c r="E3575" s="32">
        <v>263575</v>
      </c>
      <c r="F3575" s="195" t="s">
        <v>0</v>
      </c>
    </row>
    <row r="3576" spans="1:6">
      <c r="A3576" s="196">
        <v>44352</v>
      </c>
      <c r="B3576" s="195">
        <v>99971</v>
      </c>
      <c r="C3576" s="195">
        <v>6642</v>
      </c>
      <c r="D3576" s="195">
        <v>6</v>
      </c>
      <c r="E3576" s="32">
        <v>331866</v>
      </c>
      <c r="F3576" s="195" t="s">
        <v>1</v>
      </c>
    </row>
    <row r="3577" spans="1:6">
      <c r="A3577" s="196">
        <v>44352</v>
      </c>
      <c r="B3577" s="195">
        <v>99971</v>
      </c>
      <c r="C3577" s="195">
        <v>6647</v>
      </c>
      <c r="D3577" s="195">
        <v>6</v>
      </c>
      <c r="E3577" s="32">
        <v>550524</v>
      </c>
      <c r="F3577" s="195" t="s">
        <v>1</v>
      </c>
    </row>
    <row r="3578" spans="1:6">
      <c r="A3578" s="196">
        <v>44352</v>
      </c>
      <c r="B3578" s="195">
        <v>19440</v>
      </c>
      <c r="C3578" s="195">
        <v>4405</v>
      </c>
      <c r="D3578" s="195">
        <v>10</v>
      </c>
      <c r="E3578" s="32">
        <v>311105</v>
      </c>
      <c r="F3578" s="195" t="s">
        <v>1</v>
      </c>
    </row>
    <row r="3579" spans="1:6">
      <c r="A3579" s="196">
        <v>44352</v>
      </c>
      <c r="B3579" s="195">
        <v>19440</v>
      </c>
      <c r="C3579" s="195">
        <v>4407</v>
      </c>
      <c r="D3579" s="195">
        <v>10</v>
      </c>
      <c r="E3579" s="32">
        <v>124300</v>
      </c>
      <c r="F3579" s="195" t="s">
        <v>1</v>
      </c>
    </row>
    <row r="3580" spans="1:6">
      <c r="A3580" s="196">
        <v>44352</v>
      </c>
      <c r="B3580" s="195">
        <v>14202</v>
      </c>
      <c r="C3580" s="195">
        <v>965</v>
      </c>
      <c r="D3580" s="195">
        <v>9</v>
      </c>
      <c r="E3580" s="32">
        <v>387850</v>
      </c>
      <c r="F3580" s="195" t="s">
        <v>1</v>
      </c>
    </row>
    <row r="3581" spans="1:6">
      <c r="A3581" s="196">
        <v>44352</v>
      </c>
      <c r="B3581" s="195">
        <v>14202</v>
      </c>
      <c r="C3581" s="195">
        <v>996</v>
      </c>
      <c r="D3581" s="195">
        <v>9</v>
      </c>
      <c r="E3581" s="32">
        <v>90500</v>
      </c>
      <c r="F3581" s="195" t="s">
        <v>0</v>
      </c>
    </row>
    <row r="3582" spans="1:6">
      <c r="A3582" s="196">
        <v>44352</v>
      </c>
      <c r="B3582" s="195">
        <v>14202</v>
      </c>
      <c r="C3582" s="195">
        <v>1011</v>
      </c>
      <c r="D3582" s="195">
        <v>9</v>
      </c>
      <c r="E3582" s="32">
        <v>237500</v>
      </c>
      <c r="F3582" s="195" t="s">
        <v>1</v>
      </c>
    </row>
    <row r="3583" spans="1:6">
      <c r="A3583" s="196">
        <v>44352</v>
      </c>
      <c r="B3583" s="195">
        <v>14202</v>
      </c>
      <c r="C3583" s="195">
        <v>1012</v>
      </c>
      <c r="D3583" s="195">
        <v>9</v>
      </c>
      <c r="E3583" s="32">
        <v>44976</v>
      </c>
      <c r="F3583" s="195" t="s">
        <v>1</v>
      </c>
    </row>
    <row r="3584" spans="1:6">
      <c r="A3584" s="196">
        <v>44352</v>
      </c>
      <c r="B3584" s="195">
        <v>14202</v>
      </c>
      <c r="C3584" s="195">
        <v>1017</v>
      </c>
      <c r="D3584" s="195">
        <v>9</v>
      </c>
      <c r="E3584" s="32">
        <v>189050</v>
      </c>
      <c r="F3584" s="195" t="s">
        <v>1</v>
      </c>
    </row>
    <row r="3585" spans="1:6">
      <c r="A3585" s="196">
        <v>44352</v>
      </c>
      <c r="B3585" s="195">
        <v>14202</v>
      </c>
      <c r="C3585" s="195">
        <v>1021</v>
      </c>
      <c r="D3585" s="195">
        <v>9</v>
      </c>
      <c r="E3585" s="32">
        <v>127449</v>
      </c>
      <c r="F3585" s="195" t="s">
        <v>1</v>
      </c>
    </row>
    <row r="3586" spans="1:6" ht="19.5">
      <c r="A3586" s="488"/>
      <c r="B3586" s="489"/>
      <c r="C3586" s="489"/>
      <c r="D3586" s="490"/>
      <c r="E3586" s="174">
        <f>SUM(E3496:E3585)</f>
        <v>22261069</v>
      </c>
      <c r="F3586" s="195"/>
    </row>
    <row r="3588" spans="1:6">
      <c r="A3588" s="196">
        <v>44353</v>
      </c>
      <c r="B3588" s="195">
        <v>28262</v>
      </c>
      <c r="C3588" s="195">
        <v>6982</v>
      </c>
      <c r="D3588" s="195">
        <v>6</v>
      </c>
      <c r="E3588" s="197">
        <v>0</v>
      </c>
      <c r="F3588" s="142" t="s">
        <v>283</v>
      </c>
    </row>
    <row r="3589" spans="1:6">
      <c r="A3589" s="196">
        <v>44353</v>
      </c>
      <c r="B3589" s="195">
        <v>34527</v>
      </c>
      <c r="C3589" s="195">
        <v>8414</v>
      </c>
      <c r="D3589" s="195">
        <v>8</v>
      </c>
      <c r="E3589" s="197">
        <v>0</v>
      </c>
      <c r="F3589" s="142" t="s">
        <v>283</v>
      </c>
    </row>
    <row r="3590" spans="1:6">
      <c r="A3590" s="196">
        <v>44353</v>
      </c>
      <c r="B3590" s="195">
        <v>19440</v>
      </c>
      <c r="C3590" s="195">
        <v>801</v>
      </c>
      <c r="D3590" s="195">
        <v>7</v>
      </c>
      <c r="E3590" s="32">
        <v>197611</v>
      </c>
      <c r="F3590" s="195" t="s">
        <v>1</v>
      </c>
    </row>
    <row r="3591" spans="1:6">
      <c r="A3591" s="196">
        <v>44353</v>
      </c>
      <c r="B3591" s="195">
        <v>19440</v>
      </c>
      <c r="C3591" s="195">
        <v>838</v>
      </c>
      <c r="D3591" s="195">
        <v>7</v>
      </c>
      <c r="E3591" s="32">
        <v>594939</v>
      </c>
      <c r="F3591" s="195" t="s">
        <v>1</v>
      </c>
    </row>
    <row r="3592" spans="1:6">
      <c r="A3592" s="196">
        <v>44353</v>
      </c>
      <c r="B3592" s="195">
        <v>19440</v>
      </c>
      <c r="C3592" s="195">
        <v>841</v>
      </c>
      <c r="D3592" s="195">
        <v>7</v>
      </c>
      <c r="E3592" s="32">
        <v>117200</v>
      </c>
      <c r="F3592" s="195" t="s">
        <v>0</v>
      </c>
    </row>
    <row r="3593" spans="1:6">
      <c r="A3593" s="196">
        <v>44353</v>
      </c>
      <c r="B3593" s="195">
        <v>19440</v>
      </c>
      <c r="C3593" s="195">
        <v>861</v>
      </c>
      <c r="D3593" s="195">
        <v>7</v>
      </c>
      <c r="E3593" s="32">
        <v>130620</v>
      </c>
      <c r="F3593" s="195" t="s">
        <v>1</v>
      </c>
    </row>
    <row r="3594" spans="1:6">
      <c r="A3594" s="196">
        <v>44353</v>
      </c>
      <c r="B3594" s="195">
        <v>19440</v>
      </c>
      <c r="C3594" s="195">
        <v>872</v>
      </c>
      <c r="D3594" s="195">
        <v>7</v>
      </c>
      <c r="E3594" s="32">
        <v>287994</v>
      </c>
      <c r="F3594" s="195" t="s">
        <v>1</v>
      </c>
    </row>
    <row r="3595" spans="1:6">
      <c r="A3595" s="196">
        <v>44353</v>
      </c>
      <c r="B3595" s="195">
        <v>99916</v>
      </c>
      <c r="C3595" s="195">
        <v>908</v>
      </c>
      <c r="D3595" s="195">
        <v>7</v>
      </c>
      <c r="E3595" s="32">
        <v>210600</v>
      </c>
      <c r="F3595" s="195" t="s">
        <v>1</v>
      </c>
    </row>
    <row r="3596" spans="1:6">
      <c r="A3596" s="196">
        <v>44353</v>
      </c>
      <c r="B3596" s="195">
        <v>99916</v>
      </c>
      <c r="C3596" s="195">
        <v>909</v>
      </c>
      <c r="D3596" s="195">
        <v>7</v>
      </c>
      <c r="E3596" s="32">
        <v>155700</v>
      </c>
      <c r="F3596" s="195" t="s">
        <v>1</v>
      </c>
    </row>
    <row r="3597" spans="1:6">
      <c r="A3597" s="196">
        <v>44353</v>
      </c>
      <c r="B3597" s="195">
        <v>99916</v>
      </c>
      <c r="C3597" s="195">
        <v>914</v>
      </c>
      <c r="D3597" s="195">
        <v>7</v>
      </c>
      <c r="E3597" s="32">
        <v>78031</v>
      </c>
      <c r="F3597" s="195" t="s">
        <v>0</v>
      </c>
    </row>
    <row r="3598" spans="1:6">
      <c r="A3598" s="196">
        <v>44353</v>
      </c>
      <c r="B3598" s="195">
        <v>99916</v>
      </c>
      <c r="C3598" s="195">
        <v>920</v>
      </c>
      <c r="D3598" s="195">
        <v>7</v>
      </c>
      <c r="E3598" s="32">
        <v>121253</v>
      </c>
      <c r="F3598" s="195" t="s">
        <v>1</v>
      </c>
    </row>
    <row r="3599" spans="1:6">
      <c r="A3599" s="196">
        <v>44353</v>
      </c>
      <c r="B3599" s="195">
        <v>99916</v>
      </c>
      <c r="C3599" s="195">
        <v>944</v>
      </c>
      <c r="D3599" s="195">
        <v>7</v>
      </c>
      <c r="E3599" s="32">
        <v>405744</v>
      </c>
      <c r="F3599" s="195" t="s">
        <v>1</v>
      </c>
    </row>
    <row r="3600" spans="1:6">
      <c r="A3600" s="196">
        <v>44353</v>
      </c>
      <c r="B3600" s="195">
        <v>34527</v>
      </c>
      <c r="C3600" s="195">
        <v>8412</v>
      </c>
      <c r="D3600" s="195">
        <v>8</v>
      </c>
      <c r="E3600" s="32">
        <v>207525</v>
      </c>
      <c r="F3600" s="195" t="s">
        <v>1</v>
      </c>
    </row>
    <row r="3601" spans="1:6">
      <c r="A3601" s="196">
        <v>44353</v>
      </c>
      <c r="B3601" s="195">
        <v>34527</v>
      </c>
      <c r="C3601" s="195">
        <v>8413</v>
      </c>
      <c r="D3601" s="195">
        <v>8</v>
      </c>
      <c r="E3601" s="32">
        <v>282745</v>
      </c>
      <c r="F3601" s="195" t="s">
        <v>1</v>
      </c>
    </row>
    <row r="3602" spans="1:6">
      <c r="A3602" s="196">
        <v>44353</v>
      </c>
      <c r="B3602" s="195">
        <v>34527</v>
      </c>
      <c r="C3602" s="195">
        <v>8416</v>
      </c>
      <c r="D3602" s="195">
        <v>8</v>
      </c>
      <c r="E3602" s="32">
        <v>220341</v>
      </c>
      <c r="F3602" s="195" t="s">
        <v>0</v>
      </c>
    </row>
    <row r="3603" spans="1:6">
      <c r="A3603" s="196">
        <v>44353</v>
      </c>
      <c r="B3603" s="195">
        <v>99967</v>
      </c>
      <c r="C3603" s="195">
        <v>8435</v>
      </c>
      <c r="D3603" s="195">
        <v>8</v>
      </c>
      <c r="E3603" s="32">
        <v>283197</v>
      </c>
      <c r="F3603" s="195" t="s">
        <v>1</v>
      </c>
    </row>
    <row r="3604" spans="1:6">
      <c r="A3604" s="196">
        <v>44353</v>
      </c>
      <c r="B3604" s="195">
        <v>34824</v>
      </c>
      <c r="C3604" s="195">
        <v>8814</v>
      </c>
      <c r="D3604" s="195">
        <v>4</v>
      </c>
      <c r="E3604" s="32">
        <v>43500</v>
      </c>
      <c r="F3604" s="195" t="s">
        <v>0</v>
      </c>
    </row>
    <row r="3605" spans="1:6">
      <c r="A3605" s="196">
        <v>44353</v>
      </c>
      <c r="B3605" s="195">
        <v>34824</v>
      </c>
      <c r="C3605" s="195">
        <v>8819</v>
      </c>
      <c r="D3605" s="195">
        <v>4</v>
      </c>
      <c r="E3605" s="32">
        <v>299422</v>
      </c>
      <c r="F3605" s="195" t="s">
        <v>1</v>
      </c>
    </row>
    <row r="3606" spans="1:6">
      <c r="A3606" s="196">
        <v>44353</v>
      </c>
      <c r="B3606" s="195">
        <v>34824</v>
      </c>
      <c r="C3606" s="195">
        <v>8832</v>
      </c>
      <c r="D3606" s="195">
        <v>4</v>
      </c>
      <c r="E3606" s="32">
        <v>494939</v>
      </c>
      <c r="F3606" s="195" t="s">
        <v>1</v>
      </c>
    </row>
    <row r="3607" spans="1:6">
      <c r="A3607" s="196">
        <v>44353</v>
      </c>
      <c r="B3607" s="195">
        <v>34824</v>
      </c>
      <c r="C3607" s="195">
        <v>8835</v>
      </c>
      <c r="D3607" s="195">
        <v>4</v>
      </c>
      <c r="E3607" s="32">
        <v>365315</v>
      </c>
      <c r="F3607" s="195" t="s">
        <v>1</v>
      </c>
    </row>
    <row r="3608" spans="1:6">
      <c r="A3608" s="196">
        <v>44353</v>
      </c>
      <c r="B3608" s="195">
        <v>34824</v>
      </c>
      <c r="C3608" s="195">
        <v>8910</v>
      </c>
      <c r="D3608" s="195">
        <v>4</v>
      </c>
      <c r="E3608" s="32">
        <v>68280</v>
      </c>
      <c r="F3608" s="195" t="s">
        <v>1</v>
      </c>
    </row>
    <row r="3609" spans="1:6">
      <c r="A3609" s="196">
        <v>44353</v>
      </c>
      <c r="B3609" s="195">
        <v>99975</v>
      </c>
      <c r="C3609" s="195">
        <v>8786</v>
      </c>
      <c r="D3609" s="195">
        <v>4</v>
      </c>
      <c r="E3609" s="32">
        <v>152200</v>
      </c>
      <c r="F3609" s="195" t="s">
        <v>1</v>
      </c>
    </row>
    <row r="3610" spans="1:6">
      <c r="A3610" s="196">
        <v>44353</v>
      </c>
      <c r="B3610" s="195">
        <v>28262</v>
      </c>
      <c r="C3610" s="195">
        <v>6879</v>
      </c>
      <c r="D3610" s="195">
        <v>6</v>
      </c>
      <c r="E3610" s="32">
        <v>109420</v>
      </c>
      <c r="F3610" s="195" t="s">
        <v>1</v>
      </c>
    </row>
    <row r="3611" spans="1:6">
      <c r="A3611" s="196">
        <v>44353</v>
      </c>
      <c r="B3611" s="195">
        <v>28262</v>
      </c>
      <c r="C3611" s="195">
        <v>6881</v>
      </c>
      <c r="D3611" s="195">
        <v>6</v>
      </c>
      <c r="E3611" s="32">
        <v>178584</v>
      </c>
      <c r="F3611" s="195" t="s">
        <v>1</v>
      </c>
    </row>
    <row r="3612" spans="1:6">
      <c r="A3612" s="196">
        <v>44353</v>
      </c>
      <c r="B3612" s="195">
        <v>28262</v>
      </c>
      <c r="C3612" s="195">
        <v>6915</v>
      </c>
      <c r="D3612" s="195">
        <v>6</v>
      </c>
      <c r="E3612" s="32">
        <v>319351</v>
      </c>
      <c r="F3612" s="195" t="s">
        <v>1</v>
      </c>
    </row>
    <row r="3613" spans="1:6">
      <c r="A3613" s="196">
        <v>44353</v>
      </c>
      <c r="B3613" s="195">
        <v>28262</v>
      </c>
      <c r="C3613" s="195">
        <v>6946</v>
      </c>
      <c r="D3613" s="195">
        <v>6</v>
      </c>
      <c r="E3613" s="32">
        <v>252000</v>
      </c>
      <c r="F3613" s="195" t="s">
        <v>1</v>
      </c>
    </row>
    <row r="3614" spans="1:6">
      <c r="A3614" s="196">
        <v>44353</v>
      </c>
      <c r="B3614" s="195">
        <v>28262</v>
      </c>
      <c r="C3614" s="195">
        <v>6954</v>
      </c>
      <c r="D3614" s="195">
        <v>6</v>
      </c>
      <c r="E3614" s="32">
        <v>243000</v>
      </c>
      <c r="F3614" s="195" t="s">
        <v>1</v>
      </c>
    </row>
    <row r="3615" spans="1:6">
      <c r="A3615" s="196">
        <v>44353</v>
      </c>
      <c r="B3615" s="195">
        <v>28262</v>
      </c>
      <c r="C3615" s="195">
        <v>6956</v>
      </c>
      <c r="D3615" s="195">
        <v>6</v>
      </c>
      <c r="E3615" s="32">
        <v>134206</v>
      </c>
      <c r="F3615" s="195" t="s">
        <v>1</v>
      </c>
    </row>
    <row r="3616" spans="1:6">
      <c r="A3616" s="196">
        <v>44353</v>
      </c>
      <c r="B3616" s="195">
        <v>28262</v>
      </c>
      <c r="C3616" s="195">
        <v>6960</v>
      </c>
      <c r="D3616" s="195">
        <v>6</v>
      </c>
      <c r="E3616" s="32">
        <v>332215</v>
      </c>
      <c r="F3616" s="195" t="s">
        <v>1</v>
      </c>
    </row>
    <row r="3617" spans="1:6">
      <c r="A3617" s="196">
        <v>44353</v>
      </c>
      <c r="B3617" s="195">
        <v>28262</v>
      </c>
      <c r="C3617" s="195">
        <v>6961</v>
      </c>
      <c r="D3617" s="195">
        <v>6</v>
      </c>
      <c r="E3617" s="32">
        <v>364750</v>
      </c>
      <c r="F3617" s="195" t="s">
        <v>1</v>
      </c>
    </row>
    <row r="3618" spans="1:6">
      <c r="A3618" s="196">
        <v>44353</v>
      </c>
      <c r="B3618" s="195">
        <v>28262</v>
      </c>
      <c r="C3618" s="195">
        <v>6962</v>
      </c>
      <c r="D3618" s="195">
        <v>6</v>
      </c>
      <c r="E3618" s="32">
        <v>51300</v>
      </c>
      <c r="F3618" s="195" t="s">
        <v>0</v>
      </c>
    </row>
    <row r="3619" spans="1:6">
      <c r="A3619" s="196">
        <v>44353</v>
      </c>
      <c r="B3619" s="195">
        <v>28262</v>
      </c>
      <c r="C3619" s="195">
        <v>6963</v>
      </c>
      <c r="D3619" s="195">
        <v>6</v>
      </c>
      <c r="E3619" s="32">
        <v>292965</v>
      </c>
      <c r="F3619" s="195" t="s">
        <v>0</v>
      </c>
    </row>
    <row r="3620" spans="1:6">
      <c r="A3620" s="196">
        <v>44353</v>
      </c>
      <c r="B3620" s="195">
        <v>28262</v>
      </c>
      <c r="C3620" s="195">
        <v>6964</v>
      </c>
      <c r="D3620" s="195">
        <v>6</v>
      </c>
      <c r="E3620" s="32">
        <v>86400</v>
      </c>
      <c r="F3620" s="195" t="s">
        <v>1</v>
      </c>
    </row>
    <row r="3621" spans="1:6">
      <c r="A3621" s="196">
        <v>44353</v>
      </c>
      <c r="B3621" s="195">
        <v>28262</v>
      </c>
      <c r="C3621" s="195">
        <v>6965</v>
      </c>
      <c r="D3621" s="195">
        <v>6</v>
      </c>
      <c r="E3621" s="32">
        <v>36000</v>
      </c>
      <c r="F3621" s="195" t="s">
        <v>1</v>
      </c>
    </row>
    <row r="3622" spans="1:6">
      <c r="A3622" s="196">
        <v>44353</v>
      </c>
      <c r="B3622" s="195">
        <v>28262</v>
      </c>
      <c r="C3622" s="195">
        <v>6976</v>
      </c>
      <c r="D3622" s="195">
        <v>6</v>
      </c>
      <c r="E3622" s="32">
        <v>43600</v>
      </c>
      <c r="F3622" s="195" t="s">
        <v>0</v>
      </c>
    </row>
    <row r="3623" spans="1:6">
      <c r="A3623" s="196">
        <v>44353</v>
      </c>
      <c r="B3623" s="195">
        <v>28262</v>
      </c>
      <c r="C3623" s="195">
        <v>6978</v>
      </c>
      <c r="D3623" s="195">
        <v>6</v>
      </c>
      <c r="E3623" s="32">
        <v>108800</v>
      </c>
      <c r="F3623" s="195" t="s">
        <v>1</v>
      </c>
    </row>
    <row r="3624" spans="1:6">
      <c r="A3624" s="196">
        <v>44353</v>
      </c>
      <c r="B3624" s="195">
        <v>28262</v>
      </c>
      <c r="C3624" s="195">
        <v>6983</v>
      </c>
      <c r="D3624" s="195">
        <v>6</v>
      </c>
      <c r="E3624" s="32">
        <v>55000</v>
      </c>
      <c r="F3624" s="195" t="s">
        <v>1</v>
      </c>
    </row>
    <row r="3625" spans="1:6">
      <c r="A3625" s="196">
        <v>44353</v>
      </c>
      <c r="B3625" s="195">
        <v>31957</v>
      </c>
      <c r="C3625" s="195">
        <v>6797</v>
      </c>
      <c r="D3625" s="195">
        <v>6</v>
      </c>
      <c r="E3625" s="32">
        <v>34500</v>
      </c>
      <c r="F3625" s="195" t="s">
        <v>1</v>
      </c>
    </row>
    <row r="3626" spans="1:6">
      <c r="A3626" s="196">
        <v>44353</v>
      </c>
      <c r="B3626" s="195">
        <v>31957</v>
      </c>
      <c r="C3626" s="195">
        <v>6830</v>
      </c>
      <c r="D3626" s="195">
        <v>6</v>
      </c>
      <c r="E3626" s="32">
        <v>23500</v>
      </c>
      <c r="F3626" s="195" t="s">
        <v>1</v>
      </c>
    </row>
    <row r="3627" spans="1:6">
      <c r="A3627" s="196">
        <v>44353</v>
      </c>
      <c r="B3627" s="195">
        <v>31957</v>
      </c>
      <c r="C3627" s="195">
        <v>6834</v>
      </c>
      <c r="D3627" s="195">
        <v>6</v>
      </c>
      <c r="E3627" s="32">
        <v>186600</v>
      </c>
      <c r="F3627" s="195" t="s">
        <v>1</v>
      </c>
    </row>
    <row r="3628" spans="1:6">
      <c r="A3628" s="196">
        <v>44353</v>
      </c>
      <c r="B3628" s="195">
        <v>31957</v>
      </c>
      <c r="C3628" s="195">
        <v>6844</v>
      </c>
      <c r="D3628" s="195">
        <v>6</v>
      </c>
      <c r="E3628" s="32">
        <v>186229</v>
      </c>
      <c r="F3628" s="195" t="s">
        <v>1</v>
      </c>
    </row>
    <row r="3629" spans="1:6">
      <c r="A3629" s="196">
        <v>44353</v>
      </c>
      <c r="B3629" s="195">
        <v>99971</v>
      </c>
      <c r="C3629" s="195">
        <v>4451</v>
      </c>
      <c r="D3629" s="195">
        <v>10</v>
      </c>
      <c r="E3629" s="32">
        <v>303033</v>
      </c>
      <c r="F3629" s="195" t="s">
        <v>1</v>
      </c>
    </row>
    <row r="3630" spans="1:6">
      <c r="A3630" s="196">
        <v>44353</v>
      </c>
      <c r="B3630" s="195">
        <v>99971</v>
      </c>
      <c r="C3630" s="195">
        <v>4460</v>
      </c>
      <c r="D3630" s="195">
        <v>10</v>
      </c>
      <c r="E3630" s="32">
        <v>212700</v>
      </c>
      <c r="F3630" s="195" t="s">
        <v>0</v>
      </c>
    </row>
    <row r="3631" spans="1:6">
      <c r="A3631" s="196">
        <v>44353</v>
      </c>
      <c r="B3631" s="195">
        <v>99971</v>
      </c>
      <c r="C3631" s="195">
        <v>4467</v>
      </c>
      <c r="D3631" s="195">
        <v>10</v>
      </c>
      <c r="E3631" s="32">
        <v>226475</v>
      </c>
      <c r="F3631" s="195" t="s">
        <v>1</v>
      </c>
    </row>
    <row r="3632" spans="1:6">
      <c r="A3632" s="196">
        <v>44353</v>
      </c>
      <c r="B3632" s="195">
        <v>99971</v>
      </c>
      <c r="C3632" s="195">
        <v>4475</v>
      </c>
      <c r="D3632" s="195">
        <v>10</v>
      </c>
      <c r="E3632" s="32">
        <v>101514</v>
      </c>
      <c r="F3632" s="195" t="s">
        <v>1</v>
      </c>
    </row>
    <row r="3633" spans="1:6">
      <c r="A3633" s="196">
        <v>44353</v>
      </c>
      <c r="B3633" s="195">
        <v>99971</v>
      </c>
      <c r="C3633" s="195">
        <v>4476</v>
      </c>
      <c r="D3633" s="195">
        <v>10</v>
      </c>
      <c r="E3633" s="32">
        <v>355121</v>
      </c>
      <c r="F3633" s="195" t="s">
        <v>1</v>
      </c>
    </row>
    <row r="3634" spans="1:6">
      <c r="A3634" s="196">
        <v>44353</v>
      </c>
      <c r="B3634" s="195">
        <v>99971</v>
      </c>
      <c r="C3634" s="195">
        <v>4507</v>
      </c>
      <c r="D3634" s="195">
        <v>10</v>
      </c>
      <c r="E3634" s="32">
        <v>103500</v>
      </c>
      <c r="F3634" s="195" t="s">
        <v>1</v>
      </c>
    </row>
    <row r="3635" spans="1:6">
      <c r="A3635" s="196">
        <v>44353</v>
      </c>
      <c r="B3635" s="195">
        <v>14202</v>
      </c>
      <c r="C3635" s="195">
        <v>2956</v>
      </c>
      <c r="D3635" s="195">
        <v>11</v>
      </c>
      <c r="E3635" s="32">
        <v>96950</v>
      </c>
      <c r="F3635" s="195" t="s">
        <v>1</v>
      </c>
    </row>
    <row r="3636" spans="1:6">
      <c r="A3636" s="196">
        <v>44353</v>
      </c>
      <c r="B3636" s="195">
        <v>14202</v>
      </c>
      <c r="C3636" s="195">
        <v>2960</v>
      </c>
      <c r="D3636" s="195">
        <v>11</v>
      </c>
      <c r="E3636" s="32">
        <v>293400</v>
      </c>
      <c r="F3636" s="195" t="s">
        <v>0</v>
      </c>
    </row>
    <row r="3637" spans="1:6">
      <c r="A3637" s="196">
        <v>44353</v>
      </c>
      <c r="B3637" s="195">
        <v>14202</v>
      </c>
      <c r="C3637" s="195">
        <v>2972</v>
      </c>
      <c r="D3637" s="195">
        <v>11</v>
      </c>
      <c r="E3637" s="32">
        <v>414491</v>
      </c>
      <c r="F3637" s="195" t="s">
        <v>1</v>
      </c>
    </row>
    <row r="3638" spans="1:6">
      <c r="A3638" s="196">
        <v>44353</v>
      </c>
      <c r="B3638" s="195">
        <v>14202</v>
      </c>
      <c r="C3638" s="195">
        <v>2973</v>
      </c>
      <c r="D3638" s="195">
        <v>11</v>
      </c>
      <c r="E3638" s="32">
        <v>487100</v>
      </c>
      <c r="F3638" s="195" t="s">
        <v>1</v>
      </c>
    </row>
    <row r="3639" spans="1:6">
      <c r="A3639" s="196">
        <v>44353</v>
      </c>
      <c r="B3639" s="195">
        <v>14202</v>
      </c>
      <c r="C3639" s="195">
        <v>1107</v>
      </c>
      <c r="D3639" s="195">
        <v>9</v>
      </c>
      <c r="E3639" s="32">
        <v>60000</v>
      </c>
      <c r="F3639" s="195" t="s">
        <v>0</v>
      </c>
    </row>
    <row r="3640" spans="1:6">
      <c r="A3640" s="196">
        <v>44353</v>
      </c>
      <c r="B3640" s="195">
        <v>14202</v>
      </c>
      <c r="C3640" s="195">
        <v>1108</v>
      </c>
      <c r="D3640" s="195">
        <v>9</v>
      </c>
      <c r="E3640" s="32">
        <v>104850</v>
      </c>
      <c r="F3640" s="195" t="s">
        <v>0</v>
      </c>
    </row>
    <row r="3641" spans="1:6">
      <c r="A3641" s="196">
        <v>44353</v>
      </c>
      <c r="B3641" s="195">
        <v>14202</v>
      </c>
      <c r="C3641" s="195">
        <v>1137</v>
      </c>
      <c r="D3641" s="195">
        <v>9</v>
      </c>
      <c r="E3641" s="32">
        <v>84098</v>
      </c>
      <c r="F3641" s="195" t="s">
        <v>1</v>
      </c>
    </row>
    <row r="3642" spans="1:6">
      <c r="A3642" s="196">
        <v>44353</v>
      </c>
      <c r="B3642" s="195">
        <v>25758</v>
      </c>
      <c r="C3642" s="195">
        <v>1056</v>
      </c>
      <c r="D3642" s="195">
        <v>9</v>
      </c>
      <c r="E3642" s="32">
        <v>621033</v>
      </c>
      <c r="F3642" s="195" t="s">
        <v>1</v>
      </c>
    </row>
    <row r="3643" spans="1:6">
      <c r="A3643" s="196">
        <v>44353</v>
      </c>
      <c r="B3643" s="195">
        <v>25758</v>
      </c>
      <c r="C3643" s="195">
        <v>1061</v>
      </c>
      <c r="D3643" s="195">
        <v>9</v>
      </c>
      <c r="E3643" s="32">
        <v>80503</v>
      </c>
      <c r="F3643" s="195" t="s">
        <v>1</v>
      </c>
    </row>
    <row r="3644" spans="1:6">
      <c r="A3644" s="196">
        <v>44353</v>
      </c>
      <c r="B3644" s="195">
        <v>25758</v>
      </c>
      <c r="C3644" s="195">
        <v>1062</v>
      </c>
      <c r="D3644" s="195">
        <v>9</v>
      </c>
      <c r="E3644" s="32">
        <v>273783</v>
      </c>
      <c r="F3644" s="195" t="s">
        <v>1</v>
      </c>
    </row>
    <row r="3645" spans="1:6">
      <c r="A3645" s="196">
        <v>44353</v>
      </c>
      <c r="B3645" s="195">
        <v>25758</v>
      </c>
      <c r="C3645" s="195">
        <v>1063</v>
      </c>
      <c r="D3645" s="195">
        <v>9</v>
      </c>
      <c r="E3645" s="32">
        <v>239680</v>
      </c>
      <c r="F3645" s="195" t="s">
        <v>1</v>
      </c>
    </row>
    <row r="3646" spans="1:6">
      <c r="A3646" s="196">
        <v>44353</v>
      </c>
      <c r="B3646" s="195">
        <v>25758</v>
      </c>
      <c r="C3646" s="195">
        <v>1064</v>
      </c>
      <c r="D3646" s="195">
        <v>9</v>
      </c>
      <c r="E3646" s="32">
        <v>133686</v>
      </c>
      <c r="F3646" s="195" t="s">
        <v>1</v>
      </c>
    </row>
    <row r="3647" spans="1:6">
      <c r="A3647" s="196">
        <v>44353</v>
      </c>
      <c r="B3647" s="195">
        <v>25758</v>
      </c>
      <c r="C3647" s="195">
        <v>1065</v>
      </c>
      <c r="D3647" s="195">
        <v>9</v>
      </c>
      <c r="E3647" s="32">
        <v>188576</v>
      </c>
      <c r="F3647" s="195" t="s">
        <v>1</v>
      </c>
    </row>
    <row r="3648" spans="1:6">
      <c r="A3648" s="196">
        <v>44353</v>
      </c>
      <c r="B3648" s="195">
        <v>25758</v>
      </c>
      <c r="C3648" s="195">
        <v>1069</v>
      </c>
      <c r="D3648" s="195">
        <v>9</v>
      </c>
      <c r="E3648" s="32">
        <v>477000</v>
      </c>
      <c r="F3648" s="195" t="s">
        <v>1</v>
      </c>
    </row>
    <row r="3649" spans="1:6">
      <c r="A3649" s="196">
        <v>44353</v>
      </c>
      <c r="B3649" s="195">
        <v>25758</v>
      </c>
      <c r="C3649" s="195">
        <v>1070</v>
      </c>
      <c r="D3649" s="195">
        <v>9</v>
      </c>
      <c r="E3649" s="32">
        <v>421890</v>
      </c>
      <c r="F3649" s="195" t="s">
        <v>1</v>
      </c>
    </row>
    <row r="3650" spans="1:6">
      <c r="A3650" s="196">
        <v>44353</v>
      </c>
      <c r="B3650" s="195">
        <v>25758</v>
      </c>
      <c r="C3650" s="195">
        <v>1072</v>
      </c>
      <c r="D3650" s="195">
        <v>9</v>
      </c>
      <c r="E3650" s="32">
        <v>223300</v>
      </c>
      <c r="F3650" s="195" t="s">
        <v>1</v>
      </c>
    </row>
    <row r="3651" spans="1:6">
      <c r="A3651" s="196">
        <v>44353</v>
      </c>
      <c r="B3651" s="195">
        <v>25758</v>
      </c>
      <c r="C3651" s="195">
        <v>1074</v>
      </c>
      <c r="D3651" s="195">
        <v>9</v>
      </c>
      <c r="E3651" s="32">
        <v>1201287</v>
      </c>
      <c r="F3651" s="195" t="s">
        <v>1</v>
      </c>
    </row>
    <row r="3652" spans="1:6">
      <c r="A3652" s="196">
        <v>44353</v>
      </c>
      <c r="B3652" s="195">
        <v>25758</v>
      </c>
      <c r="C3652" s="195">
        <v>1082</v>
      </c>
      <c r="D3652" s="195">
        <v>9</v>
      </c>
      <c r="E3652" s="32">
        <v>174587</v>
      </c>
      <c r="F3652" s="195" t="s">
        <v>1</v>
      </c>
    </row>
    <row r="3653" spans="1:6">
      <c r="A3653" s="196">
        <v>44353</v>
      </c>
      <c r="B3653" s="195">
        <v>25758</v>
      </c>
      <c r="C3653" s="195">
        <v>1083</v>
      </c>
      <c r="D3653" s="195">
        <v>9</v>
      </c>
      <c r="E3653" s="32">
        <v>314500</v>
      </c>
      <c r="F3653" s="195" t="s">
        <v>1</v>
      </c>
    </row>
    <row r="3654" spans="1:6">
      <c r="A3654" s="196">
        <v>44353</v>
      </c>
      <c r="B3654" s="195">
        <v>25758</v>
      </c>
      <c r="C3654" s="195">
        <v>1084</v>
      </c>
      <c r="D3654" s="195">
        <v>9</v>
      </c>
      <c r="E3654" s="32">
        <v>85600</v>
      </c>
      <c r="F3654" s="195" t="s">
        <v>1</v>
      </c>
    </row>
    <row r="3655" spans="1:6">
      <c r="A3655" s="196">
        <v>44353</v>
      </c>
      <c r="B3655" s="195">
        <v>25758</v>
      </c>
      <c r="C3655" s="195">
        <v>1085</v>
      </c>
      <c r="D3655" s="195">
        <v>9</v>
      </c>
      <c r="E3655" s="32">
        <v>241130</v>
      </c>
      <c r="F3655" s="195" t="s">
        <v>1</v>
      </c>
    </row>
    <row r="3656" spans="1:6">
      <c r="A3656" s="196">
        <v>44353</v>
      </c>
      <c r="B3656" s="195">
        <v>25758</v>
      </c>
      <c r="C3656" s="195">
        <v>1086</v>
      </c>
      <c r="D3656" s="195">
        <v>9</v>
      </c>
      <c r="E3656" s="32">
        <v>250802</v>
      </c>
      <c r="F3656" s="195" t="s">
        <v>1</v>
      </c>
    </row>
    <row r="3657" spans="1:6">
      <c r="A3657" s="196">
        <v>44353</v>
      </c>
      <c r="B3657" s="195">
        <v>25758</v>
      </c>
      <c r="C3657" s="195">
        <v>1087</v>
      </c>
      <c r="D3657" s="195">
        <v>9</v>
      </c>
      <c r="E3657" s="32">
        <v>574855</v>
      </c>
      <c r="F3657" s="195" t="s">
        <v>1</v>
      </c>
    </row>
    <row r="3658" spans="1:6">
      <c r="A3658" s="196">
        <v>44353</v>
      </c>
      <c r="B3658" s="195">
        <v>25758</v>
      </c>
      <c r="C3658" s="195">
        <v>1090</v>
      </c>
      <c r="D3658" s="195">
        <v>9</v>
      </c>
      <c r="E3658" s="32">
        <v>196500</v>
      </c>
      <c r="F3658" s="195" t="s">
        <v>1</v>
      </c>
    </row>
    <row r="3659" spans="1:6">
      <c r="A3659" s="196">
        <v>44353</v>
      </c>
      <c r="B3659" s="195">
        <v>99903</v>
      </c>
      <c r="C3659" s="195">
        <v>7141</v>
      </c>
      <c r="D3659" s="195">
        <v>29</v>
      </c>
      <c r="E3659" s="32">
        <v>79900</v>
      </c>
      <c r="F3659" s="195" t="s">
        <v>1</v>
      </c>
    </row>
    <row r="3660" spans="1:6">
      <c r="A3660" s="196">
        <v>44353</v>
      </c>
      <c r="B3660" s="195">
        <v>99903</v>
      </c>
      <c r="C3660" s="195">
        <v>7144</v>
      </c>
      <c r="D3660" s="195">
        <v>29</v>
      </c>
      <c r="E3660" s="32">
        <v>193724</v>
      </c>
      <c r="F3660" s="195" t="s">
        <v>1</v>
      </c>
    </row>
    <row r="3661" spans="1:6">
      <c r="A3661" s="196">
        <v>44353</v>
      </c>
      <c r="B3661" s="195">
        <v>99903</v>
      </c>
      <c r="C3661" s="195">
        <v>7147</v>
      </c>
      <c r="D3661" s="195">
        <v>29</v>
      </c>
      <c r="E3661" s="32">
        <v>343609</v>
      </c>
      <c r="F3661" s="195" t="s">
        <v>1</v>
      </c>
    </row>
    <row r="3662" spans="1:6">
      <c r="A3662" s="196">
        <v>44353</v>
      </c>
      <c r="B3662" s="195">
        <v>99903</v>
      </c>
      <c r="C3662" s="195">
        <v>7149</v>
      </c>
      <c r="D3662" s="195">
        <v>29</v>
      </c>
      <c r="E3662" s="32">
        <v>368829</v>
      </c>
      <c r="F3662" s="195" t="s">
        <v>1</v>
      </c>
    </row>
    <row r="3663" spans="1:6">
      <c r="A3663" s="196">
        <v>44353</v>
      </c>
      <c r="B3663" s="195">
        <v>99903</v>
      </c>
      <c r="C3663" s="195">
        <v>7159</v>
      </c>
      <c r="D3663" s="195">
        <v>29</v>
      </c>
      <c r="E3663" s="32">
        <v>80810</v>
      </c>
      <c r="F3663" s="195" t="s">
        <v>1</v>
      </c>
    </row>
    <row r="3664" spans="1:6">
      <c r="A3664" s="196">
        <v>44353</v>
      </c>
      <c r="B3664" s="195">
        <v>99903</v>
      </c>
      <c r="C3664" s="195">
        <v>7169</v>
      </c>
      <c r="D3664" s="195">
        <v>29</v>
      </c>
      <c r="E3664" s="32">
        <v>176600</v>
      </c>
      <c r="F3664" s="195" t="s">
        <v>1</v>
      </c>
    </row>
    <row r="3665" spans="1:6">
      <c r="A3665" s="196">
        <v>44353</v>
      </c>
      <c r="B3665" s="195">
        <v>99903</v>
      </c>
      <c r="C3665" s="195">
        <v>7175</v>
      </c>
      <c r="D3665" s="195">
        <v>29</v>
      </c>
      <c r="E3665" s="32">
        <v>313732</v>
      </c>
      <c r="F3665" s="195" t="s">
        <v>1</v>
      </c>
    </row>
    <row r="3666" spans="1:6">
      <c r="A3666" s="196">
        <v>44353</v>
      </c>
      <c r="B3666" s="195">
        <v>99903</v>
      </c>
      <c r="C3666" s="195">
        <v>7176</v>
      </c>
      <c r="D3666" s="195">
        <v>29</v>
      </c>
      <c r="E3666" s="32">
        <v>125000</v>
      </c>
      <c r="F3666" s="195" t="s">
        <v>1</v>
      </c>
    </row>
    <row r="3667" spans="1:6">
      <c r="A3667" s="196">
        <v>44353</v>
      </c>
      <c r="B3667" s="195">
        <v>99903</v>
      </c>
      <c r="C3667" s="195">
        <v>7180</v>
      </c>
      <c r="D3667" s="195">
        <v>29</v>
      </c>
      <c r="E3667" s="32">
        <v>77600</v>
      </c>
      <c r="F3667" s="195" t="s">
        <v>1</v>
      </c>
    </row>
    <row r="3668" spans="1:6">
      <c r="A3668" s="196">
        <v>44353</v>
      </c>
      <c r="B3668" s="195">
        <v>99903</v>
      </c>
      <c r="C3668" s="195">
        <v>7188</v>
      </c>
      <c r="D3668" s="195">
        <v>29</v>
      </c>
      <c r="E3668" s="32">
        <v>269100</v>
      </c>
      <c r="F3668" s="195" t="s">
        <v>1</v>
      </c>
    </row>
    <row r="3669" spans="1:6">
      <c r="A3669" s="196">
        <v>44353</v>
      </c>
      <c r="B3669" s="195">
        <v>99903</v>
      </c>
      <c r="C3669" s="195">
        <v>7189</v>
      </c>
      <c r="D3669" s="195">
        <v>29</v>
      </c>
      <c r="E3669" s="32">
        <v>192900</v>
      </c>
      <c r="F3669" s="195" t="s">
        <v>0</v>
      </c>
    </row>
    <row r="3670" spans="1:6">
      <c r="A3670" s="196">
        <v>44353</v>
      </c>
      <c r="B3670" s="195">
        <v>99903</v>
      </c>
      <c r="C3670" s="195">
        <v>7197</v>
      </c>
      <c r="D3670" s="195">
        <v>29</v>
      </c>
      <c r="E3670" s="32">
        <v>179000</v>
      </c>
      <c r="F3670" s="195" t="s">
        <v>1</v>
      </c>
    </row>
    <row r="3671" spans="1:6" ht="19.5">
      <c r="A3671" s="434"/>
      <c r="B3671" s="435"/>
      <c r="C3671" s="435"/>
      <c r="D3671" s="436"/>
      <c r="E3671" s="433">
        <f>SUM(E3590:E3670)</f>
        <v>18698324</v>
      </c>
      <c r="F3671" s="195"/>
    </row>
    <row r="3673" spans="1:6">
      <c r="A3673" s="196">
        <v>44354</v>
      </c>
      <c r="B3673" s="195">
        <v>99975</v>
      </c>
      <c r="C3673" s="195">
        <v>1171</v>
      </c>
      <c r="D3673" s="195">
        <v>9</v>
      </c>
      <c r="E3673" s="197">
        <v>0</v>
      </c>
      <c r="F3673" s="195" t="s">
        <v>283</v>
      </c>
    </row>
    <row r="3674" spans="1:6">
      <c r="A3674" s="196">
        <v>44354</v>
      </c>
      <c r="B3674" s="195">
        <v>25758</v>
      </c>
      <c r="C3674" s="195">
        <v>7106</v>
      </c>
      <c r="D3674" s="195">
        <v>6</v>
      </c>
      <c r="E3674" s="197">
        <v>0</v>
      </c>
      <c r="F3674" s="195" t="s">
        <v>283</v>
      </c>
    </row>
    <row r="3675" spans="1:6">
      <c r="A3675" s="196">
        <v>44354</v>
      </c>
      <c r="B3675" s="195">
        <v>25758</v>
      </c>
      <c r="C3675" s="195">
        <v>7203</v>
      </c>
      <c r="D3675" s="195">
        <v>6</v>
      </c>
      <c r="E3675" s="197">
        <v>0</v>
      </c>
      <c r="F3675" s="195" t="s">
        <v>283</v>
      </c>
    </row>
    <row r="3676" spans="1:6">
      <c r="A3676" s="196">
        <v>44354</v>
      </c>
      <c r="B3676" s="195">
        <v>99967</v>
      </c>
      <c r="C3676" s="195">
        <v>9061</v>
      </c>
      <c r="D3676" s="195">
        <v>4</v>
      </c>
      <c r="E3676" s="32">
        <v>217200</v>
      </c>
      <c r="F3676" s="195" t="s">
        <v>1</v>
      </c>
    </row>
    <row r="3677" spans="1:6">
      <c r="A3677" s="196">
        <v>44354</v>
      </c>
      <c r="B3677" s="195">
        <v>99967</v>
      </c>
      <c r="C3677" s="195">
        <v>9071</v>
      </c>
      <c r="D3677" s="195">
        <v>4</v>
      </c>
      <c r="E3677" s="32">
        <v>122700</v>
      </c>
      <c r="F3677" s="195" t="s">
        <v>0</v>
      </c>
    </row>
    <row r="3678" spans="1:6">
      <c r="A3678" s="196">
        <v>44354</v>
      </c>
      <c r="B3678" s="195">
        <v>99967</v>
      </c>
      <c r="C3678" s="195">
        <v>9083</v>
      </c>
      <c r="D3678" s="195">
        <v>4</v>
      </c>
      <c r="E3678" s="32">
        <v>961690</v>
      </c>
      <c r="F3678" s="195" t="s">
        <v>1</v>
      </c>
    </row>
    <row r="3679" spans="1:6">
      <c r="A3679" s="196">
        <v>44354</v>
      </c>
      <c r="B3679" s="195">
        <v>99967</v>
      </c>
      <c r="C3679" s="195">
        <v>9087</v>
      </c>
      <c r="D3679" s="195">
        <v>4</v>
      </c>
      <c r="E3679" s="32">
        <v>331272</v>
      </c>
      <c r="F3679" s="195" t="s">
        <v>1</v>
      </c>
    </row>
    <row r="3680" spans="1:6">
      <c r="A3680" s="196">
        <v>44354</v>
      </c>
      <c r="B3680" s="195">
        <v>99967</v>
      </c>
      <c r="C3680" s="195">
        <v>9092</v>
      </c>
      <c r="D3680" s="195">
        <v>4</v>
      </c>
      <c r="E3680" s="32">
        <v>63800</v>
      </c>
      <c r="F3680" s="195" t="s">
        <v>1</v>
      </c>
    </row>
    <row r="3681" spans="1:6">
      <c r="A3681" s="196">
        <v>44354</v>
      </c>
      <c r="B3681" s="195">
        <v>99967</v>
      </c>
      <c r="C3681" s="195">
        <v>9101</v>
      </c>
      <c r="D3681" s="195">
        <v>4</v>
      </c>
      <c r="E3681" s="32">
        <v>108884</v>
      </c>
      <c r="F3681" s="195" t="s">
        <v>1</v>
      </c>
    </row>
    <row r="3682" spans="1:6">
      <c r="A3682" s="196">
        <v>44354</v>
      </c>
      <c r="B3682" s="195">
        <v>99967</v>
      </c>
      <c r="C3682" s="195">
        <v>9102</v>
      </c>
      <c r="D3682" s="195">
        <v>4</v>
      </c>
      <c r="E3682" s="32">
        <v>167899</v>
      </c>
      <c r="F3682" s="195" t="s">
        <v>1</v>
      </c>
    </row>
    <row r="3683" spans="1:6">
      <c r="A3683" s="196">
        <v>44354</v>
      </c>
      <c r="B3683" s="195">
        <v>99967</v>
      </c>
      <c r="C3683" s="195">
        <v>9103</v>
      </c>
      <c r="D3683" s="195">
        <v>4</v>
      </c>
      <c r="E3683" s="32">
        <v>172469</v>
      </c>
      <c r="F3683" s="195" t="s">
        <v>1</v>
      </c>
    </row>
    <row r="3684" spans="1:6">
      <c r="A3684" s="196">
        <v>44354</v>
      </c>
      <c r="B3684" s="195">
        <v>99967</v>
      </c>
      <c r="C3684" s="195">
        <v>9107</v>
      </c>
      <c r="D3684" s="195">
        <v>4</v>
      </c>
      <c r="E3684" s="32">
        <v>198902</v>
      </c>
      <c r="F3684" s="195" t="s">
        <v>1</v>
      </c>
    </row>
    <row r="3685" spans="1:6">
      <c r="A3685" s="196">
        <v>44354</v>
      </c>
      <c r="B3685" s="195">
        <v>99967</v>
      </c>
      <c r="C3685" s="195">
        <v>9128</v>
      </c>
      <c r="D3685" s="195">
        <v>4</v>
      </c>
      <c r="E3685" s="32">
        <v>99273</v>
      </c>
      <c r="F3685" s="195" t="s">
        <v>1</v>
      </c>
    </row>
    <row r="3686" spans="1:6">
      <c r="A3686" s="196">
        <v>44354</v>
      </c>
      <c r="B3686" s="195">
        <v>99967</v>
      </c>
      <c r="C3686" s="195">
        <v>9130</v>
      </c>
      <c r="D3686" s="195">
        <v>4</v>
      </c>
      <c r="E3686" s="32">
        <v>131584</v>
      </c>
      <c r="F3686" s="195" t="s">
        <v>1</v>
      </c>
    </row>
    <row r="3687" spans="1:6">
      <c r="A3687" s="196">
        <v>44354</v>
      </c>
      <c r="B3687" s="195">
        <v>99967</v>
      </c>
      <c r="C3687" s="195">
        <v>9137</v>
      </c>
      <c r="D3687" s="195">
        <v>4</v>
      </c>
      <c r="E3687" s="32">
        <v>41800</v>
      </c>
      <c r="F3687" s="195" t="s">
        <v>1</v>
      </c>
    </row>
    <row r="3688" spans="1:6">
      <c r="A3688" s="196">
        <v>44354</v>
      </c>
      <c r="B3688" s="195">
        <v>12508</v>
      </c>
      <c r="C3688" s="195">
        <v>7008</v>
      </c>
      <c r="D3688" s="195">
        <v>6</v>
      </c>
      <c r="E3688" s="32">
        <v>179900</v>
      </c>
      <c r="F3688" s="195" t="s">
        <v>0</v>
      </c>
    </row>
    <row r="3689" spans="1:6">
      <c r="A3689" s="196">
        <v>44354</v>
      </c>
      <c r="B3689" s="195">
        <v>12508</v>
      </c>
      <c r="C3689" s="195">
        <v>7010</v>
      </c>
      <c r="D3689" s="195">
        <v>6</v>
      </c>
      <c r="E3689" s="32">
        <v>114200</v>
      </c>
      <c r="F3689" s="195" t="s">
        <v>0</v>
      </c>
    </row>
    <row r="3690" spans="1:6">
      <c r="A3690" s="196">
        <v>44354</v>
      </c>
      <c r="B3690" s="195">
        <v>12508</v>
      </c>
      <c r="C3690" s="195">
        <v>7011</v>
      </c>
      <c r="D3690" s="195">
        <v>6</v>
      </c>
      <c r="E3690" s="32">
        <v>190169</v>
      </c>
      <c r="F3690" s="195" t="s">
        <v>1</v>
      </c>
    </row>
    <row r="3691" spans="1:6">
      <c r="A3691" s="196">
        <v>44354</v>
      </c>
      <c r="B3691" s="195">
        <v>12508</v>
      </c>
      <c r="C3691" s="195">
        <v>7013</v>
      </c>
      <c r="D3691" s="195">
        <v>6</v>
      </c>
      <c r="E3691" s="32">
        <v>426732</v>
      </c>
      <c r="F3691" s="195" t="s">
        <v>1</v>
      </c>
    </row>
    <row r="3692" spans="1:6">
      <c r="A3692" s="196">
        <v>44354</v>
      </c>
      <c r="B3692" s="195">
        <v>12508</v>
      </c>
      <c r="C3692" s="195">
        <v>7024</v>
      </c>
      <c r="D3692" s="195">
        <v>6</v>
      </c>
      <c r="E3692" s="32">
        <v>472744</v>
      </c>
      <c r="F3692" s="195" t="s">
        <v>1</v>
      </c>
    </row>
    <row r="3693" spans="1:6">
      <c r="A3693" s="196">
        <v>44354</v>
      </c>
      <c r="B3693" s="195">
        <v>12508</v>
      </c>
      <c r="C3693" s="195">
        <v>7058</v>
      </c>
      <c r="D3693" s="195">
        <v>6</v>
      </c>
      <c r="E3693" s="32">
        <v>106490</v>
      </c>
      <c r="F3693" s="195" t="s">
        <v>1</v>
      </c>
    </row>
    <row r="3694" spans="1:6">
      <c r="A3694" s="196">
        <v>44354</v>
      </c>
      <c r="B3694" s="195">
        <v>12508</v>
      </c>
      <c r="C3694" s="195">
        <v>7079</v>
      </c>
      <c r="D3694" s="195">
        <v>6</v>
      </c>
      <c r="E3694" s="32">
        <v>900100</v>
      </c>
      <c r="F3694" s="195" t="s">
        <v>2696</v>
      </c>
    </row>
    <row r="3695" spans="1:6">
      <c r="A3695" s="196">
        <v>44354</v>
      </c>
      <c r="B3695" s="195">
        <v>12508</v>
      </c>
      <c r="C3695" s="195">
        <v>7081</v>
      </c>
      <c r="D3695" s="195">
        <v>6</v>
      </c>
      <c r="E3695" s="32">
        <v>152300</v>
      </c>
      <c r="F3695" s="195" t="s">
        <v>0</v>
      </c>
    </row>
    <row r="3696" spans="1:6">
      <c r="A3696" s="196">
        <v>44354</v>
      </c>
      <c r="B3696" s="195">
        <v>25758</v>
      </c>
      <c r="C3696" s="195">
        <v>7105</v>
      </c>
      <c r="D3696" s="195">
        <v>6</v>
      </c>
      <c r="E3696" s="32">
        <v>104200</v>
      </c>
      <c r="F3696" s="195" t="s">
        <v>0</v>
      </c>
    </row>
    <row r="3697" spans="1:6">
      <c r="A3697" s="196">
        <v>44354</v>
      </c>
      <c r="B3697" s="195">
        <v>25758</v>
      </c>
      <c r="C3697" s="195">
        <v>7107</v>
      </c>
      <c r="D3697" s="195">
        <v>6</v>
      </c>
      <c r="E3697" s="32">
        <v>143469</v>
      </c>
      <c r="F3697" s="195" t="s">
        <v>1</v>
      </c>
    </row>
    <row r="3698" spans="1:6">
      <c r="A3698" s="196">
        <v>44354</v>
      </c>
      <c r="B3698" s="195">
        <v>25758</v>
      </c>
      <c r="C3698" s="195">
        <v>7108</v>
      </c>
      <c r="D3698" s="195">
        <v>6</v>
      </c>
      <c r="E3698" s="32">
        <v>44921</v>
      </c>
      <c r="F3698" s="195" t="s">
        <v>1</v>
      </c>
    </row>
    <row r="3699" spans="1:6">
      <c r="A3699" s="196">
        <v>44354</v>
      </c>
      <c r="B3699" s="195">
        <v>25758</v>
      </c>
      <c r="C3699" s="195">
        <v>7112</v>
      </c>
      <c r="D3699" s="195">
        <v>6</v>
      </c>
      <c r="E3699" s="32">
        <v>32700</v>
      </c>
      <c r="F3699" s="195" t="s">
        <v>1</v>
      </c>
    </row>
    <row r="3700" spans="1:6">
      <c r="A3700" s="196">
        <v>44354</v>
      </c>
      <c r="B3700" s="195">
        <v>25758</v>
      </c>
      <c r="C3700" s="195">
        <v>7114</v>
      </c>
      <c r="D3700" s="195">
        <v>6</v>
      </c>
      <c r="E3700" s="32">
        <v>120911</v>
      </c>
      <c r="F3700" s="195" t="s">
        <v>1</v>
      </c>
    </row>
    <row r="3701" spans="1:6">
      <c r="A3701" s="196">
        <v>44354</v>
      </c>
      <c r="B3701" s="195">
        <v>25758</v>
      </c>
      <c r="C3701" s="195">
        <v>7116</v>
      </c>
      <c r="D3701" s="195">
        <v>6</v>
      </c>
      <c r="E3701" s="32">
        <v>106000</v>
      </c>
      <c r="F3701" s="195" t="s">
        <v>0</v>
      </c>
    </row>
    <row r="3702" spans="1:6">
      <c r="A3702" s="196">
        <v>44354</v>
      </c>
      <c r="B3702" s="195">
        <v>25758</v>
      </c>
      <c r="C3702" s="195">
        <v>7120</v>
      </c>
      <c r="D3702" s="195">
        <v>6</v>
      </c>
      <c r="E3702" s="32">
        <v>205246</v>
      </c>
      <c r="F3702" s="195" t="s">
        <v>1</v>
      </c>
    </row>
    <row r="3703" spans="1:6">
      <c r="A3703" s="196">
        <v>44354</v>
      </c>
      <c r="B3703" s="195">
        <v>25758</v>
      </c>
      <c r="C3703" s="195">
        <v>7149</v>
      </c>
      <c r="D3703" s="195">
        <v>6</v>
      </c>
      <c r="E3703" s="32">
        <v>42000</v>
      </c>
      <c r="F3703" s="195" t="s">
        <v>1</v>
      </c>
    </row>
    <row r="3704" spans="1:6">
      <c r="A3704" s="196">
        <v>44354</v>
      </c>
      <c r="B3704" s="195">
        <v>25758</v>
      </c>
      <c r="C3704" s="195">
        <v>7150</v>
      </c>
      <c r="D3704" s="195">
        <v>6</v>
      </c>
      <c r="E3704" s="32">
        <v>116210</v>
      </c>
      <c r="F3704" s="195" t="s">
        <v>1</v>
      </c>
    </row>
    <row r="3705" spans="1:6">
      <c r="A3705" s="196">
        <v>44354</v>
      </c>
      <c r="B3705" s="195">
        <v>25758</v>
      </c>
      <c r="C3705" s="195">
        <v>7159</v>
      </c>
      <c r="D3705" s="195">
        <v>6</v>
      </c>
      <c r="E3705" s="32">
        <v>103400</v>
      </c>
      <c r="F3705" s="195" t="s">
        <v>1</v>
      </c>
    </row>
    <row r="3706" spans="1:6">
      <c r="A3706" s="196">
        <v>44354</v>
      </c>
      <c r="B3706" s="195">
        <v>25758</v>
      </c>
      <c r="C3706" s="195">
        <v>7162</v>
      </c>
      <c r="D3706" s="195">
        <v>6</v>
      </c>
      <c r="E3706" s="32">
        <v>46900</v>
      </c>
      <c r="F3706" s="195" t="s">
        <v>0</v>
      </c>
    </row>
    <row r="3707" spans="1:6">
      <c r="A3707" s="196">
        <v>44354</v>
      </c>
      <c r="B3707" s="195">
        <v>25758</v>
      </c>
      <c r="C3707" s="195">
        <v>7163</v>
      </c>
      <c r="D3707" s="195">
        <v>6</v>
      </c>
      <c r="E3707" s="32">
        <v>156700</v>
      </c>
      <c r="F3707" s="195" t="s">
        <v>0</v>
      </c>
    </row>
    <row r="3708" spans="1:6">
      <c r="A3708" s="196">
        <v>44354</v>
      </c>
      <c r="B3708" s="195">
        <v>25758</v>
      </c>
      <c r="C3708" s="195">
        <v>7165</v>
      </c>
      <c r="D3708" s="195">
        <v>6</v>
      </c>
      <c r="E3708" s="32">
        <v>175900</v>
      </c>
      <c r="F3708" s="195" t="s">
        <v>1</v>
      </c>
    </row>
    <row r="3709" spans="1:6">
      <c r="A3709" s="196">
        <v>44354</v>
      </c>
      <c r="B3709" s="195">
        <v>25758</v>
      </c>
      <c r="C3709" s="195">
        <v>7183</v>
      </c>
      <c r="D3709" s="195">
        <v>6</v>
      </c>
      <c r="E3709" s="32">
        <v>285600</v>
      </c>
      <c r="F3709" s="195" t="s">
        <v>0</v>
      </c>
    </row>
    <row r="3710" spans="1:6">
      <c r="A3710" s="196">
        <v>44354</v>
      </c>
      <c r="B3710" s="195">
        <v>25758</v>
      </c>
      <c r="C3710" s="195">
        <v>7184</v>
      </c>
      <c r="D3710" s="195">
        <v>6</v>
      </c>
      <c r="E3710" s="32">
        <v>52800</v>
      </c>
      <c r="F3710" s="195" t="s">
        <v>0</v>
      </c>
    </row>
    <row r="3711" spans="1:6">
      <c r="A3711" s="196">
        <v>44354</v>
      </c>
      <c r="B3711" s="195">
        <v>25758</v>
      </c>
      <c r="C3711" s="195">
        <v>7185</v>
      </c>
      <c r="D3711" s="195">
        <v>6</v>
      </c>
      <c r="E3711" s="32">
        <v>350000</v>
      </c>
      <c r="F3711" s="195" t="s">
        <v>1</v>
      </c>
    </row>
    <row r="3712" spans="1:6">
      <c r="A3712" s="196">
        <v>44354</v>
      </c>
      <c r="B3712" s="195">
        <v>25758</v>
      </c>
      <c r="C3712" s="195">
        <v>7187</v>
      </c>
      <c r="D3712" s="195">
        <v>6</v>
      </c>
      <c r="E3712" s="32">
        <v>86400</v>
      </c>
      <c r="F3712" s="195" t="s">
        <v>1</v>
      </c>
    </row>
    <row r="3713" spans="1:6">
      <c r="A3713" s="196">
        <v>44354</v>
      </c>
      <c r="B3713" s="195">
        <v>25758</v>
      </c>
      <c r="C3713" s="195">
        <v>7190</v>
      </c>
      <c r="D3713" s="195">
        <v>6</v>
      </c>
      <c r="E3713" s="32">
        <v>63034</v>
      </c>
      <c r="F3713" s="195" t="s">
        <v>1</v>
      </c>
    </row>
    <row r="3714" spans="1:6">
      <c r="A3714" s="196">
        <v>44354</v>
      </c>
      <c r="B3714" s="195">
        <v>25758</v>
      </c>
      <c r="C3714" s="195">
        <v>7194</v>
      </c>
      <c r="D3714" s="195">
        <v>6</v>
      </c>
      <c r="E3714" s="32">
        <v>148600</v>
      </c>
      <c r="F3714" s="195" t="s">
        <v>0</v>
      </c>
    </row>
    <row r="3715" spans="1:6">
      <c r="A3715" s="196">
        <v>44354</v>
      </c>
      <c r="B3715" s="195">
        <v>25758</v>
      </c>
      <c r="C3715" s="195">
        <v>7196</v>
      </c>
      <c r="D3715" s="195">
        <v>6</v>
      </c>
      <c r="E3715" s="32">
        <v>237193</v>
      </c>
      <c r="F3715" s="195" t="s">
        <v>1</v>
      </c>
    </row>
    <row r="3716" spans="1:6">
      <c r="A3716" s="196">
        <v>44354</v>
      </c>
      <c r="B3716" s="195">
        <v>25758</v>
      </c>
      <c r="C3716" s="195">
        <v>7197</v>
      </c>
      <c r="D3716" s="195">
        <v>6</v>
      </c>
      <c r="E3716" s="32">
        <v>777776</v>
      </c>
      <c r="F3716" s="195" t="s">
        <v>1</v>
      </c>
    </row>
    <row r="3717" spans="1:6">
      <c r="A3717" s="196">
        <v>44354</v>
      </c>
      <c r="B3717" s="195">
        <v>25758</v>
      </c>
      <c r="C3717" s="195">
        <v>7198</v>
      </c>
      <c r="D3717" s="195">
        <v>6</v>
      </c>
      <c r="E3717" s="32">
        <v>81783</v>
      </c>
      <c r="F3717" s="195" t="s">
        <v>1</v>
      </c>
    </row>
    <row r="3718" spans="1:6">
      <c r="A3718" s="196">
        <v>44354</v>
      </c>
      <c r="B3718" s="195">
        <v>31957</v>
      </c>
      <c r="C3718" s="195">
        <v>1143</v>
      </c>
      <c r="D3718" s="195">
        <v>7</v>
      </c>
      <c r="E3718" s="32">
        <v>88300</v>
      </c>
      <c r="F3718" s="195" t="s">
        <v>0</v>
      </c>
    </row>
    <row r="3719" spans="1:6">
      <c r="A3719" s="196">
        <v>44354</v>
      </c>
      <c r="B3719" s="195">
        <v>31957</v>
      </c>
      <c r="C3719" s="195">
        <v>1145</v>
      </c>
      <c r="D3719" s="195">
        <v>7</v>
      </c>
      <c r="E3719" s="32">
        <v>117700</v>
      </c>
      <c r="F3719" s="195" t="s">
        <v>1</v>
      </c>
    </row>
    <row r="3720" spans="1:6">
      <c r="A3720" s="196">
        <v>44354</v>
      </c>
      <c r="B3720" s="195">
        <v>31957</v>
      </c>
      <c r="C3720" s="195">
        <v>1150</v>
      </c>
      <c r="D3720" s="195">
        <v>7</v>
      </c>
      <c r="E3720" s="32">
        <v>37500</v>
      </c>
      <c r="F3720" s="195" t="s">
        <v>0</v>
      </c>
    </row>
    <row r="3721" spans="1:6">
      <c r="A3721" s="196">
        <v>44354</v>
      </c>
      <c r="B3721" s="195">
        <v>31957</v>
      </c>
      <c r="C3721" s="195">
        <v>1159</v>
      </c>
      <c r="D3721" s="195">
        <v>7</v>
      </c>
      <c r="E3721" s="32">
        <v>26750</v>
      </c>
      <c r="F3721" s="195" t="s">
        <v>1</v>
      </c>
    </row>
    <row r="3722" spans="1:6">
      <c r="A3722" s="196">
        <v>44354</v>
      </c>
      <c r="B3722" s="195">
        <v>31957</v>
      </c>
      <c r="C3722" s="195">
        <v>1160</v>
      </c>
      <c r="D3722" s="195">
        <v>7</v>
      </c>
      <c r="E3722" s="32">
        <v>229231</v>
      </c>
      <c r="F3722" s="195" t="s">
        <v>1</v>
      </c>
    </row>
    <row r="3723" spans="1:6">
      <c r="A3723" s="196">
        <v>44354</v>
      </c>
      <c r="B3723" s="195">
        <v>31957</v>
      </c>
      <c r="C3723" s="195">
        <v>1161</v>
      </c>
      <c r="D3723" s="195">
        <v>7</v>
      </c>
      <c r="E3723" s="32">
        <v>120200</v>
      </c>
      <c r="F3723" s="195" t="s">
        <v>1</v>
      </c>
    </row>
    <row r="3724" spans="1:6">
      <c r="A3724" s="196">
        <v>44354</v>
      </c>
      <c r="B3724" s="195">
        <v>31957</v>
      </c>
      <c r="C3724" s="195">
        <v>1163</v>
      </c>
      <c r="D3724" s="195">
        <v>7</v>
      </c>
      <c r="E3724" s="32">
        <v>186000</v>
      </c>
      <c r="F3724" s="195" t="s">
        <v>1</v>
      </c>
    </row>
    <row r="3725" spans="1:6">
      <c r="A3725" s="196">
        <v>44354</v>
      </c>
      <c r="B3725" s="195">
        <v>31957</v>
      </c>
      <c r="C3725" s="195">
        <v>1194</v>
      </c>
      <c r="D3725" s="195">
        <v>7</v>
      </c>
      <c r="E3725" s="32">
        <v>327900</v>
      </c>
      <c r="F3725" s="195" t="s">
        <v>1</v>
      </c>
    </row>
    <row r="3726" spans="1:6">
      <c r="A3726" s="196">
        <v>44354</v>
      </c>
      <c r="B3726" s="195">
        <v>31957</v>
      </c>
      <c r="C3726" s="195">
        <v>1200</v>
      </c>
      <c r="D3726" s="195">
        <v>7</v>
      </c>
      <c r="E3726" s="32">
        <v>92600</v>
      </c>
      <c r="F3726" s="195" t="s">
        <v>0</v>
      </c>
    </row>
    <row r="3727" spans="1:6">
      <c r="A3727" s="196">
        <v>44354</v>
      </c>
      <c r="B3727" s="195">
        <v>31957</v>
      </c>
      <c r="C3727" s="195">
        <v>1204</v>
      </c>
      <c r="D3727" s="195">
        <v>7</v>
      </c>
      <c r="E3727" s="32">
        <v>162100</v>
      </c>
      <c r="F3727" s="195" t="s">
        <v>0</v>
      </c>
    </row>
    <row r="3728" spans="1:6">
      <c r="A3728" s="196">
        <v>44354</v>
      </c>
      <c r="B3728" s="195">
        <v>34824</v>
      </c>
      <c r="C3728" s="195">
        <v>8495</v>
      </c>
      <c r="D3728" s="195">
        <v>8</v>
      </c>
      <c r="E3728" s="32">
        <v>108536</v>
      </c>
      <c r="F3728" s="195" t="s">
        <v>1</v>
      </c>
    </row>
    <row r="3729" spans="1:6">
      <c r="A3729" s="196">
        <v>44354</v>
      </c>
      <c r="B3729" s="195">
        <v>34824</v>
      </c>
      <c r="C3729" s="195">
        <v>8498</v>
      </c>
      <c r="D3729" s="195">
        <v>8</v>
      </c>
      <c r="E3729" s="32">
        <v>349600</v>
      </c>
      <c r="F3729" s="195" t="s">
        <v>0</v>
      </c>
    </row>
    <row r="3730" spans="1:6">
      <c r="A3730" s="196">
        <v>44354</v>
      </c>
      <c r="B3730" s="195">
        <v>34824</v>
      </c>
      <c r="C3730" s="195">
        <v>8500</v>
      </c>
      <c r="D3730" s="195">
        <v>8</v>
      </c>
      <c r="E3730" s="32">
        <v>132411</v>
      </c>
      <c r="F3730" s="195" t="s">
        <v>1</v>
      </c>
    </row>
    <row r="3731" spans="1:6">
      <c r="A3731" s="196">
        <v>44354</v>
      </c>
      <c r="B3731" s="195">
        <v>34824</v>
      </c>
      <c r="C3731" s="195">
        <v>8501</v>
      </c>
      <c r="D3731" s="195">
        <v>8</v>
      </c>
      <c r="E3731" s="32">
        <v>222140</v>
      </c>
      <c r="F3731" s="195" t="s">
        <v>1</v>
      </c>
    </row>
    <row r="3732" spans="1:6">
      <c r="A3732" s="196">
        <v>44354</v>
      </c>
      <c r="B3732" s="195">
        <v>34824</v>
      </c>
      <c r="C3732" s="195">
        <v>8503</v>
      </c>
      <c r="D3732" s="195">
        <v>8</v>
      </c>
      <c r="E3732" s="32">
        <v>153395</v>
      </c>
      <c r="F3732" s="195" t="s">
        <v>1</v>
      </c>
    </row>
    <row r="3733" spans="1:6">
      <c r="A3733" s="196">
        <v>44354</v>
      </c>
      <c r="B3733" s="195">
        <v>34824</v>
      </c>
      <c r="C3733" s="195">
        <v>8506</v>
      </c>
      <c r="D3733" s="195">
        <v>8</v>
      </c>
      <c r="E3733" s="32">
        <v>394070</v>
      </c>
      <c r="F3733" s="195" t="s">
        <v>1</v>
      </c>
    </row>
    <row r="3734" spans="1:6">
      <c r="A3734" s="196">
        <v>44354</v>
      </c>
      <c r="B3734" s="195">
        <v>34824</v>
      </c>
      <c r="C3734" s="195">
        <v>8512</v>
      </c>
      <c r="D3734" s="195">
        <v>8</v>
      </c>
      <c r="E3734" s="32">
        <v>293380</v>
      </c>
      <c r="F3734" s="195" t="s">
        <v>1</v>
      </c>
    </row>
    <row r="3735" spans="1:6">
      <c r="A3735" s="196">
        <v>44354</v>
      </c>
      <c r="B3735" s="195">
        <v>34824</v>
      </c>
      <c r="C3735" s="195">
        <v>8513</v>
      </c>
      <c r="D3735" s="195">
        <v>8</v>
      </c>
      <c r="E3735" s="32">
        <v>56785</v>
      </c>
      <c r="F3735" s="195" t="s">
        <v>1</v>
      </c>
    </row>
    <row r="3736" spans="1:6">
      <c r="A3736" s="196">
        <v>44354</v>
      </c>
      <c r="B3736" s="195">
        <v>34824</v>
      </c>
      <c r="C3736" s="195">
        <v>8514</v>
      </c>
      <c r="D3736" s="195">
        <v>8</v>
      </c>
      <c r="E3736" s="32">
        <v>353012</v>
      </c>
      <c r="F3736" s="195" t="s">
        <v>1</v>
      </c>
    </row>
    <row r="3737" spans="1:6">
      <c r="A3737" s="196">
        <v>44354</v>
      </c>
      <c r="B3737" s="195">
        <v>34824</v>
      </c>
      <c r="C3737" s="195">
        <v>8521</v>
      </c>
      <c r="D3737" s="195">
        <v>8</v>
      </c>
      <c r="E3737" s="32">
        <v>277929</v>
      </c>
      <c r="F3737" s="195" t="s">
        <v>1</v>
      </c>
    </row>
    <row r="3738" spans="1:6">
      <c r="A3738" s="196">
        <v>44354</v>
      </c>
      <c r="B3738" s="195">
        <v>34824</v>
      </c>
      <c r="C3738" s="195">
        <v>8536</v>
      </c>
      <c r="D3738" s="195">
        <v>8</v>
      </c>
      <c r="E3738" s="32">
        <v>225200</v>
      </c>
      <c r="F3738" s="195" t="s">
        <v>1</v>
      </c>
    </row>
    <row r="3739" spans="1:6">
      <c r="A3739" s="196">
        <v>44354</v>
      </c>
      <c r="B3739" s="195">
        <v>34824</v>
      </c>
      <c r="C3739" s="195">
        <v>8543</v>
      </c>
      <c r="D3739" s="195">
        <v>8</v>
      </c>
      <c r="E3739" s="32">
        <v>106500</v>
      </c>
      <c r="F3739" s="195" t="s">
        <v>1</v>
      </c>
    </row>
    <row r="3740" spans="1:6">
      <c r="A3740" s="196">
        <v>44354</v>
      </c>
      <c r="B3740" s="195">
        <v>34824</v>
      </c>
      <c r="C3740" s="195">
        <v>8544</v>
      </c>
      <c r="D3740" s="195">
        <v>8</v>
      </c>
      <c r="E3740" s="32">
        <v>234340</v>
      </c>
      <c r="F3740" s="195" t="s">
        <v>1</v>
      </c>
    </row>
    <row r="3741" spans="1:6">
      <c r="A3741" s="196">
        <v>44354</v>
      </c>
      <c r="B3741" s="195">
        <v>34824</v>
      </c>
      <c r="C3741" s="195">
        <v>8546</v>
      </c>
      <c r="D3741" s="195">
        <v>8</v>
      </c>
      <c r="E3741" s="32">
        <v>184037</v>
      </c>
      <c r="F3741" s="195" t="s">
        <v>1</v>
      </c>
    </row>
    <row r="3742" spans="1:6">
      <c r="A3742" s="196">
        <v>44354</v>
      </c>
      <c r="B3742" s="195">
        <v>34824</v>
      </c>
      <c r="C3742" s="195">
        <v>8548</v>
      </c>
      <c r="D3742" s="195">
        <v>8</v>
      </c>
      <c r="E3742" s="32">
        <v>498500</v>
      </c>
      <c r="F3742" s="195" t="s">
        <v>1</v>
      </c>
    </row>
    <row r="3743" spans="1:6">
      <c r="A3743" s="196">
        <v>44354</v>
      </c>
      <c r="B3743" s="195">
        <v>34824</v>
      </c>
      <c r="C3743" s="195">
        <v>8554</v>
      </c>
      <c r="D3743" s="195">
        <v>8</v>
      </c>
      <c r="E3743" s="32">
        <v>140102</v>
      </c>
      <c r="F3743" s="195" t="s">
        <v>1</v>
      </c>
    </row>
    <row r="3744" spans="1:6">
      <c r="A3744" s="196">
        <v>44354</v>
      </c>
      <c r="B3744" s="195">
        <v>34824</v>
      </c>
      <c r="C3744" s="195">
        <v>8558</v>
      </c>
      <c r="D3744" s="195">
        <v>8</v>
      </c>
      <c r="E3744" s="32">
        <v>371000</v>
      </c>
      <c r="F3744" s="195" t="s">
        <v>2696</v>
      </c>
    </row>
    <row r="3745" spans="1:6">
      <c r="A3745" s="196">
        <v>44354</v>
      </c>
      <c r="B3745" s="195">
        <v>34824</v>
      </c>
      <c r="C3745" s="195">
        <v>8597</v>
      </c>
      <c r="D3745" s="195">
        <v>8</v>
      </c>
      <c r="E3745" s="32">
        <v>43200</v>
      </c>
      <c r="F3745" s="195" t="s">
        <v>0</v>
      </c>
    </row>
    <row r="3746" spans="1:6">
      <c r="A3746" s="196">
        <v>44354</v>
      </c>
      <c r="B3746" s="195">
        <v>19440</v>
      </c>
      <c r="C3746" s="195">
        <v>4535</v>
      </c>
      <c r="D3746" s="195">
        <v>10</v>
      </c>
      <c r="E3746" s="32">
        <v>275395</v>
      </c>
      <c r="F3746" s="195" t="s">
        <v>1</v>
      </c>
    </row>
    <row r="3747" spans="1:6">
      <c r="A3747" s="196">
        <v>44354</v>
      </c>
      <c r="B3747" s="195">
        <v>19440</v>
      </c>
      <c r="C3747" s="195">
        <v>4536</v>
      </c>
      <c r="D3747" s="195">
        <v>10</v>
      </c>
      <c r="E3747" s="32">
        <v>1164070</v>
      </c>
      <c r="F3747" s="195" t="s">
        <v>1</v>
      </c>
    </row>
    <row r="3748" spans="1:6">
      <c r="A3748" s="196">
        <v>44354</v>
      </c>
      <c r="B3748" s="195">
        <v>19440</v>
      </c>
      <c r="C3748" s="195">
        <v>4537</v>
      </c>
      <c r="D3748" s="195">
        <v>10</v>
      </c>
      <c r="E3748" s="32">
        <v>43100</v>
      </c>
      <c r="F3748" s="195" t="s">
        <v>0</v>
      </c>
    </row>
    <row r="3749" spans="1:6">
      <c r="A3749" s="196">
        <v>44354</v>
      </c>
      <c r="B3749" s="195">
        <v>19440</v>
      </c>
      <c r="C3749" s="195">
        <v>1061</v>
      </c>
      <c r="D3749" s="195">
        <v>7</v>
      </c>
      <c r="E3749" s="32">
        <v>93660</v>
      </c>
      <c r="F3749" s="195" t="s">
        <v>1</v>
      </c>
    </row>
    <row r="3750" spans="1:6">
      <c r="A3750" s="196">
        <v>44354</v>
      </c>
      <c r="B3750" s="195">
        <v>99910</v>
      </c>
      <c r="C3750" s="195">
        <v>4519</v>
      </c>
      <c r="D3750" s="195">
        <v>10</v>
      </c>
      <c r="E3750" s="32">
        <v>115612</v>
      </c>
      <c r="F3750" s="195" t="s">
        <v>1</v>
      </c>
    </row>
    <row r="3751" spans="1:6">
      <c r="A3751" s="196">
        <v>44354</v>
      </c>
      <c r="B3751" s="195">
        <v>99910</v>
      </c>
      <c r="C3751" s="195">
        <v>4520</v>
      </c>
      <c r="D3751" s="195">
        <v>10</v>
      </c>
      <c r="E3751" s="32">
        <v>170800</v>
      </c>
      <c r="F3751" s="195" t="s">
        <v>1</v>
      </c>
    </row>
    <row r="3752" spans="1:6">
      <c r="A3752" s="196">
        <v>44354</v>
      </c>
      <c r="B3752" s="195">
        <v>99910</v>
      </c>
      <c r="C3752" s="195">
        <v>4521</v>
      </c>
      <c r="D3752" s="195">
        <v>10</v>
      </c>
      <c r="E3752" s="32">
        <v>75306</v>
      </c>
      <c r="F3752" s="195" t="s">
        <v>1</v>
      </c>
    </row>
    <row r="3753" spans="1:6">
      <c r="A3753" s="196">
        <v>44354</v>
      </c>
      <c r="B3753" s="195">
        <v>99910</v>
      </c>
      <c r="C3753" s="195">
        <v>4522</v>
      </c>
      <c r="D3753" s="195">
        <v>10</v>
      </c>
      <c r="E3753" s="32">
        <v>97900</v>
      </c>
      <c r="F3753" s="195" t="s">
        <v>1</v>
      </c>
    </row>
    <row r="3754" spans="1:6">
      <c r="A3754" s="196">
        <v>44354</v>
      </c>
      <c r="B3754" s="195">
        <v>99910</v>
      </c>
      <c r="C3754" s="195">
        <v>4523</v>
      </c>
      <c r="D3754" s="195">
        <v>10</v>
      </c>
      <c r="E3754" s="32">
        <v>355987</v>
      </c>
      <c r="F3754" s="195" t="s">
        <v>1</v>
      </c>
    </row>
    <row r="3755" spans="1:6">
      <c r="A3755" s="196">
        <v>44354</v>
      </c>
      <c r="B3755" s="195">
        <v>99910</v>
      </c>
      <c r="C3755" s="195">
        <v>4524</v>
      </c>
      <c r="D3755" s="195">
        <v>10</v>
      </c>
      <c r="E3755" s="32">
        <v>278300</v>
      </c>
      <c r="F3755" s="195" t="s">
        <v>1</v>
      </c>
    </row>
    <row r="3756" spans="1:6">
      <c r="A3756" s="196">
        <v>44354</v>
      </c>
      <c r="B3756" s="195">
        <v>99910</v>
      </c>
      <c r="C3756" s="195">
        <v>4525</v>
      </c>
      <c r="D3756" s="195">
        <v>10</v>
      </c>
      <c r="E3756" s="32">
        <v>205299</v>
      </c>
      <c r="F3756" s="195" t="s">
        <v>1</v>
      </c>
    </row>
    <row r="3757" spans="1:6">
      <c r="A3757" s="196">
        <v>44354</v>
      </c>
      <c r="B3757" s="195">
        <v>99910</v>
      </c>
      <c r="C3757" s="195">
        <v>4527</v>
      </c>
      <c r="D3757" s="195">
        <v>10</v>
      </c>
      <c r="E3757" s="32">
        <v>262191</v>
      </c>
      <c r="F3757" s="195" t="s">
        <v>1</v>
      </c>
    </row>
    <row r="3758" spans="1:6">
      <c r="A3758" s="196">
        <v>44354</v>
      </c>
      <c r="B3758" s="195">
        <v>99910</v>
      </c>
      <c r="C3758" s="195">
        <v>4529</v>
      </c>
      <c r="D3758" s="195">
        <v>10</v>
      </c>
      <c r="E3758" s="32">
        <v>220050</v>
      </c>
      <c r="F3758" s="195" t="s">
        <v>1</v>
      </c>
    </row>
    <row r="3759" spans="1:6">
      <c r="A3759" s="196">
        <v>44354</v>
      </c>
      <c r="B3759" s="195">
        <v>99910</v>
      </c>
      <c r="C3759" s="195">
        <v>4541</v>
      </c>
      <c r="D3759" s="195">
        <v>10</v>
      </c>
      <c r="E3759" s="32">
        <v>209900</v>
      </c>
      <c r="F3759" s="195" t="s">
        <v>0</v>
      </c>
    </row>
    <row r="3760" spans="1:6">
      <c r="A3760" s="196">
        <v>44354</v>
      </c>
      <c r="B3760" s="195">
        <v>99910</v>
      </c>
      <c r="C3760" s="195">
        <v>4546</v>
      </c>
      <c r="D3760" s="195">
        <v>10</v>
      </c>
      <c r="E3760" s="32">
        <v>189700</v>
      </c>
      <c r="F3760" s="195" t="s">
        <v>1</v>
      </c>
    </row>
    <row r="3761" spans="1:6">
      <c r="A3761" s="196">
        <v>44354</v>
      </c>
      <c r="B3761" s="195">
        <v>99910</v>
      </c>
      <c r="C3761" s="195">
        <v>4548</v>
      </c>
      <c r="D3761" s="195">
        <v>10</v>
      </c>
      <c r="E3761" s="32">
        <v>115500</v>
      </c>
      <c r="F3761" s="195" t="s">
        <v>1</v>
      </c>
    </row>
    <row r="3762" spans="1:6">
      <c r="A3762" s="196">
        <v>44354</v>
      </c>
      <c r="B3762" s="195">
        <v>99975</v>
      </c>
      <c r="C3762" s="195">
        <v>7088</v>
      </c>
      <c r="D3762" s="195">
        <v>6</v>
      </c>
      <c r="E3762" s="32">
        <v>187100</v>
      </c>
      <c r="F3762" s="195" t="s">
        <v>0</v>
      </c>
    </row>
    <row r="3763" spans="1:6">
      <c r="A3763" s="196">
        <v>44354</v>
      </c>
      <c r="B3763" s="195">
        <v>99975</v>
      </c>
      <c r="C3763" s="195">
        <v>7097</v>
      </c>
      <c r="D3763" s="195">
        <v>6</v>
      </c>
      <c r="E3763" s="32">
        <v>43500</v>
      </c>
      <c r="F3763" s="195" t="s">
        <v>0</v>
      </c>
    </row>
    <row r="3764" spans="1:6">
      <c r="A3764" s="196">
        <v>44354</v>
      </c>
      <c r="B3764" s="195">
        <v>99975</v>
      </c>
      <c r="C3764" s="195">
        <v>1153</v>
      </c>
      <c r="D3764" s="195">
        <v>9</v>
      </c>
      <c r="E3764" s="32">
        <v>107655</v>
      </c>
      <c r="F3764" s="195" t="s">
        <v>1</v>
      </c>
    </row>
    <row r="3765" spans="1:6">
      <c r="A3765" s="196">
        <v>44354</v>
      </c>
      <c r="B3765" s="195">
        <v>99975</v>
      </c>
      <c r="C3765" s="195">
        <v>1156</v>
      </c>
      <c r="D3765" s="195">
        <v>9</v>
      </c>
      <c r="E3765" s="32">
        <v>656249</v>
      </c>
      <c r="F3765" s="195" t="s">
        <v>1</v>
      </c>
    </row>
    <row r="3766" spans="1:6">
      <c r="A3766" s="196">
        <v>44354</v>
      </c>
      <c r="B3766" s="195">
        <v>99975</v>
      </c>
      <c r="C3766" s="195">
        <v>1159</v>
      </c>
      <c r="D3766" s="195">
        <v>9</v>
      </c>
      <c r="E3766" s="32">
        <v>413934</v>
      </c>
      <c r="F3766" s="195" t="s">
        <v>1</v>
      </c>
    </row>
    <row r="3767" spans="1:6">
      <c r="A3767" s="196">
        <v>44354</v>
      </c>
      <c r="B3767" s="195">
        <v>99975</v>
      </c>
      <c r="C3767" s="195">
        <v>1164</v>
      </c>
      <c r="D3767" s="195">
        <v>9</v>
      </c>
      <c r="E3767" s="32">
        <v>540881</v>
      </c>
      <c r="F3767" s="195" t="s">
        <v>1</v>
      </c>
    </row>
    <row r="3768" spans="1:6">
      <c r="A3768" s="196">
        <v>44354</v>
      </c>
      <c r="B3768" s="195">
        <v>99975</v>
      </c>
      <c r="C3768" s="195">
        <v>1165</v>
      </c>
      <c r="D3768" s="195">
        <v>9</v>
      </c>
      <c r="E3768" s="32">
        <v>277924</v>
      </c>
      <c r="F3768" s="195" t="s">
        <v>1</v>
      </c>
    </row>
    <row r="3769" spans="1:6">
      <c r="A3769" s="196">
        <v>44354</v>
      </c>
      <c r="B3769" s="195">
        <v>99975</v>
      </c>
      <c r="C3769" s="195">
        <v>1166</v>
      </c>
      <c r="D3769" s="195">
        <v>9</v>
      </c>
      <c r="E3769" s="32">
        <v>40100</v>
      </c>
      <c r="F3769" s="195" t="s">
        <v>0</v>
      </c>
    </row>
    <row r="3770" spans="1:6">
      <c r="A3770" s="196">
        <v>44354</v>
      </c>
      <c r="B3770" s="195">
        <v>99975</v>
      </c>
      <c r="C3770" s="195">
        <v>1167</v>
      </c>
      <c r="D3770" s="195">
        <v>9</v>
      </c>
      <c r="E3770" s="32">
        <v>377904</v>
      </c>
      <c r="F3770" s="195" t="s">
        <v>1</v>
      </c>
    </row>
    <row r="3771" spans="1:6">
      <c r="A3771" s="196">
        <v>44354</v>
      </c>
      <c r="B3771" s="195">
        <v>99975</v>
      </c>
      <c r="C3771" s="195">
        <v>1168</v>
      </c>
      <c r="D3771" s="195">
        <v>9</v>
      </c>
      <c r="E3771" s="32">
        <v>77648</v>
      </c>
      <c r="F3771" s="195" t="s">
        <v>1</v>
      </c>
    </row>
    <row r="3772" spans="1:6">
      <c r="A3772" s="196">
        <v>44354</v>
      </c>
      <c r="B3772" s="195">
        <v>99975</v>
      </c>
      <c r="C3772" s="195">
        <v>1170</v>
      </c>
      <c r="D3772" s="195">
        <v>9</v>
      </c>
      <c r="E3772" s="32">
        <v>896701</v>
      </c>
      <c r="F3772" s="195" t="s">
        <v>1</v>
      </c>
    </row>
    <row r="3773" spans="1:6">
      <c r="A3773" s="196">
        <v>44354</v>
      </c>
      <c r="B3773" s="195">
        <v>99975</v>
      </c>
      <c r="C3773" s="195">
        <v>1172</v>
      </c>
      <c r="D3773" s="195">
        <v>9</v>
      </c>
      <c r="E3773" s="32">
        <v>18600</v>
      </c>
      <c r="F3773" s="195" t="s">
        <v>1</v>
      </c>
    </row>
    <row r="3774" spans="1:6">
      <c r="A3774" s="196">
        <v>44354</v>
      </c>
      <c r="B3774" s="195">
        <v>99975</v>
      </c>
      <c r="C3774" s="195">
        <v>1178</v>
      </c>
      <c r="D3774" s="195">
        <v>9</v>
      </c>
      <c r="E3774" s="32">
        <v>181338</v>
      </c>
      <c r="F3774" s="195" t="s">
        <v>1</v>
      </c>
    </row>
    <row r="3775" spans="1:6">
      <c r="A3775" s="196">
        <v>44354</v>
      </c>
      <c r="B3775" s="195">
        <v>99975</v>
      </c>
      <c r="C3775" s="195">
        <v>1182</v>
      </c>
      <c r="D3775" s="195">
        <v>9</v>
      </c>
      <c r="E3775" s="32">
        <v>261096</v>
      </c>
      <c r="F3775" s="195" t="s">
        <v>1</v>
      </c>
    </row>
    <row r="3776" spans="1:6">
      <c r="A3776" s="196">
        <v>44354</v>
      </c>
      <c r="B3776" s="195">
        <v>99975</v>
      </c>
      <c r="C3776" s="195">
        <v>1184</v>
      </c>
      <c r="D3776" s="195">
        <v>9</v>
      </c>
      <c r="E3776" s="32">
        <v>188867</v>
      </c>
      <c r="F3776" s="195" t="s">
        <v>1</v>
      </c>
    </row>
    <row r="3777" spans="1:6">
      <c r="A3777" s="196">
        <v>44354</v>
      </c>
      <c r="B3777" s="195">
        <v>99975</v>
      </c>
      <c r="C3777" s="195">
        <v>1189</v>
      </c>
      <c r="D3777" s="195">
        <v>9</v>
      </c>
      <c r="E3777" s="32">
        <v>85300</v>
      </c>
      <c r="F3777" s="195" t="s">
        <v>0</v>
      </c>
    </row>
    <row r="3778" spans="1:6">
      <c r="A3778" s="196">
        <v>44354</v>
      </c>
      <c r="B3778" s="195">
        <v>99975</v>
      </c>
      <c r="C3778" s="195">
        <v>1190</v>
      </c>
      <c r="D3778" s="195">
        <v>9</v>
      </c>
      <c r="E3778" s="32">
        <v>454460</v>
      </c>
      <c r="F3778" s="195" t="s">
        <v>1</v>
      </c>
    </row>
    <row r="3779" spans="1:6">
      <c r="A3779" s="196">
        <v>44354</v>
      </c>
      <c r="B3779" s="195">
        <v>99975</v>
      </c>
      <c r="C3779" s="195">
        <v>1197</v>
      </c>
      <c r="D3779" s="195">
        <v>9</v>
      </c>
      <c r="E3779" s="32">
        <v>220198</v>
      </c>
      <c r="F3779" s="195" t="s">
        <v>1</v>
      </c>
    </row>
    <row r="3780" spans="1:6">
      <c r="A3780" s="196">
        <v>44354</v>
      </c>
      <c r="B3780" s="195">
        <v>99975</v>
      </c>
      <c r="C3780" s="195">
        <v>1200</v>
      </c>
      <c r="D3780" s="195">
        <v>9</v>
      </c>
      <c r="E3780" s="32">
        <v>112500</v>
      </c>
      <c r="F3780" s="195" t="s">
        <v>1</v>
      </c>
    </row>
    <row r="3781" spans="1:6">
      <c r="A3781" s="196">
        <v>44354</v>
      </c>
      <c r="B3781" s="195">
        <v>99975</v>
      </c>
      <c r="C3781" s="195">
        <v>1203</v>
      </c>
      <c r="D3781" s="195">
        <v>9</v>
      </c>
      <c r="E3781" s="32">
        <v>461900</v>
      </c>
      <c r="F3781" s="195" t="s">
        <v>0</v>
      </c>
    </row>
    <row r="3782" spans="1:6">
      <c r="A3782" s="196">
        <v>44354</v>
      </c>
      <c r="B3782" s="195">
        <v>99975</v>
      </c>
      <c r="C3782" s="195">
        <v>1204</v>
      </c>
      <c r="D3782" s="195">
        <v>9</v>
      </c>
      <c r="E3782" s="32">
        <v>59000</v>
      </c>
      <c r="F3782" s="195" t="s">
        <v>0</v>
      </c>
    </row>
    <row r="3783" spans="1:6" ht="19.5">
      <c r="A3783" s="488"/>
      <c r="B3783" s="489"/>
      <c r="C3783" s="489"/>
      <c r="D3783" s="490"/>
      <c r="E3783" s="174">
        <f>SUM(E3676:E3782)</f>
        <v>23709894</v>
      </c>
      <c r="F3783" s="195"/>
    </row>
    <row r="3785" spans="1:6">
      <c r="A3785" s="196">
        <v>44355</v>
      </c>
      <c r="B3785" s="195">
        <v>19440</v>
      </c>
      <c r="C3785" s="195">
        <v>9253</v>
      </c>
      <c r="D3785" s="195">
        <v>4</v>
      </c>
      <c r="E3785" s="32">
        <v>369300</v>
      </c>
      <c r="F3785" s="195" t="s">
        <v>1</v>
      </c>
    </row>
    <row r="3786" spans="1:6">
      <c r="A3786" s="196">
        <v>44355</v>
      </c>
      <c r="B3786" s="195">
        <v>19440</v>
      </c>
      <c r="C3786" s="195">
        <v>9254</v>
      </c>
      <c r="D3786" s="195">
        <v>4</v>
      </c>
      <c r="E3786" s="32">
        <v>84200</v>
      </c>
      <c r="F3786" s="195" t="s">
        <v>0</v>
      </c>
    </row>
    <row r="3787" spans="1:6">
      <c r="A3787" s="196">
        <v>44355</v>
      </c>
      <c r="B3787" s="195">
        <v>19440</v>
      </c>
      <c r="C3787" s="195">
        <v>9264</v>
      </c>
      <c r="D3787" s="195">
        <v>4</v>
      </c>
      <c r="E3787" s="32">
        <v>50600</v>
      </c>
      <c r="F3787" s="195" t="s">
        <v>0</v>
      </c>
    </row>
    <row r="3788" spans="1:6">
      <c r="A3788" s="196">
        <v>44355</v>
      </c>
      <c r="B3788" s="195">
        <v>19440</v>
      </c>
      <c r="C3788" s="195">
        <v>9272</v>
      </c>
      <c r="D3788" s="195">
        <v>4</v>
      </c>
      <c r="E3788" s="32">
        <v>354036</v>
      </c>
      <c r="F3788" s="195" t="s">
        <v>1</v>
      </c>
    </row>
    <row r="3789" spans="1:6">
      <c r="A3789" s="196">
        <v>44355</v>
      </c>
      <c r="B3789" s="195">
        <v>19440</v>
      </c>
      <c r="C3789" s="195">
        <v>9297</v>
      </c>
      <c r="D3789" s="195">
        <v>4</v>
      </c>
      <c r="E3789" s="32">
        <v>154500</v>
      </c>
      <c r="F3789" s="195" t="s">
        <v>1</v>
      </c>
    </row>
    <row r="3790" spans="1:6">
      <c r="A3790" s="196">
        <v>44355</v>
      </c>
      <c r="B3790" s="195">
        <v>19440</v>
      </c>
      <c r="C3790" s="195">
        <v>9298</v>
      </c>
      <c r="D3790" s="195">
        <v>4</v>
      </c>
      <c r="E3790" s="32">
        <v>327100</v>
      </c>
      <c r="F3790" s="195" t="s">
        <v>1</v>
      </c>
    </row>
    <row r="3791" spans="1:6">
      <c r="A3791" s="196">
        <v>44355</v>
      </c>
      <c r="B3791" s="195">
        <v>19440</v>
      </c>
      <c r="C3791" s="195">
        <v>9299</v>
      </c>
      <c r="D3791" s="195">
        <v>4</v>
      </c>
      <c r="E3791" s="32">
        <v>265860</v>
      </c>
      <c r="F3791" s="195" t="s">
        <v>1</v>
      </c>
    </row>
    <row r="3792" spans="1:6">
      <c r="A3792" s="196">
        <v>44355</v>
      </c>
      <c r="B3792" s="195">
        <v>19440</v>
      </c>
      <c r="C3792" s="195">
        <v>9346</v>
      </c>
      <c r="D3792" s="195">
        <v>4</v>
      </c>
      <c r="E3792" s="32">
        <v>156700</v>
      </c>
      <c r="F3792" s="195" t="s">
        <v>1</v>
      </c>
    </row>
    <row r="3793" spans="1:6">
      <c r="A3793" s="196">
        <v>44355</v>
      </c>
      <c r="B3793" s="195">
        <v>99971</v>
      </c>
      <c r="C3793" s="195">
        <v>9177</v>
      </c>
      <c r="D3793" s="195">
        <v>4</v>
      </c>
      <c r="E3793" s="32">
        <v>498728</v>
      </c>
      <c r="F3793" s="195" t="s">
        <v>1</v>
      </c>
    </row>
    <row r="3794" spans="1:6">
      <c r="A3794" s="196">
        <v>44355</v>
      </c>
      <c r="B3794" s="195">
        <v>99971</v>
      </c>
      <c r="C3794" s="195">
        <v>9188</v>
      </c>
      <c r="D3794" s="195">
        <v>4</v>
      </c>
      <c r="E3794" s="32">
        <v>132203</v>
      </c>
      <c r="F3794" s="195" t="s">
        <v>1</v>
      </c>
    </row>
    <row r="3795" spans="1:6">
      <c r="A3795" s="196">
        <v>44355</v>
      </c>
      <c r="B3795" s="195">
        <v>99971</v>
      </c>
      <c r="C3795" s="195">
        <v>9236</v>
      </c>
      <c r="D3795" s="195">
        <v>4</v>
      </c>
      <c r="E3795" s="32">
        <v>186900</v>
      </c>
      <c r="F3795" s="195" t="s">
        <v>1</v>
      </c>
    </row>
    <row r="3796" spans="1:6">
      <c r="A3796" s="196">
        <v>44355</v>
      </c>
      <c r="B3796" s="195">
        <v>99971</v>
      </c>
      <c r="C3796" s="195">
        <v>9243</v>
      </c>
      <c r="D3796" s="195">
        <v>4</v>
      </c>
      <c r="E3796" s="32">
        <v>63800</v>
      </c>
      <c r="F3796" s="195" t="s">
        <v>1</v>
      </c>
    </row>
    <row r="3797" spans="1:6" ht="19.5">
      <c r="A3797" s="196">
        <v>44355</v>
      </c>
      <c r="B3797" s="195">
        <v>34527</v>
      </c>
      <c r="C3797" s="195">
        <v>7230</v>
      </c>
      <c r="D3797" s="195">
        <v>6</v>
      </c>
      <c r="E3797" s="32">
        <v>2610900</v>
      </c>
      <c r="F3797" s="136" t="s">
        <v>185</v>
      </c>
    </row>
    <row r="3798" spans="1:6" ht="19.5">
      <c r="A3798" s="196">
        <v>44355</v>
      </c>
      <c r="B3798" s="195">
        <v>34527</v>
      </c>
      <c r="C3798" s="195">
        <v>7231</v>
      </c>
      <c r="D3798" s="195">
        <v>6</v>
      </c>
      <c r="E3798" s="32">
        <v>245000</v>
      </c>
      <c r="F3798" s="136" t="s">
        <v>185</v>
      </c>
    </row>
    <row r="3799" spans="1:6" ht="19.5">
      <c r="A3799" s="196">
        <v>44355</v>
      </c>
      <c r="B3799" s="195">
        <v>34527</v>
      </c>
      <c r="C3799" s="195">
        <v>7232</v>
      </c>
      <c r="D3799" s="195">
        <v>6</v>
      </c>
      <c r="E3799" s="32">
        <v>224000</v>
      </c>
      <c r="F3799" s="136" t="s">
        <v>185</v>
      </c>
    </row>
    <row r="3800" spans="1:6">
      <c r="A3800" s="196">
        <v>44355</v>
      </c>
      <c r="B3800" s="195">
        <v>34527</v>
      </c>
      <c r="C3800" s="195">
        <v>7235</v>
      </c>
      <c r="D3800" s="195">
        <v>6</v>
      </c>
      <c r="E3800" s="32">
        <v>199700</v>
      </c>
      <c r="F3800" s="195" t="s">
        <v>0</v>
      </c>
    </row>
    <row r="3801" spans="1:6">
      <c r="A3801" s="196">
        <v>44355</v>
      </c>
      <c r="B3801" s="195">
        <v>34527</v>
      </c>
      <c r="C3801" s="195">
        <v>7237</v>
      </c>
      <c r="D3801" s="195">
        <v>6</v>
      </c>
      <c r="E3801" s="32">
        <v>307009</v>
      </c>
      <c r="F3801" s="195" t="s">
        <v>1</v>
      </c>
    </row>
    <row r="3802" spans="1:6">
      <c r="A3802" s="196">
        <v>44355</v>
      </c>
      <c r="B3802" s="195">
        <v>34527</v>
      </c>
      <c r="C3802" s="195">
        <v>7238</v>
      </c>
      <c r="D3802" s="195">
        <v>6</v>
      </c>
      <c r="E3802" s="32">
        <v>125746</v>
      </c>
      <c r="F3802" s="195" t="s">
        <v>1</v>
      </c>
    </row>
    <row r="3803" spans="1:6">
      <c r="A3803" s="196">
        <v>44355</v>
      </c>
      <c r="B3803" s="195">
        <v>34527</v>
      </c>
      <c r="C3803" s="195">
        <v>7241</v>
      </c>
      <c r="D3803" s="195">
        <v>6</v>
      </c>
      <c r="E3803" s="32">
        <v>80450</v>
      </c>
      <c r="F3803" s="195" t="s">
        <v>1</v>
      </c>
    </row>
    <row r="3804" spans="1:6">
      <c r="A3804" s="196">
        <v>44355</v>
      </c>
      <c r="B3804" s="195">
        <v>34527</v>
      </c>
      <c r="C3804" s="195">
        <v>7263</v>
      </c>
      <c r="D3804" s="195">
        <v>6</v>
      </c>
      <c r="E3804" s="32">
        <v>122500</v>
      </c>
      <c r="F3804" s="195" t="s">
        <v>1</v>
      </c>
    </row>
    <row r="3805" spans="1:6">
      <c r="A3805" s="196">
        <v>44355</v>
      </c>
      <c r="B3805" s="195">
        <v>34527</v>
      </c>
      <c r="C3805" s="195">
        <v>7308</v>
      </c>
      <c r="D3805" s="195">
        <v>6</v>
      </c>
      <c r="E3805" s="32">
        <v>178000</v>
      </c>
      <c r="F3805" s="195" t="s">
        <v>1</v>
      </c>
    </row>
    <row r="3806" spans="1:6">
      <c r="A3806" s="196">
        <v>44355</v>
      </c>
      <c r="B3806" s="195">
        <v>34527</v>
      </c>
      <c r="C3806" s="195">
        <v>7310</v>
      </c>
      <c r="D3806" s="195">
        <v>6</v>
      </c>
      <c r="E3806" s="32">
        <v>172267</v>
      </c>
      <c r="F3806" s="195" t="s">
        <v>1</v>
      </c>
    </row>
    <row r="3807" spans="1:6">
      <c r="A3807" s="196">
        <v>44355</v>
      </c>
      <c r="B3807" s="195">
        <v>34527</v>
      </c>
      <c r="C3807" s="195">
        <v>7314</v>
      </c>
      <c r="D3807" s="195">
        <v>6</v>
      </c>
      <c r="E3807" s="32">
        <v>418220</v>
      </c>
      <c r="F3807" s="195" t="s">
        <v>1</v>
      </c>
    </row>
    <row r="3808" spans="1:6">
      <c r="A3808" s="196">
        <v>44355</v>
      </c>
      <c r="B3808" s="195">
        <v>34527</v>
      </c>
      <c r="C3808" s="195">
        <v>7319</v>
      </c>
      <c r="D3808" s="195">
        <v>6</v>
      </c>
      <c r="E3808" s="32">
        <v>173587</v>
      </c>
      <c r="F3808" s="195" t="s">
        <v>1</v>
      </c>
    </row>
    <row r="3809" spans="1:6">
      <c r="A3809" s="196">
        <v>44355</v>
      </c>
      <c r="B3809" s="195">
        <v>34527</v>
      </c>
      <c r="C3809" s="195">
        <v>7320</v>
      </c>
      <c r="D3809" s="195">
        <v>6</v>
      </c>
      <c r="E3809" s="32">
        <v>40600</v>
      </c>
      <c r="F3809" s="195" t="s">
        <v>0</v>
      </c>
    </row>
    <row r="3810" spans="1:6">
      <c r="A3810" s="196">
        <v>44355</v>
      </c>
      <c r="B3810" s="195">
        <v>99967</v>
      </c>
      <c r="C3810" s="195">
        <v>7333</v>
      </c>
      <c r="D3810" s="195">
        <v>6</v>
      </c>
      <c r="E3810" s="32">
        <v>332849</v>
      </c>
      <c r="F3810" s="195" t="s">
        <v>1</v>
      </c>
    </row>
    <row r="3811" spans="1:6">
      <c r="A3811" s="196">
        <v>44355</v>
      </c>
      <c r="B3811" s="195">
        <v>99967</v>
      </c>
      <c r="C3811" s="195">
        <v>7356</v>
      </c>
      <c r="D3811" s="195">
        <v>6</v>
      </c>
      <c r="E3811" s="32">
        <v>471258</v>
      </c>
      <c r="F3811" s="195" t="s">
        <v>1</v>
      </c>
    </row>
    <row r="3812" spans="1:6">
      <c r="A3812" s="196">
        <v>44355</v>
      </c>
      <c r="B3812" s="195">
        <v>99967</v>
      </c>
      <c r="C3812" s="195">
        <v>7357</v>
      </c>
      <c r="D3812" s="195">
        <v>6</v>
      </c>
      <c r="E3812" s="32">
        <v>68372</v>
      </c>
      <c r="F3812" s="195" t="s">
        <v>1</v>
      </c>
    </row>
    <row r="3813" spans="1:6">
      <c r="A3813" s="196">
        <v>44355</v>
      </c>
      <c r="B3813" s="195">
        <v>99967</v>
      </c>
      <c r="C3813" s="195">
        <v>7403</v>
      </c>
      <c r="D3813" s="195">
        <v>6</v>
      </c>
      <c r="E3813" s="32">
        <v>208786</v>
      </c>
      <c r="F3813" s="195" t="s">
        <v>0</v>
      </c>
    </row>
    <row r="3814" spans="1:6">
      <c r="A3814" s="196">
        <v>44355</v>
      </c>
      <c r="B3814" s="195">
        <v>99975</v>
      </c>
      <c r="C3814" s="195">
        <v>8625</v>
      </c>
      <c r="D3814" s="195">
        <v>8</v>
      </c>
      <c r="E3814" s="32">
        <v>228733</v>
      </c>
      <c r="F3814" s="195" t="s">
        <v>1</v>
      </c>
    </row>
    <row r="3815" spans="1:6">
      <c r="A3815" s="196">
        <v>44355</v>
      </c>
      <c r="B3815" s="195">
        <v>99975</v>
      </c>
      <c r="C3815" s="195">
        <v>8628</v>
      </c>
      <c r="D3815" s="195">
        <v>8</v>
      </c>
      <c r="E3815" s="32">
        <v>90000</v>
      </c>
      <c r="F3815" s="195" t="s">
        <v>1</v>
      </c>
    </row>
    <row r="3816" spans="1:6">
      <c r="A3816" s="196">
        <v>44355</v>
      </c>
      <c r="B3816" s="195">
        <v>99975</v>
      </c>
      <c r="C3816" s="195">
        <v>8633</v>
      </c>
      <c r="D3816" s="195">
        <v>8</v>
      </c>
      <c r="E3816" s="32">
        <v>182200</v>
      </c>
      <c r="F3816" s="195" t="s">
        <v>1</v>
      </c>
    </row>
    <row r="3817" spans="1:6">
      <c r="A3817" s="196">
        <v>44355</v>
      </c>
      <c r="B3817" s="195">
        <v>99975</v>
      </c>
      <c r="C3817" s="195">
        <v>8640</v>
      </c>
      <c r="D3817" s="195">
        <v>8</v>
      </c>
      <c r="E3817" s="32">
        <v>472284</v>
      </c>
      <c r="F3817" s="195" t="s">
        <v>1</v>
      </c>
    </row>
    <row r="3818" spans="1:6">
      <c r="A3818" s="196">
        <v>44355</v>
      </c>
      <c r="B3818" s="195">
        <v>99975</v>
      </c>
      <c r="C3818" s="195">
        <v>8641</v>
      </c>
      <c r="D3818" s="195">
        <v>8</v>
      </c>
      <c r="E3818" s="32">
        <v>510036</v>
      </c>
      <c r="F3818" s="195" t="s">
        <v>1</v>
      </c>
    </row>
    <row r="3819" spans="1:6">
      <c r="A3819" s="196">
        <v>44355</v>
      </c>
      <c r="B3819" s="195">
        <v>99975</v>
      </c>
      <c r="C3819" s="195">
        <v>8643</v>
      </c>
      <c r="D3819" s="195">
        <v>8</v>
      </c>
      <c r="E3819" s="32">
        <v>306935</v>
      </c>
      <c r="F3819" s="195" t="s">
        <v>1</v>
      </c>
    </row>
    <row r="3820" spans="1:6">
      <c r="A3820" s="196">
        <v>44355</v>
      </c>
      <c r="B3820" s="195">
        <v>99975</v>
      </c>
      <c r="C3820" s="195">
        <v>8644</v>
      </c>
      <c r="D3820" s="195">
        <v>8</v>
      </c>
      <c r="E3820" s="32">
        <v>183400</v>
      </c>
      <c r="F3820" s="195" t="s">
        <v>0</v>
      </c>
    </row>
    <row r="3821" spans="1:6">
      <c r="A3821" s="196">
        <v>44355</v>
      </c>
      <c r="B3821" s="195">
        <v>99975</v>
      </c>
      <c r="C3821" s="195">
        <v>8656</v>
      </c>
      <c r="D3821" s="195">
        <v>8</v>
      </c>
      <c r="E3821" s="32">
        <v>320531</v>
      </c>
      <c r="F3821" s="195" t="s">
        <v>1</v>
      </c>
    </row>
    <row r="3822" spans="1:6">
      <c r="A3822" s="196">
        <v>44355</v>
      </c>
      <c r="B3822" s="195">
        <v>99975</v>
      </c>
      <c r="C3822" s="195">
        <v>8666</v>
      </c>
      <c r="D3822" s="195">
        <v>8</v>
      </c>
      <c r="E3822" s="32">
        <v>445446</v>
      </c>
      <c r="F3822" s="195" t="s">
        <v>1</v>
      </c>
    </row>
    <row r="3823" spans="1:6">
      <c r="A3823" s="196">
        <v>44355</v>
      </c>
      <c r="B3823" s="195">
        <v>99975</v>
      </c>
      <c r="C3823" s="195">
        <v>8673</v>
      </c>
      <c r="D3823" s="195">
        <v>8</v>
      </c>
      <c r="E3823" s="32">
        <v>274862</v>
      </c>
      <c r="F3823" s="195" t="s">
        <v>1</v>
      </c>
    </row>
    <row r="3824" spans="1:6">
      <c r="A3824" s="196">
        <v>44355</v>
      </c>
      <c r="B3824" s="195">
        <v>99975</v>
      </c>
      <c r="C3824" s="195">
        <v>8675</v>
      </c>
      <c r="D3824" s="195">
        <v>8</v>
      </c>
      <c r="E3824" s="32">
        <v>426300</v>
      </c>
      <c r="F3824" s="195" t="s">
        <v>1</v>
      </c>
    </row>
    <row r="3825" spans="1:6">
      <c r="A3825" s="196">
        <v>44355</v>
      </c>
      <c r="B3825" s="195">
        <v>99975</v>
      </c>
      <c r="C3825" s="195">
        <v>8705</v>
      </c>
      <c r="D3825" s="195">
        <v>8</v>
      </c>
      <c r="E3825" s="32">
        <v>155700</v>
      </c>
      <c r="F3825" s="195" t="s">
        <v>0</v>
      </c>
    </row>
    <row r="3826" spans="1:6">
      <c r="A3826" s="196">
        <v>44355</v>
      </c>
      <c r="B3826" s="195">
        <v>99975</v>
      </c>
      <c r="C3826" s="195">
        <v>8735</v>
      </c>
      <c r="D3826" s="195">
        <v>8</v>
      </c>
      <c r="E3826" s="32">
        <v>113218</v>
      </c>
      <c r="F3826" s="195" t="s">
        <v>1</v>
      </c>
    </row>
    <row r="3827" spans="1:6">
      <c r="A3827" s="196">
        <v>44355</v>
      </c>
      <c r="B3827" s="195">
        <v>99916</v>
      </c>
      <c r="C3827" s="195">
        <v>4574</v>
      </c>
      <c r="D3827" s="195">
        <v>10</v>
      </c>
      <c r="E3827" s="197">
        <v>221682</v>
      </c>
      <c r="F3827" s="195" t="s">
        <v>1</v>
      </c>
    </row>
    <row r="3828" spans="1:6">
      <c r="A3828" s="196">
        <v>44355</v>
      </c>
      <c r="B3828" s="195">
        <v>25758</v>
      </c>
      <c r="C3828" s="195">
        <v>1303</v>
      </c>
      <c r="D3828" s="195">
        <v>7</v>
      </c>
      <c r="E3828" s="32">
        <v>206200</v>
      </c>
      <c r="F3828" s="195" t="s">
        <v>1</v>
      </c>
    </row>
    <row r="3829" spans="1:6">
      <c r="A3829" s="196">
        <v>44355</v>
      </c>
      <c r="B3829" s="195">
        <v>25758</v>
      </c>
      <c r="C3829" s="195">
        <v>1304</v>
      </c>
      <c r="D3829" s="195">
        <v>7</v>
      </c>
      <c r="E3829" s="32">
        <v>87800</v>
      </c>
      <c r="F3829" s="195" t="s">
        <v>1</v>
      </c>
    </row>
    <row r="3830" spans="1:6">
      <c r="A3830" s="196">
        <v>44355</v>
      </c>
      <c r="B3830" s="195">
        <v>25758</v>
      </c>
      <c r="C3830" s="195">
        <v>1313</v>
      </c>
      <c r="D3830" s="195">
        <v>7</v>
      </c>
      <c r="E3830" s="32">
        <v>794839</v>
      </c>
      <c r="F3830" s="195" t="s">
        <v>1</v>
      </c>
    </row>
    <row r="3831" spans="1:6">
      <c r="A3831" s="196">
        <v>44355</v>
      </c>
      <c r="B3831" s="195">
        <v>25758</v>
      </c>
      <c r="C3831" s="195">
        <v>1315</v>
      </c>
      <c r="D3831" s="195">
        <v>7</v>
      </c>
      <c r="E3831" s="32">
        <v>176549</v>
      </c>
      <c r="F3831" s="195" t="s">
        <v>1</v>
      </c>
    </row>
    <row r="3832" spans="1:6">
      <c r="A3832" s="196">
        <v>44355</v>
      </c>
      <c r="B3832" s="195">
        <v>25758</v>
      </c>
      <c r="C3832" s="195">
        <v>1316</v>
      </c>
      <c r="D3832" s="195">
        <v>7</v>
      </c>
      <c r="E3832" s="32">
        <v>171500</v>
      </c>
      <c r="F3832" s="195" t="s">
        <v>1</v>
      </c>
    </row>
    <row r="3833" spans="1:6">
      <c r="A3833" s="196">
        <v>44355</v>
      </c>
      <c r="B3833" s="195">
        <v>25758</v>
      </c>
      <c r="C3833" s="195">
        <v>1320</v>
      </c>
      <c r="D3833" s="195">
        <v>7</v>
      </c>
      <c r="E3833" s="32">
        <v>99700</v>
      </c>
      <c r="F3833" s="195" t="s">
        <v>1</v>
      </c>
    </row>
    <row r="3834" spans="1:6">
      <c r="A3834" s="196">
        <v>44355</v>
      </c>
      <c r="B3834" s="195">
        <v>25758</v>
      </c>
      <c r="C3834" s="195">
        <v>1324</v>
      </c>
      <c r="D3834" s="195">
        <v>7</v>
      </c>
      <c r="E3834" s="32">
        <v>358504</v>
      </c>
      <c r="F3834" s="195" t="s">
        <v>1</v>
      </c>
    </row>
    <row r="3835" spans="1:6">
      <c r="A3835" s="196">
        <v>44355</v>
      </c>
      <c r="B3835" s="195">
        <v>25758</v>
      </c>
      <c r="C3835" s="195">
        <v>1325</v>
      </c>
      <c r="D3835" s="195">
        <v>7</v>
      </c>
      <c r="E3835" s="32">
        <v>43165</v>
      </c>
      <c r="F3835" s="195" t="s">
        <v>1</v>
      </c>
    </row>
    <row r="3836" spans="1:6">
      <c r="A3836" s="196">
        <v>44355</v>
      </c>
      <c r="B3836" s="195">
        <v>25758</v>
      </c>
      <c r="C3836" s="195">
        <v>1327</v>
      </c>
      <c r="D3836" s="195">
        <v>7</v>
      </c>
      <c r="E3836" s="32">
        <v>313150</v>
      </c>
      <c r="F3836" s="195" t="s">
        <v>1</v>
      </c>
    </row>
    <row r="3837" spans="1:6">
      <c r="A3837" s="196">
        <v>44355</v>
      </c>
      <c r="B3837" s="195">
        <v>25758</v>
      </c>
      <c r="C3837" s="195">
        <v>1328</v>
      </c>
      <c r="D3837" s="195">
        <v>7</v>
      </c>
      <c r="E3837" s="32">
        <v>503919</v>
      </c>
      <c r="F3837" s="195" t="s">
        <v>1</v>
      </c>
    </row>
    <row r="3838" spans="1:6">
      <c r="A3838" s="196">
        <v>44355</v>
      </c>
      <c r="B3838" s="195">
        <v>25758</v>
      </c>
      <c r="C3838" s="195">
        <v>1335</v>
      </c>
      <c r="D3838" s="195">
        <v>7</v>
      </c>
      <c r="E3838" s="32">
        <v>377127</v>
      </c>
      <c r="F3838" s="195" t="s">
        <v>1</v>
      </c>
    </row>
    <row r="3839" spans="1:6">
      <c r="A3839" s="196">
        <v>44355</v>
      </c>
      <c r="B3839" s="195">
        <v>25758</v>
      </c>
      <c r="C3839" s="195">
        <v>1337</v>
      </c>
      <c r="D3839" s="195">
        <v>7</v>
      </c>
      <c r="E3839" s="32">
        <v>55000</v>
      </c>
      <c r="F3839" s="195" t="s">
        <v>1</v>
      </c>
    </row>
    <row r="3840" spans="1:6">
      <c r="A3840" s="196">
        <v>44355</v>
      </c>
      <c r="B3840" s="195">
        <v>25758</v>
      </c>
      <c r="C3840" s="195">
        <v>1338</v>
      </c>
      <c r="D3840" s="195">
        <v>7</v>
      </c>
      <c r="E3840" s="32">
        <v>42000</v>
      </c>
      <c r="F3840" s="195" t="s">
        <v>0</v>
      </c>
    </row>
    <row r="3841" spans="1:6">
      <c r="A3841" s="196">
        <v>44355</v>
      </c>
      <c r="B3841" s="195">
        <v>25758</v>
      </c>
      <c r="C3841" s="195">
        <v>1339</v>
      </c>
      <c r="D3841" s="195">
        <v>7</v>
      </c>
      <c r="E3841" s="32">
        <v>270404</v>
      </c>
      <c r="F3841" s="195" t="s">
        <v>1</v>
      </c>
    </row>
    <row r="3842" spans="1:6">
      <c r="A3842" s="196">
        <v>44355</v>
      </c>
      <c r="B3842" s="195">
        <v>25758</v>
      </c>
      <c r="C3842" s="195">
        <v>1341</v>
      </c>
      <c r="D3842" s="195">
        <v>7</v>
      </c>
      <c r="E3842" s="32">
        <v>261200</v>
      </c>
      <c r="F3842" s="195" t="s">
        <v>1</v>
      </c>
    </row>
    <row r="3843" spans="1:6">
      <c r="A3843" s="196">
        <v>44355</v>
      </c>
      <c r="B3843" s="195">
        <v>25758</v>
      </c>
      <c r="C3843" s="195">
        <v>1343</v>
      </c>
      <c r="D3843" s="195">
        <v>7</v>
      </c>
      <c r="E3843" s="32">
        <v>125756</v>
      </c>
      <c r="F3843" s="195" t="s">
        <v>1</v>
      </c>
    </row>
    <row r="3844" spans="1:6">
      <c r="A3844" s="196">
        <v>44355</v>
      </c>
      <c r="B3844" s="195">
        <v>25758</v>
      </c>
      <c r="C3844" s="195">
        <v>1345</v>
      </c>
      <c r="D3844" s="195">
        <v>7</v>
      </c>
      <c r="E3844" s="32">
        <v>350455</v>
      </c>
      <c r="F3844" s="195" t="s">
        <v>1</v>
      </c>
    </row>
    <row r="3845" spans="1:6">
      <c r="A3845" s="196">
        <v>44355</v>
      </c>
      <c r="B3845" s="195">
        <v>25758</v>
      </c>
      <c r="C3845" s="195">
        <v>1347</v>
      </c>
      <c r="D3845" s="195">
        <v>7</v>
      </c>
      <c r="E3845" s="32">
        <v>423987</v>
      </c>
      <c r="F3845" s="195" t="s">
        <v>1</v>
      </c>
    </row>
    <row r="3846" spans="1:6">
      <c r="A3846" s="196">
        <v>44355</v>
      </c>
      <c r="B3846" s="195">
        <v>25758</v>
      </c>
      <c r="C3846" s="195">
        <v>1381</v>
      </c>
      <c r="D3846" s="195">
        <v>7</v>
      </c>
      <c r="E3846" s="32">
        <v>337600</v>
      </c>
      <c r="F3846" s="195" t="s">
        <v>0</v>
      </c>
    </row>
    <row r="3847" spans="1:6">
      <c r="A3847" s="196">
        <v>44355</v>
      </c>
      <c r="B3847" s="195">
        <v>25758</v>
      </c>
      <c r="C3847" s="195">
        <v>1383</v>
      </c>
      <c r="D3847" s="195">
        <v>7</v>
      </c>
      <c r="E3847" s="32">
        <v>38400</v>
      </c>
      <c r="F3847" s="195" t="s">
        <v>0</v>
      </c>
    </row>
    <row r="3848" spans="1:6">
      <c r="A3848" s="196">
        <v>44355</v>
      </c>
      <c r="B3848" s="195">
        <v>25758</v>
      </c>
      <c r="C3848" s="195">
        <v>1392</v>
      </c>
      <c r="D3848" s="195">
        <v>7</v>
      </c>
      <c r="E3848" s="32">
        <v>600365</v>
      </c>
      <c r="F3848" s="195" t="s">
        <v>1</v>
      </c>
    </row>
    <row r="3849" spans="1:6">
      <c r="A3849" s="196">
        <v>44355</v>
      </c>
      <c r="B3849" s="195">
        <v>25758</v>
      </c>
      <c r="C3849" s="195">
        <v>1404</v>
      </c>
      <c r="D3849" s="195">
        <v>7</v>
      </c>
      <c r="E3849" s="32">
        <v>55000</v>
      </c>
      <c r="F3849" s="195" t="s">
        <v>1</v>
      </c>
    </row>
    <row r="3850" spans="1:6">
      <c r="A3850" s="196">
        <v>44355</v>
      </c>
      <c r="B3850" s="195">
        <v>25758</v>
      </c>
      <c r="C3850" s="195">
        <v>1407</v>
      </c>
      <c r="D3850" s="195">
        <v>7</v>
      </c>
      <c r="E3850" s="32">
        <v>68300</v>
      </c>
      <c r="F3850" s="195" t="s">
        <v>0</v>
      </c>
    </row>
    <row r="3851" spans="1:6">
      <c r="A3851" s="196">
        <v>44355</v>
      </c>
      <c r="B3851" s="195">
        <v>25758</v>
      </c>
      <c r="C3851" s="195">
        <v>1415</v>
      </c>
      <c r="D3851" s="195">
        <v>7</v>
      </c>
      <c r="E3851" s="32">
        <v>193294</v>
      </c>
      <c r="F3851" s="195" t="s">
        <v>1</v>
      </c>
    </row>
    <row r="3852" spans="1:6">
      <c r="A3852" s="196">
        <v>44355</v>
      </c>
      <c r="B3852" s="195">
        <v>25758</v>
      </c>
      <c r="C3852" s="195">
        <v>1418</v>
      </c>
      <c r="D3852" s="195">
        <v>7</v>
      </c>
      <c r="E3852" s="32">
        <v>87200</v>
      </c>
      <c r="F3852" s="195" t="s">
        <v>1</v>
      </c>
    </row>
    <row r="3853" spans="1:6">
      <c r="A3853" s="196">
        <v>44355</v>
      </c>
      <c r="B3853" s="195">
        <v>34824</v>
      </c>
      <c r="C3853" s="195">
        <v>1241</v>
      </c>
      <c r="D3853" s="195">
        <v>7</v>
      </c>
      <c r="E3853" s="32">
        <v>144000</v>
      </c>
      <c r="F3853" s="195" t="s">
        <v>1</v>
      </c>
    </row>
    <row r="3854" spans="1:6">
      <c r="A3854" s="196">
        <v>44355</v>
      </c>
      <c r="B3854" s="195">
        <v>34824</v>
      </c>
      <c r="C3854" s="195">
        <v>1242</v>
      </c>
      <c r="D3854" s="195">
        <v>7</v>
      </c>
      <c r="E3854" s="32">
        <v>466374</v>
      </c>
      <c r="F3854" s="195" t="s">
        <v>1</v>
      </c>
    </row>
    <row r="3855" spans="1:6">
      <c r="A3855" s="196">
        <v>44355</v>
      </c>
      <c r="B3855" s="195">
        <v>34824</v>
      </c>
      <c r="C3855" s="195">
        <v>1244</v>
      </c>
      <c r="D3855" s="195">
        <v>7</v>
      </c>
      <c r="E3855" s="32">
        <v>135758</v>
      </c>
      <c r="F3855" s="195" t="s">
        <v>1</v>
      </c>
    </row>
    <row r="3856" spans="1:6">
      <c r="A3856" s="196">
        <v>44355</v>
      </c>
      <c r="B3856" s="195">
        <v>34824</v>
      </c>
      <c r="C3856" s="195">
        <v>1262</v>
      </c>
      <c r="D3856" s="195">
        <v>7</v>
      </c>
      <c r="E3856" s="32">
        <v>142800</v>
      </c>
      <c r="F3856" s="195" t="s">
        <v>1</v>
      </c>
    </row>
    <row r="3857" spans="1:8">
      <c r="A3857" s="196">
        <v>44355</v>
      </c>
      <c r="B3857" s="195">
        <v>34824</v>
      </c>
      <c r="C3857" s="195">
        <v>1264</v>
      </c>
      <c r="D3857" s="195">
        <v>7</v>
      </c>
      <c r="E3857" s="32">
        <v>683316</v>
      </c>
      <c r="F3857" s="195" t="s">
        <v>1</v>
      </c>
    </row>
    <row r="3858" spans="1:8">
      <c r="A3858" s="196">
        <v>44355</v>
      </c>
      <c r="B3858" s="195">
        <v>34824</v>
      </c>
      <c r="C3858" s="195">
        <v>1265</v>
      </c>
      <c r="D3858" s="195">
        <v>7</v>
      </c>
      <c r="E3858" s="32">
        <v>668500</v>
      </c>
      <c r="F3858" s="195" t="s">
        <v>1</v>
      </c>
    </row>
    <row r="3859" spans="1:8">
      <c r="A3859" s="196">
        <v>44355</v>
      </c>
      <c r="B3859" s="195">
        <v>34824</v>
      </c>
      <c r="C3859" s="195">
        <v>1266</v>
      </c>
      <c r="D3859" s="195">
        <v>7</v>
      </c>
      <c r="E3859" s="32">
        <v>245475</v>
      </c>
      <c r="F3859" s="195" t="s">
        <v>1</v>
      </c>
    </row>
    <row r="3860" spans="1:8">
      <c r="A3860" s="196">
        <v>44355</v>
      </c>
      <c r="B3860" s="195">
        <v>34824</v>
      </c>
      <c r="C3860" s="195">
        <v>1276</v>
      </c>
      <c r="D3860" s="195">
        <v>7</v>
      </c>
      <c r="E3860" s="32">
        <v>281006</v>
      </c>
      <c r="F3860" s="195" t="s">
        <v>1</v>
      </c>
    </row>
    <row r="3861" spans="1:8">
      <c r="A3861" s="196">
        <v>44355</v>
      </c>
      <c r="B3861" s="195">
        <v>34824</v>
      </c>
      <c r="C3861" s="195">
        <v>1296</v>
      </c>
      <c r="D3861" s="195">
        <v>7</v>
      </c>
      <c r="E3861" s="32">
        <v>201600</v>
      </c>
      <c r="F3861" s="195" t="s">
        <v>0</v>
      </c>
    </row>
    <row r="3862" spans="1:8">
      <c r="A3862" s="196">
        <v>44355</v>
      </c>
      <c r="B3862" s="195">
        <v>34824</v>
      </c>
      <c r="C3862" s="195">
        <v>1297</v>
      </c>
      <c r="D3862" s="195">
        <v>7</v>
      </c>
      <c r="E3862" s="32">
        <v>132269</v>
      </c>
      <c r="F3862" s="195" t="s">
        <v>1</v>
      </c>
    </row>
    <row r="3863" spans="1:8">
      <c r="A3863" s="196">
        <v>44355</v>
      </c>
      <c r="B3863" s="195">
        <v>31957</v>
      </c>
      <c r="C3863" s="195">
        <v>1232</v>
      </c>
      <c r="D3863" s="195">
        <v>9</v>
      </c>
      <c r="E3863" s="32">
        <v>694184</v>
      </c>
      <c r="F3863" s="195" t="s">
        <v>1</v>
      </c>
    </row>
    <row r="3864" spans="1:8">
      <c r="A3864" s="196">
        <v>44355</v>
      </c>
      <c r="B3864" s="195">
        <v>31957</v>
      </c>
      <c r="C3864" s="195">
        <v>1253</v>
      </c>
      <c r="D3864" s="195">
        <v>9</v>
      </c>
      <c r="E3864" s="32">
        <v>863870</v>
      </c>
      <c r="F3864" s="195" t="s">
        <v>1</v>
      </c>
    </row>
    <row r="3865" spans="1:8">
      <c r="A3865" s="196">
        <v>44355</v>
      </c>
      <c r="B3865" s="195">
        <v>31957</v>
      </c>
      <c r="C3865" s="195">
        <v>1279</v>
      </c>
      <c r="D3865" s="195">
        <v>9</v>
      </c>
      <c r="E3865" s="32">
        <v>181452</v>
      </c>
      <c r="F3865" s="195" t="s">
        <v>1</v>
      </c>
    </row>
    <row r="3866" spans="1:8">
      <c r="A3866" s="196">
        <v>44355</v>
      </c>
      <c r="B3866" s="195">
        <v>31957</v>
      </c>
      <c r="C3866" s="195">
        <v>1280</v>
      </c>
      <c r="D3866" s="195">
        <v>9</v>
      </c>
      <c r="E3866" s="32">
        <v>660681</v>
      </c>
      <c r="F3866" s="195" t="s">
        <v>1</v>
      </c>
    </row>
    <row r="3867" spans="1:8">
      <c r="A3867" s="196">
        <v>44355</v>
      </c>
      <c r="B3867" s="195">
        <v>31957</v>
      </c>
      <c r="C3867" s="195">
        <v>1282</v>
      </c>
      <c r="D3867" s="195">
        <v>9</v>
      </c>
      <c r="E3867" s="32">
        <v>145246</v>
      </c>
      <c r="F3867" s="195" t="s">
        <v>1</v>
      </c>
    </row>
    <row r="3868" spans="1:8" ht="19.5">
      <c r="A3868" s="488"/>
      <c r="B3868" s="489"/>
      <c r="C3868" s="489"/>
      <c r="D3868" s="490"/>
      <c r="E3868" s="174">
        <f>SUM(E3785:E3867)</f>
        <v>24242443</v>
      </c>
      <c r="F3868" s="195"/>
    </row>
    <row r="3870" spans="1:8">
      <c r="A3870" s="196">
        <v>44356</v>
      </c>
      <c r="B3870" s="195">
        <v>28262</v>
      </c>
      <c r="C3870" s="195">
        <v>9385</v>
      </c>
      <c r="D3870" s="195">
        <v>4</v>
      </c>
      <c r="E3870" s="32">
        <v>27400</v>
      </c>
      <c r="F3870" s="195" t="s">
        <v>83</v>
      </c>
      <c r="H3870" s="2"/>
    </row>
    <row r="3871" spans="1:8">
      <c r="A3871" s="196">
        <v>44356</v>
      </c>
      <c r="B3871" s="195">
        <v>28262</v>
      </c>
      <c r="C3871" s="195">
        <v>9387</v>
      </c>
      <c r="D3871" s="195">
        <v>4</v>
      </c>
      <c r="E3871" s="32">
        <v>443300</v>
      </c>
      <c r="F3871" s="195" t="s">
        <v>83</v>
      </c>
      <c r="H3871" s="2"/>
    </row>
    <row r="3872" spans="1:8">
      <c r="A3872" s="196">
        <v>44356</v>
      </c>
      <c r="B3872" s="195">
        <v>28262</v>
      </c>
      <c r="C3872" s="195">
        <v>9388</v>
      </c>
      <c r="D3872" s="195">
        <v>4</v>
      </c>
      <c r="E3872" s="32">
        <v>173330</v>
      </c>
      <c r="F3872" s="195" t="s">
        <v>83</v>
      </c>
      <c r="H3872" s="2"/>
    </row>
    <row r="3873" spans="1:8">
      <c r="A3873" s="196">
        <v>44356</v>
      </c>
      <c r="B3873" s="195">
        <v>28262</v>
      </c>
      <c r="C3873" s="195">
        <v>9389</v>
      </c>
      <c r="D3873" s="195">
        <v>4</v>
      </c>
      <c r="E3873" s="32">
        <v>133365</v>
      </c>
      <c r="F3873" s="195" t="s">
        <v>83</v>
      </c>
      <c r="H3873" s="2"/>
    </row>
    <row r="3874" spans="1:8">
      <c r="A3874" s="196">
        <v>44356</v>
      </c>
      <c r="B3874" s="195">
        <v>28262</v>
      </c>
      <c r="C3874" s="195">
        <v>9390</v>
      </c>
      <c r="D3874" s="195">
        <v>4</v>
      </c>
      <c r="E3874" s="32">
        <v>254702</v>
      </c>
      <c r="F3874" s="195" t="s">
        <v>83</v>
      </c>
      <c r="H3874" s="2"/>
    </row>
    <row r="3875" spans="1:8">
      <c r="A3875" s="196">
        <v>44356</v>
      </c>
      <c r="B3875" s="195">
        <v>28262</v>
      </c>
      <c r="C3875" s="195">
        <v>9391</v>
      </c>
      <c r="D3875" s="195">
        <v>4</v>
      </c>
      <c r="E3875" s="32">
        <v>26600</v>
      </c>
      <c r="F3875" s="195" t="s">
        <v>83</v>
      </c>
      <c r="H3875" s="2"/>
    </row>
    <row r="3876" spans="1:8">
      <c r="A3876" s="196">
        <v>44356</v>
      </c>
      <c r="B3876" s="195">
        <v>28262</v>
      </c>
      <c r="C3876" s="195">
        <v>9441</v>
      </c>
      <c r="D3876" s="195">
        <v>4</v>
      </c>
      <c r="E3876" s="32">
        <v>144900</v>
      </c>
      <c r="F3876" s="195" t="s">
        <v>83</v>
      </c>
      <c r="H3876" s="2"/>
    </row>
    <row r="3877" spans="1:8">
      <c r="A3877" s="196">
        <v>44356</v>
      </c>
      <c r="B3877" s="195">
        <v>28262</v>
      </c>
      <c r="C3877" s="195">
        <v>9472</v>
      </c>
      <c r="D3877" s="195">
        <v>4</v>
      </c>
      <c r="E3877" s="32">
        <v>140100</v>
      </c>
      <c r="F3877" s="195" t="s">
        <v>83</v>
      </c>
      <c r="H3877" s="2"/>
    </row>
    <row r="3878" spans="1:8">
      <c r="A3878" s="196">
        <v>44356</v>
      </c>
      <c r="B3878" s="195">
        <v>28262</v>
      </c>
      <c r="C3878" s="195">
        <v>9473</v>
      </c>
      <c r="D3878" s="195">
        <v>4</v>
      </c>
      <c r="E3878" s="32">
        <v>647428</v>
      </c>
      <c r="F3878" s="195" t="s">
        <v>83</v>
      </c>
      <c r="H3878" s="2"/>
    </row>
    <row r="3879" spans="1:8">
      <c r="A3879" s="196">
        <v>44356</v>
      </c>
      <c r="B3879" s="195">
        <v>28262</v>
      </c>
      <c r="C3879" s="195">
        <v>9474</v>
      </c>
      <c r="D3879" s="195">
        <v>4</v>
      </c>
      <c r="E3879" s="32">
        <v>1030100</v>
      </c>
      <c r="F3879" s="195" t="s">
        <v>83</v>
      </c>
      <c r="H3879" s="2"/>
    </row>
    <row r="3880" spans="1:8">
      <c r="A3880" s="196">
        <v>44356</v>
      </c>
      <c r="B3880" s="195">
        <v>28262</v>
      </c>
      <c r="C3880" s="195">
        <v>9477</v>
      </c>
      <c r="D3880" s="195">
        <v>4</v>
      </c>
      <c r="E3880" s="32">
        <v>419889</v>
      </c>
      <c r="F3880" s="195" t="s">
        <v>83</v>
      </c>
      <c r="H3880" s="2"/>
    </row>
    <row r="3881" spans="1:8">
      <c r="A3881" s="196">
        <v>44356</v>
      </c>
      <c r="B3881" s="195">
        <v>28262</v>
      </c>
      <c r="C3881" s="195">
        <v>9480</v>
      </c>
      <c r="D3881" s="195">
        <v>4</v>
      </c>
      <c r="E3881" s="32">
        <v>394274</v>
      </c>
      <c r="F3881" s="195" t="s">
        <v>83</v>
      </c>
      <c r="H3881" s="2"/>
    </row>
    <row r="3882" spans="1:8">
      <c r="A3882" s="196">
        <v>44356</v>
      </c>
      <c r="B3882" s="195">
        <v>28262</v>
      </c>
      <c r="C3882" s="195">
        <v>9481</v>
      </c>
      <c r="D3882" s="195">
        <v>4</v>
      </c>
      <c r="E3882" s="32">
        <v>90121</v>
      </c>
      <c r="F3882" s="195" t="s">
        <v>83</v>
      </c>
      <c r="H3882" s="2"/>
    </row>
    <row r="3883" spans="1:8">
      <c r="A3883" s="196">
        <v>44356</v>
      </c>
      <c r="B3883" s="195">
        <v>28262</v>
      </c>
      <c r="C3883" s="195">
        <v>9484</v>
      </c>
      <c r="D3883" s="195">
        <v>4</v>
      </c>
      <c r="E3883" s="32">
        <v>343407</v>
      </c>
      <c r="F3883" s="195" t="s">
        <v>83</v>
      </c>
      <c r="H3883" s="2"/>
    </row>
    <row r="3884" spans="1:8">
      <c r="A3884" s="196">
        <v>44356</v>
      </c>
      <c r="B3884" s="195">
        <v>28262</v>
      </c>
      <c r="C3884" s="195">
        <v>9488</v>
      </c>
      <c r="D3884" s="195">
        <v>4</v>
      </c>
      <c r="E3884" s="32">
        <v>281952</v>
      </c>
      <c r="F3884" s="195" t="s">
        <v>83</v>
      </c>
      <c r="H3884" s="2"/>
    </row>
    <row r="3885" spans="1:8">
      <c r="A3885" s="196">
        <v>44356</v>
      </c>
      <c r="B3885" s="195">
        <v>28262</v>
      </c>
      <c r="C3885" s="195">
        <v>9501</v>
      </c>
      <c r="D3885" s="195">
        <v>4</v>
      </c>
      <c r="E3885" s="32">
        <v>110235</v>
      </c>
      <c r="F3885" s="195" t="s">
        <v>1</v>
      </c>
      <c r="H3885" s="2"/>
    </row>
    <row r="3886" spans="1:8">
      <c r="A3886" s="196">
        <v>44356</v>
      </c>
      <c r="B3886" s="195">
        <v>28262</v>
      </c>
      <c r="C3886" s="195">
        <v>9502</v>
      </c>
      <c r="D3886" s="195">
        <v>4</v>
      </c>
      <c r="E3886" s="32">
        <v>148313</v>
      </c>
      <c r="F3886" s="195" t="s">
        <v>1</v>
      </c>
      <c r="H3886" s="2"/>
    </row>
    <row r="3887" spans="1:8">
      <c r="A3887" s="196">
        <v>44356</v>
      </c>
      <c r="B3887" s="195">
        <v>28262</v>
      </c>
      <c r="C3887" s="195">
        <v>9504</v>
      </c>
      <c r="D3887" s="195">
        <v>4</v>
      </c>
      <c r="E3887" s="32">
        <v>236500</v>
      </c>
      <c r="F3887" s="195" t="s">
        <v>1</v>
      </c>
      <c r="H3887" s="2"/>
    </row>
    <row r="3888" spans="1:8">
      <c r="A3888" s="196">
        <v>44356</v>
      </c>
      <c r="B3888" s="195">
        <v>34527</v>
      </c>
      <c r="C3888" s="195">
        <v>9509</v>
      </c>
      <c r="D3888" s="195">
        <v>4</v>
      </c>
      <c r="E3888" s="32">
        <v>217800</v>
      </c>
      <c r="F3888" s="195" t="s">
        <v>83</v>
      </c>
      <c r="H3888" s="2"/>
    </row>
    <row r="3889" spans="1:8">
      <c r="A3889" s="196">
        <v>44356</v>
      </c>
      <c r="B3889" s="195">
        <v>34527</v>
      </c>
      <c r="C3889" s="195">
        <v>9542</v>
      </c>
      <c r="D3889" s="195">
        <v>4</v>
      </c>
      <c r="E3889" s="32">
        <v>299600</v>
      </c>
      <c r="F3889" s="195" t="s">
        <v>83</v>
      </c>
      <c r="H3889" s="2"/>
    </row>
    <row r="3890" spans="1:8">
      <c r="A3890" s="196">
        <v>44356</v>
      </c>
      <c r="B3890" s="195">
        <v>34527</v>
      </c>
      <c r="C3890" s="195">
        <v>9544</v>
      </c>
      <c r="D3890" s="195">
        <v>4</v>
      </c>
      <c r="E3890" s="32">
        <v>250100</v>
      </c>
      <c r="F3890" s="195" t="s">
        <v>83</v>
      </c>
      <c r="H3890" s="2"/>
    </row>
    <row r="3891" spans="1:8">
      <c r="A3891" s="196">
        <v>44356</v>
      </c>
      <c r="B3891" s="195">
        <v>34527</v>
      </c>
      <c r="C3891" s="195">
        <v>9548</v>
      </c>
      <c r="D3891" s="195">
        <v>4</v>
      </c>
      <c r="E3891" s="32">
        <v>260933</v>
      </c>
      <c r="F3891" s="195" t="s">
        <v>83</v>
      </c>
      <c r="H3891" s="2"/>
    </row>
    <row r="3892" spans="1:8">
      <c r="A3892" s="196">
        <v>44356</v>
      </c>
      <c r="B3892" s="195">
        <v>34527</v>
      </c>
      <c r="C3892" s="195">
        <v>9549</v>
      </c>
      <c r="D3892" s="195">
        <v>4</v>
      </c>
      <c r="E3892" s="32">
        <v>109475</v>
      </c>
      <c r="F3892" s="195" t="s">
        <v>83</v>
      </c>
      <c r="H3892" s="2"/>
    </row>
    <row r="3893" spans="1:8">
      <c r="A3893" s="196">
        <v>44356</v>
      </c>
      <c r="B3893" s="195">
        <v>34527</v>
      </c>
      <c r="C3893" s="195">
        <v>9550</v>
      </c>
      <c r="D3893" s="195">
        <v>4</v>
      </c>
      <c r="E3893" s="32">
        <v>64642</v>
      </c>
      <c r="F3893" s="195" t="s">
        <v>83</v>
      </c>
      <c r="H3893" s="2"/>
    </row>
    <row r="3894" spans="1:8">
      <c r="A3894" s="196">
        <v>44356</v>
      </c>
      <c r="B3894" s="195">
        <v>34527</v>
      </c>
      <c r="C3894" s="195">
        <v>9551</v>
      </c>
      <c r="D3894" s="195">
        <v>4</v>
      </c>
      <c r="E3894" s="32">
        <v>93900</v>
      </c>
      <c r="F3894" s="195" t="s">
        <v>83</v>
      </c>
      <c r="H3894" s="2"/>
    </row>
    <row r="3895" spans="1:8">
      <c r="A3895" s="196">
        <v>44356</v>
      </c>
      <c r="B3895" s="195">
        <v>34527</v>
      </c>
      <c r="C3895" s="195">
        <v>9552</v>
      </c>
      <c r="D3895" s="195">
        <v>4</v>
      </c>
      <c r="E3895" s="32">
        <v>119847</v>
      </c>
      <c r="F3895" s="195" t="s">
        <v>83</v>
      </c>
      <c r="H3895" s="2"/>
    </row>
    <row r="3896" spans="1:8">
      <c r="A3896" s="196">
        <v>44356</v>
      </c>
      <c r="B3896" s="195">
        <v>34527</v>
      </c>
      <c r="C3896" s="195">
        <v>9568</v>
      </c>
      <c r="D3896" s="195">
        <v>4</v>
      </c>
      <c r="E3896" s="32">
        <v>343822</v>
      </c>
      <c r="F3896" s="195" t="s">
        <v>0</v>
      </c>
      <c r="H3896" s="2"/>
    </row>
    <row r="3897" spans="1:8">
      <c r="A3897" s="196">
        <v>44356</v>
      </c>
      <c r="B3897" s="195">
        <v>34527</v>
      </c>
      <c r="C3897" s="195">
        <v>9592</v>
      </c>
      <c r="D3897" s="195">
        <v>4</v>
      </c>
      <c r="E3897" s="32">
        <v>66200</v>
      </c>
      <c r="F3897" s="195" t="s">
        <v>83</v>
      </c>
      <c r="H3897" s="2"/>
    </row>
    <row r="3898" spans="1:8">
      <c r="A3898" s="196">
        <v>44356</v>
      </c>
      <c r="B3898" s="195">
        <v>34527</v>
      </c>
      <c r="C3898" s="195">
        <v>9604</v>
      </c>
      <c r="D3898" s="195">
        <v>4</v>
      </c>
      <c r="E3898" s="32">
        <v>93200</v>
      </c>
      <c r="F3898" s="195" t="s">
        <v>83</v>
      </c>
      <c r="H3898" s="2"/>
    </row>
    <row r="3899" spans="1:8">
      <c r="A3899" s="196">
        <v>44356</v>
      </c>
      <c r="B3899" s="195">
        <v>34527</v>
      </c>
      <c r="C3899" s="195">
        <v>9607</v>
      </c>
      <c r="D3899" s="195">
        <v>4</v>
      </c>
      <c r="E3899" s="32">
        <v>310100</v>
      </c>
      <c r="F3899" s="195" t="s">
        <v>83</v>
      </c>
      <c r="H3899" s="2"/>
    </row>
    <row r="3900" spans="1:8">
      <c r="A3900" s="196">
        <v>44356</v>
      </c>
      <c r="B3900" s="195">
        <v>34527</v>
      </c>
      <c r="C3900" s="195">
        <v>9608</v>
      </c>
      <c r="D3900" s="195"/>
      <c r="E3900" s="32">
        <v>0</v>
      </c>
      <c r="F3900" s="195" t="s">
        <v>283</v>
      </c>
      <c r="H3900" s="2"/>
    </row>
    <row r="3901" spans="1:8">
      <c r="A3901" s="196">
        <v>44356</v>
      </c>
      <c r="B3901" s="195">
        <v>34527</v>
      </c>
      <c r="C3901" s="195">
        <v>9613</v>
      </c>
      <c r="D3901" s="195">
        <v>4</v>
      </c>
      <c r="E3901" s="32">
        <v>532500</v>
      </c>
      <c r="F3901" s="195" t="s">
        <v>83</v>
      </c>
      <c r="H3901" s="2"/>
    </row>
    <row r="3902" spans="1:8">
      <c r="A3902" s="196">
        <v>44356</v>
      </c>
      <c r="B3902" s="195">
        <v>99967</v>
      </c>
      <c r="C3902" s="195">
        <v>1579</v>
      </c>
      <c r="D3902" s="195">
        <v>7</v>
      </c>
      <c r="E3902" s="32">
        <v>612781</v>
      </c>
      <c r="F3902" s="195" t="s">
        <v>83</v>
      </c>
      <c r="H3902" s="2"/>
    </row>
    <row r="3903" spans="1:8">
      <c r="A3903" s="196">
        <v>44356</v>
      </c>
      <c r="B3903" s="195">
        <v>99967</v>
      </c>
      <c r="C3903" s="195">
        <v>1581</v>
      </c>
      <c r="D3903" s="195">
        <v>7</v>
      </c>
      <c r="E3903" s="32">
        <v>145200</v>
      </c>
      <c r="F3903" s="195" t="s">
        <v>0</v>
      </c>
      <c r="H3903" s="2"/>
    </row>
    <row r="3904" spans="1:8">
      <c r="A3904" s="196">
        <v>44356</v>
      </c>
      <c r="B3904" s="195">
        <v>99967</v>
      </c>
      <c r="C3904" s="195">
        <v>1582</v>
      </c>
      <c r="D3904" s="195">
        <v>7</v>
      </c>
      <c r="E3904" s="32">
        <v>190900</v>
      </c>
      <c r="F3904" s="195" t="s">
        <v>0</v>
      </c>
      <c r="H3904" s="2"/>
    </row>
    <row r="3905" spans="1:8">
      <c r="A3905" s="196">
        <v>44356</v>
      </c>
      <c r="B3905" s="195">
        <v>99967</v>
      </c>
      <c r="C3905" s="195">
        <v>1583</v>
      </c>
      <c r="D3905" s="195">
        <v>7</v>
      </c>
      <c r="E3905" s="32">
        <v>75500</v>
      </c>
      <c r="F3905" s="195" t="s">
        <v>0</v>
      </c>
      <c r="H3905" s="2"/>
    </row>
    <row r="3906" spans="1:8">
      <c r="A3906" s="196">
        <v>44356</v>
      </c>
      <c r="B3906" s="195">
        <v>99967</v>
      </c>
      <c r="C3906" s="195">
        <v>1584</v>
      </c>
      <c r="D3906" s="195">
        <v>7</v>
      </c>
      <c r="E3906" s="32">
        <v>189500</v>
      </c>
      <c r="F3906" s="195" t="s">
        <v>0</v>
      </c>
      <c r="H3906" s="2"/>
    </row>
    <row r="3907" spans="1:8">
      <c r="A3907" s="196">
        <v>44356</v>
      </c>
      <c r="B3907" s="195">
        <v>99967</v>
      </c>
      <c r="C3907" s="195">
        <v>1587</v>
      </c>
      <c r="D3907" s="195">
        <v>7</v>
      </c>
      <c r="E3907" s="32">
        <v>579903</v>
      </c>
      <c r="F3907" s="195" t="s">
        <v>83</v>
      </c>
      <c r="H3907" s="2"/>
    </row>
    <row r="3908" spans="1:8">
      <c r="A3908" s="196">
        <v>44356</v>
      </c>
      <c r="B3908" s="195">
        <v>99967</v>
      </c>
      <c r="C3908" s="195">
        <v>1588</v>
      </c>
      <c r="D3908" s="195">
        <v>7</v>
      </c>
      <c r="E3908" s="32">
        <v>285000</v>
      </c>
      <c r="F3908" s="195" t="s">
        <v>83</v>
      </c>
      <c r="H3908" s="2"/>
    </row>
    <row r="3909" spans="1:8">
      <c r="A3909" s="196">
        <v>44356</v>
      </c>
      <c r="B3909" s="195">
        <v>99967</v>
      </c>
      <c r="C3909" s="195">
        <v>1589</v>
      </c>
      <c r="D3909" s="195">
        <v>7</v>
      </c>
      <c r="E3909" s="32">
        <v>385053</v>
      </c>
      <c r="F3909" s="195" t="s">
        <v>83</v>
      </c>
      <c r="H3909" s="2"/>
    </row>
    <row r="3910" spans="1:8">
      <c r="A3910" s="196">
        <v>44356</v>
      </c>
      <c r="B3910" s="195">
        <v>99967</v>
      </c>
      <c r="C3910" s="195">
        <v>1591</v>
      </c>
      <c r="D3910" s="195">
        <v>7</v>
      </c>
      <c r="E3910" s="32">
        <v>57900</v>
      </c>
      <c r="F3910" s="195" t="s">
        <v>83</v>
      </c>
      <c r="H3910" s="2"/>
    </row>
    <row r="3911" spans="1:8">
      <c r="A3911" s="196">
        <v>44356</v>
      </c>
      <c r="B3911" s="195">
        <v>99967</v>
      </c>
      <c r="C3911" s="195">
        <v>1592</v>
      </c>
      <c r="D3911" s="195">
        <v>7</v>
      </c>
      <c r="E3911" s="32">
        <v>127550</v>
      </c>
      <c r="F3911" s="195" t="s">
        <v>0</v>
      </c>
      <c r="H3911" s="2"/>
    </row>
    <row r="3912" spans="1:8">
      <c r="A3912" s="196">
        <v>44356</v>
      </c>
      <c r="B3912" s="195">
        <v>99967</v>
      </c>
      <c r="C3912" s="195">
        <v>1594</v>
      </c>
      <c r="D3912" s="195">
        <v>7</v>
      </c>
      <c r="E3912" s="32">
        <v>34600</v>
      </c>
      <c r="F3912" s="195" t="s">
        <v>0</v>
      </c>
      <c r="H3912" s="2"/>
    </row>
    <row r="3913" spans="1:8">
      <c r="A3913" s="196">
        <v>44356</v>
      </c>
      <c r="B3913" s="195">
        <v>99967</v>
      </c>
      <c r="C3913" s="195">
        <v>1602</v>
      </c>
      <c r="D3913" s="195">
        <v>7</v>
      </c>
      <c r="E3913" s="32">
        <v>435155</v>
      </c>
      <c r="F3913" s="195" t="s">
        <v>2639</v>
      </c>
      <c r="H3913" s="2"/>
    </row>
    <row r="3914" spans="1:8">
      <c r="A3914" s="196">
        <v>44356</v>
      </c>
      <c r="B3914" s="195">
        <v>99967</v>
      </c>
      <c r="C3914" s="195">
        <v>1603</v>
      </c>
      <c r="D3914" s="195">
        <v>7</v>
      </c>
      <c r="E3914" s="32">
        <v>418807</v>
      </c>
      <c r="F3914" s="195" t="s">
        <v>83</v>
      </c>
      <c r="H3914" s="2"/>
    </row>
    <row r="3915" spans="1:8">
      <c r="A3915" s="196">
        <v>44356</v>
      </c>
      <c r="B3915" s="195">
        <v>99967</v>
      </c>
      <c r="C3915" s="195">
        <v>1610</v>
      </c>
      <c r="D3915" s="195">
        <v>7</v>
      </c>
      <c r="E3915" s="32">
        <v>399736</v>
      </c>
      <c r="F3915" s="195" t="s">
        <v>83</v>
      </c>
      <c r="H3915" s="2"/>
    </row>
    <row r="3916" spans="1:8">
      <c r="A3916" s="196">
        <v>44356</v>
      </c>
      <c r="B3916" s="195">
        <v>99967</v>
      </c>
      <c r="C3916" s="195">
        <v>1611</v>
      </c>
      <c r="D3916" s="195">
        <v>7</v>
      </c>
      <c r="E3916" s="32">
        <v>87174</v>
      </c>
      <c r="F3916" s="195" t="s">
        <v>83</v>
      </c>
      <c r="H3916" s="2"/>
    </row>
    <row r="3917" spans="1:8">
      <c r="A3917" s="196">
        <v>44356</v>
      </c>
      <c r="B3917" s="195">
        <v>99967</v>
      </c>
      <c r="C3917" s="195">
        <v>1612</v>
      </c>
      <c r="D3917" s="195">
        <v>7</v>
      </c>
      <c r="E3917" s="32">
        <v>41200</v>
      </c>
      <c r="F3917" s="195" t="s">
        <v>0</v>
      </c>
      <c r="H3917" s="2"/>
    </row>
    <row r="3918" spans="1:8">
      <c r="A3918" s="196">
        <v>44356</v>
      </c>
      <c r="B3918" s="195">
        <v>99967</v>
      </c>
      <c r="C3918" s="195">
        <v>1616</v>
      </c>
      <c r="D3918" s="195">
        <v>7</v>
      </c>
      <c r="E3918" s="32">
        <v>454651</v>
      </c>
      <c r="F3918" s="195" t="s">
        <v>83</v>
      </c>
      <c r="H3918" s="2"/>
    </row>
    <row r="3919" spans="1:8">
      <c r="A3919" s="196">
        <v>44356</v>
      </c>
      <c r="B3919" s="195">
        <v>99967</v>
      </c>
      <c r="C3919" s="195">
        <v>1624</v>
      </c>
      <c r="D3919" s="195">
        <v>7</v>
      </c>
      <c r="E3919" s="32">
        <v>101200</v>
      </c>
      <c r="F3919" s="195" t="s">
        <v>83</v>
      </c>
      <c r="H3919" s="2"/>
    </row>
    <row r="3920" spans="1:8">
      <c r="A3920" s="196">
        <v>44356</v>
      </c>
      <c r="B3920" s="195">
        <v>99967</v>
      </c>
      <c r="C3920" s="195">
        <v>1625</v>
      </c>
      <c r="D3920" s="195">
        <v>7</v>
      </c>
      <c r="E3920" s="32">
        <v>191153</v>
      </c>
      <c r="F3920" s="195" t="s">
        <v>83</v>
      </c>
      <c r="H3920" s="2"/>
    </row>
    <row r="3921" spans="1:8">
      <c r="A3921" s="196">
        <v>44356</v>
      </c>
      <c r="B3921" s="195">
        <v>99967</v>
      </c>
      <c r="C3921" s="195">
        <v>1626</v>
      </c>
      <c r="D3921" s="195">
        <v>7</v>
      </c>
      <c r="E3921" s="32">
        <v>306604</v>
      </c>
      <c r="F3921" s="195" t="s">
        <v>83</v>
      </c>
      <c r="H3921" s="2"/>
    </row>
    <row r="3922" spans="1:8">
      <c r="A3922" s="196">
        <v>44356</v>
      </c>
      <c r="B3922" s="195">
        <v>99967</v>
      </c>
      <c r="C3922" s="195">
        <v>1627</v>
      </c>
      <c r="D3922" s="195">
        <v>7</v>
      </c>
      <c r="E3922" s="32">
        <v>41800</v>
      </c>
      <c r="F3922" s="195" t="s">
        <v>83</v>
      </c>
      <c r="H3922" s="2"/>
    </row>
    <row r="3923" spans="1:8">
      <c r="A3923" s="196">
        <v>44356</v>
      </c>
      <c r="B3923" s="195">
        <v>99967</v>
      </c>
      <c r="C3923" s="195">
        <v>1628</v>
      </c>
      <c r="D3923" s="195">
        <v>7</v>
      </c>
      <c r="E3923" s="32">
        <v>106000</v>
      </c>
      <c r="F3923" s="195" t="s">
        <v>83</v>
      </c>
      <c r="H3923" s="2"/>
    </row>
    <row r="3924" spans="1:8">
      <c r="A3924" s="196">
        <v>44356</v>
      </c>
      <c r="B3924" s="195">
        <v>99967</v>
      </c>
      <c r="C3924" s="195">
        <v>1633</v>
      </c>
      <c r="D3924" s="195">
        <v>7</v>
      </c>
      <c r="E3924" s="32">
        <v>267829</v>
      </c>
      <c r="F3924" s="195" t="s">
        <v>83</v>
      </c>
      <c r="H3924" s="2"/>
    </row>
    <row r="3925" spans="1:8">
      <c r="A3925" s="196">
        <v>44356</v>
      </c>
      <c r="B3925" s="195">
        <v>99967</v>
      </c>
      <c r="C3925" s="195">
        <v>1646</v>
      </c>
      <c r="D3925" s="195">
        <v>7</v>
      </c>
      <c r="E3925" s="32">
        <v>653712</v>
      </c>
      <c r="F3925" s="195" t="s">
        <v>83</v>
      </c>
      <c r="H3925" s="2"/>
    </row>
    <row r="3926" spans="1:8">
      <c r="A3926" s="196">
        <v>44356</v>
      </c>
      <c r="B3926" s="195">
        <v>99967</v>
      </c>
      <c r="C3926" s="195">
        <v>1666</v>
      </c>
      <c r="D3926" s="195">
        <v>7</v>
      </c>
      <c r="E3926" s="32">
        <v>64757</v>
      </c>
      <c r="F3926" s="195" t="s">
        <v>83</v>
      </c>
      <c r="H3926" s="2"/>
    </row>
    <row r="3927" spans="1:8">
      <c r="A3927" s="196">
        <v>44356</v>
      </c>
      <c r="B3927" s="195">
        <v>99967</v>
      </c>
      <c r="C3927" s="195">
        <v>1671</v>
      </c>
      <c r="D3927" s="195">
        <v>7</v>
      </c>
      <c r="E3927" s="32">
        <v>48300</v>
      </c>
      <c r="F3927" s="195" t="s">
        <v>83</v>
      </c>
      <c r="H3927" s="2"/>
    </row>
    <row r="3928" spans="1:8">
      <c r="A3928" s="196">
        <v>44356</v>
      </c>
      <c r="B3928" s="195">
        <v>99967</v>
      </c>
      <c r="C3928" s="195">
        <v>1674</v>
      </c>
      <c r="D3928" s="195">
        <v>7</v>
      </c>
      <c r="E3928" s="32">
        <v>425510</v>
      </c>
      <c r="F3928" s="195" t="s">
        <v>83</v>
      </c>
      <c r="H3928" s="2"/>
    </row>
    <row r="3929" spans="1:8">
      <c r="A3929" s="196">
        <v>44356</v>
      </c>
      <c r="B3929" s="195">
        <v>99967</v>
      </c>
      <c r="C3929" s="195">
        <v>1681</v>
      </c>
      <c r="D3929" s="195">
        <v>7</v>
      </c>
      <c r="E3929" s="32">
        <v>70900</v>
      </c>
      <c r="F3929" s="195" t="s">
        <v>83</v>
      </c>
      <c r="H3929" s="2"/>
    </row>
    <row r="3930" spans="1:8">
      <c r="A3930" s="196">
        <v>44356</v>
      </c>
      <c r="B3930" s="195">
        <v>99975</v>
      </c>
      <c r="C3930" s="195">
        <v>1446</v>
      </c>
      <c r="D3930" s="195">
        <v>7</v>
      </c>
      <c r="E3930" s="32">
        <v>24500</v>
      </c>
      <c r="F3930" s="195" t="s">
        <v>0</v>
      </c>
      <c r="H3930" s="2"/>
    </row>
    <row r="3931" spans="1:8">
      <c r="A3931" s="196">
        <v>44356</v>
      </c>
      <c r="B3931" s="195">
        <v>99975</v>
      </c>
      <c r="C3931" s="195">
        <v>1453</v>
      </c>
      <c r="D3931" s="195">
        <v>7</v>
      </c>
      <c r="E3931" s="32">
        <v>130545</v>
      </c>
      <c r="F3931" s="195" t="s">
        <v>83</v>
      </c>
      <c r="H3931" s="2"/>
    </row>
    <row r="3932" spans="1:8">
      <c r="A3932" s="196">
        <v>44356</v>
      </c>
      <c r="B3932" s="195">
        <v>99975</v>
      </c>
      <c r="C3932" s="195">
        <v>1462</v>
      </c>
      <c r="D3932" s="195">
        <v>7</v>
      </c>
      <c r="E3932" s="32">
        <v>494181</v>
      </c>
      <c r="F3932" s="195" t="s">
        <v>83</v>
      </c>
      <c r="H3932" s="2"/>
    </row>
    <row r="3933" spans="1:8">
      <c r="A3933" s="196">
        <v>44356</v>
      </c>
      <c r="B3933" s="195">
        <v>99975</v>
      </c>
      <c r="C3933" s="195">
        <v>1527</v>
      </c>
      <c r="D3933" s="195">
        <v>7</v>
      </c>
      <c r="E3933" s="32">
        <v>64600</v>
      </c>
      <c r="F3933" s="195" t="s">
        <v>0</v>
      </c>
      <c r="H3933" s="2"/>
    </row>
    <row r="3934" spans="1:8">
      <c r="A3934" s="196">
        <v>44356</v>
      </c>
      <c r="B3934" s="195">
        <v>99975</v>
      </c>
      <c r="C3934" s="195">
        <v>1533</v>
      </c>
      <c r="D3934" s="195">
        <v>7</v>
      </c>
      <c r="E3934" s="32">
        <v>169453</v>
      </c>
      <c r="F3934" s="195" t="s">
        <v>83</v>
      </c>
      <c r="H3934" s="2"/>
    </row>
    <row r="3935" spans="1:8">
      <c r="A3935" s="196">
        <v>44356</v>
      </c>
      <c r="B3935" s="195">
        <v>99975</v>
      </c>
      <c r="C3935" s="195">
        <v>1543</v>
      </c>
      <c r="D3935" s="195">
        <v>7</v>
      </c>
      <c r="E3935" s="32">
        <v>581451</v>
      </c>
      <c r="F3935" s="195" t="s">
        <v>83</v>
      </c>
      <c r="H3935" s="2"/>
    </row>
    <row r="3936" spans="1:8">
      <c r="A3936" s="196">
        <v>44356</v>
      </c>
      <c r="B3936" s="195">
        <v>99975</v>
      </c>
      <c r="C3936" s="195">
        <v>1547</v>
      </c>
      <c r="D3936" s="195">
        <v>7</v>
      </c>
      <c r="E3936" s="32">
        <v>151267</v>
      </c>
      <c r="F3936" s="195" t="s">
        <v>83</v>
      </c>
      <c r="H3936" s="2"/>
    </row>
    <row r="3937" spans="1:8">
      <c r="A3937" s="196">
        <v>44356</v>
      </c>
      <c r="B3937" s="195">
        <v>99975</v>
      </c>
      <c r="C3937" s="195">
        <v>1548</v>
      </c>
      <c r="D3937" s="195">
        <v>7</v>
      </c>
      <c r="E3937" s="32">
        <v>425870</v>
      </c>
      <c r="F3937" s="195" t="s">
        <v>83</v>
      </c>
      <c r="H3937" s="2"/>
    </row>
    <row r="3938" spans="1:8">
      <c r="A3938" s="196">
        <v>44356</v>
      </c>
      <c r="B3938" s="195">
        <v>99975</v>
      </c>
      <c r="C3938" s="195">
        <v>1553</v>
      </c>
      <c r="D3938" s="195">
        <v>7</v>
      </c>
      <c r="E3938" s="32">
        <v>227607</v>
      </c>
      <c r="F3938" s="195" t="s">
        <v>83</v>
      </c>
      <c r="H3938" s="2"/>
    </row>
    <row r="3939" spans="1:8">
      <c r="A3939" s="196">
        <v>44356</v>
      </c>
      <c r="B3939" s="195">
        <v>99975</v>
      </c>
      <c r="C3939" s="195">
        <v>1557</v>
      </c>
      <c r="D3939" s="195">
        <v>7</v>
      </c>
      <c r="E3939" s="32">
        <v>433139</v>
      </c>
      <c r="F3939" s="195" t="s">
        <v>83</v>
      </c>
      <c r="H3939" s="2"/>
    </row>
    <row r="3940" spans="1:8">
      <c r="A3940" s="196">
        <v>44356</v>
      </c>
      <c r="B3940" s="195">
        <v>99975</v>
      </c>
      <c r="C3940" s="195">
        <v>1558</v>
      </c>
      <c r="D3940" s="195">
        <v>7</v>
      </c>
      <c r="E3940" s="32">
        <v>85421</v>
      </c>
      <c r="F3940" s="195" t="s">
        <v>83</v>
      </c>
      <c r="H3940" s="2"/>
    </row>
    <row r="3941" spans="1:8">
      <c r="A3941" s="196">
        <v>44356</v>
      </c>
      <c r="B3941" s="195">
        <v>99975</v>
      </c>
      <c r="C3941" s="195">
        <v>1564</v>
      </c>
      <c r="D3941" s="195">
        <v>7</v>
      </c>
      <c r="E3941" s="32">
        <v>83900</v>
      </c>
      <c r="F3941" s="195" t="s">
        <v>0</v>
      </c>
      <c r="H3941" s="2"/>
    </row>
    <row r="3942" spans="1:8">
      <c r="A3942" s="196">
        <v>44356</v>
      </c>
      <c r="B3942" s="195">
        <v>99975</v>
      </c>
      <c r="C3942" s="195">
        <v>1567</v>
      </c>
      <c r="D3942" s="195">
        <v>7</v>
      </c>
      <c r="E3942" s="32">
        <v>177989</v>
      </c>
      <c r="F3942" s="195" t="s">
        <v>83</v>
      </c>
      <c r="H3942" s="2"/>
    </row>
    <row r="3943" spans="1:8">
      <c r="A3943" s="196">
        <v>44356</v>
      </c>
      <c r="B3943" s="195">
        <v>99975</v>
      </c>
      <c r="C3943" s="195">
        <v>1568</v>
      </c>
      <c r="D3943" s="195">
        <v>7</v>
      </c>
      <c r="E3943" s="32">
        <v>214596</v>
      </c>
      <c r="F3943" s="195" t="s">
        <v>83</v>
      </c>
      <c r="H3943" s="2"/>
    </row>
    <row r="3944" spans="1:8">
      <c r="A3944" s="196">
        <v>44356</v>
      </c>
      <c r="B3944" s="195">
        <v>99975</v>
      </c>
      <c r="C3944" s="195">
        <v>1569</v>
      </c>
      <c r="D3944" s="195">
        <v>7</v>
      </c>
      <c r="E3944" s="32">
        <v>397490</v>
      </c>
      <c r="F3944" s="195" t="s">
        <v>83</v>
      </c>
      <c r="H3944" s="2"/>
    </row>
    <row r="3945" spans="1:8">
      <c r="A3945" s="196">
        <v>44356</v>
      </c>
      <c r="B3945" s="195">
        <v>99975</v>
      </c>
      <c r="C3945" s="195">
        <v>1570</v>
      </c>
      <c r="D3945" s="195">
        <v>7</v>
      </c>
      <c r="E3945" s="32">
        <v>185900</v>
      </c>
      <c r="F3945" s="195" t="s">
        <v>83</v>
      </c>
      <c r="H3945" s="2"/>
    </row>
    <row r="3946" spans="1:8">
      <c r="A3946" s="196">
        <v>44356</v>
      </c>
      <c r="B3946" s="195">
        <v>34824</v>
      </c>
      <c r="C3946" s="195">
        <v>7454</v>
      </c>
      <c r="D3946" s="195">
        <v>6</v>
      </c>
      <c r="E3946" s="32">
        <v>118155</v>
      </c>
      <c r="F3946" s="195" t="s">
        <v>83</v>
      </c>
      <c r="H3946" s="2"/>
    </row>
    <row r="3947" spans="1:8">
      <c r="A3947" s="196">
        <v>44356</v>
      </c>
      <c r="B3947" s="195">
        <v>34824</v>
      </c>
      <c r="C3947" s="195">
        <v>7457</v>
      </c>
      <c r="D3947" s="195">
        <v>6</v>
      </c>
      <c r="E3947" s="32">
        <v>306064</v>
      </c>
      <c r="F3947" s="195" t="s">
        <v>0</v>
      </c>
      <c r="H3947" s="2"/>
    </row>
    <row r="3948" spans="1:8">
      <c r="A3948" s="196">
        <v>44356</v>
      </c>
      <c r="B3948" s="195">
        <v>34824</v>
      </c>
      <c r="C3948" s="195">
        <v>7464</v>
      </c>
      <c r="D3948" s="195">
        <v>6</v>
      </c>
      <c r="E3948" s="32">
        <v>87800</v>
      </c>
      <c r="F3948" s="195" t="s">
        <v>83</v>
      </c>
      <c r="H3948" s="2"/>
    </row>
    <row r="3949" spans="1:8">
      <c r="A3949" s="196">
        <v>44356</v>
      </c>
      <c r="B3949" s="195">
        <v>34824</v>
      </c>
      <c r="C3949" s="195">
        <v>7465</v>
      </c>
      <c r="D3949" s="195">
        <v>6</v>
      </c>
      <c r="E3949" s="32">
        <v>143000</v>
      </c>
      <c r="F3949" s="195" t="s">
        <v>83</v>
      </c>
      <c r="H3949" s="2"/>
    </row>
    <row r="3950" spans="1:8">
      <c r="A3950" s="196">
        <v>44356</v>
      </c>
      <c r="B3950" s="195">
        <v>34824</v>
      </c>
      <c r="C3950" s="195">
        <v>7467</v>
      </c>
      <c r="D3950" s="195">
        <v>6</v>
      </c>
      <c r="E3950" s="32">
        <v>296817</v>
      </c>
      <c r="F3950" s="195" t="s">
        <v>83</v>
      </c>
      <c r="H3950" s="2"/>
    </row>
    <row r="3951" spans="1:8">
      <c r="A3951" s="196">
        <v>44356</v>
      </c>
      <c r="B3951" s="195">
        <v>34824</v>
      </c>
      <c r="C3951" s="195">
        <v>7511</v>
      </c>
      <c r="D3951" s="195">
        <v>6</v>
      </c>
      <c r="E3951" s="32">
        <v>463327</v>
      </c>
      <c r="F3951" s="195" t="s">
        <v>83</v>
      </c>
      <c r="H3951" s="2"/>
    </row>
    <row r="3952" spans="1:8">
      <c r="A3952" s="196">
        <v>44356</v>
      </c>
      <c r="B3952" s="195">
        <v>34824</v>
      </c>
      <c r="C3952" s="195">
        <v>7514</v>
      </c>
      <c r="D3952" s="195">
        <v>6</v>
      </c>
      <c r="E3952" s="32">
        <v>170310</v>
      </c>
      <c r="F3952" s="195" t="s">
        <v>0</v>
      </c>
      <c r="H3952" s="2"/>
    </row>
    <row r="3953" spans="1:8">
      <c r="A3953" s="196">
        <v>44356</v>
      </c>
      <c r="B3953" s="195">
        <v>34824</v>
      </c>
      <c r="C3953" s="195">
        <v>7522</v>
      </c>
      <c r="D3953" s="195">
        <v>6</v>
      </c>
      <c r="E3953" s="32">
        <v>195000</v>
      </c>
      <c r="F3953" s="195" t="s">
        <v>83</v>
      </c>
      <c r="H3953" s="2"/>
    </row>
    <row r="3954" spans="1:8">
      <c r="A3954" s="196">
        <v>44356</v>
      </c>
      <c r="B3954" s="195">
        <v>34824</v>
      </c>
      <c r="C3954" s="195">
        <v>7525</v>
      </c>
      <c r="D3954" s="195">
        <v>6</v>
      </c>
      <c r="E3954" s="32">
        <v>179700</v>
      </c>
      <c r="F3954" s="195" t="s">
        <v>83</v>
      </c>
      <c r="H3954" s="2"/>
    </row>
    <row r="3955" spans="1:8">
      <c r="A3955" s="196">
        <v>44356</v>
      </c>
      <c r="B3955" s="195">
        <v>34824</v>
      </c>
      <c r="C3955" s="195">
        <v>7530</v>
      </c>
      <c r="D3955" s="195">
        <v>6</v>
      </c>
      <c r="E3955" s="32">
        <v>308800</v>
      </c>
      <c r="F3955" s="195" t="s">
        <v>0</v>
      </c>
      <c r="H3955" s="2"/>
    </row>
    <row r="3956" spans="1:8">
      <c r="A3956" s="196">
        <v>44356</v>
      </c>
      <c r="B3956" s="195">
        <v>34824</v>
      </c>
      <c r="C3956" s="195">
        <v>7539</v>
      </c>
      <c r="D3956" s="195">
        <v>6</v>
      </c>
      <c r="E3956" s="32">
        <v>37200</v>
      </c>
      <c r="F3956" s="195" t="s">
        <v>83</v>
      </c>
      <c r="H3956" s="2"/>
    </row>
    <row r="3957" spans="1:8">
      <c r="A3957" s="196">
        <v>44356</v>
      </c>
      <c r="B3957" s="195">
        <v>34824</v>
      </c>
      <c r="C3957" s="195">
        <v>7543</v>
      </c>
      <c r="D3957" s="195">
        <v>6</v>
      </c>
      <c r="E3957" s="32">
        <v>295600</v>
      </c>
      <c r="F3957" s="195" t="s">
        <v>83</v>
      </c>
      <c r="H3957" s="2"/>
    </row>
    <row r="3958" spans="1:8">
      <c r="A3958" s="196">
        <v>44356</v>
      </c>
      <c r="B3958" s="195">
        <v>34824</v>
      </c>
      <c r="C3958" s="195">
        <v>7544</v>
      </c>
      <c r="D3958" s="195">
        <v>6</v>
      </c>
      <c r="E3958" s="32">
        <v>233614</v>
      </c>
      <c r="F3958" s="195" t="s">
        <v>83</v>
      </c>
      <c r="H3958" s="2"/>
    </row>
    <row r="3959" spans="1:8">
      <c r="A3959" s="196">
        <v>44356</v>
      </c>
      <c r="B3959" s="195">
        <v>34824</v>
      </c>
      <c r="C3959" s="195">
        <v>7545</v>
      </c>
      <c r="D3959" s="195">
        <v>6</v>
      </c>
      <c r="E3959" s="32">
        <v>13800</v>
      </c>
      <c r="F3959" s="195" t="s">
        <v>83</v>
      </c>
      <c r="H3959" s="2"/>
    </row>
    <row r="3960" spans="1:8">
      <c r="A3960" s="196">
        <v>44356</v>
      </c>
      <c r="B3960" s="195">
        <v>34824</v>
      </c>
      <c r="C3960" s="195">
        <v>7553</v>
      </c>
      <c r="D3960" s="195">
        <v>6</v>
      </c>
      <c r="E3960" s="32">
        <v>235816</v>
      </c>
      <c r="F3960" s="195" t="s">
        <v>83</v>
      </c>
      <c r="H3960" s="2"/>
    </row>
    <row r="3961" spans="1:8">
      <c r="A3961" s="196">
        <v>44356</v>
      </c>
      <c r="B3961" s="195">
        <v>34824</v>
      </c>
      <c r="C3961" s="195">
        <v>7557</v>
      </c>
      <c r="D3961" s="195">
        <v>6</v>
      </c>
      <c r="E3961" s="32">
        <v>292458</v>
      </c>
      <c r="F3961" s="195" t="s">
        <v>83</v>
      </c>
      <c r="H3961" s="2"/>
    </row>
    <row r="3962" spans="1:8">
      <c r="A3962" s="196">
        <v>44356</v>
      </c>
      <c r="B3962" s="195">
        <v>34824</v>
      </c>
      <c r="C3962" s="195">
        <v>7558</v>
      </c>
      <c r="D3962" s="195">
        <v>6</v>
      </c>
      <c r="E3962" s="32">
        <v>216036</v>
      </c>
      <c r="F3962" s="195" t="s">
        <v>83</v>
      </c>
      <c r="H3962" s="2"/>
    </row>
    <row r="3963" spans="1:8">
      <c r="A3963" s="196">
        <v>44356</v>
      </c>
      <c r="B3963" s="195">
        <v>34824</v>
      </c>
      <c r="C3963" s="195">
        <v>7567</v>
      </c>
      <c r="D3963" s="195">
        <v>6</v>
      </c>
      <c r="E3963" s="32">
        <v>61300</v>
      </c>
      <c r="F3963" s="195" t="s">
        <v>83</v>
      </c>
      <c r="H3963" s="2"/>
    </row>
    <row r="3964" spans="1:8">
      <c r="A3964" s="196">
        <v>44356</v>
      </c>
      <c r="B3964" s="195">
        <v>99971</v>
      </c>
      <c r="C3964" s="195">
        <v>7576</v>
      </c>
      <c r="D3964" s="195">
        <v>6</v>
      </c>
      <c r="E3964" s="32">
        <v>237800</v>
      </c>
      <c r="F3964" s="195" t="s">
        <v>83</v>
      </c>
      <c r="H3964" s="2"/>
    </row>
    <row r="3965" spans="1:8">
      <c r="A3965" s="196">
        <v>44356</v>
      </c>
      <c r="B3965" s="195">
        <v>99971</v>
      </c>
      <c r="C3965" s="195">
        <v>7601</v>
      </c>
      <c r="D3965" s="195">
        <v>6</v>
      </c>
      <c r="E3965" s="32">
        <v>96529</v>
      </c>
      <c r="F3965" s="195" t="s">
        <v>83</v>
      </c>
      <c r="H3965" s="2"/>
    </row>
    <row r="3966" spans="1:8">
      <c r="A3966" s="196">
        <v>44356</v>
      </c>
      <c r="B3966" s="195">
        <v>99971</v>
      </c>
      <c r="C3966" s="195">
        <v>7609</v>
      </c>
      <c r="D3966" s="195">
        <v>6</v>
      </c>
      <c r="E3966" s="32">
        <v>316306</v>
      </c>
      <c r="F3966" s="195" t="s">
        <v>83</v>
      </c>
      <c r="H3966" s="2"/>
    </row>
    <row r="3967" spans="1:8">
      <c r="A3967" s="196">
        <v>44356</v>
      </c>
      <c r="B3967" s="195">
        <v>99971</v>
      </c>
      <c r="C3967" s="195">
        <v>7617</v>
      </c>
      <c r="D3967" s="195">
        <v>6</v>
      </c>
      <c r="E3967" s="32">
        <v>125800</v>
      </c>
      <c r="F3967" s="195" t="s">
        <v>83</v>
      </c>
      <c r="H3967" s="2"/>
    </row>
    <row r="3968" spans="1:8">
      <c r="A3968" s="196">
        <v>44356</v>
      </c>
      <c r="B3968" s="195">
        <v>99971</v>
      </c>
      <c r="C3968" s="195">
        <v>7620</v>
      </c>
      <c r="D3968" s="195">
        <v>6</v>
      </c>
      <c r="E3968" s="32">
        <v>110300</v>
      </c>
      <c r="F3968" s="195" t="s">
        <v>83</v>
      </c>
      <c r="H3968" s="2"/>
    </row>
    <row r="3969" spans="1:8">
      <c r="A3969" s="196">
        <v>44356</v>
      </c>
      <c r="B3969" s="195">
        <v>99971</v>
      </c>
      <c r="C3969" s="195">
        <v>7662</v>
      </c>
      <c r="D3969" s="195">
        <v>6</v>
      </c>
      <c r="E3969" s="32">
        <v>96657</v>
      </c>
      <c r="F3969" s="195" t="s">
        <v>83</v>
      </c>
      <c r="H3969" s="2"/>
    </row>
    <row r="3970" spans="1:8">
      <c r="A3970" s="196">
        <v>44356</v>
      </c>
      <c r="B3970" s="195">
        <v>99971</v>
      </c>
      <c r="C3970" s="195">
        <v>7663</v>
      </c>
      <c r="D3970" s="195">
        <v>6</v>
      </c>
      <c r="E3970" s="32">
        <v>225233</v>
      </c>
      <c r="F3970" s="195" t="s">
        <v>83</v>
      </c>
      <c r="H3970" s="2"/>
    </row>
    <row r="3971" spans="1:8">
      <c r="A3971" s="196">
        <v>44356</v>
      </c>
      <c r="B3971" s="195">
        <v>99971</v>
      </c>
      <c r="C3971" s="195">
        <v>7672</v>
      </c>
      <c r="D3971" s="195">
        <v>6</v>
      </c>
      <c r="E3971" s="32">
        <v>109321</v>
      </c>
      <c r="F3971" s="195" t="s">
        <v>0</v>
      </c>
      <c r="H3971" s="2"/>
    </row>
    <row r="3972" spans="1:8">
      <c r="A3972" s="196">
        <v>44356</v>
      </c>
      <c r="B3972" s="195">
        <v>12508</v>
      </c>
      <c r="C3972" s="195">
        <v>1300</v>
      </c>
      <c r="D3972" s="195">
        <v>9</v>
      </c>
      <c r="E3972" s="32">
        <v>593430</v>
      </c>
      <c r="F3972" s="195" t="s">
        <v>83</v>
      </c>
      <c r="H3972" s="2"/>
    </row>
    <row r="3973" spans="1:8">
      <c r="A3973" s="196">
        <v>44356</v>
      </c>
      <c r="B3973" s="195">
        <v>12508</v>
      </c>
      <c r="C3973" s="195">
        <v>1304</v>
      </c>
      <c r="D3973" s="195">
        <v>9</v>
      </c>
      <c r="E3973" s="32">
        <v>362598</v>
      </c>
      <c r="F3973" s="195" t="s">
        <v>83</v>
      </c>
      <c r="H3973" s="2"/>
    </row>
    <row r="3974" spans="1:8">
      <c r="A3974" s="196">
        <v>44356</v>
      </c>
      <c r="B3974" s="195">
        <v>12508</v>
      </c>
      <c r="C3974" s="195">
        <v>1305</v>
      </c>
      <c r="D3974" s="195">
        <v>9</v>
      </c>
      <c r="E3974" s="32">
        <v>339599</v>
      </c>
      <c r="F3974" s="195" t="s">
        <v>83</v>
      </c>
      <c r="H3974" s="2"/>
    </row>
    <row r="3975" spans="1:8">
      <c r="A3975" s="196">
        <v>44356</v>
      </c>
      <c r="B3975" s="195">
        <v>12508</v>
      </c>
      <c r="C3975" s="195">
        <v>1306</v>
      </c>
      <c r="D3975" s="195">
        <v>9</v>
      </c>
      <c r="E3975" s="32">
        <v>670362</v>
      </c>
      <c r="F3975" s="195" t="s">
        <v>83</v>
      </c>
      <c r="H3975" s="2"/>
    </row>
    <row r="3976" spans="1:8">
      <c r="A3976" s="196">
        <v>44356</v>
      </c>
      <c r="B3976" s="195">
        <v>12508</v>
      </c>
      <c r="C3976" s="195">
        <v>1307</v>
      </c>
      <c r="D3976" s="195">
        <v>9</v>
      </c>
      <c r="E3976" s="32">
        <v>1331836</v>
      </c>
      <c r="F3976" s="195" t="s">
        <v>83</v>
      </c>
      <c r="H3976" s="2"/>
    </row>
    <row r="3977" spans="1:8">
      <c r="A3977" s="196">
        <v>44356</v>
      </c>
      <c r="B3977" s="195">
        <v>12508</v>
      </c>
      <c r="C3977" s="195">
        <v>1308</v>
      </c>
      <c r="D3977" s="195">
        <v>9</v>
      </c>
      <c r="E3977" s="32">
        <v>95208</v>
      </c>
      <c r="F3977" s="195" t="s">
        <v>83</v>
      </c>
      <c r="H3977" s="2"/>
    </row>
    <row r="3978" spans="1:8">
      <c r="A3978" s="196">
        <v>44356</v>
      </c>
      <c r="B3978" s="195">
        <v>12508</v>
      </c>
      <c r="C3978" s="195">
        <v>1309</v>
      </c>
      <c r="D3978" s="195">
        <v>9</v>
      </c>
      <c r="E3978" s="32">
        <v>483800</v>
      </c>
      <c r="F3978" s="195" t="s">
        <v>83</v>
      </c>
      <c r="H3978" s="2"/>
    </row>
    <row r="3979" spans="1:8">
      <c r="A3979" s="196">
        <v>44356</v>
      </c>
      <c r="B3979" s="195">
        <v>12508</v>
      </c>
      <c r="C3979" s="195">
        <v>1311</v>
      </c>
      <c r="D3979" s="195">
        <v>9</v>
      </c>
      <c r="E3979" s="32">
        <v>79600</v>
      </c>
      <c r="F3979" s="195" t="s">
        <v>83</v>
      </c>
      <c r="H3979" s="2"/>
    </row>
    <row r="3980" spans="1:8">
      <c r="A3980" s="196">
        <v>44356</v>
      </c>
      <c r="B3980" s="195">
        <v>12508</v>
      </c>
      <c r="C3980" s="195">
        <v>1312</v>
      </c>
      <c r="D3980" s="195">
        <v>9</v>
      </c>
      <c r="E3980" s="32">
        <v>154707</v>
      </c>
      <c r="F3980" s="195" t="s">
        <v>83</v>
      </c>
      <c r="H3980" s="2"/>
    </row>
    <row r="3981" spans="1:8">
      <c r="A3981" s="196">
        <v>44356</v>
      </c>
      <c r="B3981" s="195">
        <v>12508</v>
      </c>
      <c r="C3981" s="195">
        <v>1313</v>
      </c>
      <c r="D3981" s="195">
        <v>9</v>
      </c>
      <c r="E3981" s="32">
        <v>70116</v>
      </c>
      <c r="F3981" s="195" t="s">
        <v>83</v>
      </c>
      <c r="H3981" s="2"/>
    </row>
    <row r="3982" spans="1:8">
      <c r="A3982" s="196">
        <v>44356</v>
      </c>
      <c r="B3982" s="195">
        <v>12508</v>
      </c>
      <c r="C3982" s="195">
        <v>1315</v>
      </c>
      <c r="D3982" s="195">
        <v>9</v>
      </c>
      <c r="E3982" s="32">
        <v>280610</v>
      </c>
      <c r="F3982" s="195" t="s">
        <v>83</v>
      </c>
      <c r="H3982" s="2"/>
    </row>
    <row r="3983" spans="1:8">
      <c r="A3983" s="196">
        <v>44356</v>
      </c>
      <c r="B3983" s="195">
        <v>12508</v>
      </c>
      <c r="C3983" s="195">
        <v>1316</v>
      </c>
      <c r="D3983" s="195">
        <v>9</v>
      </c>
      <c r="E3983" s="32">
        <v>655984</v>
      </c>
      <c r="F3983" s="195" t="s">
        <v>83</v>
      </c>
      <c r="H3983" s="2"/>
    </row>
    <row r="3984" spans="1:8">
      <c r="A3984" s="196">
        <v>44356</v>
      </c>
      <c r="B3984" s="195">
        <v>12508</v>
      </c>
      <c r="C3984" s="195">
        <v>1317</v>
      </c>
      <c r="D3984" s="195">
        <v>9</v>
      </c>
      <c r="E3984" s="32">
        <v>42200</v>
      </c>
      <c r="F3984" s="195" t="s">
        <v>0</v>
      </c>
      <c r="H3984" s="2"/>
    </row>
    <row r="3985" spans="1:8">
      <c r="A3985" s="196">
        <v>44356</v>
      </c>
      <c r="B3985" s="195">
        <v>12508</v>
      </c>
      <c r="C3985" s="195">
        <v>1319</v>
      </c>
      <c r="D3985" s="195">
        <v>9</v>
      </c>
      <c r="E3985" s="32">
        <v>379894</v>
      </c>
      <c r="F3985" s="195" t="s">
        <v>83</v>
      </c>
      <c r="H3985" s="2"/>
    </row>
    <row r="3986" spans="1:8">
      <c r="A3986" s="196">
        <v>44356</v>
      </c>
      <c r="B3986" s="195">
        <v>12508</v>
      </c>
      <c r="C3986" s="195">
        <v>1322</v>
      </c>
      <c r="D3986" s="195">
        <v>9</v>
      </c>
      <c r="E3986" s="32">
        <v>158012</v>
      </c>
      <c r="F3986" s="195" t="s">
        <v>83</v>
      </c>
      <c r="H3986" s="2"/>
    </row>
    <row r="3987" spans="1:8">
      <c r="A3987" s="196">
        <v>44356</v>
      </c>
      <c r="B3987" s="195">
        <v>12508</v>
      </c>
      <c r="C3987" s="195">
        <v>1324</v>
      </c>
      <c r="D3987" s="195">
        <v>9</v>
      </c>
      <c r="E3987" s="32">
        <v>480320</v>
      </c>
      <c r="F3987" s="195" t="s">
        <v>83</v>
      </c>
      <c r="H3987" s="2"/>
    </row>
    <row r="3988" spans="1:8">
      <c r="A3988" s="196">
        <v>44356</v>
      </c>
      <c r="B3988" s="195">
        <v>12508</v>
      </c>
      <c r="C3988" s="195">
        <v>1325</v>
      </c>
      <c r="D3988" s="195">
        <v>9</v>
      </c>
      <c r="E3988" s="32">
        <v>192470</v>
      </c>
      <c r="F3988" s="195" t="s">
        <v>83</v>
      </c>
      <c r="H3988" s="2"/>
    </row>
    <row r="3989" spans="1:8">
      <c r="A3989" s="196">
        <v>44356</v>
      </c>
      <c r="B3989" s="195">
        <v>12508</v>
      </c>
      <c r="C3989" s="195">
        <v>1326</v>
      </c>
      <c r="D3989" s="195">
        <v>9</v>
      </c>
      <c r="E3989" s="32">
        <v>298298</v>
      </c>
      <c r="F3989" s="195" t="s">
        <v>83</v>
      </c>
      <c r="H3989" s="2"/>
    </row>
    <row r="3990" spans="1:8">
      <c r="A3990" s="196">
        <v>44356</v>
      </c>
      <c r="B3990" s="195">
        <v>12508</v>
      </c>
      <c r="C3990" s="195">
        <v>1329</v>
      </c>
      <c r="D3990" s="195">
        <v>9</v>
      </c>
      <c r="E3990" s="32">
        <v>33440</v>
      </c>
      <c r="F3990" s="195" t="s">
        <v>83</v>
      </c>
      <c r="H3990" s="2"/>
    </row>
    <row r="3991" spans="1:8">
      <c r="A3991" s="196">
        <v>44356</v>
      </c>
      <c r="B3991" s="195">
        <v>12508</v>
      </c>
      <c r="C3991" s="195">
        <v>1334</v>
      </c>
      <c r="D3991" s="195">
        <v>9</v>
      </c>
      <c r="E3991" s="32">
        <v>334000</v>
      </c>
      <c r="F3991" s="195" t="s">
        <v>83</v>
      </c>
      <c r="H3991" s="2"/>
    </row>
    <row r="3992" spans="1:8">
      <c r="A3992" s="196">
        <v>44356</v>
      </c>
      <c r="B3992" s="195">
        <v>12508</v>
      </c>
      <c r="C3992" s="195">
        <v>1338</v>
      </c>
      <c r="D3992" s="195"/>
      <c r="E3992" s="32">
        <v>0</v>
      </c>
      <c r="F3992" s="195" t="s">
        <v>283</v>
      </c>
      <c r="H3992" s="2"/>
    </row>
    <row r="3993" spans="1:8">
      <c r="A3993" s="196">
        <v>44356</v>
      </c>
      <c r="B3993" s="195">
        <v>12508</v>
      </c>
      <c r="C3993" s="195">
        <v>1339</v>
      </c>
      <c r="D3993" s="195">
        <v>9</v>
      </c>
      <c r="E3993" s="32">
        <v>515714</v>
      </c>
      <c r="F3993" s="195" t="s">
        <v>83</v>
      </c>
      <c r="H3993" s="2"/>
    </row>
    <row r="3994" spans="1:8">
      <c r="A3994" s="196">
        <v>44356</v>
      </c>
      <c r="B3994" s="195">
        <v>12508</v>
      </c>
      <c r="C3994" s="195">
        <v>1340</v>
      </c>
      <c r="D3994" s="195"/>
      <c r="E3994" s="32">
        <v>0</v>
      </c>
      <c r="F3994" s="195" t="s">
        <v>283</v>
      </c>
      <c r="H3994" s="2"/>
    </row>
    <row r="3995" spans="1:8">
      <c r="A3995" s="196">
        <v>44356</v>
      </c>
      <c r="B3995" s="195">
        <v>12508</v>
      </c>
      <c r="C3995" s="195">
        <v>1341</v>
      </c>
      <c r="D3995" s="195">
        <v>9</v>
      </c>
      <c r="E3995" s="32">
        <v>351269</v>
      </c>
      <c r="F3995" s="195" t="s">
        <v>83</v>
      </c>
      <c r="H3995" s="2"/>
    </row>
    <row r="3996" spans="1:8">
      <c r="A3996" s="196">
        <v>44356</v>
      </c>
      <c r="B3996" s="195">
        <v>12508</v>
      </c>
      <c r="C3996" s="195">
        <v>1346</v>
      </c>
      <c r="D3996" s="195">
        <v>9</v>
      </c>
      <c r="E3996" s="32">
        <v>67300</v>
      </c>
      <c r="F3996" s="195" t="s">
        <v>83</v>
      </c>
      <c r="H3996" s="2"/>
    </row>
    <row r="3997" spans="1:8">
      <c r="A3997" s="196">
        <v>44356</v>
      </c>
      <c r="B3997" s="195">
        <v>12508</v>
      </c>
      <c r="C3997" s="195">
        <v>1377</v>
      </c>
      <c r="D3997" s="195">
        <v>9</v>
      </c>
      <c r="E3997" s="32">
        <v>146468</v>
      </c>
      <c r="F3997" s="195" t="s">
        <v>83</v>
      </c>
      <c r="H3997" s="2"/>
    </row>
    <row r="3998" spans="1:8">
      <c r="A3998" s="196">
        <v>44356</v>
      </c>
      <c r="B3998" s="195">
        <v>12508</v>
      </c>
      <c r="C3998" s="195">
        <v>1378</v>
      </c>
      <c r="D3998" s="195">
        <v>9</v>
      </c>
      <c r="E3998" s="32">
        <v>443976</v>
      </c>
      <c r="F3998" s="195" t="s">
        <v>83</v>
      </c>
      <c r="H3998" s="2"/>
    </row>
    <row r="3999" spans="1:8">
      <c r="A3999" s="196">
        <v>44356</v>
      </c>
      <c r="B3999" s="195">
        <v>12508</v>
      </c>
      <c r="C3999" s="195">
        <v>1380</v>
      </c>
      <c r="D3999" s="195">
        <v>9</v>
      </c>
      <c r="E3999" s="32">
        <v>161459</v>
      </c>
      <c r="F3999" s="195" t="s">
        <v>83</v>
      </c>
      <c r="H3999" s="2"/>
    </row>
    <row r="4000" spans="1:8">
      <c r="A4000" s="196">
        <v>44356</v>
      </c>
      <c r="B4000" s="195">
        <v>12508</v>
      </c>
      <c r="C4000" s="195">
        <v>1381</v>
      </c>
      <c r="D4000" s="195">
        <v>9</v>
      </c>
      <c r="E4000" s="32">
        <v>601988</v>
      </c>
      <c r="F4000" s="195" t="s">
        <v>83</v>
      </c>
      <c r="H4000" s="2"/>
    </row>
    <row r="4001" spans="1:8">
      <c r="A4001" s="196">
        <v>44356</v>
      </c>
      <c r="B4001" s="195">
        <v>12508</v>
      </c>
      <c r="C4001" s="195">
        <v>1383</v>
      </c>
      <c r="D4001" s="195">
        <v>9</v>
      </c>
      <c r="E4001" s="32">
        <v>145000</v>
      </c>
      <c r="F4001" s="195" t="s">
        <v>83</v>
      </c>
      <c r="H4001" s="2"/>
    </row>
    <row r="4002" spans="1:8">
      <c r="A4002" s="196">
        <v>44356</v>
      </c>
      <c r="B4002" s="195">
        <v>12508</v>
      </c>
      <c r="C4002" s="195">
        <v>1384</v>
      </c>
      <c r="D4002" s="195"/>
      <c r="E4002" s="32">
        <v>0</v>
      </c>
      <c r="F4002" s="195" t="s">
        <v>283</v>
      </c>
      <c r="H4002" s="2"/>
    </row>
    <row r="4003" spans="1:8">
      <c r="A4003" s="196">
        <v>44356</v>
      </c>
      <c r="B4003" s="195">
        <v>12508</v>
      </c>
      <c r="C4003" s="195">
        <v>1389</v>
      </c>
      <c r="D4003" s="195">
        <v>9</v>
      </c>
      <c r="E4003" s="32">
        <v>180217</v>
      </c>
      <c r="F4003" s="195" t="s">
        <v>83</v>
      </c>
      <c r="H4003" s="2"/>
    </row>
    <row r="4004" spans="1:8">
      <c r="A4004" s="196">
        <v>44356</v>
      </c>
      <c r="B4004" s="195">
        <v>12508</v>
      </c>
      <c r="C4004" s="195">
        <v>1390</v>
      </c>
      <c r="D4004" s="195">
        <v>9</v>
      </c>
      <c r="E4004" s="32">
        <v>153300</v>
      </c>
      <c r="F4004" s="195" t="s">
        <v>83</v>
      </c>
      <c r="H4004" s="2"/>
    </row>
    <row r="4005" spans="1:8">
      <c r="A4005" s="196">
        <v>44356</v>
      </c>
      <c r="B4005" s="195">
        <v>12508</v>
      </c>
      <c r="C4005" s="195">
        <v>1391</v>
      </c>
      <c r="D4005" s="195">
        <v>9</v>
      </c>
      <c r="E4005" s="32">
        <v>485579</v>
      </c>
      <c r="F4005" s="195" t="s">
        <v>83</v>
      </c>
      <c r="H4005" s="2"/>
    </row>
    <row r="4006" spans="1:8">
      <c r="A4006" s="196">
        <v>44356</v>
      </c>
      <c r="B4006" s="195">
        <v>31957</v>
      </c>
      <c r="C4006" s="195">
        <v>8747</v>
      </c>
      <c r="D4006" s="195">
        <v>8</v>
      </c>
      <c r="E4006" s="32">
        <v>693947</v>
      </c>
      <c r="F4006" s="195" t="s">
        <v>1</v>
      </c>
      <c r="H4006" s="2"/>
    </row>
    <row r="4007" spans="1:8">
      <c r="A4007" s="196">
        <v>44356</v>
      </c>
      <c r="B4007" s="195">
        <v>31957</v>
      </c>
      <c r="C4007" s="195">
        <v>8751</v>
      </c>
      <c r="D4007" s="195">
        <v>8</v>
      </c>
      <c r="E4007" s="32">
        <v>139894</v>
      </c>
      <c r="F4007" s="195" t="s">
        <v>1</v>
      </c>
      <c r="H4007" s="2"/>
    </row>
    <row r="4008" spans="1:8">
      <c r="A4008" s="196">
        <v>44356</v>
      </c>
      <c r="B4008" s="195">
        <v>31957</v>
      </c>
      <c r="C4008" s="195">
        <v>8757</v>
      </c>
      <c r="D4008" s="195">
        <v>8</v>
      </c>
      <c r="E4008" s="32">
        <v>389302</v>
      </c>
      <c r="F4008" s="195" t="s">
        <v>1</v>
      </c>
      <c r="H4008" s="2"/>
    </row>
    <row r="4009" spans="1:8">
      <c r="A4009" s="196">
        <v>44356</v>
      </c>
      <c r="B4009" s="195">
        <v>31957</v>
      </c>
      <c r="C4009" s="195">
        <v>8758</v>
      </c>
      <c r="D4009" s="195">
        <v>8</v>
      </c>
      <c r="E4009" s="32">
        <v>87800</v>
      </c>
      <c r="F4009" s="195" t="s">
        <v>1</v>
      </c>
      <c r="H4009" s="2"/>
    </row>
    <row r="4010" spans="1:8">
      <c r="A4010" s="196">
        <v>44356</v>
      </c>
      <c r="B4010" s="195">
        <v>31957</v>
      </c>
      <c r="C4010" s="195">
        <v>8759</v>
      </c>
      <c r="D4010" s="195">
        <v>8</v>
      </c>
      <c r="E4010" s="32">
        <v>151036</v>
      </c>
      <c r="F4010" s="195" t="s">
        <v>1</v>
      </c>
      <c r="H4010" s="2"/>
    </row>
    <row r="4011" spans="1:8">
      <c r="A4011" s="196">
        <v>44356</v>
      </c>
      <c r="B4011" s="195">
        <v>31957</v>
      </c>
      <c r="C4011" s="195">
        <v>8792</v>
      </c>
      <c r="D4011" s="195">
        <v>8</v>
      </c>
      <c r="E4011" s="32">
        <v>48800</v>
      </c>
      <c r="F4011" s="195" t="s">
        <v>84</v>
      </c>
      <c r="H4011" s="2"/>
    </row>
    <row r="4012" spans="1:8">
      <c r="A4012" s="196">
        <v>44356</v>
      </c>
      <c r="B4012" s="195">
        <v>31957</v>
      </c>
      <c r="C4012" s="195">
        <v>8793</v>
      </c>
      <c r="D4012" s="195">
        <v>8</v>
      </c>
      <c r="E4012" s="32">
        <v>246400</v>
      </c>
      <c r="F4012" s="195" t="s">
        <v>1</v>
      </c>
      <c r="H4012" s="2"/>
    </row>
    <row r="4013" spans="1:8">
      <c r="A4013" s="196">
        <v>44356</v>
      </c>
      <c r="B4013" s="195">
        <v>31957</v>
      </c>
      <c r="C4013" s="195">
        <v>8794</v>
      </c>
      <c r="D4013" s="195">
        <v>8</v>
      </c>
      <c r="E4013" s="32">
        <v>100385</v>
      </c>
      <c r="F4013" s="195" t="s">
        <v>1</v>
      </c>
      <c r="H4013" s="2"/>
    </row>
    <row r="4014" spans="1:8">
      <c r="A4014" s="196">
        <v>44356</v>
      </c>
      <c r="B4014" s="195">
        <v>31957</v>
      </c>
      <c r="C4014" s="195">
        <v>8795</v>
      </c>
      <c r="D4014" s="195">
        <v>8</v>
      </c>
      <c r="E4014" s="32">
        <v>289659</v>
      </c>
      <c r="F4014" s="195" t="s">
        <v>1</v>
      </c>
      <c r="H4014" s="2"/>
    </row>
    <row r="4015" spans="1:8">
      <c r="A4015" s="196">
        <v>44356</v>
      </c>
      <c r="B4015" s="195">
        <v>31957</v>
      </c>
      <c r="C4015" s="195">
        <v>8797</v>
      </c>
      <c r="D4015" s="195">
        <v>8</v>
      </c>
      <c r="E4015" s="32">
        <v>261383</v>
      </c>
      <c r="F4015" s="195" t="s">
        <v>1</v>
      </c>
      <c r="H4015" s="2"/>
    </row>
    <row r="4016" spans="1:8">
      <c r="A4016" s="196">
        <v>44356</v>
      </c>
      <c r="B4016" s="195">
        <v>31957</v>
      </c>
      <c r="C4016" s="195">
        <v>8798</v>
      </c>
      <c r="D4016" s="195">
        <v>8</v>
      </c>
      <c r="E4016" s="32">
        <v>183882</v>
      </c>
      <c r="F4016" s="195" t="s">
        <v>1</v>
      </c>
      <c r="H4016" s="2"/>
    </row>
    <row r="4017" spans="1:8">
      <c r="A4017" s="196">
        <v>44356</v>
      </c>
      <c r="B4017" s="195">
        <v>31957</v>
      </c>
      <c r="C4017" s="195">
        <v>8799</v>
      </c>
      <c r="D4017" s="195">
        <v>8</v>
      </c>
      <c r="E4017" s="32">
        <v>226383</v>
      </c>
      <c r="F4017" s="195" t="s">
        <v>1</v>
      </c>
      <c r="H4017" s="2"/>
    </row>
    <row r="4018" spans="1:8">
      <c r="A4018" s="196">
        <v>44356</v>
      </c>
      <c r="B4018" s="195">
        <v>31957</v>
      </c>
      <c r="C4018" s="195">
        <v>8801</v>
      </c>
      <c r="D4018" s="195">
        <v>8</v>
      </c>
      <c r="E4018" s="32">
        <v>107036</v>
      </c>
      <c r="F4018" s="195" t="s">
        <v>1</v>
      </c>
      <c r="H4018" s="2"/>
    </row>
    <row r="4019" spans="1:8">
      <c r="A4019" s="196">
        <v>44356</v>
      </c>
      <c r="B4019" s="195">
        <v>31957</v>
      </c>
      <c r="C4019" s="195">
        <v>8803</v>
      </c>
      <c r="D4019" s="195">
        <v>8</v>
      </c>
      <c r="E4019" s="32">
        <v>88300</v>
      </c>
      <c r="F4019" s="195" t="s">
        <v>1</v>
      </c>
      <c r="H4019" s="2"/>
    </row>
    <row r="4020" spans="1:8">
      <c r="A4020" s="196">
        <v>44356</v>
      </c>
      <c r="B4020" s="195">
        <v>31957</v>
      </c>
      <c r="C4020" s="195">
        <v>8805</v>
      </c>
      <c r="D4020" s="195">
        <v>8</v>
      </c>
      <c r="E4020" s="32">
        <v>202994</v>
      </c>
      <c r="F4020" s="195" t="s">
        <v>1</v>
      </c>
      <c r="H4020" s="2"/>
    </row>
    <row r="4021" spans="1:8">
      <c r="A4021" s="196">
        <v>44356</v>
      </c>
      <c r="B4021" s="195">
        <v>31957</v>
      </c>
      <c r="C4021" s="195">
        <v>8808</v>
      </c>
      <c r="D4021" s="195">
        <v>8</v>
      </c>
      <c r="E4021" s="32">
        <v>40600</v>
      </c>
      <c r="F4021" s="195" t="s">
        <v>1</v>
      </c>
      <c r="H4021" s="2"/>
    </row>
    <row r="4022" spans="1:8">
      <c r="A4022" s="196">
        <v>44356</v>
      </c>
      <c r="B4022" s="195">
        <v>31957</v>
      </c>
      <c r="C4022" s="195">
        <v>8818</v>
      </c>
      <c r="D4022" s="195">
        <v>8</v>
      </c>
      <c r="E4022" s="32">
        <v>128844</v>
      </c>
      <c r="F4022" s="195" t="s">
        <v>1</v>
      </c>
      <c r="H4022" s="2"/>
    </row>
    <row r="4023" spans="1:8">
      <c r="A4023" s="196">
        <v>44356</v>
      </c>
      <c r="B4023" s="195">
        <v>31957</v>
      </c>
      <c r="C4023" s="195">
        <v>8883</v>
      </c>
      <c r="D4023" s="195">
        <v>8</v>
      </c>
      <c r="E4023" s="32">
        <v>48000</v>
      </c>
      <c r="F4023" s="195" t="s">
        <v>84</v>
      </c>
      <c r="H4023" s="2"/>
    </row>
    <row r="4024" spans="1:8">
      <c r="A4024" s="196">
        <v>44356</v>
      </c>
      <c r="B4024" s="195">
        <v>31957</v>
      </c>
      <c r="C4024" s="195">
        <v>8885</v>
      </c>
      <c r="D4024" s="195">
        <v>8</v>
      </c>
      <c r="E4024" s="32">
        <v>96485</v>
      </c>
      <c r="F4024" s="195" t="s">
        <v>1</v>
      </c>
      <c r="H4024" s="2"/>
    </row>
    <row r="4025" spans="1:8" ht="19.5">
      <c r="A4025" s="488"/>
      <c r="B4025" s="489"/>
      <c r="C4025" s="489"/>
      <c r="D4025" s="490"/>
      <c r="E4025" s="174">
        <f>SUM(E3870:E4024)</f>
        <v>37246946</v>
      </c>
      <c r="F4025" s="195"/>
    </row>
    <row r="4027" spans="1:8">
      <c r="A4027" s="196">
        <v>44357</v>
      </c>
      <c r="B4027" s="195">
        <v>34527</v>
      </c>
      <c r="C4027" s="195">
        <v>1741</v>
      </c>
      <c r="D4027" s="195">
        <v>7</v>
      </c>
      <c r="E4027" s="197">
        <v>0</v>
      </c>
      <c r="F4027" s="195" t="s">
        <v>283</v>
      </c>
    </row>
    <row r="4028" spans="1:8">
      <c r="A4028" s="196">
        <v>44357</v>
      </c>
      <c r="B4028" s="195">
        <v>99967</v>
      </c>
      <c r="C4028" s="195">
        <v>9646</v>
      </c>
      <c r="D4028" s="195">
        <v>4</v>
      </c>
      <c r="E4028" s="197">
        <v>0</v>
      </c>
      <c r="F4028" s="195" t="s">
        <v>283</v>
      </c>
    </row>
    <row r="4029" spans="1:8">
      <c r="A4029" s="196">
        <v>44357</v>
      </c>
      <c r="B4029" s="195">
        <v>28262</v>
      </c>
      <c r="C4029" s="195">
        <v>7777</v>
      </c>
      <c r="D4029" s="195">
        <v>6</v>
      </c>
      <c r="E4029" s="32">
        <v>87200</v>
      </c>
      <c r="F4029" s="195" t="s">
        <v>0</v>
      </c>
    </row>
    <row r="4030" spans="1:8">
      <c r="A4030" s="196">
        <v>44357</v>
      </c>
      <c r="B4030" s="195">
        <v>28262</v>
      </c>
      <c r="C4030" s="195">
        <v>7780</v>
      </c>
      <c r="D4030" s="195">
        <v>6</v>
      </c>
      <c r="E4030" s="32">
        <v>339007</v>
      </c>
      <c r="F4030" s="195" t="s">
        <v>1</v>
      </c>
    </row>
    <row r="4031" spans="1:8">
      <c r="A4031" s="196">
        <v>44357</v>
      </c>
      <c r="B4031" s="195">
        <v>28262</v>
      </c>
      <c r="C4031" s="195">
        <v>7784</v>
      </c>
      <c r="D4031" s="195">
        <v>6</v>
      </c>
      <c r="E4031" s="32">
        <v>186219</v>
      </c>
      <c r="F4031" s="195" t="s">
        <v>1</v>
      </c>
    </row>
    <row r="4032" spans="1:8">
      <c r="A4032" s="196">
        <v>44357</v>
      </c>
      <c r="B4032" s="195">
        <v>28262</v>
      </c>
      <c r="C4032" s="195">
        <v>7786</v>
      </c>
      <c r="D4032" s="195">
        <v>6</v>
      </c>
      <c r="E4032" s="32">
        <v>166940</v>
      </c>
      <c r="F4032" s="195" t="s">
        <v>1</v>
      </c>
    </row>
    <row r="4033" spans="1:6">
      <c r="A4033" s="196">
        <v>44357</v>
      </c>
      <c r="B4033" s="195">
        <v>28262</v>
      </c>
      <c r="C4033" s="195">
        <v>7787</v>
      </c>
      <c r="D4033" s="195">
        <v>6</v>
      </c>
      <c r="E4033" s="32">
        <v>291700</v>
      </c>
      <c r="F4033" s="195" t="s">
        <v>0</v>
      </c>
    </row>
    <row r="4034" spans="1:6">
      <c r="A4034" s="196">
        <v>44357</v>
      </c>
      <c r="B4034" s="195">
        <v>28262</v>
      </c>
      <c r="C4034" s="195">
        <v>7792</v>
      </c>
      <c r="D4034" s="195">
        <v>6</v>
      </c>
      <c r="E4034" s="32">
        <v>229572</v>
      </c>
      <c r="F4034" s="195" t="s">
        <v>1</v>
      </c>
    </row>
    <row r="4035" spans="1:6">
      <c r="A4035" s="196">
        <v>44357</v>
      </c>
      <c r="B4035" s="195">
        <v>28262</v>
      </c>
      <c r="C4035" s="195">
        <v>7803</v>
      </c>
      <c r="D4035" s="195">
        <v>6</v>
      </c>
      <c r="E4035" s="32">
        <v>80200</v>
      </c>
      <c r="F4035" s="195" t="s">
        <v>1</v>
      </c>
    </row>
    <row r="4036" spans="1:6">
      <c r="A4036" s="196">
        <v>44357</v>
      </c>
      <c r="B4036" s="195">
        <v>28262</v>
      </c>
      <c r="C4036" s="195">
        <v>7804</v>
      </c>
      <c r="D4036" s="195">
        <v>6</v>
      </c>
      <c r="E4036" s="32">
        <v>125200</v>
      </c>
      <c r="F4036" s="195" t="s">
        <v>1</v>
      </c>
    </row>
    <row r="4037" spans="1:6">
      <c r="A4037" s="196">
        <v>44357</v>
      </c>
      <c r="B4037" s="195">
        <v>28262</v>
      </c>
      <c r="C4037" s="195">
        <v>7805</v>
      </c>
      <c r="D4037" s="195">
        <v>6</v>
      </c>
      <c r="E4037" s="32">
        <v>239927</v>
      </c>
      <c r="F4037" s="195" t="s">
        <v>1</v>
      </c>
    </row>
    <row r="4038" spans="1:6">
      <c r="A4038" s="196">
        <v>44357</v>
      </c>
      <c r="B4038" s="195">
        <v>28262</v>
      </c>
      <c r="C4038" s="195">
        <v>7808</v>
      </c>
      <c r="D4038" s="195">
        <v>6</v>
      </c>
      <c r="E4038" s="32">
        <v>284600</v>
      </c>
      <c r="F4038" s="195" t="s">
        <v>0</v>
      </c>
    </row>
    <row r="4039" spans="1:6">
      <c r="A4039" s="196">
        <v>44357</v>
      </c>
      <c r="B4039" s="195">
        <v>28262</v>
      </c>
      <c r="C4039" s="195">
        <v>7816</v>
      </c>
      <c r="D4039" s="195">
        <v>6</v>
      </c>
      <c r="E4039" s="32">
        <v>186300</v>
      </c>
      <c r="F4039" s="195" t="s">
        <v>1</v>
      </c>
    </row>
    <row r="4040" spans="1:6">
      <c r="A4040" s="196">
        <v>44357</v>
      </c>
      <c r="B4040" s="195">
        <v>28262</v>
      </c>
      <c r="C4040" s="195">
        <v>7821</v>
      </c>
      <c r="D4040" s="195">
        <v>6</v>
      </c>
      <c r="E4040" s="32">
        <v>72300</v>
      </c>
      <c r="F4040" s="195" t="s">
        <v>0</v>
      </c>
    </row>
    <row r="4041" spans="1:6">
      <c r="A4041" s="196">
        <v>44357</v>
      </c>
      <c r="B4041" s="195">
        <v>28262</v>
      </c>
      <c r="C4041" s="195">
        <v>7822</v>
      </c>
      <c r="D4041" s="195">
        <v>6</v>
      </c>
      <c r="E4041" s="32">
        <v>144492</v>
      </c>
      <c r="F4041" s="195" t="s">
        <v>1</v>
      </c>
    </row>
    <row r="4042" spans="1:6">
      <c r="A4042" s="196">
        <v>44357</v>
      </c>
      <c r="B4042" s="195">
        <v>28262</v>
      </c>
      <c r="C4042" s="195">
        <v>7824</v>
      </c>
      <c r="D4042" s="195">
        <v>6</v>
      </c>
      <c r="E4042" s="32">
        <v>49800</v>
      </c>
      <c r="F4042" s="195" t="s">
        <v>1</v>
      </c>
    </row>
    <row r="4043" spans="1:6">
      <c r="A4043" s="196">
        <v>44357</v>
      </c>
      <c r="B4043" s="195">
        <v>28262</v>
      </c>
      <c r="C4043" s="195">
        <v>7825</v>
      </c>
      <c r="D4043" s="195">
        <v>6</v>
      </c>
      <c r="E4043" s="32">
        <v>130949</v>
      </c>
      <c r="F4043" s="195" t="s">
        <v>1</v>
      </c>
    </row>
    <row r="4044" spans="1:6">
      <c r="A4044" s="196">
        <v>44357</v>
      </c>
      <c r="B4044" s="195">
        <v>28262</v>
      </c>
      <c r="C4044" s="195">
        <v>7826</v>
      </c>
      <c r="D4044" s="195">
        <v>6</v>
      </c>
      <c r="E4044" s="32">
        <v>67885</v>
      </c>
      <c r="F4044" s="195" t="s">
        <v>1</v>
      </c>
    </row>
    <row r="4045" spans="1:6">
      <c r="A4045" s="196">
        <v>44357</v>
      </c>
      <c r="B4045" s="195">
        <v>28262</v>
      </c>
      <c r="C4045" s="195">
        <v>7832</v>
      </c>
      <c r="D4045" s="195">
        <v>6</v>
      </c>
      <c r="E4045" s="32">
        <v>754077</v>
      </c>
      <c r="F4045" s="195" t="s">
        <v>1</v>
      </c>
    </row>
    <row r="4046" spans="1:6">
      <c r="A4046" s="196">
        <v>44357</v>
      </c>
      <c r="B4046" s="195">
        <v>28262</v>
      </c>
      <c r="C4046" s="195">
        <v>7837</v>
      </c>
      <c r="D4046" s="195">
        <v>6</v>
      </c>
      <c r="E4046" s="32">
        <v>59097</v>
      </c>
      <c r="F4046" s="195" t="s">
        <v>1</v>
      </c>
    </row>
    <row r="4047" spans="1:6">
      <c r="A4047" s="196">
        <v>44357</v>
      </c>
      <c r="B4047" s="195">
        <v>28262</v>
      </c>
      <c r="C4047" s="195">
        <v>7842</v>
      </c>
      <c r="D4047" s="195">
        <v>6</v>
      </c>
      <c r="E4047" s="32">
        <v>87300</v>
      </c>
      <c r="F4047" s="195" t="s">
        <v>1</v>
      </c>
    </row>
    <row r="4048" spans="1:6">
      <c r="A4048" s="196">
        <v>44357</v>
      </c>
      <c r="B4048" s="195">
        <v>28262</v>
      </c>
      <c r="C4048" s="195">
        <v>7846</v>
      </c>
      <c r="D4048" s="195">
        <v>6</v>
      </c>
      <c r="E4048" s="32">
        <v>248900</v>
      </c>
      <c r="F4048" s="195" t="s">
        <v>1</v>
      </c>
    </row>
    <row r="4049" spans="1:6">
      <c r="A4049" s="196">
        <v>44357</v>
      </c>
      <c r="B4049" s="195">
        <v>28262</v>
      </c>
      <c r="C4049" s="195">
        <v>7847</v>
      </c>
      <c r="D4049" s="195">
        <v>6</v>
      </c>
      <c r="E4049" s="32">
        <v>174099</v>
      </c>
      <c r="F4049" s="195" t="s">
        <v>0</v>
      </c>
    </row>
    <row r="4050" spans="1:6">
      <c r="A4050" s="196">
        <v>44357</v>
      </c>
      <c r="B4050" s="195">
        <v>28262</v>
      </c>
      <c r="C4050" s="195">
        <v>7852</v>
      </c>
      <c r="D4050" s="195">
        <v>6</v>
      </c>
      <c r="E4050" s="32">
        <v>57080</v>
      </c>
      <c r="F4050" s="195" t="s">
        <v>1</v>
      </c>
    </row>
    <row r="4051" spans="1:6">
      <c r="A4051" s="196">
        <v>44357</v>
      </c>
      <c r="B4051" s="195">
        <v>28262</v>
      </c>
      <c r="C4051" s="195">
        <v>7862</v>
      </c>
      <c r="D4051" s="195">
        <v>6</v>
      </c>
      <c r="E4051" s="32">
        <v>82900</v>
      </c>
      <c r="F4051" s="195" t="s">
        <v>0</v>
      </c>
    </row>
    <row r="4052" spans="1:6">
      <c r="A4052" s="196">
        <v>44357</v>
      </c>
      <c r="B4052" s="195">
        <v>28262</v>
      </c>
      <c r="C4052" s="195">
        <v>7867</v>
      </c>
      <c r="D4052" s="195">
        <v>6</v>
      </c>
      <c r="E4052" s="32">
        <v>111629</v>
      </c>
      <c r="F4052" s="195" t="s">
        <v>1</v>
      </c>
    </row>
    <row r="4053" spans="1:6">
      <c r="A4053" s="196">
        <v>44357</v>
      </c>
      <c r="B4053" s="195">
        <v>28262</v>
      </c>
      <c r="C4053" s="195">
        <v>7872</v>
      </c>
      <c r="D4053" s="195">
        <v>6</v>
      </c>
      <c r="E4053" s="32">
        <v>149700</v>
      </c>
      <c r="F4053" s="195" t="s">
        <v>1</v>
      </c>
    </row>
    <row r="4054" spans="1:6">
      <c r="A4054" s="196">
        <v>44357</v>
      </c>
      <c r="B4054" s="195">
        <v>28262</v>
      </c>
      <c r="C4054" s="195">
        <v>7873</v>
      </c>
      <c r="D4054" s="195">
        <v>6</v>
      </c>
      <c r="E4054" s="32">
        <v>55900</v>
      </c>
      <c r="F4054" s="195" t="s">
        <v>1</v>
      </c>
    </row>
    <row r="4055" spans="1:6">
      <c r="A4055" s="196">
        <v>44357</v>
      </c>
      <c r="B4055" s="195">
        <v>31957</v>
      </c>
      <c r="C4055" s="195">
        <v>1802</v>
      </c>
      <c r="D4055" s="195">
        <v>7</v>
      </c>
      <c r="E4055" s="32">
        <v>197100</v>
      </c>
      <c r="F4055" s="195" t="s">
        <v>0</v>
      </c>
    </row>
    <row r="4056" spans="1:6">
      <c r="A4056" s="196">
        <v>44357</v>
      </c>
      <c r="B4056" s="195">
        <v>31957</v>
      </c>
      <c r="C4056" s="195">
        <v>1803</v>
      </c>
      <c r="D4056" s="195">
        <v>7</v>
      </c>
      <c r="E4056" s="32">
        <v>197100</v>
      </c>
      <c r="F4056" s="195" t="s">
        <v>0</v>
      </c>
    </row>
    <row r="4057" spans="1:6">
      <c r="A4057" s="196">
        <v>44357</v>
      </c>
      <c r="B4057" s="195">
        <v>31957</v>
      </c>
      <c r="C4057" s="195">
        <v>1805</v>
      </c>
      <c r="D4057" s="195">
        <v>7</v>
      </c>
      <c r="E4057" s="32">
        <v>149100</v>
      </c>
      <c r="F4057" s="195" t="s">
        <v>1</v>
      </c>
    </row>
    <row r="4058" spans="1:6">
      <c r="A4058" s="196">
        <v>44357</v>
      </c>
      <c r="B4058" s="195">
        <v>31957</v>
      </c>
      <c r="C4058" s="195">
        <v>1806</v>
      </c>
      <c r="D4058" s="195">
        <v>7</v>
      </c>
      <c r="E4058" s="32">
        <v>374279</v>
      </c>
      <c r="F4058" s="195" t="s">
        <v>1</v>
      </c>
    </row>
    <row r="4059" spans="1:6">
      <c r="A4059" s="196">
        <v>44357</v>
      </c>
      <c r="B4059" s="195">
        <v>31957</v>
      </c>
      <c r="C4059" s="195">
        <v>1830</v>
      </c>
      <c r="D4059" s="195">
        <v>7</v>
      </c>
      <c r="E4059" s="32">
        <v>87800</v>
      </c>
      <c r="F4059" s="195" t="s">
        <v>0</v>
      </c>
    </row>
    <row r="4060" spans="1:6">
      <c r="A4060" s="196">
        <v>44357</v>
      </c>
      <c r="B4060" s="195">
        <v>31957</v>
      </c>
      <c r="C4060" s="195">
        <v>1831</v>
      </c>
      <c r="D4060" s="195">
        <v>7</v>
      </c>
      <c r="E4060" s="32">
        <v>341511</v>
      </c>
      <c r="F4060" s="195" t="s">
        <v>1</v>
      </c>
    </row>
    <row r="4061" spans="1:6">
      <c r="A4061" s="196">
        <v>44357</v>
      </c>
      <c r="B4061" s="195">
        <v>31957</v>
      </c>
      <c r="C4061" s="195">
        <v>1832</v>
      </c>
      <c r="D4061" s="195">
        <v>7</v>
      </c>
      <c r="E4061" s="32">
        <v>63730</v>
      </c>
      <c r="F4061" s="195" t="s">
        <v>1</v>
      </c>
    </row>
    <row r="4062" spans="1:6">
      <c r="A4062" s="196">
        <v>44357</v>
      </c>
      <c r="B4062" s="195">
        <v>31957</v>
      </c>
      <c r="C4062" s="195">
        <v>1836</v>
      </c>
      <c r="D4062" s="195">
        <v>7</v>
      </c>
      <c r="E4062" s="32">
        <v>106414</v>
      </c>
      <c r="F4062" s="195" t="s">
        <v>0</v>
      </c>
    </row>
    <row r="4063" spans="1:6">
      <c r="A4063" s="196">
        <v>44357</v>
      </c>
      <c r="B4063" s="195">
        <v>31957</v>
      </c>
      <c r="C4063" s="195">
        <v>1839</v>
      </c>
      <c r="D4063" s="195">
        <v>7</v>
      </c>
      <c r="E4063" s="32">
        <v>40475</v>
      </c>
      <c r="F4063" s="195" t="s">
        <v>1</v>
      </c>
    </row>
    <row r="4064" spans="1:6">
      <c r="A4064" s="196">
        <v>44357</v>
      </c>
      <c r="B4064" s="195">
        <v>31957</v>
      </c>
      <c r="C4064" s="195">
        <v>1854</v>
      </c>
      <c r="D4064" s="195">
        <v>7</v>
      </c>
      <c r="E4064" s="32">
        <v>102204</v>
      </c>
      <c r="F4064" s="195" t="s">
        <v>1</v>
      </c>
    </row>
    <row r="4065" spans="1:6">
      <c r="A4065" s="196">
        <v>44357</v>
      </c>
      <c r="B4065" s="195">
        <v>31957</v>
      </c>
      <c r="C4065" s="195">
        <v>1856</v>
      </c>
      <c r="D4065" s="195">
        <v>7</v>
      </c>
      <c r="E4065" s="32">
        <v>102600</v>
      </c>
      <c r="F4065" s="195" t="s">
        <v>1</v>
      </c>
    </row>
    <row r="4066" spans="1:6">
      <c r="A4066" s="196">
        <v>44357</v>
      </c>
      <c r="B4066" s="195">
        <v>31957</v>
      </c>
      <c r="C4066" s="195">
        <v>1868</v>
      </c>
      <c r="D4066" s="195">
        <v>7</v>
      </c>
      <c r="E4066" s="32">
        <v>264989</v>
      </c>
      <c r="F4066" s="195" t="s">
        <v>1</v>
      </c>
    </row>
    <row r="4067" spans="1:6">
      <c r="A4067" s="196">
        <v>44357</v>
      </c>
      <c r="B4067" s="195">
        <v>31957</v>
      </c>
      <c r="C4067" s="195">
        <v>1870</v>
      </c>
      <c r="D4067" s="195">
        <v>7</v>
      </c>
      <c r="E4067" s="32">
        <v>47987</v>
      </c>
      <c r="F4067" s="195" t="s">
        <v>1</v>
      </c>
    </row>
    <row r="4068" spans="1:6">
      <c r="A4068" s="196">
        <v>44357</v>
      </c>
      <c r="B4068" s="195">
        <v>31957</v>
      </c>
      <c r="C4068" s="195">
        <v>1885</v>
      </c>
      <c r="D4068" s="195">
        <v>7</v>
      </c>
      <c r="E4068" s="32">
        <v>159769</v>
      </c>
      <c r="F4068" s="195" t="s">
        <v>1</v>
      </c>
    </row>
    <row r="4069" spans="1:6">
      <c r="A4069" s="196">
        <v>44357</v>
      </c>
      <c r="B4069" s="195">
        <v>34527</v>
      </c>
      <c r="C4069" s="195">
        <v>1704</v>
      </c>
      <c r="D4069" s="195">
        <v>7</v>
      </c>
      <c r="E4069" s="32">
        <v>275700</v>
      </c>
      <c r="F4069" s="195" t="s">
        <v>1</v>
      </c>
    </row>
    <row r="4070" spans="1:6">
      <c r="A4070" s="196">
        <v>44357</v>
      </c>
      <c r="B4070" s="195">
        <v>34527</v>
      </c>
      <c r="C4070" s="195">
        <v>1714</v>
      </c>
      <c r="D4070" s="195">
        <v>7</v>
      </c>
      <c r="E4070" s="32">
        <v>216876</v>
      </c>
      <c r="F4070" s="195" t="s">
        <v>1</v>
      </c>
    </row>
    <row r="4071" spans="1:6">
      <c r="A4071" s="196">
        <v>44357</v>
      </c>
      <c r="B4071" s="195">
        <v>34527</v>
      </c>
      <c r="C4071" s="195">
        <v>1724</v>
      </c>
      <c r="D4071" s="195">
        <v>7</v>
      </c>
      <c r="E4071" s="32">
        <v>272500</v>
      </c>
      <c r="F4071" s="195" t="s">
        <v>1</v>
      </c>
    </row>
    <row r="4072" spans="1:6">
      <c r="A4072" s="196">
        <v>44357</v>
      </c>
      <c r="B4072" s="195">
        <v>34527</v>
      </c>
      <c r="C4072" s="195">
        <v>1736</v>
      </c>
      <c r="D4072" s="195">
        <v>7</v>
      </c>
      <c r="E4072" s="32">
        <v>336870</v>
      </c>
      <c r="F4072" s="195" t="s">
        <v>1</v>
      </c>
    </row>
    <row r="4073" spans="1:6">
      <c r="A4073" s="196">
        <v>44357</v>
      </c>
      <c r="B4073" s="195">
        <v>34527</v>
      </c>
      <c r="C4073" s="195">
        <v>1749</v>
      </c>
      <c r="D4073" s="195">
        <v>7</v>
      </c>
      <c r="E4073" s="32">
        <v>282200</v>
      </c>
      <c r="F4073" s="195" t="s">
        <v>1</v>
      </c>
    </row>
    <row r="4074" spans="1:6">
      <c r="A4074" s="196">
        <v>44357</v>
      </c>
      <c r="B4074" s="195">
        <v>34527</v>
      </c>
      <c r="C4074" s="195">
        <v>1751</v>
      </c>
      <c r="D4074" s="195">
        <v>7</v>
      </c>
      <c r="E4074" s="32">
        <v>939100</v>
      </c>
      <c r="F4074" s="195" t="s">
        <v>1</v>
      </c>
    </row>
    <row r="4075" spans="1:6">
      <c r="A4075" s="196">
        <v>44357</v>
      </c>
      <c r="B4075" s="195">
        <v>34527</v>
      </c>
      <c r="C4075" s="195">
        <v>1785</v>
      </c>
      <c r="D4075" s="195">
        <v>7</v>
      </c>
      <c r="E4075" s="32">
        <v>303160</v>
      </c>
      <c r="F4075" s="195" t="s">
        <v>2696</v>
      </c>
    </row>
    <row r="4076" spans="1:6">
      <c r="A4076" s="196">
        <v>44357</v>
      </c>
      <c r="B4076" s="195">
        <v>34527</v>
      </c>
      <c r="C4076" s="195">
        <v>1792</v>
      </c>
      <c r="D4076" s="195">
        <v>7</v>
      </c>
      <c r="E4076" s="32">
        <v>407800</v>
      </c>
      <c r="F4076" s="195" t="s">
        <v>2696</v>
      </c>
    </row>
    <row r="4077" spans="1:6">
      <c r="A4077" s="196">
        <v>44357</v>
      </c>
      <c r="B4077" s="195">
        <v>34527</v>
      </c>
      <c r="C4077" s="195">
        <v>1797</v>
      </c>
      <c r="D4077" s="195">
        <v>7</v>
      </c>
      <c r="E4077" s="32">
        <v>86900</v>
      </c>
      <c r="F4077" s="195" t="s">
        <v>0</v>
      </c>
    </row>
    <row r="4078" spans="1:6">
      <c r="A4078" s="196">
        <v>44357</v>
      </c>
      <c r="B4078" s="195">
        <v>25758</v>
      </c>
      <c r="C4078" s="195">
        <v>9775</v>
      </c>
      <c r="D4078" s="195">
        <v>4</v>
      </c>
      <c r="E4078" s="32">
        <v>101485</v>
      </c>
      <c r="F4078" s="195" t="s">
        <v>1</v>
      </c>
    </row>
    <row r="4079" spans="1:6">
      <c r="A4079" s="196">
        <v>44357</v>
      </c>
      <c r="B4079" s="195">
        <v>25758</v>
      </c>
      <c r="C4079" s="195">
        <v>9778</v>
      </c>
      <c r="D4079" s="195">
        <v>4</v>
      </c>
      <c r="E4079" s="32">
        <v>96246</v>
      </c>
      <c r="F4079" s="195" t="s">
        <v>1</v>
      </c>
    </row>
    <row r="4080" spans="1:6">
      <c r="A4080" s="196">
        <v>44357</v>
      </c>
      <c r="B4080" s="195">
        <v>25758</v>
      </c>
      <c r="C4080" s="195">
        <v>9783</v>
      </c>
      <c r="D4080" s="195">
        <v>4</v>
      </c>
      <c r="E4080" s="32">
        <v>136601</v>
      </c>
      <c r="F4080" s="195" t="s">
        <v>1</v>
      </c>
    </row>
    <row r="4081" spans="1:6">
      <c r="A4081" s="196">
        <v>44357</v>
      </c>
      <c r="B4081" s="195">
        <v>25758</v>
      </c>
      <c r="C4081" s="195">
        <v>9785</v>
      </c>
      <c r="D4081" s="195">
        <v>4</v>
      </c>
      <c r="E4081" s="32">
        <v>320961</v>
      </c>
      <c r="F4081" s="195" t="s">
        <v>1</v>
      </c>
    </row>
    <row r="4082" spans="1:6">
      <c r="A4082" s="196">
        <v>44357</v>
      </c>
      <c r="B4082" s="195">
        <v>25758</v>
      </c>
      <c r="C4082" s="195">
        <v>9788</v>
      </c>
      <c r="D4082" s="195">
        <v>4</v>
      </c>
      <c r="E4082" s="32">
        <v>193200</v>
      </c>
      <c r="F4082" s="195" t="s">
        <v>0</v>
      </c>
    </row>
    <row r="4083" spans="1:6">
      <c r="A4083" s="196">
        <v>44357</v>
      </c>
      <c r="B4083" s="195">
        <v>25758</v>
      </c>
      <c r="C4083" s="195">
        <v>9794</v>
      </c>
      <c r="D4083" s="195">
        <v>4</v>
      </c>
      <c r="E4083" s="32">
        <v>235866</v>
      </c>
      <c r="F4083" s="195" t="s">
        <v>1</v>
      </c>
    </row>
    <row r="4084" spans="1:6">
      <c r="A4084" s="196">
        <v>44357</v>
      </c>
      <c r="B4084" s="195">
        <v>25758</v>
      </c>
      <c r="C4084" s="195">
        <v>9797</v>
      </c>
      <c r="D4084" s="195">
        <v>4</v>
      </c>
      <c r="E4084" s="32">
        <v>394247</v>
      </c>
      <c r="F4084" s="195" t="s">
        <v>1</v>
      </c>
    </row>
    <row r="4085" spans="1:6">
      <c r="A4085" s="196">
        <v>44357</v>
      </c>
      <c r="B4085" s="195">
        <v>25758</v>
      </c>
      <c r="C4085" s="195">
        <v>9798</v>
      </c>
      <c r="D4085" s="195">
        <v>4</v>
      </c>
      <c r="E4085" s="32">
        <v>180346</v>
      </c>
      <c r="F4085" s="195" t="s">
        <v>1</v>
      </c>
    </row>
    <row r="4086" spans="1:6">
      <c r="A4086" s="196">
        <v>44357</v>
      </c>
      <c r="B4086" s="195">
        <v>25758</v>
      </c>
      <c r="C4086" s="195">
        <v>9799</v>
      </c>
      <c r="D4086" s="195">
        <v>4</v>
      </c>
      <c r="E4086" s="32">
        <v>19500</v>
      </c>
      <c r="F4086" s="195" t="s">
        <v>1</v>
      </c>
    </row>
    <row r="4087" spans="1:6">
      <c r="A4087" s="196">
        <v>44357</v>
      </c>
      <c r="B4087" s="195">
        <v>25758</v>
      </c>
      <c r="C4087" s="195">
        <v>9800</v>
      </c>
      <c r="D4087" s="195">
        <v>4</v>
      </c>
      <c r="E4087" s="32">
        <v>335135</v>
      </c>
      <c r="F4087" s="195" t="s">
        <v>1</v>
      </c>
    </row>
    <row r="4088" spans="1:6">
      <c r="A4088" s="196">
        <v>44357</v>
      </c>
      <c r="B4088" s="195">
        <v>25758</v>
      </c>
      <c r="C4088" s="195">
        <v>9804</v>
      </c>
      <c r="D4088" s="195">
        <v>4</v>
      </c>
      <c r="E4088" s="32">
        <v>215002</v>
      </c>
      <c r="F4088" s="195" t="s">
        <v>1</v>
      </c>
    </row>
    <row r="4089" spans="1:6">
      <c r="A4089" s="196">
        <v>44357</v>
      </c>
      <c r="B4089" s="195">
        <v>25758</v>
      </c>
      <c r="C4089" s="195">
        <v>9828</v>
      </c>
      <c r="D4089" s="195">
        <v>4</v>
      </c>
      <c r="E4089" s="32">
        <v>129500</v>
      </c>
      <c r="F4089" s="195" t="s">
        <v>0</v>
      </c>
    </row>
    <row r="4090" spans="1:6">
      <c r="A4090" s="196">
        <v>44357</v>
      </c>
      <c r="B4090" s="195">
        <v>25758</v>
      </c>
      <c r="C4090" s="195">
        <v>9836</v>
      </c>
      <c r="D4090" s="195">
        <v>4</v>
      </c>
      <c r="E4090" s="32">
        <v>379376</v>
      </c>
      <c r="F4090" s="195" t="s">
        <v>1</v>
      </c>
    </row>
    <row r="4091" spans="1:6">
      <c r="A4091" s="196">
        <v>44357</v>
      </c>
      <c r="B4091" s="195">
        <v>25758</v>
      </c>
      <c r="C4091" s="195">
        <v>9839</v>
      </c>
      <c r="D4091" s="195">
        <v>4</v>
      </c>
      <c r="E4091" s="32">
        <v>118700</v>
      </c>
      <c r="F4091" s="195" t="s">
        <v>1</v>
      </c>
    </row>
    <row r="4092" spans="1:6">
      <c r="A4092" s="196">
        <v>44357</v>
      </c>
      <c r="B4092" s="195">
        <v>25758</v>
      </c>
      <c r="C4092" s="195">
        <v>9840</v>
      </c>
      <c r="D4092" s="195">
        <v>4</v>
      </c>
      <c r="E4092" s="32">
        <v>159123</v>
      </c>
      <c r="F4092" s="195" t="s">
        <v>1</v>
      </c>
    </row>
    <row r="4093" spans="1:6">
      <c r="A4093" s="196">
        <v>44357</v>
      </c>
      <c r="B4093" s="195">
        <v>25758</v>
      </c>
      <c r="C4093" s="195">
        <v>9842</v>
      </c>
      <c r="D4093" s="195">
        <v>4</v>
      </c>
      <c r="E4093" s="32">
        <v>238600</v>
      </c>
      <c r="F4093" s="195" t="s">
        <v>1</v>
      </c>
    </row>
    <row r="4094" spans="1:6">
      <c r="A4094" s="196">
        <v>44357</v>
      </c>
      <c r="B4094" s="195">
        <v>25758</v>
      </c>
      <c r="C4094" s="195">
        <v>9846</v>
      </c>
      <c r="D4094" s="195">
        <v>4</v>
      </c>
      <c r="E4094" s="32">
        <v>36387</v>
      </c>
      <c r="F4094" s="195" t="s">
        <v>1</v>
      </c>
    </row>
    <row r="4095" spans="1:6">
      <c r="A4095" s="196">
        <v>44357</v>
      </c>
      <c r="B4095" s="195">
        <v>25758</v>
      </c>
      <c r="C4095" s="195">
        <v>9850</v>
      </c>
      <c r="D4095" s="195">
        <v>4</v>
      </c>
      <c r="E4095" s="32">
        <v>233500</v>
      </c>
      <c r="F4095" s="195" t="s">
        <v>1</v>
      </c>
    </row>
    <row r="4096" spans="1:6">
      <c r="A4096" s="196">
        <v>44357</v>
      </c>
      <c r="B4096" s="195">
        <v>25758</v>
      </c>
      <c r="C4096" s="195">
        <v>9852</v>
      </c>
      <c r="D4096" s="195">
        <v>4</v>
      </c>
      <c r="E4096" s="32">
        <v>224200</v>
      </c>
      <c r="F4096" s="195" t="s">
        <v>1</v>
      </c>
    </row>
    <row r="4097" spans="1:6">
      <c r="A4097" s="196">
        <v>44357</v>
      </c>
      <c r="B4097" s="195">
        <v>25758</v>
      </c>
      <c r="C4097" s="195">
        <v>9854</v>
      </c>
      <c r="D4097" s="195">
        <v>4</v>
      </c>
      <c r="E4097" s="32">
        <v>509000</v>
      </c>
      <c r="F4097" s="195" t="s">
        <v>0</v>
      </c>
    </row>
    <row r="4098" spans="1:6">
      <c r="A4098" s="196">
        <v>44357</v>
      </c>
      <c r="B4098" s="195">
        <v>25758</v>
      </c>
      <c r="C4098" s="195">
        <v>9860</v>
      </c>
      <c r="D4098" s="195">
        <v>4</v>
      </c>
      <c r="E4098" s="32">
        <v>236000</v>
      </c>
      <c r="F4098" s="195" t="s">
        <v>1</v>
      </c>
    </row>
    <row r="4099" spans="1:6">
      <c r="A4099" s="196">
        <v>44357</v>
      </c>
      <c r="B4099" s="195">
        <v>25758</v>
      </c>
      <c r="C4099" s="195">
        <v>9862</v>
      </c>
      <c r="D4099" s="195">
        <v>4</v>
      </c>
      <c r="E4099" s="32">
        <v>53400</v>
      </c>
      <c r="F4099" s="195" t="s">
        <v>1</v>
      </c>
    </row>
    <row r="4100" spans="1:6">
      <c r="A4100" s="196">
        <v>44357</v>
      </c>
      <c r="B4100" s="195">
        <v>25758</v>
      </c>
      <c r="C4100" s="195">
        <v>9864</v>
      </c>
      <c r="D4100" s="195">
        <v>4</v>
      </c>
      <c r="E4100" s="32">
        <v>54200</v>
      </c>
      <c r="F4100" s="195" t="s">
        <v>0</v>
      </c>
    </row>
    <row r="4101" spans="1:6">
      <c r="A4101" s="196">
        <v>44357</v>
      </c>
      <c r="B4101" s="195">
        <v>25758</v>
      </c>
      <c r="C4101" s="195">
        <v>9868</v>
      </c>
      <c r="D4101" s="195">
        <v>4</v>
      </c>
      <c r="E4101" s="32">
        <v>79817</v>
      </c>
      <c r="F4101" s="195" t="s">
        <v>1</v>
      </c>
    </row>
    <row r="4102" spans="1:6">
      <c r="A4102" s="196">
        <v>44357</v>
      </c>
      <c r="B4102" s="195">
        <v>25758</v>
      </c>
      <c r="C4102" s="195">
        <v>9869</v>
      </c>
      <c r="D4102" s="195">
        <v>4</v>
      </c>
      <c r="E4102" s="32">
        <v>60400</v>
      </c>
      <c r="F4102" s="195" t="s">
        <v>1</v>
      </c>
    </row>
    <row r="4103" spans="1:6">
      <c r="A4103" s="196">
        <v>44357</v>
      </c>
      <c r="B4103" s="195">
        <v>99967</v>
      </c>
      <c r="C4103" s="195">
        <v>9644</v>
      </c>
      <c r="D4103" s="195">
        <v>4</v>
      </c>
      <c r="E4103" s="32">
        <v>229029</v>
      </c>
      <c r="F4103" s="195" t="s">
        <v>1</v>
      </c>
    </row>
    <row r="4104" spans="1:6">
      <c r="A4104" s="196">
        <v>44357</v>
      </c>
      <c r="B4104" s="195">
        <v>99967</v>
      </c>
      <c r="C4104" s="195">
        <v>9645</v>
      </c>
      <c r="D4104" s="195">
        <v>4</v>
      </c>
      <c r="E4104" s="32">
        <v>387969</v>
      </c>
      <c r="F4104" s="195" t="s">
        <v>1</v>
      </c>
    </row>
    <row r="4105" spans="1:6">
      <c r="A4105" s="196">
        <v>44357</v>
      </c>
      <c r="B4105" s="195">
        <v>99967</v>
      </c>
      <c r="C4105" s="195">
        <v>9739</v>
      </c>
      <c r="D4105" s="195">
        <v>4</v>
      </c>
      <c r="E4105" s="32">
        <v>136231</v>
      </c>
      <c r="F4105" s="195" t="s">
        <v>1</v>
      </c>
    </row>
    <row r="4106" spans="1:6">
      <c r="A4106" s="196">
        <v>44357</v>
      </c>
      <c r="B4106" s="195">
        <v>99967</v>
      </c>
      <c r="C4106" s="195">
        <v>9760</v>
      </c>
      <c r="D4106" s="195">
        <v>4</v>
      </c>
      <c r="E4106" s="32">
        <v>58688</v>
      </c>
      <c r="F4106" s="195" t="s">
        <v>1</v>
      </c>
    </row>
    <row r="4107" spans="1:6">
      <c r="A4107" s="196">
        <v>44357</v>
      </c>
      <c r="B4107" s="195">
        <v>99967</v>
      </c>
      <c r="C4107" s="195">
        <v>9762</v>
      </c>
      <c r="D4107" s="195">
        <v>4</v>
      </c>
      <c r="E4107" s="32">
        <v>111579</v>
      </c>
      <c r="F4107" s="195" t="s">
        <v>1</v>
      </c>
    </row>
    <row r="4108" spans="1:6">
      <c r="A4108" s="196">
        <v>44357</v>
      </c>
      <c r="B4108" s="195">
        <v>99967</v>
      </c>
      <c r="C4108" s="195">
        <v>9763</v>
      </c>
      <c r="D4108" s="195">
        <v>4</v>
      </c>
      <c r="E4108" s="32">
        <v>292900</v>
      </c>
      <c r="F4108" s="195" t="s">
        <v>1</v>
      </c>
    </row>
    <row r="4109" spans="1:6">
      <c r="A4109" s="196">
        <v>44357</v>
      </c>
      <c r="B4109" s="195">
        <v>12508</v>
      </c>
      <c r="C4109" s="195">
        <v>8914</v>
      </c>
      <c r="D4109" s="195">
        <v>8</v>
      </c>
      <c r="E4109" s="32">
        <v>504633</v>
      </c>
      <c r="F4109" s="195" t="s">
        <v>1</v>
      </c>
    </row>
    <row r="4110" spans="1:6">
      <c r="A4110" s="196">
        <v>44357</v>
      </c>
      <c r="B4110" s="195">
        <v>12508</v>
      </c>
      <c r="C4110" s="195">
        <v>8917</v>
      </c>
      <c r="D4110" s="195">
        <v>8</v>
      </c>
      <c r="E4110" s="32">
        <v>153791</v>
      </c>
      <c r="F4110" s="195" t="s">
        <v>1</v>
      </c>
    </row>
    <row r="4111" spans="1:6">
      <c r="A4111" s="196">
        <v>44357</v>
      </c>
      <c r="B4111" s="195">
        <v>12508</v>
      </c>
      <c r="C4111" s="195">
        <v>8918</v>
      </c>
      <c r="D4111" s="195">
        <v>8</v>
      </c>
      <c r="E4111" s="32">
        <v>432879</v>
      </c>
      <c r="F4111" s="195" t="s">
        <v>1</v>
      </c>
    </row>
    <row r="4112" spans="1:6">
      <c r="A4112" s="196">
        <v>44357</v>
      </c>
      <c r="B4112" s="195">
        <v>12508</v>
      </c>
      <c r="C4112" s="195">
        <v>8921</v>
      </c>
      <c r="D4112" s="195">
        <v>8</v>
      </c>
      <c r="E4112" s="32">
        <v>139900</v>
      </c>
      <c r="F4112" s="195" t="s">
        <v>1</v>
      </c>
    </row>
    <row r="4113" spans="1:6">
      <c r="A4113" s="196">
        <v>44357</v>
      </c>
      <c r="B4113" s="195">
        <v>12508</v>
      </c>
      <c r="C4113" s="195">
        <v>8924</v>
      </c>
      <c r="D4113" s="195">
        <v>8</v>
      </c>
      <c r="E4113" s="32">
        <v>754582</v>
      </c>
      <c r="F4113" s="195" t="s">
        <v>1</v>
      </c>
    </row>
    <row r="4114" spans="1:6">
      <c r="A4114" s="196">
        <v>44357</v>
      </c>
      <c r="B4114" s="195">
        <v>12508</v>
      </c>
      <c r="C4114" s="195">
        <v>8968</v>
      </c>
      <c r="D4114" s="195">
        <v>8</v>
      </c>
      <c r="E4114" s="32">
        <v>140987</v>
      </c>
      <c r="F4114" s="195" t="s">
        <v>1</v>
      </c>
    </row>
    <row r="4115" spans="1:6">
      <c r="A4115" s="196">
        <v>44357</v>
      </c>
      <c r="B4115" s="195">
        <v>12508</v>
      </c>
      <c r="C4115" s="195">
        <v>8975</v>
      </c>
      <c r="D4115" s="195">
        <v>8</v>
      </c>
      <c r="E4115" s="32">
        <v>82900</v>
      </c>
      <c r="F4115" s="195" t="s">
        <v>1</v>
      </c>
    </row>
    <row r="4116" spans="1:6">
      <c r="A4116" s="196">
        <v>44357</v>
      </c>
      <c r="B4116" s="195">
        <v>12508</v>
      </c>
      <c r="C4116" s="195">
        <v>8986</v>
      </c>
      <c r="D4116" s="195">
        <v>8</v>
      </c>
      <c r="E4116" s="32">
        <v>89235</v>
      </c>
      <c r="F4116" s="195" t="s">
        <v>1</v>
      </c>
    </row>
    <row r="4117" spans="1:6">
      <c r="A4117" s="196">
        <v>44357</v>
      </c>
      <c r="B4117" s="195">
        <v>12508</v>
      </c>
      <c r="C4117" s="195">
        <v>8991</v>
      </c>
      <c r="D4117" s="195">
        <v>8</v>
      </c>
      <c r="E4117" s="32">
        <v>239400</v>
      </c>
      <c r="F4117" s="195" t="s">
        <v>1</v>
      </c>
    </row>
    <row r="4118" spans="1:6">
      <c r="A4118" s="196">
        <v>44357</v>
      </c>
      <c r="B4118" s="195">
        <v>12508</v>
      </c>
      <c r="C4118" s="195">
        <v>8992</v>
      </c>
      <c r="D4118" s="195">
        <v>8</v>
      </c>
      <c r="E4118" s="32">
        <v>365997</v>
      </c>
      <c r="F4118" s="195" t="s">
        <v>1</v>
      </c>
    </row>
    <row r="4119" spans="1:6">
      <c r="A4119" s="196">
        <v>44357</v>
      </c>
      <c r="B4119" s="195">
        <v>12508</v>
      </c>
      <c r="C4119" s="195">
        <v>8993</v>
      </c>
      <c r="D4119" s="195">
        <v>8</v>
      </c>
      <c r="E4119" s="32">
        <v>66600</v>
      </c>
      <c r="F4119" s="195" t="s">
        <v>0</v>
      </c>
    </row>
    <row r="4120" spans="1:6">
      <c r="A4120" s="196">
        <v>44357</v>
      </c>
      <c r="B4120" s="195">
        <v>12508</v>
      </c>
      <c r="C4120" s="195">
        <v>8997</v>
      </c>
      <c r="D4120" s="195">
        <v>8</v>
      </c>
      <c r="E4120" s="32">
        <v>215691</v>
      </c>
      <c r="F4120" s="195" t="s">
        <v>1</v>
      </c>
    </row>
    <row r="4121" spans="1:6">
      <c r="A4121" s="196">
        <v>44357</v>
      </c>
      <c r="B4121" s="195">
        <v>99971</v>
      </c>
      <c r="C4121" s="195">
        <v>1421</v>
      </c>
      <c r="D4121" s="195">
        <v>9</v>
      </c>
      <c r="E4121" s="32">
        <v>60100</v>
      </c>
      <c r="F4121" s="195" t="s">
        <v>1</v>
      </c>
    </row>
    <row r="4122" spans="1:6">
      <c r="A4122" s="196">
        <v>44357</v>
      </c>
      <c r="B4122" s="195">
        <v>99971</v>
      </c>
      <c r="C4122" s="195">
        <v>1423</v>
      </c>
      <c r="D4122" s="195">
        <v>9</v>
      </c>
      <c r="E4122" s="32">
        <v>156000</v>
      </c>
      <c r="F4122" s="195" t="s">
        <v>0</v>
      </c>
    </row>
    <row r="4123" spans="1:6">
      <c r="A4123" s="196">
        <v>44357</v>
      </c>
      <c r="B4123" s="195">
        <v>99971</v>
      </c>
      <c r="C4123" s="195">
        <v>1424</v>
      </c>
      <c r="D4123" s="195">
        <v>9</v>
      </c>
      <c r="E4123" s="32">
        <v>293491</v>
      </c>
      <c r="F4123" s="195" t="s">
        <v>1</v>
      </c>
    </row>
    <row r="4124" spans="1:6">
      <c r="A4124" s="196">
        <v>44357</v>
      </c>
      <c r="B4124" s="195">
        <v>99971</v>
      </c>
      <c r="C4124" s="195">
        <v>1429</v>
      </c>
      <c r="D4124" s="195">
        <v>9</v>
      </c>
      <c r="E4124" s="32">
        <v>42300</v>
      </c>
      <c r="F4124" s="195" t="s">
        <v>1</v>
      </c>
    </row>
    <row r="4125" spans="1:6">
      <c r="A4125" s="196">
        <v>44357</v>
      </c>
      <c r="B4125" s="195">
        <v>99971</v>
      </c>
      <c r="C4125" s="195">
        <v>1430</v>
      </c>
      <c r="D4125" s="195">
        <v>9</v>
      </c>
      <c r="E4125" s="32">
        <v>83296</v>
      </c>
      <c r="F4125" s="195" t="s">
        <v>0</v>
      </c>
    </row>
    <row r="4126" spans="1:6">
      <c r="A4126" s="196">
        <v>44357</v>
      </c>
      <c r="B4126" s="195">
        <v>99971</v>
      </c>
      <c r="C4126" s="195">
        <v>1435</v>
      </c>
      <c r="D4126" s="195">
        <v>9</v>
      </c>
      <c r="E4126" s="32">
        <v>91200</v>
      </c>
      <c r="F4126" s="195" t="s">
        <v>1</v>
      </c>
    </row>
    <row r="4127" spans="1:6">
      <c r="A4127" s="196">
        <v>44357</v>
      </c>
      <c r="B4127" s="195">
        <v>99971</v>
      </c>
      <c r="C4127" s="195">
        <v>1437</v>
      </c>
      <c r="D4127" s="195">
        <v>9</v>
      </c>
      <c r="E4127" s="32">
        <v>410617</v>
      </c>
      <c r="F4127" s="195" t="s">
        <v>1</v>
      </c>
    </row>
    <row r="4128" spans="1:6">
      <c r="A4128" s="196">
        <v>44357</v>
      </c>
      <c r="B4128" s="195">
        <v>99971</v>
      </c>
      <c r="C4128" s="195">
        <v>1438</v>
      </c>
      <c r="D4128" s="195">
        <v>9</v>
      </c>
      <c r="E4128" s="32">
        <v>82254</v>
      </c>
      <c r="F4128" s="195" t="s">
        <v>1</v>
      </c>
    </row>
    <row r="4129" spans="1:6">
      <c r="A4129" s="196">
        <v>44357</v>
      </c>
      <c r="B4129" s="195">
        <v>99971</v>
      </c>
      <c r="C4129" s="195">
        <v>1444</v>
      </c>
      <c r="D4129" s="195">
        <v>9</v>
      </c>
      <c r="E4129" s="32">
        <v>248500</v>
      </c>
      <c r="F4129" s="195" t="s">
        <v>1</v>
      </c>
    </row>
    <row r="4130" spans="1:6">
      <c r="A4130" s="196">
        <v>44357</v>
      </c>
      <c r="B4130" s="195">
        <v>99971</v>
      </c>
      <c r="C4130" s="195">
        <v>1445</v>
      </c>
      <c r="D4130" s="195">
        <v>9</v>
      </c>
      <c r="E4130" s="32">
        <v>298261</v>
      </c>
      <c r="F4130" s="195" t="s">
        <v>1</v>
      </c>
    </row>
    <row r="4131" spans="1:6">
      <c r="A4131" s="196">
        <v>44357</v>
      </c>
      <c r="B4131" s="195">
        <v>99971</v>
      </c>
      <c r="C4131" s="195">
        <v>1448</v>
      </c>
      <c r="D4131" s="195">
        <v>9</v>
      </c>
      <c r="E4131" s="32">
        <v>179040</v>
      </c>
      <c r="F4131" s="195" t="s">
        <v>1</v>
      </c>
    </row>
    <row r="4132" spans="1:6">
      <c r="A4132" s="196">
        <v>44357</v>
      </c>
      <c r="B4132" s="195">
        <v>99971</v>
      </c>
      <c r="C4132" s="195">
        <v>1455</v>
      </c>
      <c r="D4132" s="195">
        <v>9</v>
      </c>
      <c r="E4132" s="32">
        <v>413882</v>
      </c>
      <c r="F4132" s="195" t="s">
        <v>1</v>
      </c>
    </row>
    <row r="4133" spans="1:6">
      <c r="A4133" s="196">
        <v>44357</v>
      </c>
      <c r="B4133" s="195">
        <v>99971</v>
      </c>
      <c r="C4133" s="195">
        <v>1464</v>
      </c>
      <c r="D4133" s="195">
        <v>9</v>
      </c>
      <c r="E4133" s="32">
        <v>211400</v>
      </c>
      <c r="F4133" s="195" t="s">
        <v>0</v>
      </c>
    </row>
    <row r="4134" spans="1:6">
      <c r="A4134" s="196">
        <v>44357</v>
      </c>
      <c r="B4134" s="195">
        <v>99971</v>
      </c>
      <c r="C4134" s="195">
        <v>1465</v>
      </c>
      <c r="D4134" s="195">
        <v>9</v>
      </c>
      <c r="E4134" s="32">
        <v>326065</v>
      </c>
      <c r="F4134" s="195" t="s">
        <v>1</v>
      </c>
    </row>
    <row r="4135" spans="1:6">
      <c r="A4135" s="196">
        <v>44357</v>
      </c>
      <c r="B4135" s="195">
        <v>99971</v>
      </c>
      <c r="C4135" s="195">
        <v>1467</v>
      </c>
      <c r="D4135" s="195">
        <v>9</v>
      </c>
      <c r="E4135" s="32">
        <v>367579</v>
      </c>
      <c r="F4135" s="195" t="s">
        <v>1</v>
      </c>
    </row>
    <row r="4136" spans="1:6">
      <c r="A4136" s="196">
        <v>44357</v>
      </c>
      <c r="B4136" s="195">
        <v>99971</v>
      </c>
      <c r="C4136" s="195">
        <v>1503</v>
      </c>
      <c r="D4136" s="195">
        <v>9</v>
      </c>
      <c r="E4136" s="32">
        <v>197100</v>
      </c>
      <c r="F4136" s="195" t="s">
        <v>0</v>
      </c>
    </row>
    <row r="4137" spans="1:6">
      <c r="A4137" s="196">
        <v>44357</v>
      </c>
      <c r="B4137" s="195">
        <v>99971</v>
      </c>
      <c r="C4137" s="195">
        <v>1505</v>
      </c>
      <c r="D4137" s="195">
        <v>9</v>
      </c>
      <c r="E4137" s="32">
        <v>209665</v>
      </c>
      <c r="F4137" s="195" t="s">
        <v>1</v>
      </c>
    </row>
    <row r="4138" spans="1:6">
      <c r="A4138" s="196">
        <v>44357</v>
      </c>
      <c r="B4138" s="195">
        <v>99971</v>
      </c>
      <c r="C4138" s="195">
        <v>1508</v>
      </c>
      <c r="D4138" s="195">
        <v>9</v>
      </c>
      <c r="E4138" s="32">
        <v>818121</v>
      </c>
      <c r="F4138" s="195" t="s">
        <v>1</v>
      </c>
    </row>
    <row r="4139" spans="1:6">
      <c r="A4139" s="196">
        <v>44357</v>
      </c>
      <c r="B4139" s="195">
        <v>99910</v>
      </c>
      <c r="C4139" s="195">
        <v>8905</v>
      </c>
      <c r="D4139" s="195">
        <v>8</v>
      </c>
      <c r="E4139" s="32">
        <v>294556</v>
      </c>
      <c r="F4139" s="195" t="s">
        <v>1</v>
      </c>
    </row>
    <row r="4140" spans="1:6">
      <c r="A4140" s="196">
        <v>44357</v>
      </c>
      <c r="B4140" s="195">
        <v>99910</v>
      </c>
      <c r="C4140" s="195">
        <v>8906</v>
      </c>
      <c r="D4140" s="195">
        <v>8</v>
      </c>
      <c r="E4140" s="32">
        <v>284615</v>
      </c>
      <c r="F4140" s="195" t="s">
        <v>1</v>
      </c>
    </row>
    <row r="4141" spans="1:6">
      <c r="A4141" s="196">
        <v>44357</v>
      </c>
      <c r="B4141" s="195">
        <v>99910</v>
      </c>
      <c r="C4141" s="195">
        <v>8907</v>
      </c>
      <c r="D4141" s="195">
        <v>8</v>
      </c>
      <c r="E4141" s="32">
        <v>252432</v>
      </c>
      <c r="F4141" s="195" t="s">
        <v>1</v>
      </c>
    </row>
    <row r="4142" spans="1:6">
      <c r="A4142" s="196">
        <v>44357</v>
      </c>
      <c r="B4142" s="195">
        <v>99910</v>
      </c>
      <c r="C4142" s="195">
        <v>8909</v>
      </c>
      <c r="D4142" s="195">
        <v>8</v>
      </c>
      <c r="E4142" s="32">
        <v>184800</v>
      </c>
      <c r="F4142" s="195" t="s">
        <v>1</v>
      </c>
    </row>
    <row r="4143" spans="1:6">
      <c r="A4143" s="196">
        <v>44357</v>
      </c>
      <c r="B4143" s="195">
        <v>99910</v>
      </c>
      <c r="C4143" s="195">
        <v>4622</v>
      </c>
      <c r="D4143" s="195">
        <v>10</v>
      </c>
      <c r="E4143" s="32">
        <v>195256</v>
      </c>
      <c r="F4143" s="195" t="s">
        <v>1</v>
      </c>
    </row>
    <row r="4144" spans="1:6">
      <c r="A4144" s="196">
        <v>44357</v>
      </c>
      <c r="B4144" s="195">
        <v>99910</v>
      </c>
      <c r="C4144" s="195">
        <v>4623</v>
      </c>
      <c r="D4144" s="195">
        <v>10</v>
      </c>
      <c r="E4144" s="32">
        <v>83600</v>
      </c>
      <c r="F4144" s="195" t="s">
        <v>1</v>
      </c>
    </row>
    <row r="4145" spans="1:6">
      <c r="A4145" s="196">
        <v>44357</v>
      </c>
      <c r="B4145" s="195">
        <v>99910</v>
      </c>
      <c r="C4145" s="195">
        <v>4624</v>
      </c>
      <c r="D4145" s="195">
        <v>10</v>
      </c>
      <c r="E4145" s="32">
        <v>880300</v>
      </c>
      <c r="F4145" s="195" t="s">
        <v>1</v>
      </c>
    </row>
    <row r="4146" spans="1:6">
      <c r="A4146" s="196">
        <v>44357</v>
      </c>
      <c r="B4146" s="195">
        <v>99910</v>
      </c>
      <c r="C4146" s="195">
        <v>4625</v>
      </c>
      <c r="D4146" s="195">
        <v>10</v>
      </c>
      <c r="E4146" s="32">
        <v>208134</v>
      </c>
      <c r="F4146" s="195" t="s">
        <v>1</v>
      </c>
    </row>
    <row r="4147" spans="1:6">
      <c r="A4147" s="196">
        <v>44357</v>
      </c>
      <c r="B4147" s="195">
        <v>99910</v>
      </c>
      <c r="C4147" s="195">
        <v>4626</v>
      </c>
      <c r="D4147" s="195">
        <v>10</v>
      </c>
      <c r="E4147" s="32">
        <v>48300</v>
      </c>
      <c r="F4147" s="195" t="s">
        <v>0</v>
      </c>
    </row>
    <row r="4148" spans="1:6">
      <c r="A4148" s="196">
        <v>44357</v>
      </c>
      <c r="B4148" s="195">
        <v>99910</v>
      </c>
      <c r="C4148" s="195">
        <v>4627</v>
      </c>
      <c r="D4148" s="195">
        <v>10</v>
      </c>
      <c r="E4148" s="32">
        <v>176300</v>
      </c>
      <c r="F4148" s="195" t="s">
        <v>1</v>
      </c>
    </row>
    <row r="4149" spans="1:6">
      <c r="A4149" s="196">
        <v>44357</v>
      </c>
      <c r="B4149" s="195">
        <v>99910</v>
      </c>
      <c r="C4149" s="195">
        <v>4628</v>
      </c>
      <c r="D4149" s="195">
        <v>10</v>
      </c>
      <c r="E4149" s="32">
        <v>173360</v>
      </c>
      <c r="F4149" s="195" t="s">
        <v>1</v>
      </c>
    </row>
    <row r="4150" spans="1:6">
      <c r="A4150" s="196">
        <v>44357</v>
      </c>
      <c r="B4150" s="195">
        <v>99910</v>
      </c>
      <c r="C4150" s="195">
        <v>4629</v>
      </c>
      <c r="D4150" s="195">
        <v>10</v>
      </c>
      <c r="E4150" s="32">
        <v>739923</v>
      </c>
      <c r="F4150" s="195" t="s">
        <v>1</v>
      </c>
    </row>
    <row r="4151" spans="1:6">
      <c r="A4151" s="196">
        <v>44357</v>
      </c>
      <c r="B4151" s="195">
        <v>99910</v>
      </c>
      <c r="C4151" s="195">
        <v>4630</v>
      </c>
      <c r="D4151" s="195">
        <v>10</v>
      </c>
      <c r="E4151" s="32">
        <v>238900</v>
      </c>
      <c r="F4151" s="195" t="s">
        <v>1</v>
      </c>
    </row>
    <row r="4152" spans="1:6">
      <c r="A4152" s="196">
        <v>44357</v>
      </c>
      <c r="B4152" s="195">
        <v>99910</v>
      </c>
      <c r="C4152" s="195">
        <v>4631</v>
      </c>
      <c r="D4152" s="195">
        <v>10</v>
      </c>
      <c r="E4152" s="32">
        <v>772679</v>
      </c>
      <c r="F4152" s="195" t="s">
        <v>283</v>
      </c>
    </row>
    <row r="4153" spans="1:6">
      <c r="A4153" s="196">
        <v>44357</v>
      </c>
      <c r="B4153" s="195">
        <v>99910</v>
      </c>
      <c r="C4153" s="195">
        <v>4632</v>
      </c>
      <c r="D4153" s="195">
        <v>10</v>
      </c>
      <c r="E4153" s="32">
        <v>114100</v>
      </c>
      <c r="F4153" s="195" t="s">
        <v>1</v>
      </c>
    </row>
    <row r="4154" spans="1:6">
      <c r="A4154" s="196">
        <v>44357</v>
      </c>
      <c r="B4154" s="195">
        <v>99910</v>
      </c>
      <c r="C4154" s="195">
        <v>4633</v>
      </c>
      <c r="D4154" s="195">
        <v>10</v>
      </c>
      <c r="E4154" s="32">
        <v>544300</v>
      </c>
      <c r="F4154" s="195" t="s">
        <v>0</v>
      </c>
    </row>
    <row r="4155" spans="1:6">
      <c r="A4155" s="196">
        <v>44357</v>
      </c>
      <c r="B4155" s="195">
        <v>99910</v>
      </c>
      <c r="C4155" s="195">
        <v>4634</v>
      </c>
      <c r="D4155" s="195">
        <v>10</v>
      </c>
      <c r="E4155" s="32">
        <v>88500</v>
      </c>
      <c r="F4155" s="195" t="s">
        <v>0</v>
      </c>
    </row>
    <row r="4156" spans="1:6">
      <c r="A4156" s="196">
        <v>44357</v>
      </c>
      <c r="B4156" s="195">
        <v>99910</v>
      </c>
      <c r="C4156" s="195">
        <v>4638</v>
      </c>
      <c r="D4156" s="195">
        <v>10</v>
      </c>
      <c r="E4156" s="32">
        <v>124440</v>
      </c>
      <c r="F4156" s="195" t="s">
        <v>1</v>
      </c>
    </row>
    <row r="4157" spans="1:6">
      <c r="A4157" s="196">
        <v>44357</v>
      </c>
      <c r="B4157" s="195">
        <v>99910</v>
      </c>
      <c r="C4157" s="195">
        <v>4639</v>
      </c>
      <c r="D4157" s="195">
        <v>10</v>
      </c>
      <c r="E4157" s="32">
        <v>273810</v>
      </c>
      <c r="F4157" s="195" t="s">
        <v>1</v>
      </c>
    </row>
    <row r="4158" spans="1:6">
      <c r="A4158" s="196">
        <v>44357</v>
      </c>
      <c r="B4158" s="195">
        <v>99910</v>
      </c>
      <c r="C4158" s="195">
        <v>4644</v>
      </c>
      <c r="D4158" s="195">
        <v>10</v>
      </c>
      <c r="E4158" s="32">
        <v>48200</v>
      </c>
      <c r="F4158" s="195" t="s">
        <v>0</v>
      </c>
    </row>
    <row r="4159" spans="1:6" ht="19.5">
      <c r="A4159" s="195"/>
      <c r="B4159" s="195"/>
      <c r="C4159" s="195"/>
      <c r="D4159" s="195"/>
      <c r="E4159" s="174">
        <f>SUM(E4029:E4158)</f>
        <v>29178296</v>
      </c>
      <c r="F4159" s="195"/>
    </row>
    <row r="4161" spans="1:6">
      <c r="A4161" s="196">
        <v>44358</v>
      </c>
      <c r="B4161" s="195">
        <v>34527</v>
      </c>
      <c r="C4161" s="195">
        <v>8105</v>
      </c>
      <c r="D4161" s="195">
        <v>6</v>
      </c>
      <c r="E4161" s="32">
        <v>0</v>
      </c>
      <c r="F4161" s="195" t="s">
        <v>283</v>
      </c>
    </row>
    <row r="4162" spans="1:6">
      <c r="A4162" s="196">
        <v>44358</v>
      </c>
      <c r="B4162" s="195">
        <v>28262</v>
      </c>
      <c r="C4162" s="195">
        <v>1546</v>
      </c>
      <c r="D4162" s="195">
        <v>9</v>
      </c>
      <c r="E4162" s="32"/>
      <c r="F4162" s="195" t="s">
        <v>283</v>
      </c>
    </row>
    <row r="4163" spans="1:6">
      <c r="A4163" s="196">
        <v>44358</v>
      </c>
      <c r="B4163" s="195">
        <v>14202</v>
      </c>
      <c r="C4163" s="195">
        <v>1952</v>
      </c>
      <c r="D4163" s="195">
        <v>7</v>
      </c>
      <c r="E4163" s="32">
        <v>0</v>
      </c>
      <c r="F4163" s="195" t="s">
        <v>283</v>
      </c>
    </row>
    <row r="4164" spans="1:6">
      <c r="A4164" s="196">
        <v>44358</v>
      </c>
      <c r="B4164" s="195">
        <v>25758</v>
      </c>
      <c r="C4164" s="195">
        <v>2084</v>
      </c>
      <c r="D4164" s="195">
        <v>7</v>
      </c>
      <c r="E4164" s="32">
        <v>0</v>
      </c>
      <c r="F4164" s="195" t="s">
        <v>283</v>
      </c>
    </row>
    <row r="4165" spans="1:6">
      <c r="A4165" s="196">
        <v>44358</v>
      </c>
      <c r="B4165" s="195">
        <v>12508</v>
      </c>
      <c r="C4165" s="195">
        <v>9889</v>
      </c>
      <c r="D4165" s="195">
        <v>4</v>
      </c>
      <c r="E4165" s="42">
        <v>63000</v>
      </c>
      <c r="F4165" s="195" t="s">
        <v>1</v>
      </c>
    </row>
    <row r="4166" spans="1:6">
      <c r="A4166" s="196">
        <v>44358</v>
      </c>
      <c r="B4166" s="195">
        <v>12508</v>
      </c>
      <c r="C4166" s="195">
        <v>9890</v>
      </c>
      <c r="D4166" s="195">
        <v>4</v>
      </c>
      <c r="E4166" s="42">
        <v>70148</v>
      </c>
      <c r="F4166" s="195" t="s">
        <v>1</v>
      </c>
    </row>
    <row r="4167" spans="1:6">
      <c r="A4167" s="196">
        <v>44358</v>
      </c>
      <c r="B4167" s="195">
        <v>12508</v>
      </c>
      <c r="C4167" s="195">
        <v>9909</v>
      </c>
      <c r="D4167" s="195">
        <v>4</v>
      </c>
      <c r="E4167" s="42">
        <v>64119</v>
      </c>
      <c r="F4167" s="195" t="s">
        <v>1</v>
      </c>
    </row>
    <row r="4168" spans="1:6">
      <c r="A4168" s="196">
        <v>44358</v>
      </c>
      <c r="B4168" s="195">
        <v>12508</v>
      </c>
      <c r="C4168" s="195">
        <v>9921</v>
      </c>
      <c r="D4168" s="195">
        <v>4</v>
      </c>
      <c r="E4168" s="42">
        <v>596740</v>
      </c>
      <c r="F4168" s="195" t="s">
        <v>1</v>
      </c>
    </row>
    <row r="4169" spans="1:6">
      <c r="A4169" s="196">
        <v>44358</v>
      </c>
      <c r="B4169" s="195">
        <v>12508</v>
      </c>
      <c r="C4169" s="195">
        <v>9922</v>
      </c>
      <c r="D4169" s="195">
        <v>4</v>
      </c>
      <c r="E4169" s="42">
        <v>131319</v>
      </c>
      <c r="F4169" s="195" t="s">
        <v>1</v>
      </c>
    </row>
    <row r="4170" spans="1:6">
      <c r="A4170" s="196">
        <v>44358</v>
      </c>
      <c r="B4170" s="195">
        <v>12508</v>
      </c>
      <c r="C4170" s="195">
        <v>9937</v>
      </c>
      <c r="D4170" s="195">
        <v>4</v>
      </c>
      <c r="E4170" s="42">
        <v>96600</v>
      </c>
      <c r="F4170" s="195" t="s">
        <v>1</v>
      </c>
    </row>
    <row r="4171" spans="1:6">
      <c r="A4171" s="196">
        <v>44358</v>
      </c>
      <c r="B4171" s="195">
        <v>12508</v>
      </c>
      <c r="C4171" s="195">
        <v>9963</v>
      </c>
      <c r="D4171" s="195">
        <v>4</v>
      </c>
      <c r="E4171" s="42">
        <v>446000</v>
      </c>
      <c r="F4171" s="195" t="s">
        <v>1</v>
      </c>
    </row>
    <row r="4172" spans="1:6">
      <c r="A4172" s="196">
        <v>44358</v>
      </c>
      <c r="B4172" s="195">
        <v>99971</v>
      </c>
      <c r="C4172" s="195">
        <v>18</v>
      </c>
      <c r="D4172" s="195">
        <v>4</v>
      </c>
      <c r="E4172" s="42">
        <v>156016</v>
      </c>
      <c r="F4172" s="195" t="s">
        <v>1</v>
      </c>
    </row>
    <row r="4173" spans="1:6">
      <c r="A4173" s="196">
        <v>44358</v>
      </c>
      <c r="B4173" s="195">
        <v>99971</v>
      </c>
      <c r="C4173" s="195">
        <v>19</v>
      </c>
      <c r="D4173" s="195">
        <v>4</v>
      </c>
      <c r="E4173" s="42">
        <v>182215</v>
      </c>
      <c r="F4173" s="195" t="s">
        <v>1</v>
      </c>
    </row>
    <row r="4174" spans="1:6">
      <c r="A4174" s="196">
        <v>44358</v>
      </c>
      <c r="B4174" s="195">
        <v>99971</v>
      </c>
      <c r="C4174" s="195">
        <v>61</v>
      </c>
      <c r="D4174" s="195">
        <v>4</v>
      </c>
      <c r="E4174" s="42">
        <v>238600</v>
      </c>
      <c r="F4174" s="195" t="s">
        <v>1</v>
      </c>
    </row>
    <row r="4175" spans="1:6">
      <c r="A4175" s="196">
        <v>44358</v>
      </c>
      <c r="B4175" s="195">
        <v>99971</v>
      </c>
      <c r="C4175" s="195">
        <v>90</v>
      </c>
      <c r="D4175" s="195">
        <v>4</v>
      </c>
      <c r="E4175" s="42">
        <v>30624</v>
      </c>
      <c r="F4175" s="195" t="s">
        <v>1</v>
      </c>
    </row>
    <row r="4176" spans="1:6">
      <c r="A4176" s="196">
        <v>44358</v>
      </c>
      <c r="B4176" s="195">
        <v>99971</v>
      </c>
      <c r="C4176" s="195">
        <v>93</v>
      </c>
      <c r="D4176" s="195">
        <v>4</v>
      </c>
      <c r="E4176" s="42">
        <v>107800</v>
      </c>
      <c r="F4176" s="195" t="s">
        <v>1</v>
      </c>
    </row>
    <row r="4177" spans="1:6">
      <c r="A4177" s="196">
        <v>44358</v>
      </c>
      <c r="B4177" s="195">
        <v>99971</v>
      </c>
      <c r="C4177" s="195">
        <v>98</v>
      </c>
      <c r="D4177" s="195">
        <v>4</v>
      </c>
      <c r="E4177" s="42">
        <v>558300</v>
      </c>
      <c r="F4177" s="195" t="s">
        <v>1</v>
      </c>
    </row>
    <row r="4178" spans="1:6">
      <c r="A4178" s="196">
        <v>44358</v>
      </c>
      <c r="B4178" s="195">
        <v>99971</v>
      </c>
      <c r="C4178" s="195">
        <v>104</v>
      </c>
      <c r="D4178" s="195">
        <v>4</v>
      </c>
      <c r="E4178" s="42">
        <v>365885</v>
      </c>
      <c r="F4178" s="195" t="s">
        <v>1</v>
      </c>
    </row>
    <row r="4179" spans="1:6">
      <c r="A4179" s="196">
        <v>44358</v>
      </c>
      <c r="B4179" s="195">
        <v>19440</v>
      </c>
      <c r="C4179" s="195">
        <v>7908</v>
      </c>
      <c r="D4179" s="195">
        <v>6</v>
      </c>
      <c r="E4179" s="42">
        <v>154364</v>
      </c>
      <c r="F4179" s="195" t="s">
        <v>1</v>
      </c>
    </row>
    <row r="4180" spans="1:6">
      <c r="A4180" s="196">
        <v>44358</v>
      </c>
      <c r="B4180" s="195">
        <v>19440</v>
      </c>
      <c r="C4180" s="195">
        <v>7921</v>
      </c>
      <c r="D4180" s="195">
        <v>6</v>
      </c>
      <c r="E4180" s="42">
        <v>117739</v>
      </c>
      <c r="F4180" s="195" t="s">
        <v>1</v>
      </c>
    </row>
    <row r="4181" spans="1:6">
      <c r="A4181" s="196">
        <v>44358</v>
      </c>
      <c r="B4181" s="195">
        <v>19440</v>
      </c>
      <c r="C4181" s="195">
        <v>7938</v>
      </c>
      <c r="D4181" s="195">
        <v>6</v>
      </c>
      <c r="E4181" s="42">
        <v>103300</v>
      </c>
      <c r="F4181" s="195" t="s">
        <v>0</v>
      </c>
    </row>
    <row r="4182" spans="1:6">
      <c r="A4182" s="196">
        <v>44358</v>
      </c>
      <c r="B4182" s="195">
        <v>19440</v>
      </c>
      <c r="C4182" s="195">
        <v>7945</v>
      </c>
      <c r="D4182" s="195">
        <v>6</v>
      </c>
      <c r="E4182" s="42">
        <v>176953</v>
      </c>
      <c r="F4182" s="195" t="s">
        <v>1</v>
      </c>
    </row>
    <row r="4183" spans="1:6">
      <c r="A4183" s="196">
        <v>44358</v>
      </c>
      <c r="B4183" s="195">
        <v>19440</v>
      </c>
      <c r="C4183" s="195">
        <v>7963</v>
      </c>
      <c r="D4183" s="195">
        <v>6</v>
      </c>
      <c r="E4183" s="42">
        <v>58600</v>
      </c>
      <c r="F4183" s="195" t="s">
        <v>0</v>
      </c>
    </row>
    <row r="4184" spans="1:6">
      <c r="A4184" s="196">
        <v>44358</v>
      </c>
      <c r="B4184" s="195">
        <v>19440</v>
      </c>
      <c r="C4184" s="195">
        <v>7984</v>
      </c>
      <c r="D4184" s="195">
        <v>6</v>
      </c>
      <c r="E4184" s="42">
        <v>116700</v>
      </c>
      <c r="F4184" s="195" t="s">
        <v>0</v>
      </c>
    </row>
    <row r="4185" spans="1:6">
      <c r="A4185" s="196">
        <v>44358</v>
      </c>
      <c r="B4185" s="195">
        <v>19440</v>
      </c>
      <c r="C4185" s="195">
        <v>7987</v>
      </c>
      <c r="D4185" s="195">
        <v>6</v>
      </c>
      <c r="E4185" s="42">
        <v>50100</v>
      </c>
      <c r="F4185" s="195" t="s">
        <v>1</v>
      </c>
    </row>
    <row r="4186" spans="1:6">
      <c r="A4186" s="196">
        <v>44358</v>
      </c>
      <c r="B4186" s="195">
        <v>19440</v>
      </c>
      <c r="C4186" s="195">
        <v>7989</v>
      </c>
      <c r="D4186" s="195">
        <v>6</v>
      </c>
      <c r="E4186" s="42">
        <v>108225</v>
      </c>
      <c r="F4186" s="195" t="s">
        <v>1</v>
      </c>
    </row>
    <row r="4187" spans="1:6">
      <c r="A4187" s="196">
        <v>44358</v>
      </c>
      <c r="B4187" s="195">
        <v>19440</v>
      </c>
      <c r="C4187" s="195">
        <v>8006</v>
      </c>
      <c r="D4187" s="195">
        <v>6</v>
      </c>
      <c r="E4187" s="42">
        <v>446573</v>
      </c>
      <c r="F4187" s="195" t="s">
        <v>1</v>
      </c>
    </row>
    <row r="4188" spans="1:6">
      <c r="A4188" s="196">
        <v>44358</v>
      </c>
      <c r="B4188" s="195">
        <v>19440</v>
      </c>
      <c r="C4188" s="195">
        <v>8008</v>
      </c>
      <c r="D4188" s="195">
        <v>6</v>
      </c>
      <c r="E4188" s="42">
        <v>503432</v>
      </c>
      <c r="F4188" s="195" t="s">
        <v>1</v>
      </c>
    </row>
    <row r="4189" spans="1:6">
      <c r="A4189" s="196">
        <v>44358</v>
      </c>
      <c r="B4189" s="195">
        <v>34527</v>
      </c>
      <c r="C4189" s="195">
        <v>8014</v>
      </c>
      <c r="D4189" s="195">
        <v>6</v>
      </c>
      <c r="E4189" s="42">
        <v>321800</v>
      </c>
      <c r="F4189" s="195" t="s">
        <v>2696</v>
      </c>
    </row>
    <row r="4190" spans="1:6">
      <c r="A4190" s="196">
        <v>44358</v>
      </c>
      <c r="B4190" s="195">
        <v>34527</v>
      </c>
      <c r="C4190" s="195">
        <v>8015</v>
      </c>
      <c r="D4190" s="195">
        <v>6</v>
      </c>
      <c r="E4190" s="42">
        <v>298500</v>
      </c>
      <c r="F4190" s="195" t="s">
        <v>2696</v>
      </c>
    </row>
    <row r="4191" spans="1:6">
      <c r="A4191" s="196">
        <v>44358</v>
      </c>
      <c r="B4191" s="195">
        <v>34527</v>
      </c>
      <c r="C4191" s="195">
        <v>8099</v>
      </c>
      <c r="D4191" s="195">
        <v>6</v>
      </c>
      <c r="E4191" s="42">
        <v>65523</v>
      </c>
      <c r="F4191" s="195" t="s">
        <v>1</v>
      </c>
    </row>
    <row r="4192" spans="1:6">
      <c r="A4192" s="196">
        <v>44358</v>
      </c>
      <c r="B4192" s="195">
        <v>34527</v>
      </c>
      <c r="C4192" s="195">
        <v>8100</v>
      </c>
      <c r="D4192" s="195">
        <v>6</v>
      </c>
      <c r="E4192" s="42">
        <v>82500</v>
      </c>
      <c r="F4192" s="195" t="s">
        <v>0</v>
      </c>
    </row>
    <row r="4193" spans="1:6">
      <c r="A4193" s="196">
        <v>44358</v>
      </c>
      <c r="B4193" s="195">
        <v>34527</v>
      </c>
      <c r="C4193" s="195">
        <v>8124</v>
      </c>
      <c r="D4193" s="195">
        <v>6</v>
      </c>
      <c r="E4193" s="42">
        <v>38200</v>
      </c>
      <c r="F4193" s="195" t="s">
        <v>0</v>
      </c>
    </row>
    <row r="4194" spans="1:6">
      <c r="A4194" s="196">
        <v>44358</v>
      </c>
      <c r="B4194" s="195">
        <v>34527</v>
      </c>
      <c r="C4194" s="195">
        <v>8133</v>
      </c>
      <c r="D4194" s="195">
        <v>6</v>
      </c>
      <c r="E4194" s="42">
        <v>48400</v>
      </c>
      <c r="F4194" s="195" t="s">
        <v>1</v>
      </c>
    </row>
    <row r="4195" spans="1:6">
      <c r="A4195" s="196">
        <v>44358</v>
      </c>
      <c r="B4195" s="195">
        <v>34527</v>
      </c>
      <c r="C4195" s="195">
        <v>8134</v>
      </c>
      <c r="D4195" s="195">
        <v>6</v>
      </c>
      <c r="E4195" s="42">
        <v>95891</v>
      </c>
      <c r="F4195" s="195" t="s">
        <v>1</v>
      </c>
    </row>
    <row r="4196" spans="1:6">
      <c r="A4196" s="196">
        <v>44358</v>
      </c>
      <c r="B4196" s="195">
        <v>34527</v>
      </c>
      <c r="C4196" s="195">
        <v>8136</v>
      </c>
      <c r="D4196" s="195">
        <v>6</v>
      </c>
      <c r="E4196" s="42">
        <v>298707</v>
      </c>
      <c r="F4196" s="195" t="s">
        <v>1</v>
      </c>
    </row>
    <row r="4197" spans="1:6">
      <c r="A4197" s="196">
        <v>44358</v>
      </c>
      <c r="B4197" s="195">
        <v>34527</v>
      </c>
      <c r="C4197" s="195">
        <v>8143</v>
      </c>
      <c r="D4197" s="195">
        <v>6</v>
      </c>
      <c r="E4197" s="42">
        <v>43780</v>
      </c>
      <c r="F4197" s="195" t="s">
        <v>1</v>
      </c>
    </row>
    <row r="4198" spans="1:6">
      <c r="A4198" s="196">
        <v>44358</v>
      </c>
      <c r="B4198" s="195">
        <v>34527</v>
      </c>
      <c r="C4198" s="195">
        <v>8146</v>
      </c>
      <c r="D4198" s="195">
        <v>6</v>
      </c>
      <c r="E4198" s="42">
        <v>62600</v>
      </c>
      <c r="F4198" s="195" t="s">
        <v>1</v>
      </c>
    </row>
    <row r="4199" spans="1:6">
      <c r="A4199" s="196">
        <v>44358</v>
      </c>
      <c r="B4199" s="195">
        <v>14202</v>
      </c>
      <c r="C4199" s="195">
        <v>1948</v>
      </c>
      <c r="D4199" s="195">
        <v>7</v>
      </c>
      <c r="E4199" s="42">
        <v>92914</v>
      </c>
      <c r="F4199" s="195" t="s">
        <v>1</v>
      </c>
    </row>
    <row r="4200" spans="1:6">
      <c r="A4200" s="196">
        <v>44358</v>
      </c>
      <c r="B4200" s="195">
        <v>14202</v>
      </c>
      <c r="C4200" s="195">
        <v>1949</v>
      </c>
      <c r="D4200" s="195">
        <v>7</v>
      </c>
      <c r="E4200" s="42">
        <v>255100</v>
      </c>
      <c r="F4200" s="195" t="s">
        <v>1</v>
      </c>
    </row>
    <row r="4201" spans="1:6">
      <c r="A4201" s="196">
        <v>44358</v>
      </c>
      <c r="B4201" s="195">
        <v>14202</v>
      </c>
      <c r="C4201" s="195">
        <v>1950</v>
      </c>
      <c r="D4201" s="195">
        <v>7</v>
      </c>
      <c r="E4201" s="42">
        <v>182980</v>
      </c>
      <c r="F4201" s="195" t="s">
        <v>1</v>
      </c>
    </row>
    <row r="4202" spans="1:6">
      <c r="A4202" s="196">
        <v>44358</v>
      </c>
      <c r="B4202" s="195">
        <v>14202</v>
      </c>
      <c r="C4202" s="195">
        <v>1951</v>
      </c>
      <c r="D4202" s="195">
        <v>7</v>
      </c>
      <c r="E4202" s="42">
        <v>244768</v>
      </c>
      <c r="F4202" s="195" t="s">
        <v>1</v>
      </c>
    </row>
    <row r="4203" spans="1:6">
      <c r="A4203" s="196">
        <v>44358</v>
      </c>
      <c r="B4203" s="195">
        <v>14202</v>
      </c>
      <c r="C4203" s="195">
        <v>1961</v>
      </c>
      <c r="D4203" s="195">
        <v>7</v>
      </c>
      <c r="E4203" s="42">
        <v>42520</v>
      </c>
      <c r="F4203" s="195" t="s">
        <v>1</v>
      </c>
    </row>
    <row r="4204" spans="1:6">
      <c r="A4204" s="196">
        <v>44358</v>
      </c>
      <c r="B4204" s="195">
        <v>14202</v>
      </c>
      <c r="C4204" s="195">
        <v>1965</v>
      </c>
      <c r="D4204" s="195">
        <v>7</v>
      </c>
      <c r="E4204" s="42">
        <v>330200</v>
      </c>
      <c r="F4204" s="195" t="s">
        <v>1</v>
      </c>
    </row>
    <row r="4205" spans="1:6">
      <c r="A4205" s="196">
        <v>44358</v>
      </c>
      <c r="B4205" s="195">
        <v>14202</v>
      </c>
      <c r="C4205" s="195">
        <v>1974</v>
      </c>
      <c r="D4205" s="195">
        <v>7</v>
      </c>
      <c r="E4205" s="42">
        <v>254943</v>
      </c>
      <c r="F4205" s="195" t="s">
        <v>1</v>
      </c>
    </row>
    <row r="4206" spans="1:6">
      <c r="A4206" s="196">
        <v>44358</v>
      </c>
      <c r="B4206" s="195">
        <v>14202</v>
      </c>
      <c r="C4206" s="195">
        <v>1984</v>
      </c>
      <c r="D4206" s="195">
        <v>7</v>
      </c>
      <c r="E4206" s="42">
        <v>358100</v>
      </c>
      <c r="F4206" s="195" t="s">
        <v>1</v>
      </c>
    </row>
    <row r="4207" spans="1:6">
      <c r="A4207" s="196">
        <v>44358</v>
      </c>
      <c r="B4207" s="195">
        <v>14202</v>
      </c>
      <c r="C4207" s="195">
        <v>1989</v>
      </c>
      <c r="D4207" s="195">
        <v>7</v>
      </c>
      <c r="E4207" s="42">
        <v>339452</v>
      </c>
      <c r="F4207" s="195" t="s">
        <v>1</v>
      </c>
    </row>
    <row r="4208" spans="1:6">
      <c r="A4208" s="196">
        <v>44358</v>
      </c>
      <c r="B4208" s="195">
        <v>14202</v>
      </c>
      <c r="C4208" s="195">
        <v>1996</v>
      </c>
      <c r="D4208" s="195">
        <v>7</v>
      </c>
      <c r="E4208" s="42">
        <v>97996</v>
      </c>
      <c r="F4208" s="195" t="s">
        <v>1</v>
      </c>
    </row>
    <row r="4209" spans="1:6">
      <c r="A4209" s="196">
        <v>44358</v>
      </c>
      <c r="B4209" s="195">
        <v>14202</v>
      </c>
      <c r="C4209" s="195">
        <v>2002</v>
      </c>
      <c r="D4209" s="195">
        <v>7</v>
      </c>
      <c r="E4209" s="42">
        <v>425643</v>
      </c>
      <c r="F4209" s="195" t="s">
        <v>1</v>
      </c>
    </row>
    <row r="4210" spans="1:6">
      <c r="A4210" s="196">
        <v>44358</v>
      </c>
      <c r="B4210" s="195">
        <v>14202</v>
      </c>
      <c r="C4210" s="195">
        <v>2006</v>
      </c>
      <c r="D4210" s="195">
        <v>7</v>
      </c>
      <c r="E4210" s="42">
        <v>270833</v>
      </c>
      <c r="F4210" s="195" t="s">
        <v>1</v>
      </c>
    </row>
    <row r="4211" spans="1:6">
      <c r="A4211" s="196">
        <v>44358</v>
      </c>
      <c r="B4211" s="195">
        <v>14202</v>
      </c>
      <c r="C4211" s="195">
        <v>2014</v>
      </c>
      <c r="D4211" s="195">
        <v>7</v>
      </c>
      <c r="E4211" s="42">
        <v>480900</v>
      </c>
      <c r="F4211" s="195" t="s">
        <v>1</v>
      </c>
    </row>
    <row r="4212" spans="1:6">
      <c r="A4212" s="196">
        <v>44358</v>
      </c>
      <c r="B4212" s="195">
        <v>25758</v>
      </c>
      <c r="C4212" s="195">
        <v>2041</v>
      </c>
      <c r="D4212" s="195">
        <v>7</v>
      </c>
      <c r="E4212" s="42">
        <v>254861</v>
      </c>
      <c r="F4212" s="195" t="s">
        <v>1</v>
      </c>
    </row>
    <row r="4213" spans="1:6">
      <c r="A4213" s="196">
        <v>44358</v>
      </c>
      <c r="B4213" s="195">
        <v>25758</v>
      </c>
      <c r="C4213" s="195">
        <v>2045</v>
      </c>
      <c r="D4213" s="195">
        <v>7</v>
      </c>
      <c r="E4213" s="42">
        <v>713781</v>
      </c>
      <c r="F4213" s="195" t="s">
        <v>1</v>
      </c>
    </row>
    <row r="4214" spans="1:6">
      <c r="A4214" s="196">
        <v>44358</v>
      </c>
      <c r="B4214" s="195">
        <v>25758</v>
      </c>
      <c r="C4214" s="195">
        <v>2046</v>
      </c>
      <c r="D4214" s="195">
        <v>7</v>
      </c>
      <c r="E4214" s="42">
        <v>43600</v>
      </c>
      <c r="F4214" s="195" t="s">
        <v>0</v>
      </c>
    </row>
    <row r="4215" spans="1:6">
      <c r="A4215" s="196">
        <v>44358</v>
      </c>
      <c r="B4215" s="195">
        <v>25758</v>
      </c>
      <c r="C4215" s="195">
        <v>2068</v>
      </c>
      <c r="D4215" s="195">
        <v>7</v>
      </c>
      <c r="E4215" s="42">
        <v>214032</v>
      </c>
      <c r="F4215" s="195" t="s">
        <v>1</v>
      </c>
    </row>
    <row r="4216" spans="1:6">
      <c r="A4216" s="196">
        <v>44358</v>
      </c>
      <c r="B4216" s="195">
        <v>25758</v>
      </c>
      <c r="C4216" s="195">
        <v>2070</v>
      </c>
      <c r="D4216" s="195">
        <v>7</v>
      </c>
      <c r="E4216" s="42">
        <v>271921</v>
      </c>
      <c r="F4216" s="195" t="s">
        <v>1</v>
      </c>
    </row>
    <row r="4217" spans="1:6">
      <c r="A4217" s="196">
        <v>44358</v>
      </c>
      <c r="B4217" s="195">
        <v>25758</v>
      </c>
      <c r="C4217" s="195">
        <v>2086</v>
      </c>
      <c r="D4217" s="195">
        <v>7</v>
      </c>
      <c r="E4217" s="42">
        <v>433997</v>
      </c>
      <c r="F4217" s="195" t="s">
        <v>0</v>
      </c>
    </row>
    <row r="4218" spans="1:6">
      <c r="A4218" s="196">
        <v>44358</v>
      </c>
      <c r="B4218" s="195">
        <v>25758</v>
      </c>
      <c r="C4218" s="195">
        <v>2095</v>
      </c>
      <c r="D4218" s="195">
        <v>7</v>
      </c>
      <c r="E4218" s="42">
        <v>446300</v>
      </c>
      <c r="F4218" s="195" t="s">
        <v>1</v>
      </c>
    </row>
    <row r="4219" spans="1:6">
      <c r="A4219" s="196">
        <v>44358</v>
      </c>
      <c r="B4219" s="195">
        <v>25758</v>
      </c>
      <c r="C4219" s="195">
        <v>2103</v>
      </c>
      <c r="D4219" s="195">
        <v>7</v>
      </c>
      <c r="E4219" s="42">
        <v>54500</v>
      </c>
      <c r="F4219" s="195" t="s">
        <v>0</v>
      </c>
    </row>
    <row r="4220" spans="1:6">
      <c r="A4220" s="196">
        <v>44358</v>
      </c>
      <c r="B4220" s="195">
        <v>25758</v>
      </c>
      <c r="C4220" s="195">
        <v>2104</v>
      </c>
      <c r="D4220" s="195">
        <v>7</v>
      </c>
      <c r="E4220" s="42">
        <v>73300</v>
      </c>
      <c r="F4220" s="195" t="s">
        <v>1</v>
      </c>
    </row>
    <row r="4221" spans="1:6">
      <c r="A4221" s="196">
        <v>44358</v>
      </c>
      <c r="B4221" s="195">
        <v>25758</v>
      </c>
      <c r="C4221" s="195">
        <v>2105</v>
      </c>
      <c r="D4221" s="195">
        <v>7</v>
      </c>
      <c r="E4221" s="42">
        <v>291700</v>
      </c>
      <c r="F4221" s="195" t="s">
        <v>1</v>
      </c>
    </row>
    <row r="4222" spans="1:6">
      <c r="A4222" s="196">
        <v>44358</v>
      </c>
      <c r="B4222" s="195">
        <v>25758</v>
      </c>
      <c r="C4222" s="195">
        <v>2115</v>
      </c>
      <c r="D4222" s="195">
        <v>7</v>
      </c>
      <c r="E4222" s="42">
        <v>148700</v>
      </c>
      <c r="F4222" s="195" t="s">
        <v>1</v>
      </c>
    </row>
    <row r="4223" spans="1:6">
      <c r="A4223" s="196">
        <v>44358</v>
      </c>
      <c r="B4223" s="195">
        <v>34824</v>
      </c>
      <c r="C4223" s="195">
        <v>9036</v>
      </c>
      <c r="D4223" s="195">
        <v>8</v>
      </c>
      <c r="E4223" s="42">
        <v>70800</v>
      </c>
      <c r="F4223" s="195" t="s">
        <v>1</v>
      </c>
    </row>
    <row r="4224" spans="1:6">
      <c r="A4224" s="196">
        <v>44358</v>
      </c>
      <c r="B4224" s="195">
        <v>34824</v>
      </c>
      <c r="C4224" s="195">
        <v>9040</v>
      </c>
      <c r="D4224" s="195">
        <v>8</v>
      </c>
      <c r="E4224" s="42">
        <v>91129</v>
      </c>
      <c r="F4224" s="195" t="s">
        <v>1</v>
      </c>
    </row>
    <row r="4225" spans="1:6">
      <c r="A4225" s="196">
        <v>44358</v>
      </c>
      <c r="B4225" s="195">
        <v>34824</v>
      </c>
      <c r="C4225" s="195">
        <v>9042</v>
      </c>
      <c r="D4225" s="195">
        <v>8</v>
      </c>
      <c r="E4225" s="42">
        <v>92850</v>
      </c>
      <c r="F4225" s="195" t="s">
        <v>1</v>
      </c>
    </row>
    <row r="4226" spans="1:6">
      <c r="A4226" s="196">
        <v>44358</v>
      </c>
      <c r="B4226" s="195">
        <v>34824</v>
      </c>
      <c r="C4226" s="195">
        <v>9051</v>
      </c>
      <c r="D4226" s="195">
        <v>8</v>
      </c>
      <c r="E4226" s="42">
        <v>261084</v>
      </c>
      <c r="F4226" s="195" t="s">
        <v>1</v>
      </c>
    </row>
    <row r="4227" spans="1:6">
      <c r="A4227" s="196">
        <v>44358</v>
      </c>
      <c r="B4227" s="195">
        <v>34824</v>
      </c>
      <c r="C4227" s="195">
        <v>9061</v>
      </c>
      <c r="D4227" s="195">
        <v>8</v>
      </c>
      <c r="E4227" s="42">
        <v>149160</v>
      </c>
      <c r="F4227" s="195" t="s">
        <v>0</v>
      </c>
    </row>
    <row r="4228" spans="1:6">
      <c r="A4228" s="196">
        <v>44358</v>
      </c>
      <c r="B4228" s="195">
        <v>34824</v>
      </c>
      <c r="C4228" s="195">
        <v>9067</v>
      </c>
      <c r="D4228" s="195">
        <v>8</v>
      </c>
      <c r="E4228" s="42">
        <v>364500</v>
      </c>
      <c r="F4228" s="195" t="s">
        <v>1</v>
      </c>
    </row>
    <row r="4229" spans="1:6">
      <c r="A4229" s="196">
        <v>44358</v>
      </c>
      <c r="B4229" s="195">
        <v>34824</v>
      </c>
      <c r="C4229" s="195">
        <v>9072</v>
      </c>
      <c r="D4229" s="195">
        <v>8</v>
      </c>
      <c r="E4229" s="42">
        <v>102880</v>
      </c>
      <c r="F4229" s="195" t="s">
        <v>0</v>
      </c>
    </row>
    <row r="4230" spans="1:6">
      <c r="A4230" s="196">
        <v>44358</v>
      </c>
      <c r="B4230" s="195">
        <v>34824</v>
      </c>
      <c r="C4230" s="195">
        <v>9073</v>
      </c>
      <c r="D4230" s="195">
        <v>8</v>
      </c>
      <c r="E4230" s="42">
        <v>353800</v>
      </c>
      <c r="F4230" s="195" t="s">
        <v>1</v>
      </c>
    </row>
    <row r="4231" spans="1:6">
      <c r="A4231" s="196">
        <v>44358</v>
      </c>
      <c r="B4231" s="195">
        <v>34824</v>
      </c>
      <c r="C4231" s="195">
        <v>9075</v>
      </c>
      <c r="D4231" s="195">
        <v>8</v>
      </c>
      <c r="E4231" s="42">
        <v>361958</v>
      </c>
      <c r="F4231" s="195" t="s">
        <v>1</v>
      </c>
    </row>
    <row r="4232" spans="1:6">
      <c r="A4232" s="196">
        <v>44358</v>
      </c>
      <c r="B4232" s="195">
        <v>34824</v>
      </c>
      <c r="C4232" s="195">
        <v>9076</v>
      </c>
      <c r="D4232" s="195">
        <v>8</v>
      </c>
      <c r="E4232" s="42">
        <v>270282</v>
      </c>
      <c r="F4232" s="195" t="s">
        <v>1</v>
      </c>
    </row>
    <row r="4233" spans="1:6">
      <c r="A4233" s="196">
        <v>44358</v>
      </c>
      <c r="B4233" s="195">
        <v>34824</v>
      </c>
      <c r="C4233" s="195">
        <v>9077</v>
      </c>
      <c r="D4233" s="195">
        <v>8</v>
      </c>
      <c r="E4233" s="42">
        <v>178570</v>
      </c>
      <c r="F4233" s="195" t="s">
        <v>1</v>
      </c>
    </row>
    <row r="4234" spans="1:6">
      <c r="A4234" s="196">
        <v>44358</v>
      </c>
      <c r="B4234" s="195">
        <v>34824</v>
      </c>
      <c r="C4234" s="195">
        <v>9078</v>
      </c>
      <c r="D4234" s="195">
        <v>8</v>
      </c>
      <c r="E4234" s="42">
        <v>548569</v>
      </c>
      <c r="F4234" s="195" t="s">
        <v>1</v>
      </c>
    </row>
    <row r="4235" spans="1:6">
      <c r="A4235" s="196">
        <v>44358</v>
      </c>
      <c r="B4235" s="195">
        <v>34824</v>
      </c>
      <c r="C4235" s="195">
        <v>9080</v>
      </c>
      <c r="D4235" s="195">
        <v>8</v>
      </c>
      <c r="E4235" s="42">
        <v>265969</v>
      </c>
      <c r="F4235" s="195" t="s">
        <v>1</v>
      </c>
    </row>
    <row r="4236" spans="1:6">
      <c r="A4236" s="196">
        <v>44358</v>
      </c>
      <c r="B4236" s="195">
        <v>34824</v>
      </c>
      <c r="C4236" s="195">
        <v>9081</v>
      </c>
      <c r="D4236" s="195">
        <v>8</v>
      </c>
      <c r="E4236" s="42">
        <v>206310</v>
      </c>
      <c r="F4236" s="195" t="s">
        <v>1</v>
      </c>
    </row>
    <row r="4237" spans="1:6">
      <c r="A4237" s="196">
        <v>44358</v>
      </c>
      <c r="B4237" s="195">
        <v>34824</v>
      </c>
      <c r="C4237" s="195">
        <v>9082</v>
      </c>
      <c r="D4237" s="195">
        <v>8</v>
      </c>
      <c r="E4237" s="42">
        <v>407190</v>
      </c>
      <c r="F4237" s="195" t="s">
        <v>1</v>
      </c>
    </row>
    <row r="4238" spans="1:6">
      <c r="A4238" s="196">
        <v>44358</v>
      </c>
      <c r="B4238" s="195">
        <v>34824</v>
      </c>
      <c r="C4238" s="195">
        <v>9083</v>
      </c>
      <c r="D4238" s="195">
        <v>8</v>
      </c>
      <c r="E4238" s="42">
        <v>581740</v>
      </c>
      <c r="F4238" s="195" t="s">
        <v>1</v>
      </c>
    </row>
    <row r="4239" spans="1:6">
      <c r="A4239" s="196">
        <v>44358</v>
      </c>
      <c r="B4239" s="195">
        <v>34824</v>
      </c>
      <c r="C4239" s="195">
        <v>9084</v>
      </c>
      <c r="D4239" s="195">
        <v>8</v>
      </c>
      <c r="E4239" s="42">
        <v>225300</v>
      </c>
      <c r="F4239" s="195" t="s">
        <v>1</v>
      </c>
    </row>
    <row r="4240" spans="1:6">
      <c r="A4240" s="196">
        <v>44358</v>
      </c>
      <c r="B4240" s="195">
        <v>34824</v>
      </c>
      <c r="C4240" s="195">
        <v>9088</v>
      </c>
      <c r="D4240" s="195">
        <v>8</v>
      </c>
      <c r="E4240" s="42">
        <v>141925</v>
      </c>
      <c r="F4240" s="195" t="s">
        <v>1</v>
      </c>
    </row>
    <row r="4241" spans="1:6">
      <c r="A4241" s="196">
        <v>44358</v>
      </c>
      <c r="B4241" s="195">
        <v>34824</v>
      </c>
      <c r="C4241" s="195">
        <v>9092</v>
      </c>
      <c r="D4241" s="195">
        <v>8</v>
      </c>
      <c r="E4241" s="42">
        <v>454277</v>
      </c>
      <c r="F4241" s="195" t="s">
        <v>1</v>
      </c>
    </row>
    <row r="4242" spans="1:6">
      <c r="A4242" s="196">
        <v>44358</v>
      </c>
      <c r="B4242" s="195">
        <v>34824</v>
      </c>
      <c r="C4242" s="195">
        <v>9093</v>
      </c>
      <c r="D4242" s="195">
        <v>8</v>
      </c>
      <c r="E4242" s="42">
        <v>59000</v>
      </c>
      <c r="F4242" s="195" t="s">
        <v>0</v>
      </c>
    </row>
    <row r="4243" spans="1:6">
      <c r="A4243" s="196">
        <v>44358</v>
      </c>
      <c r="B4243" s="195">
        <v>34824</v>
      </c>
      <c r="C4243" s="195">
        <v>9098</v>
      </c>
      <c r="D4243" s="195">
        <v>8</v>
      </c>
      <c r="E4243" s="42">
        <v>258300</v>
      </c>
      <c r="F4243" s="195" t="s">
        <v>1</v>
      </c>
    </row>
    <row r="4244" spans="1:6">
      <c r="A4244" s="196">
        <v>44358</v>
      </c>
      <c r="B4244" s="195">
        <v>34824</v>
      </c>
      <c r="C4244" s="195">
        <v>9119</v>
      </c>
      <c r="D4244" s="195">
        <v>8</v>
      </c>
      <c r="E4244" s="42">
        <v>309700</v>
      </c>
      <c r="F4244" s="195" t="s">
        <v>1</v>
      </c>
    </row>
    <row r="4245" spans="1:6">
      <c r="A4245" s="196">
        <v>44358</v>
      </c>
      <c r="B4245" s="195">
        <v>99910</v>
      </c>
      <c r="C4245" s="195">
        <v>9145</v>
      </c>
      <c r="D4245" s="195">
        <v>8</v>
      </c>
      <c r="E4245" s="42">
        <v>197900</v>
      </c>
      <c r="F4245" s="195" t="s">
        <v>1</v>
      </c>
    </row>
    <row r="4246" spans="1:6">
      <c r="A4246" s="196">
        <v>44358</v>
      </c>
      <c r="B4246" s="195">
        <v>99910</v>
      </c>
      <c r="C4246" s="195">
        <v>9146</v>
      </c>
      <c r="D4246" s="195">
        <v>8</v>
      </c>
      <c r="E4246" s="42">
        <v>58500</v>
      </c>
      <c r="F4246" s="195" t="s">
        <v>0</v>
      </c>
    </row>
    <row r="4247" spans="1:6">
      <c r="A4247" s="196">
        <v>44358</v>
      </c>
      <c r="B4247" s="195">
        <v>99910</v>
      </c>
      <c r="C4247" s="195">
        <v>9147</v>
      </c>
      <c r="D4247" s="195">
        <v>8</v>
      </c>
      <c r="E4247" s="42">
        <v>139972</v>
      </c>
      <c r="F4247" s="195" t="s">
        <v>1</v>
      </c>
    </row>
    <row r="4248" spans="1:6">
      <c r="A4248" s="196">
        <v>44358</v>
      </c>
      <c r="B4248" s="195">
        <v>99910</v>
      </c>
      <c r="C4248" s="195">
        <v>9148</v>
      </c>
      <c r="D4248" s="195">
        <v>8</v>
      </c>
      <c r="E4248" s="42">
        <v>101000</v>
      </c>
      <c r="F4248" s="195" t="s">
        <v>0</v>
      </c>
    </row>
    <row r="4249" spans="1:6">
      <c r="A4249" s="196">
        <v>44358</v>
      </c>
      <c r="B4249" s="195">
        <v>99910</v>
      </c>
      <c r="C4249" s="195">
        <v>9149</v>
      </c>
      <c r="D4249" s="195">
        <v>8</v>
      </c>
      <c r="E4249" s="42">
        <v>127400</v>
      </c>
      <c r="F4249" s="195" t="s">
        <v>0</v>
      </c>
    </row>
    <row r="4250" spans="1:6">
      <c r="A4250" s="196">
        <v>44358</v>
      </c>
      <c r="B4250" s="195">
        <v>99910</v>
      </c>
      <c r="C4250" s="195">
        <v>9151</v>
      </c>
      <c r="D4250" s="195">
        <v>8</v>
      </c>
      <c r="E4250" s="42">
        <v>33623</v>
      </c>
      <c r="F4250" s="195" t="s">
        <v>1</v>
      </c>
    </row>
    <row r="4251" spans="1:6">
      <c r="A4251" s="196">
        <v>44358</v>
      </c>
      <c r="B4251" s="195">
        <v>99910</v>
      </c>
      <c r="C4251" s="195">
        <v>9155</v>
      </c>
      <c r="D4251" s="195">
        <v>8</v>
      </c>
      <c r="E4251" s="42">
        <v>274574</v>
      </c>
      <c r="F4251" s="195" t="s">
        <v>1</v>
      </c>
    </row>
    <row r="4252" spans="1:6">
      <c r="A4252" s="196">
        <v>44358</v>
      </c>
      <c r="B4252" s="195">
        <v>99910</v>
      </c>
      <c r="C4252" s="195">
        <v>9167</v>
      </c>
      <c r="D4252" s="195">
        <v>8</v>
      </c>
      <c r="E4252" s="42">
        <v>157021</v>
      </c>
      <c r="F4252" s="195" t="s">
        <v>1</v>
      </c>
    </row>
    <row r="4253" spans="1:6">
      <c r="A4253" s="196">
        <v>44358</v>
      </c>
      <c r="B4253" s="195">
        <v>99910</v>
      </c>
      <c r="C4253" s="195">
        <v>9168</v>
      </c>
      <c r="D4253" s="195">
        <v>8</v>
      </c>
      <c r="E4253" s="42">
        <v>71824</v>
      </c>
      <c r="F4253" s="195" t="s">
        <v>1</v>
      </c>
    </row>
    <row r="4254" spans="1:6">
      <c r="A4254" s="196">
        <v>44358</v>
      </c>
      <c r="B4254" s="195">
        <v>99910</v>
      </c>
      <c r="C4254" s="195">
        <v>9169</v>
      </c>
      <c r="D4254" s="195">
        <v>8</v>
      </c>
      <c r="E4254" s="42">
        <v>55300</v>
      </c>
      <c r="F4254" s="195" t="s">
        <v>0</v>
      </c>
    </row>
    <row r="4255" spans="1:6">
      <c r="A4255" s="196">
        <v>44358</v>
      </c>
      <c r="B4255" s="195">
        <v>99910</v>
      </c>
      <c r="C4255" s="195">
        <v>4666</v>
      </c>
      <c r="D4255" s="195">
        <v>10</v>
      </c>
      <c r="E4255" s="42">
        <v>61222</v>
      </c>
      <c r="F4255" s="195" t="s">
        <v>1</v>
      </c>
    </row>
    <row r="4256" spans="1:6">
      <c r="A4256" s="196">
        <v>44358</v>
      </c>
      <c r="B4256" s="195">
        <v>28262</v>
      </c>
      <c r="C4256" s="195">
        <v>1522</v>
      </c>
      <c r="D4256" s="195">
        <v>9</v>
      </c>
      <c r="E4256" s="42">
        <v>276677</v>
      </c>
      <c r="F4256" s="195" t="s">
        <v>1</v>
      </c>
    </row>
    <row r="4257" spans="1:6">
      <c r="A4257" s="196">
        <v>44358</v>
      </c>
      <c r="B4257" s="195">
        <v>28262</v>
      </c>
      <c r="C4257" s="195">
        <v>1523</v>
      </c>
      <c r="D4257" s="195">
        <v>9</v>
      </c>
      <c r="E4257" s="42">
        <v>1252659</v>
      </c>
      <c r="F4257" s="195" t="s">
        <v>1</v>
      </c>
    </row>
    <row r="4258" spans="1:6">
      <c r="A4258" s="196">
        <v>44358</v>
      </c>
      <c r="B4258" s="195">
        <v>28262</v>
      </c>
      <c r="C4258" s="195">
        <v>1524</v>
      </c>
      <c r="D4258" s="195">
        <v>9</v>
      </c>
      <c r="E4258" s="42">
        <v>190484</v>
      </c>
      <c r="F4258" s="195" t="s">
        <v>1</v>
      </c>
    </row>
    <row r="4259" spans="1:6">
      <c r="A4259" s="196">
        <v>44358</v>
      </c>
      <c r="B4259" s="195">
        <v>28262</v>
      </c>
      <c r="C4259" s="195">
        <v>1526</v>
      </c>
      <c r="D4259" s="195">
        <v>9</v>
      </c>
      <c r="E4259" s="42">
        <v>161083</v>
      </c>
      <c r="F4259" s="195" t="s">
        <v>1</v>
      </c>
    </row>
    <row r="4260" spans="1:6">
      <c r="A4260" s="196">
        <v>44358</v>
      </c>
      <c r="B4260" s="195">
        <v>28262</v>
      </c>
      <c r="C4260" s="195">
        <v>1529</v>
      </c>
      <c r="D4260" s="195">
        <v>9</v>
      </c>
      <c r="E4260" s="42">
        <v>150603</v>
      </c>
      <c r="F4260" s="195" t="s">
        <v>1</v>
      </c>
    </row>
    <row r="4261" spans="1:6">
      <c r="A4261" s="196">
        <v>44358</v>
      </c>
      <c r="B4261" s="195">
        <v>28262</v>
      </c>
      <c r="C4261" s="195">
        <v>1541</v>
      </c>
      <c r="D4261" s="195">
        <v>9</v>
      </c>
      <c r="E4261" s="42">
        <v>202600</v>
      </c>
      <c r="F4261" s="195" t="s">
        <v>1</v>
      </c>
    </row>
    <row r="4262" spans="1:6">
      <c r="A4262" s="196">
        <v>44358</v>
      </c>
      <c r="B4262" s="195">
        <v>28262</v>
      </c>
      <c r="C4262" s="195">
        <v>1544</v>
      </c>
      <c r="D4262" s="195">
        <v>9</v>
      </c>
      <c r="E4262" s="42">
        <v>374989</v>
      </c>
      <c r="F4262" s="195" t="s">
        <v>1</v>
      </c>
    </row>
    <row r="4263" spans="1:6">
      <c r="A4263" s="196">
        <v>44358</v>
      </c>
      <c r="B4263" s="195">
        <v>28262</v>
      </c>
      <c r="C4263" s="195">
        <v>1550</v>
      </c>
      <c r="D4263" s="195">
        <v>9</v>
      </c>
      <c r="E4263" s="42">
        <v>130667</v>
      </c>
      <c r="F4263" s="195" t="s">
        <v>1</v>
      </c>
    </row>
    <row r="4264" spans="1:6">
      <c r="A4264" s="196">
        <v>44358</v>
      </c>
      <c r="B4264" s="195">
        <v>28262</v>
      </c>
      <c r="C4264" s="195">
        <v>1551</v>
      </c>
      <c r="D4264" s="195">
        <v>9</v>
      </c>
      <c r="E4264" s="42">
        <v>283087</v>
      </c>
      <c r="F4264" s="195" t="s">
        <v>1</v>
      </c>
    </row>
    <row r="4265" spans="1:6">
      <c r="A4265" s="196">
        <v>44358</v>
      </c>
      <c r="B4265" s="195">
        <v>28262</v>
      </c>
      <c r="C4265" s="195">
        <v>1552</v>
      </c>
      <c r="D4265" s="195">
        <v>9</v>
      </c>
      <c r="E4265" s="42">
        <v>349530</v>
      </c>
      <c r="F4265" s="195" t="s">
        <v>1</v>
      </c>
    </row>
    <row r="4266" spans="1:6">
      <c r="A4266" s="196">
        <v>44358</v>
      </c>
      <c r="B4266" s="195">
        <v>28262</v>
      </c>
      <c r="C4266" s="195">
        <v>1553</v>
      </c>
      <c r="D4266" s="195">
        <v>9</v>
      </c>
      <c r="E4266" s="42">
        <v>73800</v>
      </c>
      <c r="F4266" s="195" t="s">
        <v>1</v>
      </c>
    </row>
    <row r="4267" spans="1:6">
      <c r="A4267" s="196">
        <v>44358</v>
      </c>
      <c r="B4267" s="195">
        <v>28262</v>
      </c>
      <c r="C4267" s="195">
        <v>1554</v>
      </c>
      <c r="D4267" s="195">
        <v>9</v>
      </c>
      <c r="E4267" s="42">
        <v>260500</v>
      </c>
      <c r="F4267" s="195" t="s">
        <v>2696</v>
      </c>
    </row>
    <row r="4268" spans="1:6">
      <c r="A4268" s="196">
        <v>44358</v>
      </c>
      <c r="B4268" s="195">
        <v>28262</v>
      </c>
      <c r="C4268" s="195">
        <v>1555</v>
      </c>
      <c r="D4268" s="195">
        <v>9</v>
      </c>
      <c r="E4268" s="42">
        <v>167730</v>
      </c>
      <c r="F4268" s="195" t="s">
        <v>1</v>
      </c>
    </row>
    <row r="4269" spans="1:6">
      <c r="A4269" s="196">
        <v>44358</v>
      </c>
      <c r="B4269" s="195">
        <v>28262</v>
      </c>
      <c r="C4269" s="195">
        <v>1563</v>
      </c>
      <c r="D4269" s="195">
        <v>9</v>
      </c>
      <c r="E4269" s="42">
        <v>298600</v>
      </c>
      <c r="F4269" s="195" t="s">
        <v>2696</v>
      </c>
    </row>
    <row r="4270" spans="1:6">
      <c r="A4270" s="196">
        <v>44358</v>
      </c>
      <c r="B4270" s="195">
        <v>28262</v>
      </c>
      <c r="C4270" s="195">
        <v>1564</v>
      </c>
      <c r="D4270" s="195">
        <v>9</v>
      </c>
      <c r="E4270" s="42">
        <v>280540</v>
      </c>
      <c r="F4270" s="195" t="s">
        <v>1</v>
      </c>
    </row>
    <row r="4271" spans="1:6">
      <c r="A4271" s="196">
        <v>44358</v>
      </c>
      <c r="B4271" s="195">
        <v>28262</v>
      </c>
      <c r="C4271" s="195">
        <v>1565</v>
      </c>
      <c r="D4271" s="195">
        <v>9</v>
      </c>
      <c r="E4271" s="42">
        <v>267501</v>
      </c>
      <c r="F4271" s="195" t="s">
        <v>1</v>
      </c>
    </row>
    <row r="4272" spans="1:6">
      <c r="A4272" s="196">
        <v>44358</v>
      </c>
      <c r="B4272" s="195">
        <v>28262</v>
      </c>
      <c r="C4272" s="195">
        <v>1566</v>
      </c>
      <c r="D4272" s="195">
        <v>9</v>
      </c>
      <c r="E4272" s="42">
        <v>213885</v>
      </c>
      <c r="F4272" s="195" t="s">
        <v>1</v>
      </c>
    </row>
    <row r="4273" spans="1:6">
      <c r="A4273" s="196">
        <v>44358</v>
      </c>
      <c r="B4273" s="195">
        <v>28262</v>
      </c>
      <c r="C4273" s="195">
        <v>1567</v>
      </c>
      <c r="D4273" s="195">
        <v>9</v>
      </c>
      <c r="E4273" s="42">
        <v>84158</v>
      </c>
      <c r="F4273" s="195" t="s">
        <v>1</v>
      </c>
    </row>
    <row r="4274" spans="1:6">
      <c r="A4274" s="196">
        <v>44358</v>
      </c>
      <c r="B4274" s="195">
        <v>28262</v>
      </c>
      <c r="C4274" s="195">
        <v>1568</v>
      </c>
      <c r="D4274" s="195">
        <v>9</v>
      </c>
      <c r="E4274" s="42">
        <v>240235</v>
      </c>
      <c r="F4274" s="195" t="s">
        <v>1</v>
      </c>
    </row>
    <row r="4275" spans="1:6">
      <c r="A4275" s="196">
        <v>44358</v>
      </c>
      <c r="B4275" s="195">
        <v>28262</v>
      </c>
      <c r="C4275" s="195">
        <v>1569</v>
      </c>
      <c r="D4275" s="195">
        <v>9</v>
      </c>
      <c r="E4275" s="42">
        <v>688472</v>
      </c>
      <c r="F4275" s="195" t="s">
        <v>1</v>
      </c>
    </row>
    <row r="4276" spans="1:6">
      <c r="A4276" s="196">
        <v>44358</v>
      </c>
      <c r="B4276" s="195">
        <v>28262</v>
      </c>
      <c r="C4276" s="195">
        <v>1572</v>
      </c>
      <c r="D4276" s="195">
        <v>9</v>
      </c>
      <c r="E4276" s="42">
        <v>61862</v>
      </c>
      <c r="F4276" s="195" t="s">
        <v>1</v>
      </c>
    </row>
    <row r="4277" spans="1:6">
      <c r="A4277" s="196">
        <v>44358</v>
      </c>
      <c r="B4277" s="195">
        <v>28262</v>
      </c>
      <c r="C4277" s="195">
        <v>1586</v>
      </c>
      <c r="D4277" s="195">
        <v>9</v>
      </c>
      <c r="E4277" s="42">
        <v>173918</v>
      </c>
      <c r="F4277" s="195" t="s">
        <v>1</v>
      </c>
    </row>
    <row r="4278" spans="1:6">
      <c r="A4278" s="196">
        <v>44358</v>
      </c>
      <c r="B4278" s="195">
        <v>28262</v>
      </c>
      <c r="C4278" s="195">
        <v>1587</v>
      </c>
      <c r="D4278" s="195">
        <v>9</v>
      </c>
      <c r="E4278" s="42">
        <v>86000</v>
      </c>
      <c r="F4278" s="195" t="s">
        <v>1</v>
      </c>
    </row>
    <row r="4279" spans="1:6">
      <c r="A4279" s="196">
        <v>44358</v>
      </c>
      <c r="B4279" s="195">
        <v>28262</v>
      </c>
      <c r="C4279" s="195">
        <v>1589</v>
      </c>
      <c r="D4279" s="195">
        <v>9</v>
      </c>
      <c r="E4279" s="42">
        <v>97460</v>
      </c>
      <c r="F4279" s="195" t="s">
        <v>1</v>
      </c>
    </row>
    <row r="4280" spans="1:6">
      <c r="A4280" s="196">
        <v>44358</v>
      </c>
      <c r="B4280" s="195">
        <v>28262</v>
      </c>
      <c r="C4280" s="195">
        <v>1594</v>
      </c>
      <c r="D4280" s="195">
        <v>9</v>
      </c>
      <c r="E4280" s="42">
        <v>111716</v>
      </c>
      <c r="F4280" s="195" t="s">
        <v>1</v>
      </c>
    </row>
    <row r="4281" spans="1:6">
      <c r="A4281" s="196">
        <v>44358</v>
      </c>
      <c r="B4281" s="195">
        <v>28262</v>
      </c>
      <c r="C4281" s="195">
        <v>1595</v>
      </c>
      <c r="D4281" s="195">
        <v>9</v>
      </c>
      <c r="E4281" s="42">
        <v>102000</v>
      </c>
      <c r="F4281" s="195" t="s">
        <v>1</v>
      </c>
    </row>
    <row r="4282" spans="1:6">
      <c r="A4282" s="196">
        <v>44358</v>
      </c>
      <c r="B4282" s="195">
        <v>28262</v>
      </c>
      <c r="C4282" s="195">
        <v>1599</v>
      </c>
      <c r="D4282" s="195">
        <v>9</v>
      </c>
      <c r="E4282" s="42">
        <v>34227</v>
      </c>
      <c r="F4282" s="195" t="s">
        <v>0</v>
      </c>
    </row>
    <row r="4283" spans="1:6" ht="19.5">
      <c r="A4283" s="488"/>
      <c r="B4283" s="489"/>
      <c r="C4283" s="489"/>
      <c r="D4283" s="490"/>
      <c r="E4283" s="174">
        <f>SUM(E4163:E4282)</f>
        <v>26270906</v>
      </c>
      <c r="F4283" s="195"/>
    </row>
    <row r="4285" spans="1:6">
      <c r="A4285" s="196">
        <v>44359</v>
      </c>
      <c r="B4285" s="195">
        <v>99971</v>
      </c>
      <c r="C4285" s="195">
        <v>2151</v>
      </c>
      <c r="D4285" s="195"/>
      <c r="E4285" s="197">
        <v>362158</v>
      </c>
      <c r="F4285" s="195"/>
    </row>
    <row r="4286" spans="1:6">
      <c r="A4286" s="196">
        <v>44359</v>
      </c>
      <c r="B4286" s="195">
        <v>99971</v>
      </c>
      <c r="C4286" s="195">
        <v>2161</v>
      </c>
      <c r="D4286" s="195"/>
      <c r="E4286" s="197">
        <v>108482</v>
      </c>
      <c r="F4286" s="195"/>
    </row>
    <row r="4287" spans="1:6">
      <c r="A4287" s="196">
        <v>44359</v>
      </c>
      <c r="B4287" s="195">
        <v>99971</v>
      </c>
      <c r="C4287" s="195">
        <v>2172</v>
      </c>
      <c r="D4287" s="195"/>
      <c r="E4287" s="197">
        <v>106554</v>
      </c>
      <c r="F4287" s="195"/>
    </row>
    <row r="4288" spans="1:6">
      <c r="A4288" s="196">
        <v>44359</v>
      </c>
      <c r="B4288" s="195">
        <v>99971</v>
      </c>
      <c r="C4288" s="195">
        <v>2173</v>
      </c>
      <c r="D4288" s="195"/>
      <c r="E4288" s="197">
        <v>106554</v>
      </c>
      <c r="F4288" s="195"/>
    </row>
    <row r="4289" spans="1:6">
      <c r="A4289" s="196">
        <v>44359</v>
      </c>
      <c r="B4289" s="195">
        <v>99971</v>
      </c>
      <c r="C4289" s="195">
        <v>2175</v>
      </c>
      <c r="D4289" s="195"/>
      <c r="E4289" s="197">
        <v>426600</v>
      </c>
      <c r="F4289" s="195"/>
    </row>
    <row r="4290" spans="1:6">
      <c r="A4290" s="196">
        <v>44359</v>
      </c>
      <c r="B4290" s="195">
        <v>99971</v>
      </c>
      <c r="C4290" s="195">
        <v>2184</v>
      </c>
      <c r="D4290" s="195"/>
      <c r="E4290" s="197">
        <v>104086</v>
      </c>
      <c r="F4290" s="195"/>
    </row>
    <row r="4291" spans="1:6">
      <c r="A4291" s="196">
        <v>44359</v>
      </c>
      <c r="B4291" s="195">
        <v>99971</v>
      </c>
      <c r="C4291" s="195">
        <v>2198</v>
      </c>
      <c r="D4291" s="195"/>
      <c r="E4291" s="197">
        <v>86041</v>
      </c>
      <c r="F4291" s="195"/>
    </row>
    <row r="4292" spans="1:6">
      <c r="A4292" s="196">
        <v>44359</v>
      </c>
      <c r="B4292" s="195">
        <v>99975</v>
      </c>
      <c r="C4292" s="195">
        <v>2258</v>
      </c>
      <c r="D4292" s="195"/>
      <c r="E4292" s="197">
        <v>153570</v>
      </c>
      <c r="F4292" s="195"/>
    </row>
    <row r="4293" spans="1:6">
      <c r="A4293" s="196">
        <v>44359</v>
      </c>
      <c r="B4293" s="195">
        <v>99975</v>
      </c>
      <c r="C4293" s="195">
        <v>2262</v>
      </c>
      <c r="D4293" s="195"/>
      <c r="E4293" s="197">
        <v>143800</v>
      </c>
      <c r="F4293" s="195"/>
    </row>
    <row r="4294" spans="1:6">
      <c r="A4294" s="196">
        <v>44359</v>
      </c>
      <c r="B4294" s="195">
        <v>99975</v>
      </c>
      <c r="C4294" s="195">
        <v>2263</v>
      </c>
      <c r="D4294" s="195"/>
      <c r="E4294" s="197">
        <v>123440</v>
      </c>
      <c r="F4294" s="195"/>
    </row>
    <row r="4295" spans="1:6">
      <c r="A4295" s="196">
        <v>44359</v>
      </c>
      <c r="B4295" s="195">
        <v>99975</v>
      </c>
      <c r="C4295" s="195">
        <v>2282</v>
      </c>
      <c r="D4295" s="195"/>
      <c r="E4295" s="197">
        <v>36200</v>
      </c>
      <c r="F4295" s="195"/>
    </row>
    <row r="4296" spans="1:6">
      <c r="A4296" s="196">
        <v>44359</v>
      </c>
      <c r="B4296" s="195">
        <v>99975</v>
      </c>
      <c r="C4296" s="195">
        <v>2285</v>
      </c>
      <c r="D4296" s="195"/>
      <c r="E4296" s="197">
        <v>60809</v>
      </c>
      <c r="F4296" s="195"/>
    </row>
    <row r="4297" spans="1:6">
      <c r="A4297" s="196">
        <v>44359</v>
      </c>
      <c r="B4297" s="195">
        <v>99975</v>
      </c>
      <c r="C4297" s="195">
        <v>2292</v>
      </c>
      <c r="D4297" s="195"/>
      <c r="E4297" s="197">
        <v>742140</v>
      </c>
      <c r="F4297" s="195"/>
    </row>
    <row r="4298" spans="1:6">
      <c r="A4298" s="196">
        <v>44359</v>
      </c>
      <c r="B4298" s="195">
        <v>99975</v>
      </c>
      <c r="C4298" s="195">
        <v>2297</v>
      </c>
      <c r="D4298" s="195"/>
      <c r="E4298" s="197">
        <v>451900</v>
      </c>
      <c r="F4298" s="195"/>
    </row>
    <row r="4299" spans="1:6">
      <c r="A4299" s="196">
        <v>44359</v>
      </c>
      <c r="B4299" s="195">
        <v>99975</v>
      </c>
      <c r="C4299" s="195">
        <v>2299</v>
      </c>
      <c r="D4299" s="195"/>
      <c r="E4299" s="197">
        <v>13169</v>
      </c>
      <c r="F4299" s="195"/>
    </row>
    <row r="4300" spans="1:6">
      <c r="A4300" s="196">
        <v>44359</v>
      </c>
      <c r="B4300" s="195">
        <v>99975</v>
      </c>
      <c r="C4300" s="195">
        <v>2305</v>
      </c>
      <c r="D4300" s="195"/>
      <c r="E4300" s="197">
        <v>101888</v>
      </c>
      <c r="F4300" s="195"/>
    </row>
    <row r="4301" spans="1:6">
      <c r="A4301" s="196">
        <v>44359</v>
      </c>
      <c r="B4301" s="195">
        <v>99975</v>
      </c>
      <c r="C4301" s="195">
        <v>2317</v>
      </c>
      <c r="D4301" s="195"/>
      <c r="E4301" s="197">
        <v>280891</v>
      </c>
      <c r="F4301" s="195"/>
    </row>
    <row r="4302" spans="1:6">
      <c r="A4302" s="196">
        <v>44359</v>
      </c>
      <c r="B4302" s="195">
        <v>99975</v>
      </c>
      <c r="C4302" s="195">
        <v>2337</v>
      </c>
      <c r="D4302" s="195"/>
      <c r="E4302" s="197">
        <v>130754</v>
      </c>
      <c r="F4302" s="195"/>
    </row>
    <row r="4303" spans="1:6">
      <c r="A4303" s="196">
        <v>44359</v>
      </c>
      <c r="B4303" s="195">
        <v>99975</v>
      </c>
      <c r="C4303" s="195">
        <v>2340</v>
      </c>
      <c r="D4303" s="195"/>
      <c r="E4303" s="197">
        <v>349600</v>
      </c>
      <c r="F4303" s="195"/>
    </row>
    <row r="4304" spans="1:6">
      <c r="A4304" s="196">
        <v>44359</v>
      </c>
      <c r="B4304" s="195">
        <v>99975</v>
      </c>
      <c r="C4304" s="195">
        <v>2341</v>
      </c>
      <c r="D4304" s="195"/>
      <c r="E4304" s="197">
        <v>347290</v>
      </c>
      <c r="F4304" s="195"/>
    </row>
    <row r="4305" spans="1:6">
      <c r="A4305" s="196">
        <v>44359</v>
      </c>
      <c r="B4305" s="195">
        <v>99975</v>
      </c>
      <c r="C4305" s="195">
        <v>2346</v>
      </c>
      <c r="D4305" s="195"/>
      <c r="E4305" s="197">
        <v>108000</v>
      </c>
      <c r="F4305" s="195"/>
    </row>
    <row r="4306" spans="1:6">
      <c r="A4306" s="196">
        <v>44359</v>
      </c>
      <c r="B4306" s="195">
        <v>99975</v>
      </c>
      <c r="C4306" s="195">
        <v>2350</v>
      </c>
      <c r="D4306" s="195"/>
      <c r="E4306" s="197">
        <v>63773</v>
      </c>
      <c r="F4306" s="195"/>
    </row>
    <row r="4307" spans="1:6">
      <c r="A4307" s="196">
        <v>44359</v>
      </c>
      <c r="B4307" s="195">
        <v>99975</v>
      </c>
      <c r="C4307" s="195">
        <v>2355</v>
      </c>
      <c r="D4307" s="195"/>
      <c r="E4307" s="197">
        <v>138582</v>
      </c>
      <c r="F4307" s="195"/>
    </row>
    <row r="4308" spans="1:6">
      <c r="A4308" s="196">
        <v>44359</v>
      </c>
      <c r="B4308" s="195">
        <v>99975</v>
      </c>
      <c r="C4308" s="195">
        <v>2360</v>
      </c>
      <c r="D4308" s="195"/>
      <c r="E4308" s="197">
        <v>34200</v>
      </c>
      <c r="F4308" s="195"/>
    </row>
    <row r="4309" spans="1:6">
      <c r="A4309" s="196">
        <v>44359</v>
      </c>
      <c r="B4309" s="195">
        <v>99975</v>
      </c>
      <c r="C4309" s="195">
        <v>2362</v>
      </c>
      <c r="D4309" s="195"/>
      <c r="E4309" s="197">
        <v>163216</v>
      </c>
      <c r="F4309" s="195"/>
    </row>
    <row r="4310" spans="1:6">
      <c r="A4310" s="196">
        <v>44359</v>
      </c>
      <c r="B4310" s="195">
        <v>99975</v>
      </c>
      <c r="C4310" s="195">
        <v>2364</v>
      </c>
      <c r="D4310" s="195"/>
      <c r="E4310" s="197">
        <v>446932</v>
      </c>
      <c r="F4310" s="195"/>
    </row>
    <row r="4311" spans="1:6">
      <c r="A4311" s="196">
        <v>44359</v>
      </c>
      <c r="B4311" s="195">
        <v>12508</v>
      </c>
      <c r="C4311" s="195">
        <v>9273</v>
      </c>
      <c r="D4311" s="195"/>
      <c r="E4311" s="197">
        <v>245618</v>
      </c>
      <c r="F4311" s="195"/>
    </row>
    <row r="4312" spans="1:6">
      <c r="A4312" s="196">
        <v>44359</v>
      </c>
      <c r="B4312" s="195">
        <v>12508</v>
      </c>
      <c r="C4312" s="195">
        <v>9275</v>
      </c>
      <c r="D4312" s="195"/>
      <c r="E4312" s="197">
        <v>86400</v>
      </c>
      <c r="F4312" s="195"/>
    </row>
    <row r="4313" spans="1:6">
      <c r="A4313" s="196">
        <v>44359</v>
      </c>
      <c r="B4313" s="195">
        <v>12508</v>
      </c>
      <c r="C4313" s="195">
        <v>9285</v>
      </c>
      <c r="D4313" s="195"/>
      <c r="E4313" s="197">
        <v>131863</v>
      </c>
      <c r="F4313" s="195"/>
    </row>
    <row r="4314" spans="1:6">
      <c r="A4314" s="196">
        <v>44359</v>
      </c>
      <c r="B4314" s="195">
        <v>12508</v>
      </c>
      <c r="C4314" s="195">
        <v>9286</v>
      </c>
      <c r="D4314" s="195"/>
      <c r="E4314" s="197">
        <v>400747</v>
      </c>
      <c r="F4314" s="195"/>
    </row>
    <row r="4315" spans="1:6">
      <c r="A4315" s="196">
        <v>44359</v>
      </c>
      <c r="B4315" s="195">
        <v>12508</v>
      </c>
      <c r="C4315" s="195">
        <v>9289</v>
      </c>
      <c r="D4315" s="195"/>
      <c r="E4315" s="197">
        <v>213160</v>
      </c>
      <c r="F4315" s="195"/>
    </row>
    <row r="4316" spans="1:6">
      <c r="A4316" s="196">
        <v>44359</v>
      </c>
      <c r="B4316" s="195">
        <v>12508</v>
      </c>
      <c r="C4316" s="195">
        <v>9306</v>
      </c>
      <c r="D4316" s="195"/>
      <c r="E4316" s="197">
        <v>209043</v>
      </c>
      <c r="F4316" s="195"/>
    </row>
    <row r="4317" spans="1:6">
      <c r="A4317" s="196">
        <v>44359</v>
      </c>
      <c r="B4317" s="195">
        <v>31957</v>
      </c>
      <c r="C4317" s="195">
        <v>9185</v>
      </c>
      <c r="D4317" s="195"/>
      <c r="E4317" s="197">
        <v>322358</v>
      </c>
      <c r="F4317" s="195"/>
    </row>
    <row r="4318" spans="1:6">
      <c r="A4318" s="196">
        <v>44359</v>
      </c>
      <c r="B4318" s="195">
        <v>31957</v>
      </c>
      <c r="C4318" s="195">
        <v>9210</v>
      </c>
      <c r="D4318" s="195"/>
      <c r="E4318" s="197">
        <v>183868</v>
      </c>
      <c r="F4318" s="195"/>
    </row>
    <row r="4319" spans="1:6">
      <c r="A4319" s="196">
        <v>44359</v>
      </c>
      <c r="B4319" s="195">
        <v>31957</v>
      </c>
      <c r="C4319" s="195">
        <v>9213</v>
      </c>
      <c r="D4319" s="195"/>
      <c r="E4319" s="197">
        <v>487900</v>
      </c>
      <c r="F4319" s="195"/>
    </row>
    <row r="4320" spans="1:6">
      <c r="A4320" s="196">
        <v>44359</v>
      </c>
      <c r="B4320" s="195">
        <v>34824</v>
      </c>
      <c r="C4320" s="195">
        <v>8267</v>
      </c>
      <c r="D4320" s="195"/>
      <c r="E4320" s="197">
        <v>283500</v>
      </c>
      <c r="F4320" s="195"/>
    </row>
    <row r="4321" spans="1:6">
      <c r="A4321" s="196">
        <v>44359</v>
      </c>
      <c r="B4321" s="195">
        <v>34824</v>
      </c>
      <c r="C4321" s="195">
        <v>8282</v>
      </c>
      <c r="D4321" s="195"/>
      <c r="E4321" s="197">
        <v>81581</v>
      </c>
      <c r="F4321" s="195"/>
    </row>
    <row r="4322" spans="1:6">
      <c r="A4322" s="196">
        <v>44359</v>
      </c>
      <c r="B4322" s="195">
        <v>34824</v>
      </c>
      <c r="C4322" s="195">
        <v>8288</v>
      </c>
      <c r="D4322" s="195"/>
      <c r="E4322" s="197">
        <v>117636</v>
      </c>
      <c r="F4322" s="195"/>
    </row>
    <row r="4323" spans="1:6">
      <c r="A4323" s="196">
        <v>44359</v>
      </c>
      <c r="B4323" s="195">
        <v>34824</v>
      </c>
      <c r="C4323" s="195">
        <v>8289</v>
      </c>
      <c r="D4323" s="195"/>
      <c r="E4323" s="197">
        <v>161700</v>
      </c>
      <c r="F4323" s="195"/>
    </row>
    <row r="4324" spans="1:6">
      <c r="A4324" s="196">
        <v>44359</v>
      </c>
      <c r="B4324" s="195">
        <v>34824</v>
      </c>
      <c r="C4324" s="195">
        <v>8292</v>
      </c>
      <c r="D4324" s="195"/>
      <c r="E4324" s="197">
        <v>190875</v>
      </c>
      <c r="F4324" s="195"/>
    </row>
    <row r="4325" spans="1:6">
      <c r="A4325" s="196">
        <v>44359</v>
      </c>
      <c r="B4325" s="195">
        <v>34824</v>
      </c>
      <c r="C4325" s="195">
        <v>8355</v>
      </c>
      <c r="D4325" s="195"/>
      <c r="E4325" s="197">
        <v>401053</v>
      </c>
      <c r="F4325" s="195"/>
    </row>
    <row r="4326" spans="1:6">
      <c r="A4326" s="196">
        <v>44359</v>
      </c>
      <c r="B4326" s="195">
        <v>34824</v>
      </c>
      <c r="C4326" s="195">
        <v>8360</v>
      </c>
      <c r="D4326" s="195"/>
      <c r="E4326" s="197">
        <v>109400</v>
      </c>
      <c r="F4326" s="195"/>
    </row>
    <row r="4327" spans="1:6">
      <c r="A4327" s="196">
        <v>44359</v>
      </c>
      <c r="B4327" s="195">
        <v>34824</v>
      </c>
      <c r="C4327" s="195">
        <v>8376</v>
      </c>
      <c r="D4327" s="195"/>
      <c r="E4327" s="197">
        <v>438783</v>
      </c>
      <c r="F4327" s="195"/>
    </row>
    <row r="4328" spans="1:6">
      <c r="A4328" s="196">
        <v>44359</v>
      </c>
      <c r="B4328" s="195">
        <v>34824</v>
      </c>
      <c r="C4328" s="195">
        <v>8384</v>
      </c>
      <c r="D4328" s="195"/>
      <c r="E4328" s="197">
        <v>55000</v>
      </c>
      <c r="F4328" s="195"/>
    </row>
    <row r="4329" spans="1:6">
      <c r="A4329" s="196">
        <v>44359</v>
      </c>
      <c r="B4329" s="195">
        <v>99967</v>
      </c>
      <c r="C4329" s="195">
        <v>8158</v>
      </c>
      <c r="D4329" s="195"/>
      <c r="E4329" s="197">
        <v>81684</v>
      </c>
      <c r="F4329" s="195"/>
    </row>
    <row r="4330" spans="1:6">
      <c r="A4330" s="196">
        <v>44359</v>
      </c>
      <c r="B4330" s="195">
        <v>99967</v>
      </c>
      <c r="C4330" s="195">
        <v>8161</v>
      </c>
      <c r="D4330" s="195"/>
      <c r="E4330" s="197">
        <v>341428</v>
      </c>
      <c r="F4330" s="195"/>
    </row>
    <row r="4331" spans="1:6">
      <c r="A4331" s="196">
        <v>44359</v>
      </c>
      <c r="B4331" s="195">
        <v>99967</v>
      </c>
      <c r="C4331" s="195">
        <v>8163</v>
      </c>
      <c r="D4331" s="195"/>
      <c r="E4331" s="197">
        <v>185494</v>
      </c>
      <c r="F4331" s="195"/>
    </row>
    <row r="4332" spans="1:6">
      <c r="A4332" s="196">
        <v>44359</v>
      </c>
      <c r="B4332" s="195">
        <v>99967</v>
      </c>
      <c r="C4332" s="195">
        <v>8164</v>
      </c>
      <c r="D4332" s="195"/>
      <c r="E4332" s="197">
        <v>331900</v>
      </c>
      <c r="F4332" s="195"/>
    </row>
    <row r="4333" spans="1:6">
      <c r="A4333" s="196">
        <v>44359</v>
      </c>
      <c r="B4333" s="195">
        <v>99967</v>
      </c>
      <c r="C4333" s="195">
        <v>8170</v>
      </c>
      <c r="D4333" s="195"/>
      <c r="E4333" s="197">
        <v>109100</v>
      </c>
      <c r="F4333" s="195"/>
    </row>
    <row r="4334" spans="1:6">
      <c r="A4334" s="196">
        <v>44359</v>
      </c>
      <c r="B4334" s="195">
        <v>99967</v>
      </c>
      <c r="C4334" s="195">
        <v>8173</v>
      </c>
      <c r="D4334" s="195"/>
      <c r="E4334" s="197">
        <v>310591</v>
      </c>
      <c r="F4334" s="195"/>
    </row>
    <row r="4335" spans="1:6">
      <c r="A4335" s="196">
        <v>44359</v>
      </c>
      <c r="B4335" s="195">
        <v>99967</v>
      </c>
      <c r="C4335" s="195">
        <v>8195</v>
      </c>
      <c r="D4335" s="195"/>
      <c r="E4335" s="197">
        <v>838208</v>
      </c>
      <c r="F4335" s="195"/>
    </row>
    <row r="4336" spans="1:6">
      <c r="A4336" s="196">
        <v>44359</v>
      </c>
      <c r="B4336" s="195">
        <v>99967</v>
      </c>
      <c r="C4336" s="195">
        <v>8197</v>
      </c>
      <c r="D4336" s="195"/>
      <c r="E4336" s="197">
        <v>552100</v>
      </c>
      <c r="F4336" s="195"/>
    </row>
    <row r="4337" spans="1:6">
      <c r="A4337" s="196">
        <v>44359</v>
      </c>
      <c r="B4337" s="195">
        <v>99967</v>
      </c>
      <c r="C4337" s="195">
        <v>8211</v>
      </c>
      <c r="D4337" s="195"/>
      <c r="E4337" s="197">
        <v>109500</v>
      </c>
      <c r="F4337" s="195"/>
    </row>
    <row r="4338" spans="1:6">
      <c r="A4338" s="196">
        <v>44359</v>
      </c>
      <c r="B4338" s="195">
        <v>99967</v>
      </c>
      <c r="C4338" s="195">
        <v>8226</v>
      </c>
      <c r="D4338" s="195"/>
      <c r="E4338" s="197">
        <v>222400</v>
      </c>
      <c r="F4338" s="195"/>
    </row>
    <row r="4339" spans="1:6">
      <c r="A4339" s="196">
        <v>44359</v>
      </c>
      <c r="B4339" s="195">
        <v>99967</v>
      </c>
      <c r="C4339" s="195">
        <v>8229</v>
      </c>
      <c r="D4339" s="195"/>
      <c r="E4339" s="197">
        <v>377803</v>
      </c>
      <c r="F4339" s="195"/>
    </row>
    <row r="4340" spans="1:6">
      <c r="A4340" s="196">
        <v>44359</v>
      </c>
      <c r="B4340" s="195">
        <v>25758</v>
      </c>
      <c r="C4340" s="195">
        <v>195</v>
      </c>
      <c r="D4340" s="195"/>
      <c r="E4340" s="197">
        <v>308647</v>
      </c>
      <c r="F4340" s="195"/>
    </row>
    <row r="4341" spans="1:6">
      <c r="A4341" s="196">
        <v>44359</v>
      </c>
      <c r="B4341" s="195">
        <v>25758</v>
      </c>
      <c r="C4341" s="195">
        <v>297</v>
      </c>
      <c r="D4341" s="195"/>
      <c r="E4341" s="197">
        <v>453548</v>
      </c>
      <c r="F4341" s="195"/>
    </row>
    <row r="4342" spans="1:6">
      <c r="A4342" s="196">
        <v>44359</v>
      </c>
      <c r="B4342" s="195">
        <v>25758</v>
      </c>
      <c r="C4342" s="195">
        <v>308</v>
      </c>
      <c r="D4342" s="195"/>
      <c r="E4342" s="197">
        <v>534634</v>
      </c>
      <c r="F4342" s="195"/>
    </row>
    <row r="4343" spans="1:6">
      <c r="A4343" s="196">
        <v>44359</v>
      </c>
      <c r="B4343" s="195">
        <v>25758</v>
      </c>
      <c r="C4343" s="195">
        <v>314</v>
      </c>
      <c r="D4343" s="195"/>
      <c r="E4343" s="197">
        <v>232063</v>
      </c>
      <c r="F4343" s="195"/>
    </row>
    <row r="4344" spans="1:6">
      <c r="A4344" s="196">
        <v>44359</v>
      </c>
      <c r="B4344" s="195">
        <v>25758</v>
      </c>
      <c r="C4344" s="195">
        <v>319</v>
      </c>
      <c r="D4344" s="195"/>
      <c r="E4344" s="197">
        <v>84200</v>
      </c>
      <c r="F4344" s="195"/>
    </row>
    <row r="4345" spans="1:6">
      <c r="A4345" s="196">
        <v>44359</v>
      </c>
      <c r="B4345" s="195">
        <v>25758</v>
      </c>
      <c r="C4345" s="195">
        <v>322</v>
      </c>
      <c r="D4345" s="195"/>
      <c r="E4345" s="197">
        <v>17480</v>
      </c>
      <c r="F4345" s="195"/>
    </row>
    <row r="4346" spans="1:6">
      <c r="A4346" s="196">
        <v>44359</v>
      </c>
      <c r="B4346" s="195">
        <v>25758</v>
      </c>
      <c r="C4346" s="195">
        <v>325</v>
      </c>
      <c r="D4346" s="195"/>
      <c r="E4346" s="197">
        <v>63545</v>
      </c>
      <c r="F4346" s="195"/>
    </row>
    <row r="4347" spans="1:6">
      <c r="A4347" s="196">
        <v>44359</v>
      </c>
      <c r="B4347" s="195">
        <v>25758</v>
      </c>
      <c r="C4347" s="195">
        <v>331</v>
      </c>
      <c r="D4347" s="195"/>
      <c r="E4347" s="197">
        <v>74600</v>
      </c>
      <c r="F4347" s="195"/>
    </row>
    <row r="4348" spans="1:6">
      <c r="A4348" s="196">
        <v>44359</v>
      </c>
      <c r="B4348" s="195">
        <v>28262</v>
      </c>
      <c r="C4348" s="195">
        <v>110</v>
      </c>
      <c r="D4348" s="195"/>
      <c r="E4348" s="197">
        <v>389500</v>
      </c>
      <c r="F4348" s="195"/>
    </row>
    <row r="4349" spans="1:6">
      <c r="A4349" s="196">
        <v>44359</v>
      </c>
      <c r="B4349" s="195">
        <v>28262</v>
      </c>
      <c r="C4349" s="195">
        <v>112</v>
      </c>
      <c r="D4349" s="195"/>
      <c r="E4349" s="197">
        <v>160500</v>
      </c>
      <c r="F4349" s="195"/>
    </row>
    <row r="4350" spans="1:6">
      <c r="A4350" s="196">
        <v>44359</v>
      </c>
      <c r="B4350" s="195">
        <v>28262</v>
      </c>
      <c r="C4350" s="195">
        <v>113</v>
      </c>
      <c r="D4350" s="195"/>
      <c r="E4350" s="197">
        <v>191089</v>
      </c>
      <c r="F4350" s="195"/>
    </row>
    <row r="4351" spans="1:6">
      <c r="A4351" s="196">
        <v>44359</v>
      </c>
      <c r="B4351" s="195">
        <v>28262</v>
      </c>
      <c r="C4351" s="195">
        <v>114</v>
      </c>
      <c r="D4351" s="195"/>
      <c r="E4351" s="197">
        <v>77100</v>
      </c>
      <c r="F4351" s="195"/>
    </row>
    <row r="4352" spans="1:6">
      <c r="A4352" s="196">
        <v>44359</v>
      </c>
      <c r="B4352" s="195">
        <v>28262</v>
      </c>
      <c r="C4352" s="195">
        <v>115</v>
      </c>
      <c r="D4352" s="195"/>
      <c r="E4352" s="197">
        <v>169394</v>
      </c>
      <c r="F4352" s="195"/>
    </row>
    <row r="4353" spans="1:6">
      <c r="A4353" s="196">
        <v>44359</v>
      </c>
      <c r="B4353" s="195">
        <v>28262</v>
      </c>
      <c r="C4353" s="195">
        <v>127</v>
      </c>
      <c r="D4353" s="195"/>
      <c r="E4353" s="197">
        <v>81800</v>
      </c>
      <c r="F4353" s="195"/>
    </row>
    <row r="4354" spans="1:6">
      <c r="A4354" s="196">
        <v>44359</v>
      </c>
      <c r="B4354" s="195">
        <v>28262</v>
      </c>
      <c r="C4354" s="195">
        <v>134</v>
      </c>
      <c r="D4354" s="195"/>
      <c r="E4354" s="197">
        <v>268488</v>
      </c>
      <c r="F4354" s="195"/>
    </row>
    <row r="4355" spans="1:6">
      <c r="A4355" s="196">
        <v>44359</v>
      </c>
      <c r="B4355" s="195">
        <v>28262</v>
      </c>
      <c r="C4355" s="195">
        <v>135</v>
      </c>
      <c r="D4355" s="195"/>
      <c r="E4355" s="197">
        <v>408678</v>
      </c>
      <c r="F4355" s="195"/>
    </row>
    <row r="4356" spans="1:6">
      <c r="A4356" s="196">
        <v>44359</v>
      </c>
      <c r="B4356" s="195">
        <v>28262</v>
      </c>
      <c r="C4356" s="195">
        <v>136</v>
      </c>
      <c r="D4356" s="195"/>
      <c r="E4356" s="197">
        <v>132387</v>
      </c>
      <c r="F4356" s="195"/>
    </row>
    <row r="4357" spans="1:6">
      <c r="A4357" s="196">
        <v>44359</v>
      </c>
      <c r="B4357" s="195">
        <v>28262</v>
      </c>
      <c r="C4357" s="195">
        <v>137</v>
      </c>
      <c r="D4357" s="195"/>
      <c r="E4357" s="197">
        <v>362195</v>
      </c>
      <c r="F4357" s="195"/>
    </row>
    <row r="4358" spans="1:6">
      <c r="A4358" s="196">
        <v>44359</v>
      </c>
      <c r="B4358" s="195">
        <v>28262</v>
      </c>
      <c r="C4358" s="195">
        <v>147</v>
      </c>
      <c r="D4358" s="195"/>
      <c r="E4358" s="197">
        <v>281221</v>
      </c>
      <c r="F4358" s="195"/>
    </row>
    <row r="4359" spans="1:6">
      <c r="A4359" s="196">
        <v>44359</v>
      </c>
      <c r="B4359" s="195">
        <v>28262</v>
      </c>
      <c r="C4359" s="195">
        <v>162</v>
      </c>
      <c r="D4359" s="195"/>
      <c r="E4359" s="197">
        <v>61152</v>
      </c>
      <c r="F4359" s="195"/>
    </row>
    <row r="4360" spans="1:6">
      <c r="A4360" s="196">
        <v>44359</v>
      </c>
      <c r="B4360" s="195">
        <v>19440</v>
      </c>
      <c r="C4360" s="195">
        <v>1620</v>
      </c>
      <c r="D4360" s="195"/>
      <c r="E4360" s="197">
        <v>158074</v>
      </c>
      <c r="F4360" s="195"/>
    </row>
    <row r="4361" spans="1:6">
      <c r="A4361" s="196">
        <v>44359</v>
      </c>
      <c r="B4361" s="195">
        <v>19440</v>
      </c>
      <c r="C4361" s="195">
        <v>1646</v>
      </c>
      <c r="D4361" s="195"/>
      <c r="E4361" s="197">
        <v>289960</v>
      </c>
      <c r="F4361" s="195"/>
    </row>
    <row r="4362" spans="1:6">
      <c r="A4362" s="196">
        <v>44359</v>
      </c>
      <c r="B4362" s="195">
        <v>19440</v>
      </c>
      <c r="C4362" s="195">
        <v>1649</v>
      </c>
      <c r="D4362" s="195"/>
      <c r="E4362" s="197">
        <v>156905</v>
      </c>
      <c r="F4362" s="195"/>
    </row>
    <row r="4363" spans="1:6">
      <c r="A4363" s="196">
        <v>44359</v>
      </c>
      <c r="B4363" s="195">
        <v>19440</v>
      </c>
      <c r="C4363" s="195">
        <v>1650</v>
      </c>
      <c r="D4363" s="195"/>
      <c r="E4363" s="197">
        <v>196854</v>
      </c>
      <c r="F4363" s="195"/>
    </row>
    <row r="4364" spans="1:6">
      <c r="A4364" s="196">
        <v>44359</v>
      </c>
      <c r="B4364" s="195">
        <v>19440</v>
      </c>
      <c r="C4364" s="195">
        <v>1657</v>
      </c>
      <c r="D4364" s="195"/>
      <c r="E4364" s="197">
        <v>93006</v>
      </c>
      <c r="F4364" s="195"/>
    </row>
    <row r="4365" spans="1:6">
      <c r="A4365" s="196">
        <v>44359</v>
      </c>
      <c r="B4365" s="195">
        <v>19440</v>
      </c>
      <c r="C4365" s="195">
        <v>1668</v>
      </c>
      <c r="D4365" s="195"/>
      <c r="E4365" s="197">
        <v>86450</v>
      </c>
      <c r="F4365" s="195"/>
    </row>
    <row r="4366" spans="1:6">
      <c r="A4366" s="196">
        <v>44359</v>
      </c>
      <c r="B4366" s="195">
        <v>19440</v>
      </c>
      <c r="C4366" s="195">
        <v>1669</v>
      </c>
      <c r="D4366" s="195"/>
      <c r="E4366" s="197">
        <v>88000</v>
      </c>
      <c r="F4366" s="195"/>
    </row>
    <row r="4367" spans="1:6">
      <c r="A4367" s="196">
        <v>44359</v>
      </c>
      <c r="B4367" s="195">
        <v>19440</v>
      </c>
      <c r="C4367" s="195">
        <v>1670</v>
      </c>
      <c r="D4367" s="195"/>
      <c r="E4367" s="197">
        <v>294682</v>
      </c>
      <c r="F4367" s="195"/>
    </row>
    <row r="4368" spans="1:6">
      <c r="A4368" s="196">
        <v>44359</v>
      </c>
      <c r="B4368" s="195">
        <v>19440</v>
      </c>
      <c r="C4368" s="195">
        <v>1671</v>
      </c>
      <c r="D4368" s="195"/>
      <c r="E4368" s="197">
        <v>223720</v>
      </c>
      <c r="F4368" s="195"/>
    </row>
    <row r="4369" spans="1:6">
      <c r="A4369" s="196">
        <v>44359</v>
      </c>
      <c r="B4369" s="195">
        <v>19440</v>
      </c>
      <c r="C4369" s="195">
        <v>1674</v>
      </c>
      <c r="D4369" s="195"/>
      <c r="E4369" s="197">
        <v>206422</v>
      </c>
      <c r="F4369" s="195"/>
    </row>
    <row r="4370" spans="1:6">
      <c r="A4370" s="196">
        <v>44359</v>
      </c>
      <c r="B4370" s="195">
        <v>19440</v>
      </c>
      <c r="C4370" s="195">
        <v>1676</v>
      </c>
      <c r="D4370" s="195"/>
      <c r="E4370" s="197">
        <v>209400</v>
      </c>
      <c r="F4370" s="195"/>
    </row>
    <row r="4371" spans="1:6">
      <c r="A4371" s="196">
        <v>44359</v>
      </c>
      <c r="B4371" s="195">
        <v>19440</v>
      </c>
      <c r="C4371" s="195">
        <v>1677</v>
      </c>
      <c r="D4371" s="195"/>
      <c r="E4371" s="197">
        <v>115400</v>
      </c>
      <c r="F4371" s="195"/>
    </row>
    <row r="4372" spans="1:6">
      <c r="A4372" s="196">
        <v>44359</v>
      </c>
      <c r="B4372" s="195">
        <v>19440</v>
      </c>
      <c r="C4372" s="195">
        <v>1678</v>
      </c>
      <c r="D4372" s="195"/>
      <c r="E4372" s="197">
        <v>780168</v>
      </c>
      <c r="F4372" s="195"/>
    </row>
    <row r="4373" spans="1:6">
      <c r="A4373" s="196">
        <v>44359</v>
      </c>
      <c r="B4373" s="195">
        <v>19440</v>
      </c>
      <c r="C4373" s="195">
        <v>1680</v>
      </c>
      <c r="D4373" s="195"/>
      <c r="E4373" s="197">
        <v>69795</v>
      </c>
      <c r="F4373" s="195"/>
    </row>
    <row r="4374" spans="1:6">
      <c r="A4374" s="196">
        <v>44359</v>
      </c>
      <c r="B4374" s="195">
        <v>19440</v>
      </c>
      <c r="C4374" s="195">
        <v>1681</v>
      </c>
      <c r="D4374" s="195"/>
      <c r="E4374" s="197">
        <v>81000</v>
      </c>
      <c r="F4374" s="195"/>
    </row>
    <row r="4375" spans="1:6">
      <c r="A4375" s="196">
        <v>44359</v>
      </c>
      <c r="B4375" s="195">
        <v>19440</v>
      </c>
      <c r="C4375" s="195">
        <v>1682</v>
      </c>
      <c r="D4375" s="195"/>
      <c r="E4375" s="197">
        <v>47500</v>
      </c>
      <c r="F4375" s="195"/>
    </row>
    <row r="4376" spans="1:6">
      <c r="A4376" s="196">
        <v>44359</v>
      </c>
      <c r="B4376" s="195">
        <v>19440</v>
      </c>
      <c r="C4376" s="195">
        <v>1683</v>
      </c>
      <c r="D4376" s="195"/>
      <c r="E4376" s="197">
        <v>381640</v>
      </c>
      <c r="F4376" s="195"/>
    </row>
    <row r="4377" spans="1:6">
      <c r="A4377" s="196">
        <v>44359</v>
      </c>
      <c r="B4377" s="195">
        <v>19440</v>
      </c>
      <c r="C4377" s="195">
        <v>1684</v>
      </c>
      <c r="D4377" s="195"/>
      <c r="E4377" s="197">
        <v>92500</v>
      </c>
      <c r="F4377" s="195"/>
    </row>
    <row r="4378" spans="1:6">
      <c r="A4378" s="196">
        <v>44359</v>
      </c>
      <c r="B4378" s="195">
        <v>19440</v>
      </c>
      <c r="C4378" s="195">
        <v>1685</v>
      </c>
      <c r="D4378" s="195"/>
      <c r="E4378" s="197">
        <v>376386</v>
      </c>
      <c r="F4378" s="195"/>
    </row>
    <row r="4379" spans="1:6">
      <c r="A4379" s="196">
        <v>44359</v>
      </c>
      <c r="B4379" s="195">
        <v>19440</v>
      </c>
      <c r="C4379" s="195">
        <v>1686</v>
      </c>
      <c r="D4379" s="195"/>
      <c r="E4379" s="197">
        <v>142000</v>
      </c>
      <c r="F4379" s="195"/>
    </row>
    <row r="4380" spans="1:6">
      <c r="A4380" s="196">
        <v>44359</v>
      </c>
      <c r="B4380" s="195">
        <v>19440</v>
      </c>
      <c r="C4380" s="195">
        <v>1688</v>
      </c>
      <c r="D4380" s="195"/>
      <c r="E4380" s="197">
        <v>164800</v>
      </c>
      <c r="F4380" s="195"/>
    </row>
    <row r="4381" spans="1:6">
      <c r="A4381" s="196">
        <v>44359</v>
      </c>
      <c r="B4381" s="195">
        <v>19440</v>
      </c>
      <c r="C4381" s="195">
        <v>1689</v>
      </c>
      <c r="D4381" s="195"/>
      <c r="E4381" s="197">
        <v>264847</v>
      </c>
      <c r="F4381" s="195"/>
    </row>
    <row r="4382" spans="1:6">
      <c r="A4382" s="196">
        <v>44359</v>
      </c>
      <c r="B4382" s="195">
        <v>19440</v>
      </c>
      <c r="C4382" s="195">
        <v>1690</v>
      </c>
      <c r="D4382" s="195"/>
      <c r="E4382" s="197">
        <v>291333</v>
      </c>
      <c r="F4382" s="195"/>
    </row>
    <row r="4383" spans="1:6">
      <c r="A4383" s="196">
        <v>44359</v>
      </c>
      <c r="B4383" s="195">
        <v>19440</v>
      </c>
      <c r="C4383" s="195">
        <v>1692</v>
      </c>
      <c r="D4383" s="195"/>
      <c r="E4383" s="197">
        <v>188828</v>
      </c>
      <c r="F4383" s="195"/>
    </row>
    <row r="4384" spans="1:6">
      <c r="A4384" s="196">
        <v>44359</v>
      </c>
      <c r="B4384" s="195">
        <v>19440</v>
      </c>
      <c r="C4384" s="195">
        <v>1694</v>
      </c>
      <c r="D4384" s="195"/>
      <c r="E4384" s="197">
        <v>74322</v>
      </c>
      <c r="F4384" s="195"/>
    </row>
    <row r="4385" spans="1:6">
      <c r="A4385" s="196">
        <v>44359</v>
      </c>
      <c r="B4385" s="195">
        <v>19440</v>
      </c>
      <c r="C4385" s="195">
        <v>1695</v>
      </c>
      <c r="D4385" s="195"/>
      <c r="E4385" s="197">
        <v>66100</v>
      </c>
      <c r="F4385" s="195"/>
    </row>
    <row r="4386" spans="1:6">
      <c r="A4386" s="196">
        <v>44359</v>
      </c>
      <c r="B4386" s="195">
        <v>19440</v>
      </c>
      <c r="C4386" s="195">
        <v>1696</v>
      </c>
      <c r="D4386" s="195"/>
      <c r="E4386" s="197">
        <v>329506</v>
      </c>
      <c r="F4386" s="195"/>
    </row>
    <row r="4387" spans="1:6">
      <c r="A4387" s="196">
        <v>44359</v>
      </c>
      <c r="B4387" s="195">
        <v>19440</v>
      </c>
      <c r="C4387" s="195">
        <v>1699</v>
      </c>
      <c r="D4387" s="195"/>
      <c r="E4387" s="197">
        <v>159074</v>
      </c>
      <c r="F4387" s="195"/>
    </row>
    <row r="4388" spans="1:6">
      <c r="A4388" s="196">
        <v>44359</v>
      </c>
      <c r="B4388" s="195">
        <v>19440</v>
      </c>
      <c r="C4388" s="195">
        <v>1720</v>
      </c>
      <c r="D4388" s="195"/>
      <c r="E4388" s="197">
        <v>136598</v>
      </c>
      <c r="F4388" s="195"/>
    </row>
    <row r="4389" spans="1:6">
      <c r="A4389" s="196">
        <v>44359</v>
      </c>
      <c r="B4389" s="195">
        <v>19440</v>
      </c>
      <c r="C4389" s="195">
        <v>1721</v>
      </c>
      <c r="D4389" s="195"/>
      <c r="E4389" s="197">
        <v>99379</v>
      </c>
      <c r="F4389" s="195"/>
    </row>
    <row r="4390" spans="1:6">
      <c r="A4390" s="196">
        <v>44359</v>
      </c>
      <c r="B4390" s="195">
        <v>14202</v>
      </c>
      <c r="C4390" s="195">
        <v>4680</v>
      </c>
      <c r="D4390" s="195"/>
      <c r="E4390" s="197">
        <v>94400</v>
      </c>
      <c r="F4390" s="195"/>
    </row>
    <row r="4391" spans="1:6">
      <c r="A4391" s="196">
        <v>44359</v>
      </c>
      <c r="B4391" s="195">
        <v>14202</v>
      </c>
      <c r="C4391" s="195">
        <v>4681</v>
      </c>
      <c r="D4391" s="195"/>
      <c r="E4391" s="197">
        <v>83100</v>
      </c>
      <c r="F4391" s="195"/>
    </row>
    <row r="4392" spans="1:6">
      <c r="A4392" s="196">
        <v>44359</v>
      </c>
      <c r="B4392" s="195">
        <v>14202</v>
      </c>
      <c r="C4392" s="195">
        <v>4726</v>
      </c>
      <c r="D4392" s="195"/>
      <c r="E4392" s="197">
        <v>169000</v>
      </c>
      <c r="F4392" s="195"/>
    </row>
    <row r="4393" spans="1:6">
      <c r="A4393" s="196">
        <v>44359</v>
      </c>
      <c r="B4393" s="195">
        <v>14202</v>
      </c>
      <c r="C4393" s="195">
        <v>4731</v>
      </c>
      <c r="D4393" s="195"/>
      <c r="E4393" s="197">
        <v>171861</v>
      </c>
      <c r="F4393" s="195"/>
    </row>
    <row r="4394" spans="1:6">
      <c r="A4394" s="196">
        <v>44359</v>
      </c>
      <c r="B4394" s="195">
        <v>12508</v>
      </c>
      <c r="C4394" s="195">
        <v>2988</v>
      </c>
      <c r="D4394" s="195"/>
      <c r="E4394" s="197">
        <v>545759</v>
      </c>
      <c r="F4394" s="195"/>
    </row>
    <row r="4395" spans="1:6">
      <c r="A4395" s="196">
        <v>44359</v>
      </c>
      <c r="B4395" s="195">
        <v>12508</v>
      </c>
      <c r="C4395" s="195">
        <v>2991</v>
      </c>
      <c r="D4395" s="195"/>
      <c r="E4395" s="197">
        <v>52000</v>
      </c>
      <c r="F4395" s="195"/>
    </row>
    <row r="4396" spans="1:6">
      <c r="A4396" s="196">
        <v>44359</v>
      </c>
      <c r="B4396" s="195">
        <v>12508</v>
      </c>
      <c r="C4396" s="195">
        <v>2993</v>
      </c>
      <c r="D4396" s="195"/>
      <c r="E4396" s="197">
        <v>1236800</v>
      </c>
      <c r="F4396" s="195"/>
    </row>
    <row r="4397" spans="1:6">
      <c r="A4397" s="196">
        <v>44359</v>
      </c>
      <c r="B4397" s="195">
        <v>12508</v>
      </c>
      <c r="C4397" s="195">
        <v>2995</v>
      </c>
      <c r="D4397" s="195"/>
      <c r="E4397" s="197">
        <v>369384</v>
      </c>
      <c r="F4397" s="195"/>
    </row>
    <row r="4398" spans="1:6">
      <c r="A4398" s="196">
        <v>44359</v>
      </c>
      <c r="B4398" s="195">
        <v>12508</v>
      </c>
      <c r="C4398" s="195">
        <v>3000</v>
      </c>
      <c r="D4398" s="195"/>
      <c r="E4398" s="197">
        <v>317137</v>
      </c>
      <c r="F4398" s="195"/>
    </row>
    <row r="4399" spans="1:6">
      <c r="A4399" s="196">
        <v>44359</v>
      </c>
      <c r="B4399" s="195">
        <v>12508</v>
      </c>
      <c r="C4399" s="195">
        <v>3002</v>
      </c>
      <c r="D4399" s="195"/>
      <c r="E4399" s="197">
        <v>247886</v>
      </c>
      <c r="F4399" s="195"/>
    </row>
    <row r="4400" spans="1:6">
      <c r="A4400" s="196">
        <v>44359</v>
      </c>
      <c r="B4400" s="195">
        <v>12508</v>
      </c>
      <c r="C4400" s="195">
        <v>3003</v>
      </c>
      <c r="D4400" s="195"/>
      <c r="E4400" s="197">
        <v>317137</v>
      </c>
      <c r="F4400" s="195"/>
    </row>
    <row r="4401" spans="1:6">
      <c r="A4401" s="196">
        <v>44359</v>
      </c>
      <c r="B4401" s="195">
        <v>12508</v>
      </c>
      <c r="C4401" s="195">
        <v>3004</v>
      </c>
      <c r="D4401" s="195"/>
      <c r="E4401" s="197">
        <v>56400</v>
      </c>
      <c r="F4401" s="195"/>
    </row>
    <row r="4402" spans="1:6">
      <c r="A4402" s="196">
        <v>44359</v>
      </c>
      <c r="B4402" s="195">
        <v>12508</v>
      </c>
      <c r="C4402" s="195">
        <v>3005</v>
      </c>
      <c r="D4402" s="195"/>
      <c r="E4402" s="197">
        <v>414347</v>
      </c>
      <c r="F4402" s="195"/>
    </row>
    <row r="4403" spans="1:6">
      <c r="A4403" s="196">
        <v>44359</v>
      </c>
      <c r="B4403" s="195">
        <v>12508</v>
      </c>
      <c r="C4403" s="195">
        <v>3006</v>
      </c>
      <c r="D4403" s="195"/>
      <c r="E4403" s="197">
        <v>273449</v>
      </c>
      <c r="F4403" s="195"/>
    </row>
    <row r="4404" spans="1:6">
      <c r="A4404" s="196">
        <v>44359</v>
      </c>
      <c r="B4404" s="195">
        <v>12508</v>
      </c>
      <c r="C4404" s="195">
        <v>3008</v>
      </c>
      <c r="D4404" s="195"/>
      <c r="E4404" s="197">
        <v>125147</v>
      </c>
      <c r="F4404" s="195"/>
    </row>
    <row r="4405" spans="1:6">
      <c r="A4405" s="196">
        <v>44359</v>
      </c>
      <c r="B4405" s="195">
        <v>12508</v>
      </c>
      <c r="C4405" s="195">
        <v>3009</v>
      </c>
      <c r="D4405" s="195"/>
      <c r="E4405" s="197">
        <v>201400</v>
      </c>
      <c r="F4405" s="195"/>
    </row>
    <row r="4406" spans="1:6">
      <c r="A4406" s="196">
        <v>44359</v>
      </c>
      <c r="B4406" s="195">
        <v>12508</v>
      </c>
      <c r="C4406" s="195">
        <v>3010</v>
      </c>
      <c r="D4406" s="195"/>
      <c r="E4406" s="197">
        <v>298068</v>
      </c>
      <c r="F4406" s="195"/>
    </row>
    <row r="4407" spans="1:6">
      <c r="A4407" s="196">
        <v>44359</v>
      </c>
      <c r="B4407" s="195">
        <v>12508</v>
      </c>
      <c r="C4407" s="195">
        <v>3011</v>
      </c>
      <c r="D4407" s="195"/>
      <c r="E4407" s="197">
        <v>132720</v>
      </c>
      <c r="F4407" s="195"/>
    </row>
    <row r="4408" spans="1:6">
      <c r="A4408" s="196">
        <v>44359</v>
      </c>
      <c r="B4408" s="195">
        <v>12508</v>
      </c>
      <c r="C4408" s="195">
        <v>3014</v>
      </c>
      <c r="D4408" s="195"/>
      <c r="E4408" s="197">
        <v>273000</v>
      </c>
      <c r="F4408" s="195"/>
    </row>
    <row r="4409" spans="1:6" ht="19.5">
      <c r="A4409" s="488"/>
      <c r="B4409" s="489"/>
      <c r="C4409" s="489"/>
      <c r="D4409" s="490"/>
      <c r="E4409" s="174">
        <f>SUM(E4285:E4408)</f>
        <v>28367187</v>
      </c>
      <c r="F4409" s="195"/>
    </row>
    <row r="4411" spans="1:6">
      <c r="A4411" s="196">
        <v>44360</v>
      </c>
      <c r="B4411" s="195">
        <v>99967</v>
      </c>
      <c r="C4411" s="195">
        <v>502</v>
      </c>
      <c r="D4411" s="195"/>
      <c r="E4411" s="197">
        <v>359900</v>
      </c>
      <c r="F4411" s="195"/>
    </row>
    <row r="4412" spans="1:6">
      <c r="A4412" s="196">
        <v>44360</v>
      </c>
      <c r="B4412" s="195">
        <v>99967</v>
      </c>
      <c r="C4412" s="195">
        <v>581</v>
      </c>
      <c r="D4412" s="195"/>
      <c r="E4412" s="197">
        <v>252400</v>
      </c>
      <c r="F4412" s="195"/>
    </row>
    <row r="4413" spans="1:6">
      <c r="A4413" s="196">
        <v>44360</v>
      </c>
      <c r="B4413" s="195">
        <v>99967</v>
      </c>
      <c r="C4413" s="195">
        <v>607</v>
      </c>
      <c r="D4413" s="195"/>
      <c r="E4413" s="197">
        <v>55800</v>
      </c>
      <c r="F4413" s="195"/>
    </row>
    <row r="4414" spans="1:6">
      <c r="A4414" s="196">
        <v>44360</v>
      </c>
      <c r="B4414" s="195">
        <v>99967</v>
      </c>
      <c r="C4414" s="195">
        <v>609</v>
      </c>
      <c r="D4414" s="195"/>
      <c r="E4414" s="197">
        <v>228200</v>
      </c>
      <c r="F4414" s="195"/>
    </row>
    <row r="4415" spans="1:6">
      <c r="A4415" s="196">
        <v>44360</v>
      </c>
      <c r="B4415" s="195">
        <v>99967</v>
      </c>
      <c r="C4415" s="195">
        <v>619</v>
      </c>
      <c r="D4415" s="195"/>
      <c r="E4415" s="197">
        <v>182000</v>
      </c>
      <c r="F4415" s="195"/>
    </row>
    <row r="4416" spans="1:6">
      <c r="A4416" s="196">
        <v>44360</v>
      </c>
      <c r="B4416" s="195">
        <v>99967</v>
      </c>
      <c r="C4416" s="195">
        <v>621</v>
      </c>
      <c r="D4416" s="195"/>
      <c r="E4416" s="197">
        <v>147000</v>
      </c>
      <c r="F4416" s="195"/>
    </row>
    <row r="4417" spans="1:6">
      <c r="A4417" s="196">
        <v>44360</v>
      </c>
      <c r="B4417" s="195">
        <v>99975</v>
      </c>
      <c r="C4417" s="195">
        <v>458</v>
      </c>
      <c r="D4417" s="195"/>
      <c r="E4417" s="197">
        <v>34080</v>
      </c>
      <c r="F4417" s="195"/>
    </row>
    <row r="4418" spans="1:6">
      <c r="A4418" s="196">
        <v>44360</v>
      </c>
      <c r="B4418" s="195">
        <v>99975</v>
      </c>
      <c r="C4418" s="195">
        <v>462</v>
      </c>
      <c r="D4418" s="195"/>
      <c r="E4418" s="197">
        <v>551310</v>
      </c>
      <c r="F4418" s="195"/>
    </row>
    <row r="4419" spans="1:6">
      <c r="A4419" s="196">
        <v>44360</v>
      </c>
      <c r="B4419" s="195">
        <v>99975</v>
      </c>
      <c r="C4419" s="195">
        <v>464</v>
      </c>
      <c r="D4419" s="195"/>
      <c r="E4419" s="197">
        <v>173803</v>
      </c>
      <c r="F4419" s="195"/>
    </row>
    <row r="4420" spans="1:6">
      <c r="A4420" s="196">
        <v>44360</v>
      </c>
      <c r="B4420" s="195">
        <v>25758</v>
      </c>
      <c r="C4420" s="195">
        <v>8514</v>
      </c>
      <c r="D4420" s="195"/>
      <c r="E4420" s="197">
        <v>142033</v>
      </c>
      <c r="F4420" s="195"/>
    </row>
    <row r="4421" spans="1:6">
      <c r="A4421" s="196">
        <v>44360</v>
      </c>
      <c r="B4421" s="195">
        <v>25758</v>
      </c>
      <c r="C4421" s="195">
        <v>8515</v>
      </c>
      <c r="D4421" s="195"/>
      <c r="E4421" s="197">
        <v>66594</v>
      </c>
      <c r="F4421" s="195"/>
    </row>
    <row r="4422" spans="1:6">
      <c r="A4422" s="196">
        <v>44360</v>
      </c>
      <c r="B4422" s="195">
        <v>25758</v>
      </c>
      <c r="C4422" s="195">
        <v>8526</v>
      </c>
      <c r="D4422" s="195"/>
      <c r="E4422" s="197">
        <v>427554</v>
      </c>
      <c r="F4422" s="195"/>
    </row>
    <row r="4423" spans="1:6">
      <c r="A4423" s="196">
        <v>44360</v>
      </c>
      <c r="B4423" s="195">
        <v>25758</v>
      </c>
      <c r="C4423" s="195">
        <v>8529</v>
      </c>
      <c r="D4423" s="195"/>
      <c r="E4423" s="197">
        <v>352459</v>
      </c>
      <c r="F4423" s="195"/>
    </row>
    <row r="4424" spans="1:6">
      <c r="A4424" s="196">
        <v>44360</v>
      </c>
      <c r="B4424" s="195">
        <v>25758</v>
      </c>
      <c r="C4424" s="195">
        <v>8532</v>
      </c>
      <c r="D4424" s="195"/>
      <c r="E4424" s="197">
        <v>107600</v>
      </c>
      <c r="F4424" s="195"/>
    </row>
    <row r="4425" spans="1:6">
      <c r="A4425" s="196">
        <v>44360</v>
      </c>
      <c r="B4425" s="195">
        <v>25758</v>
      </c>
      <c r="C4425" s="195">
        <v>8537</v>
      </c>
      <c r="D4425" s="195"/>
      <c r="E4425" s="197">
        <v>196085</v>
      </c>
      <c r="F4425" s="195"/>
    </row>
    <row r="4426" spans="1:6">
      <c r="A4426" s="196">
        <v>44360</v>
      </c>
      <c r="B4426" s="195">
        <v>25758</v>
      </c>
      <c r="C4426" s="195">
        <v>8540</v>
      </c>
      <c r="D4426" s="195"/>
      <c r="E4426" s="197">
        <v>175088</v>
      </c>
      <c r="F4426" s="195"/>
    </row>
    <row r="4427" spans="1:6">
      <c r="A4427" s="196">
        <v>44360</v>
      </c>
      <c r="B4427" s="195">
        <v>25758</v>
      </c>
      <c r="C4427" s="195">
        <v>8541</v>
      </c>
      <c r="D4427" s="195"/>
      <c r="E4427" s="197">
        <v>21500</v>
      </c>
      <c r="F4427" s="195"/>
    </row>
    <row r="4428" spans="1:6">
      <c r="A4428" s="196">
        <v>44360</v>
      </c>
      <c r="B4428" s="195">
        <v>25758</v>
      </c>
      <c r="C4428" s="195">
        <v>8548</v>
      </c>
      <c r="D4428" s="195"/>
      <c r="E4428" s="197">
        <v>108350</v>
      </c>
      <c r="F4428" s="195"/>
    </row>
    <row r="4429" spans="1:6">
      <c r="A4429" s="196">
        <v>44360</v>
      </c>
      <c r="B4429" s="195">
        <v>25758</v>
      </c>
      <c r="C4429" s="195">
        <v>8549</v>
      </c>
      <c r="D4429" s="195"/>
      <c r="E4429" s="197">
        <v>462580</v>
      </c>
      <c r="F4429" s="195"/>
    </row>
    <row r="4430" spans="1:6">
      <c r="A4430" s="196">
        <v>44360</v>
      </c>
      <c r="B4430" s="195">
        <v>25758</v>
      </c>
      <c r="C4430" s="195">
        <v>8553</v>
      </c>
      <c r="D4430" s="195"/>
      <c r="E4430" s="197">
        <v>196595</v>
      </c>
      <c r="F4430" s="195"/>
    </row>
    <row r="4431" spans="1:6">
      <c r="A4431" s="196">
        <v>44360</v>
      </c>
      <c r="B4431" s="195">
        <v>25758</v>
      </c>
      <c r="C4431" s="195">
        <v>8573</v>
      </c>
      <c r="D4431" s="195"/>
      <c r="E4431" s="197">
        <v>98416</v>
      </c>
      <c r="F4431" s="195"/>
    </row>
    <row r="4432" spans="1:6">
      <c r="A4432" s="196">
        <v>44360</v>
      </c>
      <c r="B4432" s="195">
        <v>34824</v>
      </c>
      <c r="C4432" s="195">
        <v>8401</v>
      </c>
      <c r="D4432" s="195"/>
      <c r="E4432" s="197">
        <v>198481</v>
      </c>
      <c r="F4432" s="195"/>
    </row>
    <row r="4433" spans="1:6">
      <c r="A4433" s="196">
        <v>44360</v>
      </c>
      <c r="B4433" s="195">
        <v>34824</v>
      </c>
      <c r="C4433" s="195">
        <v>8405</v>
      </c>
      <c r="D4433" s="195"/>
      <c r="E4433" s="197">
        <v>170800</v>
      </c>
      <c r="F4433" s="195"/>
    </row>
    <row r="4434" spans="1:6">
      <c r="A4434" s="196">
        <v>44360</v>
      </c>
      <c r="B4434" s="195">
        <v>34824</v>
      </c>
      <c r="C4434" s="195">
        <v>8408</v>
      </c>
      <c r="D4434" s="195"/>
      <c r="E4434" s="197">
        <v>278230</v>
      </c>
      <c r="F4434" s="195"/>
    </row>
    <row r="4435" spans="1:6">
      <c r="A4435" s="196">
        <v>44360</v>
      </c>
      <c r="B4435" s="195">
        <v>34824</v>
      </c>
      <c r="C4435" s="195">
        <v>8412</v>
      </c>
      <c r="D4435" s="195"/>
      <c r="E4435" s="197">
        <v>191500</v>
      </c>
      <c r="F4435" s="195"/>
    </row>
    <row r="4436" spans="1:6">
      <c r="A4436" s="196">
        <v>44360</v>
      </c>
      <c r="B4436" s="195">
        <v>34824</v>
      </c>
      <c r="C4436" s="195">
        <v>8413</v>
      </c>
      <c r="D4436" s="195"/>
      <c r="E4436" s="197">
        <v>77400</v>
      </c>
      <c r="F4436" s="195"/>
    </row>
    <row r="4437" spans="1:6">
      <c r="A4437" s="196">
        <v>44360</v>
      </c>
      <c r="B4437" s="195">
        <v>34824</v>
      </c>
      <c r="C4437" s="195">
        <v>8417</v>
      </c>
      <c r="D4437" s="195"/>
      <c r="E4437" s="197">
        <v>122157</v>
      </c>
      <c r="F4437" s="195"/>
    </row>
    <row r="4438" spans="1:6">
      <c r="A4438" s="196">
        <v>44360</v>
      </c>
      <c r="B4438" s="195">
        <v>34824</v>
      </c>
      <c r="C4438" s="195">
        <v>8418</v>
      </c>
      <c r="D4438" s="195"/>
      <c r="E4438" s="197">
        <v>451477</v>
      </c>
      <c r="F4438" s="195"/>
    </row>
    <row r="4439" spans="1:6">
      <c r="A4439" s="196">
        <v>44360</v>
      </c>
      <c r="B4439" s="195">
        <v>34824</v>
      </c>
      <c r="C4439" s="195">
        <v>8422</v>
      </c>
      <c r="D4439" s="195"/>
      <c r="E4439" s="197">
        <v>1101196</v>
      </c>
      <c r="F4439" s="195"/>
    </row>
    <row r="4440" spans="1:6">
      <c r="A4440" s="196">
        <v>44360</v>
      </c>
      <c r="B4440" s="195">
        <v>34824</v>
      </c>
      <c r="C4440" s="195">
        <v>8423</v>
      </c>
      <c r="D4440" s="195"/>
      <c r="E4440" s="197">
        <v>228321</v>
      </c>
      <c r="F4440" s="195"/>
    </row>
    <row r="4441" spans="1:6">
      <c r="A4441" s="196">
        <v>44360</v>
      </c>
      <c r="B4441" s="195">
        <v>34824</v>
      </c>
      <c r="C4441" s="195">
        <v>8431</v>
      </c>
      <c r="D4441" s="195"/>
      <c r="E4441" s="197">
        <v>354471</v>
      </c>
      <c r="F4441" s="195"/>
    </row>
    <row r="4442" spans="1:6">
      <c r="A4442" s="196">
        <v>44360</v>
      </c>
      <c r="B4442" s="195">
        <v>34824</v>
      </c>
      <c r="C4442" s="195">
        <v>8432</v>
      </c>
      <c r="D4442" s="195"/>
      <c r="E4442" s="197">
        <v>155373</v>
      </c>
      <c r="F4442" s="195"/>
    </row>
    <row r="4443" spans="1:6">
      <c r="A4443" s="196">
        <v>44360</v>
      </c>
      <c r="B4443" s="195">
        <v>34824</v>
      </c>
      <c r="C4443" s="195">
        <v>8434</v>
      </c>
      <c r="D4443" s="195"/>
      <c r="E4443" s="197">
        <v>95000</v>
      </c>
      <c r="F4443" s="195"/>
    </row>
    <row r="4444" spans="1:6">
      <c r="A4444" s="196">
        <v>44360</v>
      </c>
      <c r="B4444" s="195">
        <v>34824</v>
      </c>
      <c r="C4444" s="195">
        <v>8481</v>
      </c>
      <c r="D4444" s="195"/>
      <c r="E4444" s="197">
        <v>207100</v>
      </c>
      <c r="F4444" s="195"/>
    </row>
    <row r="4445" spans="1:6">
      <c r="A4445" s="196">
        <v>44360</v>
      </c>
      <c r="B4445" s="195">
        <v>34824</v>
      </c>
      <c r="C4445" s="195">
        <v>8484</v>
      </c>
      <c r="D4445" s="195"/>
      <c r="E4445" s="197">
        <v>329156</v>
      </c>
      <c r="F4445" s="195"/>
    </row>
    <row r="4446" spans="1:6">
      <c r="A4446" s="196">
        <v>44360</v>
      </c>
      <c r="B4446" s="195">
        <v>34824</v>
      </c>
      <c r="C4446" s="195">
        <v>8488</v>
      </c>
      <c r="D4446" s="195"/>
      <c r="E4446" s="197">
        <v>156800</v>
      </c>
      <c r="F4446" s="195"/>
    </row>
    <row r="4447" spans="1:6">
      <c r="A4447" s="196">
        <v>44360</v>
      </c>
      <c r="B4447" s="195">
        <v>34824</v>
      </c>
      <c r="C4447" s="195">
        <v>8489</v>
      </c>
      <c r="D4447" s="195"/>
      <c r="E4447" s="197">
        <v>474600</v>
      </c>
      <c r="F4447" s="195"/>
    </row>
    <row r="4448" spans="1:6">
      <c r="A4448" s="196">
        <v>44360</v>
      </c>
      <c r="B4448" s="195">
        <v>34824</v>
      </c>
      <c r="C4448" s="195">
        <v>8490</v>
      </c>
      <c r="D4448" s="195"/>
      <c r="E4448" s="197">
        <v>163227</v>
      </c>
      <c r="F4448" s="195"/>
    </row>
    <row r="4449" spans="1:6">
      <c r="A4449" s="196">
        <v>44360</v>
      </c>
      <c r="B4449" s="195">
        <v>34824</v>
      </c>
      <c r="C4449" s="195">
        <v>8492</v>
      </c>
      <c r="D4449" s="195"/>
      <c r="E4449" s="197">
        <v>622300</v>
      </c>
      <c r="F4449" s="195"/>
    </row>
    <row r="4450" spans="1:6">
      <c r="A4450" s="196">
        <v>44360</v>
      </c>
      <c r="B4450" s="195">
        <v>34824</v>
      </c>
      <c r="C4450" s="195">
        <v>8495</v>
      </c>
      <c r="D4450" s="195"/>
      <c r="E4450" s="197">
        <v>411715</v>
      </c>
      <c r="F4450" s="195"/>
    </row>
    <row r="4451" spans="1:6">
      <c r="A4451" s="196">
        <v>44360</v>
      </c>
      <c r="B4451" s="195">
        <v>28262</v>
      </c>
      <c r="C4451" s="195">
        <v>2494</v>
      </c>
      <c r="D4451" s="195"/>
      <c r="E4451" s="197">
        <v>156831</v>
      </c>
      <c r="F4451" s="195"/>
    </row>
    <row r="4452" spans="1:6">
      <c r="A4452" s="196">
        <v>44360</v>
      </c>
      <c r="B4452" s="195">
        <v>28262</v>
      </c>
      <c r="C4452" s="195">
        <v>2504</v>
      </c>
      <c r="D4452" s="195"/>
      <c r="E4452" s="197">
        <v>355270</v>
      </c>
      <c r="F4452" s="195"/>
    </row>
    <row r="4453" spans="1:6">
      <c r="A4453" s="196">
        <v>44360</v>
      </c>
      <c r="B4453" s="195">
        <v>28262</v>
      </c>
      <c r="C4453" s="195">
        <v>2521</v>
      </c>
      <c r="D4453" s="195"/>
      <c r="E4453" s="197">
        <v>105014</v>
      </c>
      <c r="F4453" s="195"/>
    </row>
    <row r="4454" spans="1:6">
      <c r="A4454" s="196">
        <v>44360</v>
      </c>
      <c r="B4454" s="195">
        <v>28262</v>
      </c>
      <c r="C4454" s="195">
        <v>2532</v>
      </c>
      <c r="D4454" s="195"/>
      <c r="E4454" s="197">
        <v>167700</v>
      </c>
      <c r="F4454" s="195"/>
    </row>
    <row r="4455" spans="1:6">
      <c r="A4455" s="196">
        <v>44360</v>
      </c>
      <c r="B4455" s="195">
        <v>28262</v>
      </c>
      <c r="C4455" s="195">
        <v>2539</v>
      </c>
      <c r="D4455" s="195"/>
      <c r="E4455" s="197">
        <v>252901</v>
      </c>
      <c r="F4455" s="195"/>
    </row>
    <row r="4456" spans="1:6">
      <c r="A4456" s="196">
        <v>44360</v>
      </c>
      <c r="B4456" s="195">
        <v>28262</v>
      </c>
      <c r="C4456" s="195">
        <v>2549</v>
      </c>
      <c r="D4456" s="195"/>
      <c r="E4456" s="197">
        <v>40200</v>
      </c>
      <c r="F4456" s="195"/>
    </row>
    <row r="4457" spans="1:6">
      <c r="A4457" s="196">
        <v>44360</v>
      </c>
      <c r="B4457" s="195">
        <v>28262</v>
      </c>
      <c r="C4457" s="195">
        <v>2556</v>
      </c>
      <c r="D4457" s="195"/>
      <c r="E4457" s="197">
        <v>62500</v>
      </c>
      <c r="F4457" s="195"/>
    </row>
    <row r="4458" spans="1:6">
      <c r="A4458" s="196">
        <v>44360</v>
      </c>
      <c r="B4458" s="195">
        <v>28262</v>
      </c>
      <c r="C4458" s="195">
        <v>2570</v>
      </c>
      <c r="D4458" s="195"/>
      <c r="E4458" s="197">
        <v>65592</v>
      </c>
      <c r="F4458" s="195"/>
    </row>
    <row r="4459" spans="1:6">
      <c r="A4459" s="196">
        <v>44360</v>
      </c>
      <c r="B4459" s="195">
        <v>28262</v>
      </c>
      <c r="C4459" s="195">
        <v>2590</v>
      </c>
      <c r="D4459" s="195"/>
      <c r="E4459" s="197">
        <v>68900</v>
      </c>
      <c r="F4459" s="195"/>
    </row>
    <row r="4460" spans="1:6">
      <c r="A4460" s="196">
        <v>44360</v>
      </c>
      <c r="B4460" s="195">
        <v>31957</v>
      </c>
      <c r="C4460" s="195">
        <v>2402</v>
      </c>
      <c r="D4460" s="195"/>
      <c r="E4460" s="197">
        <v>311000</v>
      </c>
      <c r="F4460" s="195"/>
    </row>
    <row r="4461" spans="1:6">
      <c r="A4461" s="196">
        <v>44360</v>
      </c>
      <c r="B4461" s="195">
        <v>31957</v>
      </c>
      <c r="C4461" s="195">
        <v>2440</v>
      </c>
      <c r="D4461" s="195"/>
      <c r="E4461" s="197">
        <v>205056</v>
      </c>
      <c r="F4461" s="195"/>
    </row>
    <row r="4462" spans="1:6">
      <c r="A4462" s="196">
        <v>44360</v>
      </c>
      <c r="B4462" s="195">
        <v>31957</v>
      </c>
      <c r="C4462" s="195">
        <v>2464</v>
      </c>
      <c r="D4462" s="195"/>
      <c r="E4462" s="197">
        <v>163634</v>
      </c>
      <c r="F4462" s="195"/>
    </row>
    <row r="4463" spans="1:6">
      <c r="A4463" s="196">
        <v>44360</v>
      </c>
      <c r="B4463" s="195">
        <v>31957</v>
      </c>
      <c r="C4463" s="195">
        <v>2465</v>
      </c>
      <c r="D4463" s="195"/>
      <c r="E4463" s="197">
        <v>99800</v>
      </c>
      <c r="F4463" s="195"/>
    </row>
    <row r="4464" spans="1:6">
      <c r="A4464" s="196">
        <v>44360</v>
      </c>
      <c r="B4464" s="195">
        <v>31957</v>
      </c>
      <c r="C4464" s="195">
        <v>2467</v>
      </c>
      <c r="D4464" s="195"/>
      <c r="E4464" s="197">
        <v>66566</v>
      </c>
      <c r="F4464" s="195"/>
    </row>
    <row r="4465" spans="1:6">
      <c r="A4465" s="196">
        <v>44360</v>
      </c>
      <c r="B4465" s="195">
        <v>31957</v>
      </c>
      <c r="C4465" s="195">
        <v>2477</v>
      </c>
      <c r="D4465" s="195"/>
      <c r="E4465" s="197">
        <v>312751</v>
      </c>
      <c r="F4465" s="195"/>
    </row>
    <row r="4466" spans="1:6">
      <c r="A4466" s="196">
        <v>44360</v>
      </c>
      <c r="B4466" s="195">
        <v>31957</v>
      </c>
      <c r="C4466" s="195">
        <v>2480</v>
      </c>
      <c r="D4466" s="195"/>
      <c r="E4466" s="197">
        <v>71232</v>
      </c>
      <c r="F4466" s="195"/>
    </row>
    <row r="4467" spans="1:6">
      <c r="A4467" s="196">
        <v>44360</v>
      </c>
      <c r="B4467" s="195">
        <v>19440</v>
      </c>
      <c r="C4467" s="195">
        <v>9380</v>
      </c>
      <c r="D4467" s="195"/>
      <c r="E4467" s="197">
        <v>226800</v>
      </c>
      <c r="F4467" s="195"/>
    </row>
    <row r="4468" spans="1:6">
      <c r="A4468" s="196">
        <v>44360</v>
      </c>
      <c r="B4468" s="195">
        <v>19440</v>
      </c>
      <c r="C4468" s="195">
        <v>9413</v>
      </c>
      <c r="D4468" s="195"/>
      <c r="E4468" s="197">
        <v>17928</v>
      </c>
      <c r="F4468" s="195"/>
    </row>
    <row r="4469" spans="1:6">
      <c r="A4469" s="196">
        <v>44360</v>
      </c>
      <c r="B4469" s="195">
        <v>19440</v>
      </c>
      <c r="C4469" s="195">
        <v>9416</v>
      </c>
      <c r="D4469" s="195"/>
      <c r="E4469" s="197">
        <v>391090</v>
      </c>
      <c r="F4469" s="195"/>
    </row>
    <row r="4470" spans="1:6">
      <c r="A4470" s="196">
        <v>44360</v>
      </c>
      <c r="B4470" s="195">
        <v>19440</v>
      </c>
      <c r="C4470" s="195">
        <v>9417</v>
      </c>
      <c r="D4470" s="195"/>
      <c r="E4470" s="197">
        <v>338200</v>
      </c>
      <c r="F4470" s="195"/>
    </row>
    <row r="4471" spans="1:6">
      <c r="A4471" s="196">
        <v>44360</v>
      </c>
      <c r="B4471" s="195">
        <v>19440</v>
      </c>
      <c r="C4471" s="195">
        <v>9421</v>
      </c>
      <c r="D4471" s="195"/>
      <c r="E4471" s="197">
        <v>326800</v>
      </c>
      <c r="F4471" s="195"/>
    </row>
    <row r="4472" spans="1:6">
      <c r="A4472" s="196">
        <v>44360</v>
      </c>
      <c r="B4472" s="195">
        <v>99971</v>
      </c>
      <c r="C4472" s="195">
        <v>4829</v>
      </c>
      <c r="D4472" s="195"/>
      <c r="E4472" s="197">
        <v>74500</v>
      </c>
      <c r="F4472" s="195"/>
    </row>
    <row r="4473" spans="1:6">
      <c r="A4473" s="196">
        <v>44360</v>
      </c>
      <c r="B4473" s="195">
        <v>99971</v>
      </c>
      <c r="C4473" s="195">
        <v>4840</v>
      </c>
      <c r="D4473" s="195"/>
      <c r="E4473" s="197">
        <v>209300</v>
      </c>
      <c r="F4473" s="195"/>
    </row>
    <row r="4474" spans="1:6">
      <c r="A4474" s="196">
        <v>44360</v>
      </c>
      <c r="B4474" s="195">
        <v>12508</v>
      </c>
      <c r="C4474" s="195">
        <v>1747</v>
      </c>
      <c r="D4474" s="195"/>
      <c r="E4474" s="197">
        <v>220700</v>
      </c>
      <c r="F4474" s="195"/>
    </row>
    <row r="4475" spans="1:6">
      <c r="A4475" s="196">
        <v>44360</v>
      </c>
      <c r="B4475" s="195">
        <v>12508</v>
      </c>
      <c r="C4475" s="195">
        <v>1792</v>
      </c>
      <c r="D4475" s="195"/>
      <c r="E4475" s="197">
        <v>339717</v>
      </c>
      <c r="F4475" s="195"/>
    </row>
    <row r="4476" spans="1:6">
      <c r="A4476" s="196">
        <v>44360</v>
      </c>
      <c r="B4476" s="195">
        <v>12508</v>
      </c>
      <c r="C4476" s="195">
        <v>1797</v>
      </c>
      <c r="D4476" s="195"/>
      <c r="E4476" s="197">
        <v>97050</v>
      </c>
      <c r="F4476" s="195"/>
    </row>
    <row r="4477" spans="1:6">
      <c r="A4477" s="196">
        <v>44360</v>
      </c>
      <c r="B4477" s="195">
        <v>12508</v>
      </c>
      <c r="C4477" s="195">
        <v>1804</v>
      </c>
      <c r="D4477" s="195"/>
      <c r="E4477" s="197">
        <v>448387</v>
      </c>
      <c r="F4477" s="195"/>
    </row>
    <row r="4478" spans="1:6">
      <c r="A4478" s="196">
        <v>44360</v>
      </c>
      <c r="B4478" s="195">
        <v>12508</v>
      </c>
      <c r="C4478" s="195">
        <v>1825</v>
      </c>
      <c r="D4478" s="195"/>
      <c r="E4478" s="197">
        <v>147400</v>
      </c>
      <c r="F4478" s="195"/>
    </row>
    <row r="4479" spans="1:6">
      <c r="A4479" s="196">
        <v>44360</v>
      </c>
      <c r="B4479" s="195">
        <v>12508</v>
      </c>
      <c r="C4479" s="195">
        <v>1827</v>
      </c>
      <c r="D4479" s="195"/>
      <c r="E4479" s="197">
        <v>64000</v>
      </c>
      <c r="F4479" s="195"/>
    </row>
    <row r="4480" spans="1:6">
      <c r="A4480" s="196">
        <v>44360</v>
      </c>
      <c r="B4480" s="195">
        <v>12508</v>
      </c>
      <c r="C4480" s="195">
        <v>1832</v>
      </c>
      <c r="D4480" s="195"/>
      <c r="E4480" s="197">
        <v>95200</v>
      </c>
      <c r="F4480" s="195"/>
    </row>
    <row r="4481" spans="1:6">
      <c r="A4481" s="196">
        <v>44360</v>
      </c>
      <c r="B4481" s="195">
        <v>12508</v>
      </c>
      <c r="C4481" s="195">
        <v>1833</v>
      </c>
      <c r="D4481" s="195"/>
      <c r="E4481" s="197">
        <v>77551</v>
      </c>
      <c r="F4481" s="195"/>
    </row>
    <row r="4482" spans="1:6">
      <c r="A4482" s="196">
        <v>44360</v>
      </c>
      <c r="B4482" s="195">
        <v>12508</v>
      </c>
      <c r="C4482" s="195">
        <v>1835</v>
      </c>
      <c r="D4482" s="195"/>
      <c r="E4482" s="197">
        <v>576957</v>
      </c>
      <c r="F4482" s="195"/>
    </row>
    <row r="4483" spans="1:6">
      <c r="A4483" s="196">
        <v>44360</v>
      </c>
      <c r="B4483" s="195">
        <v>12508</v>
      </c>
      <c r="C4483" s="195">
        <v>1836</v>
      </c>
      <c r="D4483" s="195"/>
      <c r="E4483" s="197">
        <v>55978</v>
      </c>
      <c r="F4483" s="195"/>
    </row>
    <row r="4484" spans="1:6">
      <c r="A4484" s="196">
        <v>44360</v>
      </c>
      <c r="B4484" s="195">
        <v>12508</v>
      </c>
      <c r="C4484" s="195">
        <v>1838</v>
      </c>
      <c r="D4484" s="195"/>
      <c r="E4484" s="197">
        <v>16000</v>
      </c>
      <c r="F4484" s="195"/>
    </row>
    <row r="4485" spans="1:6">
      <c r="A4485" s="196">
        <v>44360</v>
      </c>
      <c r="B4485" s="195">
        <v>12508</v>
      </c>
      <c r="C4485" s="195">
        <v>1845</v>
      </c>
      <c r="D4485" s="195"/>
      <c r="E4485" s="197">
        <v>45400</v>
      </c>
      <c r="F4485" s="195"/>
    </row>
    <row r="4486" spans="1:6">
      <c r="A4486" s="196">
        <v>44360</v>
      </c>
      <c r="B4486" s="195">
        <v>14202</v>
      </c>
      <c r="C4486" s="195">
        <v>3029</v>
      </c>
      <c r="D4486" s="195"/>
      <c r="E4486" s="197">
        <v>238700</v>
      </c>
      <c r="F4486" s="195"/>
    </row>
    <row r="4487" spans="1:6">
      <c r="A4487" s="196">
        <v>44360</v>
      </c>
      <c r="B4487" s="195">
        <v>14202</v>
      </c>
      <c r="C4487" s="195">
        <v>3032</v>
      </c>
      <c r="D4487" s="195"/>
      <c r="E4487" s="197">
        <v>71598</v>
      </c>
      <c r="F4487" s="195"/>
    </row>
    <row r="4488" spans="1:6">
      <c r="A4488" s="196">
        <v>44360</v>
      </c>
      <c r="B4488" s="195"/>
      <c r="C4488" s="195"/>
      <c r="D4488" s="195"/>
      <c r="E4488" s="197"/>
      <c r="F4488" s="195"/>
    </row>
    <row r="4489" spans="1:6">
      <c r="A4489" s="196">
        <v>44360</v>
      </c>
      <c r="B4489" s="195">
        <v>14202</v>
      </c>
      <c r="C4489" s="195">
        <v>3040</v>
      </c>
      <c r="D4489" s="195"/>
      <c r="E4489" s="197">
        <v>86400</v>
      </c>
      <c r="F4489" s="195"/>
    </row>
    <row r="4490" spans="1:6">
      <c r="A4490" s="196">
        <v>44360</v>
      </c>
      <c r="B4490" s="195">
        <v>14202</v>
      </c>
      <c r="C4490" s="195">
        <v>3043</v>
      </c>
      <c r="D4490" s="195"/>
      <c r="E4490" s="197">
        <v>332400</v>
      </c>
      <c r="F4490" s="195"/>
    </row>
    <row r="4491" spans="1:6">
      <c r="A4491" s="196">
        <v>44360</v>
      </c>
      <c r="B4491" s="195">
        <v>14202</v>
      </c>
      <c r="C4491" s="195">
        <v>3052</v>
      </c>
      <c r="D4491" s="195"/>
      <c r="E4491" s="197">
        <v>123560</v>
      </c>
      <c r="F4491" s="195"/>
    </row>
    <row r="4492" spans="1:6">
      <c r="A4492" s="196">
        <v>44360</v>
      </c>
      <c r="B4492" s="195">
        <v>14202</v>
      </c>
      <c r="C4492" s="195">
        <v>3053</v>
      </c>
      <c r="D4492" s="195"/>
      <c r="E4492" s="197">
        <v>305574</v>
      </c>
      <c r="F4492" s="195"/>
    </row>
    <row r="4493" spans="1:6">
      <c r="A4493" s="196">
        <v>44360</v>
      </c>
      <c r="B4493" s="195">
        <v>14202</v>
      </c>
      <c r="C4493" s="195">
        <v>3054</v>
      </c>
      <c r="D4493" s="195"/>
      <c r="E4493" s="197">
        <v>139800</v>
      </c>
      <c r="F4493" s="195"/>
    </row>
    <row r="4494" spans="1:6">
      <c r="A4494" s="196">
        <v>44360</v>
      </c>
      <c r="B4494" s="195">
        <v>14202</v>
      </c>
      <c r="C4494" s="195">
        <v>3055</v>
      </c>
      <c r="D4494" s="195"/>
      <c r="E4494" s="197">
        <v>270323</v>
      </c>
      <c r="F4494" s="195"/>
    </row>
    <row r="4495" spans="1:6">
      <c r="A4495" s="196">
        <v>44360</v>
      </c>
      <c r="B4495" s="195">
        <v>14202</v>
      </c>
      <c r="C4495" s="195">
        <v>3056</v>
      </c>
      <c r="D4495" s="195"/>
      <c r="E4495" s="197">
        <v>282000</v>
      </c>
      <c r="F4495" s="195"/>
    </row>
    <row r="4496" spans="1:6">
      <c r="A4496" s="196">
        <v>44360</v>
      </c>
      <c r="B4496" s="195">
        <v>14202</v>
      </c>
      <c r="C4496" s="195">
        <v>3088</v>
      </c>
      <c r="D4496" s="195"/>
      <c r="E4496" s="197">
        <v>98402</v>
      </c>
      <c r="F4496" s="195"/>
    </row>
    <row r="4497" spans="1:6">
      <c r="A4497" s="196">
        <v>44360</v>
      </c>
      <c r="B4497" s="195">
        <v>14202</v>
      </c>
      <c r="C4497" s="195">
        <v>3090</v>
      </c>
      <c r="D4497" s="195"/>
      <c r="E4497" s="197">
        <v>128200</v>
      </c>
      <c r="F4497" s="195"/>
    </row>
    <row r="4498" spans="1:6">
      <c r="A4498" s="196">
        <v>44360</v>
      </c>
      <c r="B4498" s="195">
        <v>14202</v>
      </c>
      <c r="C4498" s="195">
        <v>3091</v>
      </c>
      <c r="D4498" s="195"/>
      <c r="E4498" s="197">
        <v>43200</v>
      </c>
      <c r="F4498" s="195"/>
    </row>
    <row r="4499" spans="1:6">
      <c r="A4499" s="196">
        <v>44360</v>
      </c>
      <c r="B4499" s="195">
        <v>14202</v>
      </c>
      <c r="C4499" s="195">
        <v>3094</v>
      </c>
      <c r="D4499" s="195"/>
      <c r="E4499" s="197">
        <v>358139</v>
      </c>
      <c r="F4499" s="195"/>
    </row>
    <row r="4500" spans="1:6">
      <c r="A4500" s="196">
        <v>44360</v>
      </c>
      <c r="B4500" s="195">
        <v>99916</v>
      </c>
      <c r="C4500" s="195">
        <v>7561</v>
      </c>
      <c r="D4500" s="195"/>
      <c r="E4500" s="197">
        <v>118500</v>
      </c>
      <c r="F4500" s="195"/>
    </row>
    <row r="4501" spans="1:6">
      <c r="A4501" s="196">
        <v>44360</v>
      </c>
      <c r="B4501" s="195">
        <v>99916</v>
      </c>
      <c r="C4501" s="195">
        <v>7562</v>
      </c>
      <c r="D4501" s="195"/>
      <c r="E4501" s="197">
        <v>621804</v>
      </c>
      <c r="F4501" s="195"/>
    </row>
    <row r="4502" spans="1:6">
      <c r="A4502" s="196">
        <v>44360</v>
      </c>
      <c r="B4502" s="195">
        <v>99916</v>
      </c>
      <c r="C4502" s="195">
        <v>7564</v>
      </c>
      <c r="D4502" s="195"/>
      <c r="E4502" s="197">
        <v>727967</v>
      </c>
      <c r="F4502" s="195"/>
    </row>
    <row r="4503" spans="1:6">
      <c r="A4503" s="196">
        <v>44360</v>
      </c>
      <c r="B4503" s="195">
        <v>99916</v>
      </c>
      <c r="C4503" s="195">
        <v>7565</v>
      </c>
      <c r="D4503" s="195"/>
      <c r="E4503" s="197">
        <v>118800</v>
      </c>
      <c r="F4503" s="195"/>
    </row>
    <row r="4504" spans="1:6">
      <c r="A4504" s="196">
        <v>44360</v>
      </c>
      <c r="B4504" s="195">
        <v>99916</v>
      </c>
      <c r="C4504" s="195">
        <v>7567</v>
      </c>
      <c r="D4504" s="195"/>
      <c r="E4504" s="197">
        <v>851723</v>
      </c>
      <c r="F4504" s="195"/>
    </row>
    <row r="4505" spans="1:6">
      <c r="A4505" s="196">
        <v>44360</v>
      </c>
      <c r="B4505" s="195">
        <v>99916</v>
      </c>
      <c r="C4505" s="195">
        <v>7568</v>
      </c>
      <c r="D4505" s="195"/>
      <c r="E4505" s="197">
        <v>159832</v>
      </c>
      <c r="F4505" s="195"/>
    </row>
    <row r="4506" spans="1:6">
      <c r="A4506" s="196">
        <v>44360</v>
      </c>
      <c r="B4506" s="195">
        <v>99916</v>
      </c>
      <c r="C4506" s="195">
        <v>7569</v>
      </c>
      <c r="D4506" s="195"/>
      <c r="E4506" s="197">
        <v>392418</v>
      </c>
      <c r="F4506" s="195"/>
    </row>
    <row r="4507" spans="1:6">
      <c r="A4507" s="196">
        <v>44360</v>
      </c>
      <c r="B4507" s="195">
        <v>99916</v>
      </c>
      <c r="C4507" s="195">
        <v>7570</v>
      </c>
      <c r="D4507" s="195"/>
      <c r="E4507" s="197">
        <v>341470</v>
      </c>
      <c r="F4507" s="195"/>
    </row>
    <row r="4508" spans="1:6">
      <c r="A4508" s="196">
        <v>44360</v>
      </c>
      <c r="B4508" s="195">
        <v>99916</v>
      </c>
      <c r="C4508" s="195">
        <v>7572</v>
      </c>
      <c r="D4508" s="195"/>
      <c r="E4508" s="197">
        <v>285964</v>
      </c>
      <c r="F4508" s="195"/>
    </row>
    <row r="4509" spans="1:6">
      <c r="A4509" s="196">
        <v>44360</v>
      </c>
      <c r="B4509" s="195">
        <v>99916</v>
      </c>
      <c r="C4509" s="195">
        <v>7573</v>
      </c>
      <c r="D4509" s="195"/>
      <c r="E4509" s="197">
        <v>272580</v>
      </c>
      <c r="F4509" s="195"/>
    </row>
    <row r="4510" spans="1:6">
      <c r="A4510" s="196">
        <v>44360</v>
      </c>
      <c r="B4510" s="195">
        <v>99916</v>
      </c>
      <c r="C4510" s="195">
        <v>7575</v>
      </c>
      <c r="D4510" s="195"/>
      <c r="E4510" s="197">
        <v>508343</v>
      </c>
      <c r="F4510" s="195"/>
    </row>
    <row r="4511" spans="1:6">
      <c r="A4511" s="196">
        <v>44360</v>
      </c>
      <c r="B4511" s="195">
        <v>99916</v>
      </c>
      <c r="C4511" s="195">
        <v>7576</v>
      </c>
      <c r="D4511" s="195"/>
      <c r="E4511" s="197">
        <v>430497</v>
      </c>
      <c r="F4511" s="195"/>
    </row>
    <row r="4512" spans="1:6">
      <c r="A4512" s="196">
        <v>44360</v>
      </c>
      <c r="B4512" s="195">
        <v>99916</v>
      </c>
      <c r="C4512" s="195">
        <v>7577</v>
      </c>
      <c r="D4512" s="195"/>
      <c r="E4512" s="197">
        <v>439200</v>
      </c>
      <c r="F4512" s="195"/>
    </row>
    <row r="4513" spans="1:6">
      <c r="A4513" s="196">
        <v>44360</v>
      </c>
      <c r="B4513" s="195">
        <v>99916</v>
      </c>
      <c r="C4513" s="195">
        <v>7578</v>
      </c>
      <c r="D4513" s="195"/>
      <c r="E4513" s="197">
        <v>89840</v>
      </c>
      <c r="F4513" s="195"/>
    </row>
    <row r="4514" spans="1:6">
      <c r="A4514" s="196">
        <v>44360</v>
      </c>
      <c r="B4514" s="195">
        <v>99916</v>
      </c>
      <c r="C4514" s="195">
        <v>7579</v>
      </c>
      <c r="D4514" s="195"/>
      <c r="E4514" s="197">
        <v>393143</v>
      </c>
      <c r="F4514" s="195"/>
    </row>
    <row r="4515" spans="1:6">
      <c r="A4515" s="196">
        <v>44360</v>
      </c>
      <c r="B4515" s="195">
        <v>99916</v>
      </c>
      <c r="C4515" s="195">
        <v>7580</v>
      </c>
      <c r="D4515" s="195"/>
      <c r="E4515" s="197">
        <v>738340</v>
      </c>
      <c r="F4515" s="195"/>
    </row>
    <row r="4516" spans="1:6">
      <c r="A4516" s="196">
        <v>44360</v>
      </c>
      <c r="B4516" s="195">
        <v>99916</v>
      </c>
      <c r="C4516" s="195">
        <v>7582</v>
      </c>
      <c r="D4516" s="195"/>
      <c r="E4516" s="197">
        <v>96088</v>
      </c>
      <c r="F4516" s="195"/>
    </row>
    <row r="4517" spans="1:6">
      <c r="A4517" s="196">
        <v>44360</v>
      </c>
      <c r="B4517" s="195">
        <v>99916</v>
      </c>
      <c r="C4517" s="195">
        <v>7583</v>
      </c>
      <c r="D4517" s="195"/>
      <c r="E4517" s="197">
        <v>881000</v>
      </c>
      <c r="F4517" s="195"/>
    </row>
    <row r="4518" spans="1:6">
      <c r="A4518" s="196">
        <v>44360</v>
      </c>
      <c r="B4518" s="195">
        <v>99916</v>
      </c>
      <c r="C4518" s="195">
        <v>7584</v>
      </c>
      <c r="D4518" s="195"/>
      <c r="E4518" s="197">
        <v>215000</v>
      </c>
      <c r="F4518" s="195"/>
    </row>
    <row r="4519" spans="1:6">
      <c r="A4519" s="196">
        <v>44360</v>
      </c>
      <c r="B4519" s="195">
        <v>99916</v>
      </c>
      <c r="C4519" s="195">
        <v>7585</v>
      </c>
      <c r="D4519" s="195"/>
      <c r="E4519" s="197">
        <v>270356</v>
      </c>
      <c r="F4519" s="195"/>
    </row>
    <row r="4520" spans="1:6">
      <c r="A4520" s="131">
        <v>44360</v>
      </c>
      <c r="B4520" s="89">
        <v>99916</v>
      </c>
      <c r="C4520">
        <v>7586</v>
      </c>
      <c r="E4520" s="141">
        <v>376344</v>
      </c>
      <c r="F4520" s="195"/>
    </row>
    <row r="4521" spans="1:6" ht="19.5">
      <c r="A4521" s="488"/>
      <c r="B4521" s="489"/>
      <c r="C4521" s="489"/>
      <c r="D4521" s="490"/>
      <c r="E4521" s="174">
        <f>SUM(E4489:E4520)</f>
        <v>10497207</v>
      </c>
      <c r="F4521" s="195"/>
    </row>
  </sheetData>
  <mergeCells count="23">
    <mergeCell ref="A4521:D4521"/>
    <mergeCell ref="A4409:D4409"/>
    <mergeCell ref="A4025:D4025"/>
    <mergeCell ref="A3868:D3868"/>
    <mergeCell ref="A3783:D3783"/>
    <mergeCell ref="A3068:D3068"/>
    <mergeCell ref="A3156:D3156"/>
    <mergeCell ref="A3033:D3033"/>
    <mergeCell ref="A4283:D4283"/>
    <mergeCell ref="A2741:D2741"/>
    <mergeCell ref="A2938:D2938"/>
    <mergeCell ref="A2776:D2776"/>
    <mergeCell ref="A3586:D3586"/>
    <mergeCell ref="A3492:D3492"/>
    <mergeCell ref="A3311:D3311"/>
    <mergeCell ref="A3229:D3229"/>
    <mergeCell ref="A2498:D2498"/>
    <mergeCell ref="A2524:D2524"/>
    <mergeCell ref="A2561:D2561"/>
    <mergeCell ref="A2585:D2585"/>
    <mergeCell ref="A2710:D2710"/>
    <mergeCell ref="A2659:D2659"/>
    <mergeCell ref="B2608:D2608"/>
  </mergeCells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8"/>
  <sheetViews>
    <sheetView topLeftCell="A37" workbookViewId="0">
      <selection activeCell="F49" sqref="F49"/>
    </sheetView>
  </sheetViews>
  <sheetFormatPr defaultRowHeight="18"/>
  <cols>
    <col min="1" max="1" width="13.375" style="2" bestFit="1" customWidth="1"/>
    <col min="2" max="2" width="12" style="2" bestFit="1" customWidth="1"/>
    <col min="3" max="3" width="10.625" style="2" customWidth="1"/>
    <col min="4" max="4" width="15.25" style="3" bestFit="1" customWidth="1"/>
    <col min="5" max="5" width="18.625" style="3" bestFit="1" customWidth="1"/>
    <col min="6" max="6" width="16.875" style="3" customWidth="1"/>
    <col min="7" max="7" width="15.5" style="2" customWidth="1"/>
    <col min="8" max="8" width="17.375" style="74" customWidth="1"/>
    <col min="9" max="9" width="85.625" style="2" customWidth="1"/>
    <col min="10" max="10" width="28.375" style="2" bestFit="1" customWidth="1"/>
    <col min="11" max="16384" width="9" style="2"/>
  </cols>
  <sheetData>
    <row r="1" spans="1:10" s="69" customFormat="1" ht="36.75" customHeight="1">
      <c r="A1" s="70" t="s">
        <v>172</v>
      </c>
      <c r="B1" s="14" t="s">
        <v>5</v>
      </c>
      <c r="C1" s="14" t="s">
        <v>6</v>
      </c>
      <c r="D1" s="66" t="s">
        <v>7</v>
      </c>
      <c r="E1" s="66"/>
      <c r="F1" s="66" t="s">
        <v>173</v>
      </c>
      <c r="G1" s="66"/>
      <c r="H1" s="67" t="s">
        <v>174</v>
      </c>
      <c r="I1" s="68" t="s">
        <v>175</v>
      </c>
      <c r="J1" s="66" t="s">
        <v>44</v>
      </c>
    </row>
    <row r="2" spans="1:10" s="53" customFormat="1" ht="22.5" customHeight="1">
      <c r="A2" s="123">
        <v>43836</v>
      </c>
      <c r="B2" s="71">
        <v>8755</v>
      </c>
      <c r="C2" s="71">
        <v>99</v>
      </c>
      <c r="D2" s="56">
        <v>114695000</v>
      </c>
      <c r="E2" s="56"/>
      <c r="F2" s="56">
        <v>114695000</v>
      </c>
      <c r="G2" s="147" t="s">
        <v>514</v>
      </c>
      <c r="H2" s="137">
        <v>44201</v>
      </c>
      <c r="I2" s="71" t="s">
        <v>178</v>
      </c>
      <c r="J2" s="71" t="s">
        <v>177</v>
      </c>
    </row>
    <row r="3" spans="1:10" s="53" customFormat="1" ht="22.5" customHeight="1">
      <c r="A3" s="71"/>
      <c r="B3" s="71"/>
      <c r="C3" s="71"/>
      <c r="D3" s="71" t="s">
        <v>360</v>
      </c>
      <c r="E3" s="71"/>
      <c r="F3" s="56">
        <v>272916000</v>
      </c>
      <c r="G3" s="147" t="s">
        <v>514</v>
      </c>
      <c r="H3" s="137">
        <v>44203</v>
      </c>
      <c r="I3" s="71" t="s">
        <v>189</v>
      </c>
      <c r="J3" s="71"/>
    </row>
    <row r="4" spans="1:10" s="53" customFormat="1" ht="22.5" customHeight="1">
      <c r="A4" s="71"/>
      <c r="B4" s="71"/>
      <c r="C4" s="71"/>
      <c r="D4" s="56"/>
      <c r="E4" s="56"/>
      <c r="F4" s="56">
        <v>77160000</v>
      </c>
      <c r="G4" s="147" t="s">
        <v>514</v>
      </c>
      <c r="H4" s="137">
        <v>44204</v>
      </c>
      <c r="I4" s="71" t="s">
        <v>206</v>
      </c>
      <c r="J4" s="71"/>
    </row>
    <row r="5" spans="1:10" s="53" customFormat="1" ht="22.5" customHeight="1">
      <c r="A5" s="71"/>
      <c r="B5" s="71"/>
      <c r="C5" s="71"/>
      <c r="D5" s="71" t="s">
        <v>361</v>
      </c>
      <c r="E5" s="71"/>
      <c r="F5" s="56">
        <v>198600000</v>
      </c>
      <c r="G5" s="147" t="s">
        <v>514</v>
      </c>
      <c r="H5" s="137">
        <v>44204</v>
      </c>
      <c r="I5" s="71" t="s">
        <v>208</v>
      </c>
      <c r="J5" s="71"/>
    </row>
    <row r="6" spans="1:10" s="53" customFormat="1" ht="22.5" customHeight="1">
      <c r="A6" s="71"/>
      <c r="B6" s="71"/>
      <c r="C6" s="71"/>
      <c r="D6" s="56"/>
      <c r="E6" s="56"/>
      <c r="F6" s="56">
        <v>115000000</v>
      </c>
      <c r="G6" s="147" t="s">
        <v>514</v>
      </c>
      <c r="H6" s="137">
        <v>44204</v>
      </c>
      <c r="I6" s="71" t="s">
        <v>208</v>
      </c>
      <c r="J6" s="71"/>
    </row>
    <row r="7" spans="1:10" s="53" customFormat="1" ht="22.5" customHeight="1">
      <c r="A7" s="71"/>
      <c r="B7" s="71"/>
      <c r="C7" s="71"/>
      <c r="D7" s="56"/>
      <c r="E7" s="56"/>
      <c r="F7" s="56">
        <v>25000000</v>
      </c>
      <c r="G7" s="147" t="s">
        <v>514</v>
      </c>
      <c r="H7" s="137">
        <v>44204</v>
      </c>
      <c r="I7" s="71" t="s">
        <v>208</v>
      </c>
      <c r="J7" s="71"/>
    </row>
    <row r="8" spans="1:10" s="53" customFormat="1" ht="22.5" customHeight="1">
      <c r="A8" s="71"/>
      <c r="B8" s="71"/>
      <c r="C8" s="71"/>
      <c r="D8" s="71" t="s">
        <v>362</v>
      </c>
      <c r="E8" s="71"/>
      <c r="F8" s="56">
        <v>47000000</v>
      </c>
      <c r="G8" s="147" t="s">
        <v>514</v>
      </c>
      <c r="H8" s="137">
        <v>44204</v>
      </c>
      <c r="I8" s="71" t="s">
        <v>208</v>
      </c>
      <c r="J8" s="71"/>
    </row>
    <row r="9" spans="1:10" s="53" customFormat="1" ht="22.5" customHeight="1">
      <c r="A9" s="71"/>
      <c r="B9" s="71"/>
      <c r="C9" s="71"/>
      <c r="D9" s="56"/>
      <c r="E9" s="56"/>
      <c r="F9" s="56">
        <v>1401100</v>
      </c>
      <c r="G9" s="147" t="s">
        <v>514</v>
      </c>
      <c r="H9" s="137">
        <v>44208</v>
      </c>
      <c r="I9" s="71" t="s">
        <v>332</v>
      </c>
      <c r="J9" s="71"/>
    </row>
    <row r="10" spans="1:10" s="53" customFormat="1" ht="22.5" customHeight="1">
      <c r="A10" s="71"/>
      <c r="B10" s="71"/>
      <c r="C10" s="71"/>
      <c r="D10" s="56"/>
      <c r="E10" s="56"/>
      <c r="F10" s="56">
        <v>420000</v>
      </c>
      <c r="G10" s="147" t="s">
        <v>514</v>
      </c>
      <c r="H10" s="137">
        <v>44208</v>
      </c>
      <c r="I10" s="71" t="s">
        <v>333</v>
      </c>
      <c r="J10" s="71"/>
    </row>
    <row r="11" spans="1:10" s="53" customFormat="1" ht="22.5" customHeight="1">
      <c r="A11" s="71"/>
      <c r="B11" s="71"/>
      <c r="C11" s="71"/>
      <c r="D11" s="56"/>
      <c r="E11" s="56"/>
      <c r="F11" s="56">
        <v>25260000</v>
      </c>
      <c r="G11" s="147" t="s">
        <v>514</v>
      </c>
      <c r="H11" s="137">
        <v>44209</v>
      </c>
      <c r="I11" s="71" t="s">
        <v>349</v>
      </c>
      <c r="J11" s="71"/>
    </row>
    <row r="12" spans="1:10" s="53" customFormat="1" ht="22.5" customHeight="1">
      <c r="A12" s="71"/>
      <c r="B12" s="71"/>
      <c r="C12" s="71"/>
      <c r="D12" s="56"/>
      <c r="E12" s="56"/>
      <c r="F12" s="56">
        <v>60600000</v>
      </c>
      <c r="G12" s="147" t="s">
        <v>514</v>
      </c>
      <c r="H12" s="137">
        <v>44205</v>
      </c>
      <c r="I12" s="71"/>
      <c r="J12" s="71"/>
    </row>
    <row r="13" spans="1:10" s="53" customFormat="1" ht="22.5" customHeight="1">
      <c r="A13" s="71"/>
      <c r="B13" s="71"/>
      <c r="C13" s="71"/>
      <c r="D13" s="56"/>
      <c r="E13" s="56"/>
      <c r="F13" s="56">
        <v>2229600</v>
      </c>
      <c r="G13" s="147" t="s">
        <v>514</v>
      </c>
      <c r="H13" s="137">
        <v>44211</v>
      </c>
      <c r="I13" s="71" t="s">
        <v>371</v>
      </c>
      <c r="J13" s="71"/>
    </row>
    <row r="14" spans="1:10" s="53" customFormat="1" ht="22.5" customHeight="1">
      <c r="A14" s="71"/>
      <c r="B14" s="71"/>
      <c r="C14" s="71"/>
      <c r="D14" s="56"/>
      <c r="E14" s="56">
        <v>21000137</v>
      </c>
      <c r="F14" s="56">
        <v>1331000</v>
      </c>
      <c r="G14" s="147" t="s">
        <v>514</v>
      </c>
      <c r="H14" s="137">
        <v>44211</v>
      </c>
      <c r="I14" s="71" t="s">
        <v>372</v>
      </c>
      <c r="J14" s="71" t="s">
        <v>373</v>
      </c>
    </row>
    <row r="15" spans="1:10" s="53" customFormat="1" ht="22.5" customHeight="1">
      <c r="A15" s="71"/>
      <c r="B15" s="71"/>
      <c r="C15" s="71"/>
      <c r="D15" s="56"/>
      <c r="E15" s="56"/>
      <c r="F15" s="56">
        <v>3582500</v>
      </c>
      <c r="G15" s="147" t="s">
        <v>514</v>
      </c>
      <c r="H15" s="137">
        <v>44211</v>
      </c>
      <c r="I15" s="71" t="s">
        <v>374</v>
      </c>
      <c r="J15" s="71"/>
    </row>
    <row r="16" spans="1:10" s="53" customFormat="1" ht="22.5" customHeight="1">
      <c r="A16" s="71"/>
      <c r="B16" s="71"/>
      <c r="C16" s="71"/>
      <c r="D16" s="56"/>
      <c r="E16" s="56"/>
      <c r="F16" s="56">
        <v>18924800</v>
      </c>
      <c r="G16" s="147" t="s">
        <v>514</v>
      </c>
      <c r="H16" s="137">
        <v>44210</v>
      </c>
      <c r="I16" s="71" t="s">
        <v>376</v>
      </c>
      <c r="J16" s="71" t="s">
        <v>375</v>
      </c>
    </row>
    <row r="17" spans="1:10" s="53" customFormat="1" ht="22.5" customHeight="1">
      <c r="A17" s="71"/>
      <c r="B17" s="71"/>
      <c r="C17" s="71"/>
      <c r="D17" s="56"/>
      <c r="E17" s="178" t="s">
        <v>1103</v>
      </c>
      <c r="F17" s="56">
        <v>3244100</v>
      </c>
      <c r="G17" s="71"/>
      <c r="H17" s="137">
        <v>44209</v>
      </c>
      <c r="I17" s="71"/>
      <c r="J17" s="124" t="s">
        <v>377</v>
      </c>
    </row>
    <row r="18" spans="1:10" s="53" customFormat="1" ht="23.25" customHeight="1">
      <c r="A18" s="71"/>
      <c r="B18" s="71"/>
      <c r="C18" s="71"/>
      <c r="D18" s="56"/>
      <c r="E18" s="56"/>
      <c r="F18" s="56">
        <v>9200000</v>
      </c>
      <c r="G18" s="147" t="s">
        <v>514</v>
      </c>
      <c r="H18" s="137">
        <v>44207</v>
      </c>
      <c r="I18" s="71"/>
      <c r="J18" s="71" t="s">
        <v>378</v>
      </c>
    </row>
    <row r="19" spans="1:10" s="53" customFormat="1" ht="22.5" customHeight="1">
      <c r="A19" s="516">
        <v>44220</v>
      </c>
      <c r="B19" s="512">
        <v>2251</v>
      </c>
      <c r="C19" s="512">
        <v>4</v>
      </c>
      <c r="D19" s="510">
        <v>35280000</v>
      </c>
      <c r="E19" s="156" t="s">
        <v>876</v>
      </c>
      <c r="F19" s="56">
        <v>20000000</v>
      </c>
      <c r="G19" s="147" t="s">
        <v>514</v>
      </c>
      <c r="H19" s="137">
        <v>44214</v>
      </c>
      <c r="I19" s="71" t="s">
        <v>456</v>
      </c>
      <c r="J19" s="71"/>
    </row>
    <row r="20" spans="1:10" s="53" customFormat="1" ht="22.5" customHeight="1">
      <c r="A20" s="514"/>
      <c r="B20" s="514"/>
      <c r="C20" s="514"/>
      <c r="D20" s="511"/>
      <c r="E20" s="159"/>
      <c r="F20" s="56">
        <v>15280000</v>
      </c>
      <c r="G20" s="147" t="s">
        <v>514</v>
      </c>
      <c r="H20" s="137">
        <v>44221</v>
      </c>
      <c r="I20" s="71" t="s">
        <v>571</v>
      </c>
      <c r="J20" s="71"/>
    </row>
    <row r="21" spans="1:10" s="53" customFormat="1" ht="22.5" customHeight="1">
      <c r="A21" s="157"/>
      <c r="B21" s="157"/>
      <c r="C21" s="157"/>
      <c r="D21" s="158"/>
      <c r="E21" s="159"/>
      <c r="F21" s="56"/>
      <c r="G21" s="144"/>
      <c r="H21" s="137"/>
      <c r="I21" s="71"/>
      <c r="J21" s="71"/>
    </row>
    <row r="22" spans="1:10" s="53" customFormat="1" ht="22.5" customHeight="1">
      <c r="A22" s="516">
        <v>43848</v>
      </c>
      <c r="B22" s="512">
        <v>9497</v>
      </c>
      <c r="C22" s="512">
        <v>99</v>
      </c>
      <c r="D22" s="510">
        <v>395655000</v>
      </c>
      <c r="E22" s="181"/>
      <c r="F22" s="56">
        <v>287749100</v>
      </c>
      <c r="G22" s="71"/>
      <c r="H22" s="137">
        <v>44215</v>
      </c>
      <c r="I22" s="71" t="s">
        <v>455</v>
      </c>
      <c r="J22" s="71"/>
    </row>
    <row r="23" spans="1:10" s="53" customFormat="1" ht="22.5" customHeight="1">
      <c r="A23" s="517"/>
      <c r="B23" s="514"/>
      <c r="C23" s="514"/>
      <c r="D23" s="511"/>
      <c r="E23" s="162"/>
      <c r="F23" s="56">
        <v>107905900</v>
      </c>
      <c r="G23" s="147" t="s">
        <v>514</v>
      </c>
      <c r="H23" s="161">
        <v>44189</v>
      </c>
      <c r="I23" s="144" t="s">
        <v>457</v>
      </c>
      <c r="J23" s="71"/>
    </row>
    <row r="24" spans="1:10" s="53" customFormat="1" ht="22.5" customHeight="1">
      <c r="A24" s="160"/>
      <c r="B24" s="157"/>
      <c r="C24" s="157"/>
      <c r="D24" s="158"/>
      <c r="E24" s="158"/>
      <c r="F24" s="56"/>
      <c r="G24" s="71"/>
      <c r="H24" s="161"/>
      <c r="I24" s="144"/>
      <c r="J24" s="71"/>
    </row>
    <row r="25" spans="1:10" s="53" customFormat="1" ht="22.5" customHeight="1">
      <c r="A25" s="516">
        <v>44214</v>
      </c>
      <c r="B25" s="512">
        <v>9498</v>
      </c>
      <c r="C25" s="512">
        <v>99</v>
      </c>
      <c r="D25" s="510">
        <v>395655000</v>
      </c>
      <c r="E25" s="181"/>
      <c r="F25" s="56">
        <v>287749100</v>
      </c>
      <c r="G25" s="147" t="s">
        <v>514</v>
      </c>
      <c r="H25" s="161">
        <v>44216</v>
      </c>
      <c r="I25" s="154" t="s">
        <v>471</v>
      </c>
      <c r="J25" s="71"/>
    </row>
    <row r="26" spans="1:10" s="53" customFormat="1" ht="22.5" customHeight="1">
      <c r="A26" s="517"/>
      <c r="B26" s="514"/>
      <c r="C26" s="514"/>
      <c r="D26" s="511"/>
      <c r="E26" s="162"/>
      <c r="F26" s="56">
        <v>107905900</v>
      </c>
      <c r="G26" s="71"/>
      <c r="H26" s="161">
        <v>44189</v>
      </c>
      <c r="I26" s="144" t="s">
        <v>472</v>
      </c>
      <c r="J26" s="71"/>
    </row>
    <row r="27" spans="1:10" s="53" customFormat="1" ht="22.5" customHeight="1">
      <c r="A27" s="160"/>
      <c r="B27" s="157"/>
      <c r="C27" s="157"/>
      <c r="D27" s="158"/>
      <c r="E27" s="162"/>
      <c r="F27" s="56"/>
      <c r="G27" s="71"/>
      <c r="H27" s="161"/>
      <c r="I27" s="144"/>
      <c r="J27" s="71"/>
    </row>
    <row r="28" spans="1:10" s="53" customFormat="1" ht="22.5" customHeight="1">
      <c r="A28" s="516">
        <v>44221</v>
      </c>
      <c r="B28" s="512">
        <v>2548</v>
      </c>
      <c r="C28" s="512">
        <v>9</v>
      </c>
      <c r="D28" s="510">
        <v>59740000</v>
      </c>
      <c r="E28" s="56"/>
      <c r="F28" s="56">
        <v>22400000</v>
      </c>
      <c r="G28" s="147" t="s">
        <v>514</v>
      </c>
      <c r="H28" s="137">
        <v>44216</v>
      </c>
      <c r="I28" s="71" t="s">
        <v>452</v>
      </c>
      <c r="J28" s="71"/>
    </row>
    <row r="29" spans="1:10" s="53" customFormat="1" ht="22.5" customHeight="1">
      <c r="A29" s="514"/>
      <c r="B29" s="514"/>
      <c r="C29" s="514"/>
      <c r="D29" s="511"/>
      <c r="E29" s="56"/>
      <c r="F29" s="56">
        <v>29870000</v>
      </c>
      <c r="G29" s="147" t="s">
        <v>514</v>
      </c>
      <c r="H29" s="137">
        <v>44216</v>
      </c>
      <c r="I29" s="71" t="s">
        <v>453</v>
      </c>
      <c r="J29" s="71"/>
    </row>
    <row r="30" spans="1:10" s="53" customFormat="1" ht="22.5" customHeight="1">
      <c r="A30" s="516">
        <v>44221</v>
      </c>
      <c r="B30" s="512">
        <v>2549</v>
      </c>
      <c r="C30" s="512">
        <v>9</v>
      </c>
      <c r="D30" s="510">
        <v>44805000</v>
      </c>
      <c r="E30" s="56"/>
      <c r="F30" s="56">
        <v>22405000</v>
      </c>
      <c r="G30" s="147" t="s">
        <v>514</v>
      </c>
      <c r="H30" s="137">
        <v>44223</v>
      </c>
      <c r="I30" s="71" t="s">
        <v>626</v>
      </c>
      <c r="J30" s="71"/>
    </row>
    <row r="31" spans="1:10" s="53" customFormat="1" ht="22.5" customHeight="1">
      <c r="A31" s="514"/>
      <c r="B31" s="514"/>
      <c r="C31" s="514"/>
      <c r="D31" s="511"/>
      <c r="E31" s="56"/>
      <c r="F31" s="56">
        <v>29870000</v>
      </c>
      <c r="G31" s="147" t="s">
        <v>514</v>
      </c>
      <c r="H31" s="137">
        <v>44223</v>
      </c>
      <c r="I31" s="71" t="s">
        <v>627</v>
      </c>
      <c r="J31" s="71"/>
    </row>
    <row r="32" spans="1:10" s="53" customFormat="1">
      <c r="D32" s="61"/>
      <c r="E32" s="61"/>
      <c r="F32" s="61"/>
      <c r="H32" s="182"/>
    </row>
    <row r="33" spans="1:10" s="53" customFormat="1">
      <c r="D33" s="61"/>
      <c r="E33" s="61"/>
      <c r="F33" s="61"/>
      <c r="H33" s="182"/>
    </row>
    <row r="34" spans="1:10" s="53" customFormat="1" ht="22.5" customHeight="1">
      <c r="A34" s="123">
        <v>44218</v>
      </c>
      <c r="B34" s="71">
        <v>4768</v>
      </c>
      <c r="C34" s="71">
        <v>8</v>
      </c>
      <c r="D34" s="56">
        <v>19530000</v>
      </c>
      <c r="E34" s="156" t="s">
        <v>531</v>
      </c>
      <c r="F34" s="56">
        <v>19530000</v>
      </c>
      <c r="G34" s="147" t="s">
        <v>514</v>
      </c>
      <c r="H34" s="137">
        <v>44216</v>
      </c>
      <c r="I34" s="71" t="s">
        <v>454</v>
      </c>
      <c r="J34" s="71"/>
    </row>
    <row r="35" spans="1:10" s="53" customFormat="1" ht="22.5" customHeight="1">
      <c r="A35" s="123"/>
      <c r="B35" s="71"/>
      <c r="C35" s="71"/>
      <c r="D35" s="56"/>
      <c r="E35" s="156"/>
      <c r="F35" s="56"/>
      <c r="G35" s="71"/>
      <c r="H35" s="137"/>
      <c r="I35" s="71"/>
      <c r="J35" s="71"/>
    </row>
    <row r="36" spans="1:10" s="53" customFormat="1" ht="22.5" customHeight="1">
      <c r="A36" s="123">
        <v>44217</v>
      </c>
      <c r="B36" s="71">
        <v>1430</v>
      </c>
      <c r="C36" s="71">
        <v>9</v>
      </c>
      <c r="D36" s="56">
        <v>13439800</v>
      </c>
      <c r="E36" s="144" t="s">
        <v>457</v>
      </c>
      <c r="F36" s="172">
        <v>5000000</v>
      </c>
      <c r="G36" s="147" t="s">
        <v>514</v>
      </c>
      <c r="H36" s="137">
        <v>44216</v>
      </c>
      <c r="I36" s="71" t="s">
        <v>470</v>
      </c>
      <c r="J36" s="71"/>
    </row>
    <row r="37" spans="1:10" s="53" customFormat="1" ht="22.5" customHeight="1">
      <c r="A37" s="123">
        <v>44217</v>
      </c>
      <c r="B37" s="71">
        <v>5141</v>
      </c>
      <c r="C37" s="71">
        <v>10</v>
      </c>
      <c r="D37" s="56">
        <v>110000</v>
      </c>
      <c r="E37" s="56"/>
      <c r="F37" s="172">
        <v>8549800</v>
      </c>
      <c r="G37" s="147" t="s">
        <v>514</v>
      </c>
      <c r="H37" s="137">
        <v>44224</v>
      </c>
      <c r="I37" s="71" t="s">
        <v>675</v>
      </c>
      <c r="J37" s="71"/>
    </row>
    <row r="38" spans="1:10" s="53" customFormat="1" ht="22.5" customHeight="1">
      <c r="A38" s="123"/>
      <c r="B38" s="71"/>
      <c r="C38" s="71"/>
      <c r="D38" s="56"/>
      <c r="E38" s="56"/>
      <c r="F38" s="156"/>
      <c r="G38" s="144"/>
      <c r="H38" s="137"/>
      <c r="I38" s="71"/>
      <c r="J38" s="71"/>
    </row>
    <row r="39" spans="1:10" s="53" customFormat="1" ht="24" customHeight="1">
      <c r="A39" s="123">
        <v>44217</v>
      </c>
      <c r="B39" s="71">
        <v>5151</v>
      </c>
      <c r="C39" s="71">
        <v>10</v>
      </c>
      <c r="D39" s="56">
        <v>4725000</v>
      </c>
      <c r="E39" s="56"/>
      <c r="F39" s="56">
        <v>4725000</v>
      </c>
      <c r="G39" s="147" t="s">
        <v>514</v>
      </c>
      <c r="H39" s="137">
        <v>44217</v>
      </c>
      <c r="I39" s="71" t="s">
        <v>484</v>
      </c>
      <c r="J39" s="71"/>
    </row>
    <row r="40" spans="1:10" s="53" customFormat="1" ht="24" customHeight="1">
      <c r="A40" s="123"/>
      <c r="B40" s="71"/>
      <c r="C40" s="71"/>
      <c r="D40" s="56"/>
      <c r="E40" s="159"/>
      <c r="F40" s="56"/>
      <c r="G40" s="71"/>
      <c r="H40" s="137"/>
      <c r="I40" s="71"/>
      <c r="J40" s="71"/>
    </row>
    <row r="41" spans="1:10" s="53" customFormat="1" ht="25.5" customHeight="1">
      <c r="A41" s="123">
        <v>44222</v>
      </c>
      <c r="B41" s="71">
        <v>2745</v>
      </c>
      <c r="C41" s="71">
        <v>4</v>
      </c>
      <c r="D41" s="56">
        <v>4677000</v>
      </c>
      <c r="E41" s="183" t="s">
        <v>615</v>
      </c>
      <c r="F41" s="184">
        <v>20000000</v>
      </c>
      <c r="G41" s="147" t="s">
        <v>514</v>
      </c>
      <c r="H41" s="137">
        <v>44218</v>
      </c>
      <c r="I41" s="71" t="s">
        <v>616</v>
      </c>
      <c r="J41" s="71"/>
    </row>
    <row r="42" spans="1:10" s="53" customFormat="1" ht="25.5" customHeight="1">
      <c r="A42" s="123">
        <v>44222</v>
      </c>
      <c r="B42" s="71">
        <v>2746</v>
      </c>
      <c r="C42" s="71">
        <v>4</v>
      </c>
      <c r="D42" s="56">
        <v>5695000</v>
      </c>
      <c r="E42" s="185"/>
      <c r="F42" s="184">
        <v>22649700</v>
      </c>
      <c r="G42" s="147" t="s">
        <v>514</v>
      </c>
      <c r="H42" s="137">
        <v>44221</v>
      </c>
      <c r="I42" s="71" t="s">
        <v>570</v>
      </c>
      <c r="J42" s="71"/>
    </row>
    <row r="43" spans="1:10" s="53" customFormat="1" ht="25.5" customHeight="1">
      <c r="A43" s="123">
        <v>44222</v>
      </c>
      <c r="B43" s="71">
        <v>2747</v>
      </c>
      <c r="C43" s="71">
        <v>4</v>
      </c>
      <c r="D43" s="56">
        <v>6867000</v>
      </c>
      <c r="E43" s="185"/>
      <c r="F43" s="156">
        <v>1233600</v>
      </c>
      <c r="G43" s="147" t="s">
        <v>514</v>
      </c>
      <c r="H43" s="186"/>
      <c r="I43" s="71" t="s">
        <v>679</v>
      </c>
      <c r="J43" s="71"/>
    </row>
    <row r="44" spans="1:10" s="53" customFormat="1" ht="25.5" customHeight="1">
      <c r="A44" s="123">
        <v>44222</v>
      </c>
      <c r="B44" s="71">
        <v>2748</v>
      </c>
      <c r="C44" s="71">
        <v>4</v>
      </c>
      <c r="D44" s="56">
        <v>4599000</v>
      </c>
      <c r="E44" s="185"/>
      <c r="F44" s="56"/>
      <c r="G44" s="147" t="s">
        <v>514</v>
      </c>
      <c r="H44" s="186"/>
      <c r="I44" s="71"/>
      <c r="J44" s="71"/>
    </row>
    <row r="45" spans="1:10" s="53" customFormat="1" ht="25.5" customHeight="1">
      <c r="A45" s="123">
        <v>44222</v>
      </c>
      <c r="B45" s="71">
        <v>2749</v>
      </c>
      <c r="C45" s="71">
        <v>4</v>
      </c>
      <c r="D45" s="56">
        <v>6760000</v>
      </c>
      <c r="E45" s="185"/>
      <c r="F45" s="56"/>
      <c r="G45" s="147" t="s">
        <v>514</v>
      </c>
      <c r="H45" s="186"/>
      <c r="I45" s="71"/>
      <c r="J45" s="71"/>
    </row>
    <row r="46" spans="1:10" s="53" customFormat="1" ht="25.5" customHeight="1">
      <c r="A46" s="123">
        <v>44222</v>
      </c>
      <c r="B46" s="71">
        <v>2750</v>
      </c>
      <c r="C46" s="71">
        <v>4</v>
      </c>
      <c r="D46" s="56">
        <v>3634800</v>
      </c>
      <c r="E46" s="185"/>
      <c r="F46" s="56"/>
      <c r="G46" s="147" t="s">
        <v>514</v>
      </c>
      <c r="H46" s="186"/>
      <c r="I46" s="71"/>
      <c r="J46" s="71"/>
    </row>
    <row r="47" spans="1:10" s="53" customFormat="1" ht="25.5" customHeight="1">
      <c r="A47" s="123">
        <v>44222</v>
      </c>
      <c r="B47" s="71">
        <v>2751</v>
      </c>
      <c r="C47" s="71">
        <v>4</v>
      </c>
      <c r="D47" s="56">
        <v>3848000</v>
      </c>
      <c r="E47" s="185"/>
      <c r="F47" s="56"/>
      <c r="G47" s="147" t="s">
        <v>514</v>
      </c>
      <c r="H47" s="186"/>
      <c r="I47" s="71"/>
      <c r="J47" s="71"/>
    </row>
    <row r="48" spans="1:10" s="53" customFormat="1" ht="25.5" customHeight="1">
      <c r="A48" s="123">
        <v>44222</v>
      </c>
      <c r="B48" s="71">
        <v>2752</v>
      </c>
      <c r="C48" s="71">
        <v>4</v>
      </c>
      <c r="D48" s="56">
        <v>4154800</v>
      </c>
      <c r="E48" s="185"/>
      <c r="F48" s="56"/>
      <c r="G48" s="147" t="s">
        <v>514</v>
      </c>
      <c r="H48" s="186"/>
      <c r="I48" s="71"/>
      <c r="J48" s="71"/>
    </row>
    <row r="49" spans="1:10" s="53" customFormat="1" ht="25.5" customHeight="1">
      <c r="A49" s="123">
        <v>44222</v>
      </c>
      <c r="B49" s="71">
        <v>2753</v>
      </c>
      <c r="C49" s="71">
        <v>4</v>
      </c>
      <c r="D49" s="56">
        <v>3647700</v>
      </c>
      <c r="E49" s="187"/>
      <c r="F49" s="56"/>
      <c r="G49" s="147" t="s">
        <v>514</v>
      </c>
      <c r="H49" s="186"/>
      <c r="I49" s="71"/>
      <c r="J49" s="71"/>
    </row>
    <row r="50" spans="1:10" s="53" customFormat="1" ht="25.5" customHeight="1">
      <c r="A50" s="71"/>
      <c r="B50" s="71"/>
      <c r="C50" s="71"/>
      <c r="D50" s="184">
        <f>SUM(D41:D49)</f>
        <v>43883300</v>
      </c>
      <c r="E50" s="184"/>
      <c r="F50" s="156">
        <f>F41+F42+F43</f>
        <v>43883300</v>
      </c>
      <c r="G50" s="71"/>
      <c r="H50" s="186"/>
      <c r="I50" s="71"/>
      <c r="J50" s="71"/>
    </row>
    <row r="51" spans="1:10" s="53" customFormat="1">
      <c r="D51" s="61"/>
      <c r="E51" s="61"/>
      <c r="F51" s="61"/>
      <c r="H51" s="182"/>
    </row>
    <row r="52" spans="1:10" s="53" customFormat="1" ht="25.5" customHeight="1">
      <c r="A52" s="516">
        <v>44222</v>
      </c>
      <c r="B52" s="512">
        <v>9900</v>
      </c>
      <c r="C52" s="512">
        <v>99</v>
      </c>
      <c r="D52" s="510">
        <v>24192000</v>
      </c>
      <c r="E52" s="188"/>
      <c r="F52" s="156">
        <v>15000000</v>
      </c>
      <c r="G52" s="147" t="s">
        <v>514</v>
      </c>
      <c r="H52" s="137">
        <v>44218</v>
      </c>
      <c r="I52" s="144" t="s">
        <v>567</v>
      </c>
      <c r="J52" s="71"/>
    </row>
    <row r="53" spans="1:10" s="53" customFormat="1" ht="25.5" customHeight="1">
      <c r="A53" s="514"/>
      <c r="B53" s="514"/>
      <c r="C53" s="514"/>
      <c r="D53" s="511"/>
      <c r="E53" s="156"/>
      <c r="F53" s="156">
        <v>9234000</v>
      </c>
      <c r="G53" s="147" t="s">
        <v>514</v>
      </c>
      <c r="H53" s="137">
        <v>44221</v>
      </c>
      <c r="I53" s="183" t="s">
        <v>615</v>
      </c>
      <c r="J53" s="71"/>
    </row>
    <row r="54" spans="1:10" s="53" customFormat="1" ht="25.5" customHeight="1">
      <c r="A54" s="163">
        <v>44225</v>
      </c>
      <c r="B54" s="164">
        <v>3645</v>
      </c>
      <c r="C54" s="164">
        <v>4</v>
      </c>
      <c r="D54" s="162">
        <v>41500</v>
      </c>
      <c r="E54" s="156"/>
      <c r="F54" s="56"/>
      <c r="G54" s="71"/>
      <c r="H54" s="137"/>
      <c r="I54" s="183"/>
      <c r="J54" s="71"/>
    </row>
    <row r="55" spans="1:10" s="53" customFormat="1" ht="25.5" customHeight="1">
      <c r="A55" s="164"/>
      <c r="B55" s="164"/>
      <c r="C55" s="164"/>
      <c r="D55" s="162"/>
      <c r="E55" s="56"/>
      <c r="F55" s="56"/>
      <c r="G55" s="71"/>
      <c r="H55" s="137"/>
      <c r="I55" s="71"/>
      <c r="J55" s="71"/>
    </row>
    <row r="56" spans="1:10" s="53" customFormat="1" ht="21.75" customHeight="1">
      <c r="A56" s="516">
        <v>44224</v>
      </c>
      <c r="B56" s="512">
        <v>88</v>
      </c>
      <c r="C56" s="512">
        <v>99</v>
      </c>
      <c r="D56" s="510">
        <v>280000000</v>
      </c>
      <c r="E56" s="56"/>
      <c r="F56" s="156">
        <v>267000000</v>
      </c>
      <c r="G56" s="147" t="s">
        <v>514</v>
      </c>
      <c r="H56" s="137">
        <v>44219</v>
      </c>
      <c r="I56" s="71" t="s">
        <v>538</v>
      </c>
      <c r="J56" s="71"/>
    </row>
    <row r="57" spans="1:10" s="53" customFormat="1" ht="21.75" customHeight="1">
      <c r="A57" s="517"/>
      <c r="B57" s="514"/>
      <c r="C57" s="514"/>
      <c r="D57" s="511"/>
      <c r="E57" s="56"/>
      <c r="F57" s="156">
        <v>13000000</v>
      </c>
      <c r="G57" s="147" t="s">
        <v>514</v>
      </c>
      <c r="H57" s="137">
        <v>44219</v>
      </c>
      <c r="I57" s="71" t="s">
        <v>538</v>
      </c>
      <c r="J57" s="71"/>
    </row>
    <row r="58" spans="1:10" s="53" customFormat="1" ht="21.75" customHeight="1">
      <c r="A58" s="163"/>
      <c r="B58" s="164"/>
      <c r="C58" s="164"/>
      <c r="D58" s="162"/>
      <c r="E58" s="56"/>
      <c r="F58" s="156"/>
      <c r="G58" s="71"/>
      <c r="H58" s="137"/>
      <c r="I58" s="71"/>
      <c r="J58" s="71"/>
    </row>
    <row r="59" spans="1:10" s="53" customFormat="1" ht="21.75" customHeight="1">
      <c r="A59" s="123">
        <v>44219</v>
      </c>
      <c r="B59" s="71">
        <v>2050</v>
      </c>
      <c r="C59" s="71">
        <v>4</v>
      </c>
      <c r="D59" s="56">
        <v>6566400</v>
      </c>
      <c r="E59" s="56"/>
      <c r="F59" s="56">
        <v>6566400</v>
      </c>
      <c r="G59" s="147" t="s">
        <v>514</v>
      </c>
      <c r="H59" s="137">
        <v>44219</v>
      </c>
      <c r="I59" s="71" t="s">
        <v>539</v>
      </c>
      <c r="J59" s="71"/>
    </row>
    <row r="60" spans="1:10" s="53" customFormat="1" ht="21.75" customHeight="1">
      <c r="A60" s="123">
        <v>44219</v>
      </c>
      <c r="B60" s="71">
        <v>5489</v>
      </c>
      <c r="C60" s="71">
        <v>29</v>
      </c>
      <c r="D60" s="56">
        <v>58980000</v>
      </c>
      <c r="E60" s="56"/>
      <c r="F60" s="56">
        <v>58980000</v>
      </c>
      <c r="G60" s="71"/>
      <c r="H60" s="137">
        <v>44219</v>
      </c>
      <c r="I60" s="71" t="s">
        <v>540</v>
      </c>
      <c r="J60" s="71"/>
    </row>
    <row r="61" spans="1:10" s="53" customFormat="1" ht="21.75" customHeight="1">
      <c r="A61" s="123">
        <v>44222</v>
      </c>
      <c r="B61" s="71">
        <v>403</v>
      </c>
      <c r="C61" s="71">
        <v>11</v>
      </c>
      <c r="D61" s="56">
        <v>357400</v>
      </c>
      <c r="E61" s="56"/>
      <c r="F61" s="521">
        <v>1111000</v>
      </c>
      <c r="G61" s="147" t="s">
        <v>514</v>
      </c>
      <c r="H61" s="518">
        <v>44222</v>
      </c>
      <c r="I61" s="512" t="s">
        <v>597</v>
      </c>
      <c r="J61" s="71"/>
    </row>
    <row r="62" spans="1:10" s="53" customFormat="1" ht="21.75" customHeight="1">
      <c r="A62" s="123">
        <v>44222</v>
      </c>
      <c r="B62" s="71">
        <v>9720</v>
      </c>
      <c r="C62" s="71">
        <v>6</v>
      </c>
      <c r="D62" s="56">
        <v>1055200</v>
      </c>
      <c r="E62" s="56"/>
      <c r="F62" s="522"/>
      <c r="G62" s="147" t="s">
        <v>514</v>
      </c>
      <c r="H62" s="520"/>
      <c r="I62" s="514"/>
      <c r="J62" s="71"/>
    </row>
    <row r="63" spans="1:10" s="53" customFormat="1" ht="21.75" customHeight="1">
      <c r="A63" s="123"/>
      <c r="B63" s="71"/>
      <c r="C63" s="71"/>
      <c r="D63" s="56"/>
      <c r="E63" s="56"/>
      <c r="F63" s="56"/>
      <c r="G63" s="71"/>
      <c r="H63" s="137"/>
      <c r="I63" s="71"/>
      <c r="J63" s="71"/>
    </row>
    <row r="64" spans="1:10" s="53" customFormat="1" ht="21.75" customHeight="1">
      <c r="A64" s="123">
        <v>43857</v>
      </c>
      <c r="B64" s="71">
        <v>6429</v>
      </c>
      <c r="C64" s="71">
        <v>10</v>
      </c>
      <c r="D64" s="56">
        <v>12900000</v>
      </c>
      <c r="E64" s="56"/>
      <c r="F64" s="56">
        <v>25800000</v>
      </c>
      <c r="G64" s="147" t="s">
        <v>514</v>
      </c>
      <c r="H64" s="137">
        <v>44222</v>
      </c>
      <c r="I64" s="71" t="s">
        <v>598</v>
      </c>
      <c r="J64" s="71"/>
    </row>
    <row r="65" spans="1:10" s="53" customFormat="1" ht="21.75" customHeight="1">
      <c r="A65" s="123">
        <v>44223</v>
      </c>
      <c r="B65" s="71">
        <v>6446</v>
      </c>
      <c r="C65" s="71">
        <v>10</v>
      </c>
      <c r="D65" s="56">
        <v>12900000</v>
      </c>
      <c r="E65" s="56"/>
      <c r="F65" s="56"/>
      <c r="G65" s="147" t="s">
        <v>514</v>
      </c>
      <c r="H65" s="186"/>
      <c r="I65" s="71"/>
      <c r="J65" s="71"/>
    </row>
    <row r="66" spans="1:10" s="59" customFormat="1" ht="21.75" customHeight="1">
      <c r="A66" s="189"/>
      <c r="B66" s="190"/>
      <c r="C66" s="190"/>
      <c r="D66" s="47"/>
      <c r="E66" s="47"/>
      <c r="F66" s="47"/>
      <c r="G66" s="190"/>
      <c r="H66" s="137"/>
      <c r="I66" s="190"/>
      <c r="J66" s="190"/>
    </row>
    <row r="67" spans="1:10" s="53" customFormat="1" ht="21.75" customHeight="1">
      <c r="A67" s="123">
        <v>44223</v>
      </c>
      <c r="B67" s="71">
        <v>3132</v>
      </c>
      <c r="C67" s="71">
        <v>9</v>
      </c>
      <c r="D67" s="56">
        <v>3600500</v>
      </c>
      <c r="E67" s="56"/>
      <c r="F67" s="156">
        <v>37900000</v>
      </c>
      <c r="G67" s="147" t="s">
        <v>514</v>
      </c>
      <c r="H67" s="137">
        <v>44223</v>
      </c>
      <c r="I67" s="71" t="s">
        <v>664</v>
      </c>
      <c r="J67" s="71"/>
    </row>
    <row r="68" spans="1:10" s="53" customFormat="1" ht="21.75" customHeight="1">
      <c r="A68" s="123">
        <v>44223</v>
      </c>
      <c r="B68" s="71">
        <v>3133</v>
      </c>
      <c r="C68" s="71">
        <v>9</v>
      </c>
      <c r="D68" s="56">
        <v>3600500</v>
      </c>
      <c r="E68" s="56"/>
      <c r="F68" s="156">
        <v>8140000</v>
      </c>
      <c r="G68" s="147" t="s">
        <v>514</v>
      </c>
      <c r="H68" s="137">
        <v>44224</v>
      </c>
      <c r="I68" s="71" t="s">
        <v>673</v>
      </c>
      <c r="J68" s="71"/>
    </row>
    <row r="69" spans="1:10" s="53" customFormat="1" ht="21.75" customHeight="1">
      <c r="A69" s="123">
        <v>44223</v>
      </c>
      <c r="B69" s="71">
        <v>3134</v>
      </c>
      <c r="C69" s="71">
        <v>9</v>
      </c>
      <c r="D69" s="56">
        <v>3600500</v>
      </c>
      <c r="E69" s="56"/>
      <c r="F69" s="56"/>
      <c r="G69" s="147" t="s">
        <v>514</v>
      </c>
      <c r="H69" s="137"/>
      <c r="I69" s="71" t="s">
        <v>667</v>
      </c>
      <c r="J69" s="71"/>
    </row>
    <row r="70" spans="1:10" s="53" customFormat="1" ht="21.75" customHeight="1">
      <c r="A70" s="123">
        <v>44223</v>
      </c>
      <c r="B70" s="71">
        <v>3135</v>
      </c>
      <c r="C70" s="71">
        <v>9</v>
      </c>
      <c r="D70" s="56">
        <v>3600500</v>
      </c>
      <c r="E70" s="56"/>
      <c r="F70" s="56"/>
      <c r="G70" s="147" t="s">
        <v>514</v>
      </c>
      <c r="H70" s="137"/>
      <c r="I70" s="71" t="s">
        <v>667</v>
      </c>
      <c r="J70" s="71"/>
    </row>
    <row r="71" spans="1:10" s="53" customFormat="1" ht="21.75" customHeight="1">
      <c r="A71" s="123">
        <v>44223</v>
      </c>
      <c r="B71" s="71">
        <v>3136</v>
      </c>
      <c r="C71" s="71">
        <v>9</v>
      </c>
      <c r="D71" s="56">
        <v>3600500</v>
      </c>
      <c r="E71" s="56"/>
      <c r="F71" s="56"/>
      <c r="G71" s="147" t="s">
        <v>514</v>
      </c>
      <c r="H71" s="137"/>
      <c r="I71" s="71" t="s">
        <v>667</v>
      </c>
      <c r="J71" s="71"/>
    </row>
    <row r="72" spans="1:10" s="53" customFormat="1" ht="21.75" customHeight="1">
      <c r="A72" s="123">
        <v>44223</v>
      </c>
      <c r="B72" s="71">
        <v>3137</v>
      </c>
      <c r="C72" s="71">
        <v>9</v>
      </c>
      <c r="D72" s="56">
        <v>3600500</v>
      </c>
      <c r="E72" s="56"/>
      <c r="F72" s="56"/>
      <c r="G72" s="147" t="s">
        <v>514</v>
      </c>
      <c r="H72" s="137"/>
      <c r="I72" s="71" t="s">
        <v>667</v>
      </c>
      <c r="J72" s="71"/>
    </row>
    <row r="73" spans="1:10" s="53" customFormat="1" ht="21.75" customHeight="1">
      <c r="A73" s="123">
        <v>44223</v>
      </c>
      <c r="B73" s="71">
        <v>3138</v>
      </c>
      <c r="C73" s="71">
        <v>9</v>
      </c>
      <c r="D73" s="56">
        <v>3600500</v>
      </c>
      <c r="E73" s="56"/>
      <c r="F73" s="56"/>
      <c r="G73" s="147" t="s">
        <v>514</v>
      </c>
      <c r="H73" s="137"/>
      <c r="I73" s="71" t="s">
        <v>667</v>
      </c>
      <c r="J73" s="71"/>
    </row>
    <row r="74" spans="1:10" s="53" customFormat="1" ht="21.75" customHeight="1">
      <c r="A74" s="123">
        <v>44223</v>
      </c>
      <c r="B74" s="71">
        <v>3139</v>
      </c>
      <c r="C74" s="71">
        <v>9</v>
      </c>
      <c r="D74" s="56">
        <v>3600500</v>
      </c>
      <c r="E74" s="56"/>
      <c r="F74" s="56"/>
      <c r="G74" s="147" t="s">
        <v>514</v>
      </c>
      <c r="H74" s="137"/>
      <c r="I74" s="71" t="s">
        <v>667</v>
      </c>
      <c r="J74" s="71"/>
    </row>
    <row r="75" spans="1:10" s="53" customFormat="1" ht="21.75" customHeight="1">
      <c r="A75" s="123">
        <v>44223</v>
      </c>
      <c r="B75" s="71">
        <v>3140</v>
      </c>
      <c r="C75" s="71">
        <v>9</v>
      </c>
      <c r="D75" s="56">
        <v>3600500</v>
      </c>
      <c r="E75" s="56"/>
      <c r="F75" s="56"/>
      <c r="G75" s="147" t="s">
        <v>514</v>
      </c>
      <c r="H75" s="137"/>
      <c r="I75" s="71" t="s">
        <v>667</v>
      </c>
      <c r="J75" s="71"/>
    </row>
    <row r="76" spans="1:10" s="53" customFormat="1" ht="21.75" customHeight="1">
      <c r="A76" s="123">
        <v>44223</v>
      </c>
      <c r="B76" s="71">
        <v>3142</v>
      </c>
      <c r="C76" s="71">
        <v>9</v>
      </c>
      <c r="D76" s="56">
        <v>5495500</v>
      </c>
      <c r="E76" s="56"/>
      <c r="F76" s="56"/>
      <c r="G76" s="147" t="s">
        <v>514</v>
      </c>
      <c r="H76" s="137"/>
      <c r="I76" s="71" t="s">
        <v>667</v>
      </c>
      <c r="J76" s="71"/>
    </row>
    <row r="77" spans="1:10" s="53" customFormat="1" ht="21.75" customHeight="1">
      <c r="A77" s="123">
        <v>44223</v>
      </c>
      <c r="B77" s="71">
        <v>3237</v>
      </c>
      <c r="C77" s="71">
        <v>4</v>
      </c>
      <c r="D77" s="56">
        <v>3500200</v>
      </c>
      <c r="E77" s="56"/>
      <c r="F77" s="56"/>
      <c r="G77" s="147" t="s">
        <v>514</v>
      </c>
      <c r="H77" s="137"/>
      <c r="I77" s="71" t="s">
        <v>667</v>
      </c>
      <c r="J77" s="71"/>
    </row>
    <row r="78" spans="1:10" s="53" customFormat="1" ht="21.75" customHeight="1">
      <c r="A78" s="123">
        <v>44223</v>
      </c>
      <c r="B78" s="71">
        <v>3238</v>
      </c>
      <c r="C78" s="71">
        <v>4</v>
      </c>
      <c r="D78" s="56">
        <v>3500200</v>
      </c>
      <c r="E78" s="56"/>
      <c r="F78" s="56"/>
      <c r="G78" s="147" t="s">
        <v>514</v>
      </c>
      <c r="H78" s="137"/>
      <c r="I78" s="71" t="s">
        <v>667</v>
      </c>
      <c r="J78" s="71"/>
    </row>
    <row r="79" spans="1:10" s="53" customFormat="1" ht="21.75" customHeight="1">
      <c r="A79" s="123">
        <v>44223</v>
      </c>
      <c r="B79" s="71">
        <v>3239</v>
      </c>
      <c r="C79" s="71">
        <v>4</v>
      </c>
      <c r="D79" s="56">
        <v>1139600</v>
      </c>
      <c r="E79" s="56"/>
      <c r="F79" s="56"/>
      <c r="G79" s="147" t="s">
        <v>514</v>
      </c>
      <c r="H79" s="137"/>
      <c r="I79" s="71" t="s">
        <v>667</v>
      </c>
      <c r="J79" s="71"/>
    </row>
    <row r="80" spans="1:10" s="53" customFormat="1" ht="21.75" customHeight="1">
      <c r="A80" s="123"/>
      <c r="B80" s="71"/>
      <c r="C80" s="71"/>
      <c r="D80" s="156">
        <f>SUM(D67:D79)</f>
        <v>46040000</v>
      </c>
      <c r="E80" s="56"/>
      <c r="F80" s="156">
        <f>SUM(F67:F79)</f>
        <v>46040000</v>
      </c>
      <c r="G80" s="71"/>
      <c r="H80" s="137">
        <v>44224</v>
      </c>
      <c r="I80" s="71"/>
      <c r="J80" s="71"/>
    </row>
    <row r="81" spans="1:10" s="53" customFormat="1" ht="21.75" customHeight="1">
      <c r="A81" s="123"/>
      <c r="B81" s="71"/>
      <c r="C81" s="71"/>
      <c r="D81" s="156"/>
      <c r="E81" s="56"/>
      <c r="F81" s="156"/>
      <c r="G81" s="71"/>
      <c r="H81" s="137"/>
      <c r="I81" s="71"/>
      <c r="J81" s="71"/>
    </row>
    <row r="82" spans="1:10" s="53" customFormat="1" ht="21.75" customHeight="1">
      <c r="A82" s="123">
        <v>44223</v>
      </c>
      <c r="B82" s="71">
        <v>6465</v>
      </c>
      <c r="C82" s="71">
        <v>10</v>
      </c>
      <c r="D82" s="172">
        <v>1062500</v>
      </c>
      <c r="E82" s="56"/>
      <c r="F82" s="156">
        <v>1062500</v>
      </c>
      <c r="G82" s="147" t="s">
        <v>514</v>
      </c>
      <c r="H82" s="137">
        <v>44230</v>
      </c>
      <c r="I82" s="71" t="s">
        <v>665</v>
      </c>
      <c r="J82" s="71"/>
    </row>
    <row r="83" spans="1:10" s="53" customFormat="1" ht="21.75" customHeight="1">
      <c r="A83" s="123"/>
      <c r="B83" s="71"/>
      <c r="C83" s="71"/>
      <c r="D83" s="156"/>
      <c r="E83" s="56"/>
      <c r="F83" s="56"/>
      <c r="G83" s="71"/>
      <c r="H83" s="137"/>
      <c r="I83" s="71"/>
      <c r="J83" s="71"/>
    </row>
    <row r="84" spans="1:10" s="53" customFormat="1" ht="21.75" customHeight="1">
      <c r="A84" s="123">
        <v>44223</v>
      </c>
      <c r="B84" s="71">
        <v>42</v>
      </c>
      <c r="C84" s="71">
        <v>99</v>
      </c>
      <c r="D84" s="56">
        <v>58083000</v>
      </c>
      <c r="E84" s="56"/>
      <c r="F84" s="56">
        <v>58083000</v>
      </c>
      <c r="G84" s="147" t="s">
        <v>514</v>
      </c>
      <c r="H84" s="137">
        <v>44224</v>
      </c>
      <c r="I84" s="71" t="s">
        <v>666</v>
      </c>
      <c r="J84" s="71"/>
    </row>
    <row r="85" spans="1:10" s="53" customFormat="1" ht="21.75" customHeight="1">
      <c r="A85" s="123"/>
      <c r="B85" s="71"/>
      <c r="C85" s="71"/>
      <c r="D85" s="56"/>
      <c r="E85" s="56"/>
      <c r="F85" s="56"/>
      <c r="G85" s="71"/>
      <c r="H85" s="137"/>
      <c r="I85" s="71"/>
      <c r="J85" s="71"/>
    </row>
    <row r="86" spans="1:10" s="53" customFormat="1" ht="21.75" customHeight="1">
      <c r="A86" s="123">
        <v>44224</v>
      </c>
      <c r="B86" s="71">
        <v>5309</v>
      </c>
      <c r="C86" s="71">
        <v>7</v>
      </c>
      <c r="D86" s="56">
        <v>53392500</v>
      </c>
      <c r="E86" s="56"/>
      <c r="F86" s="56">
        <v>53392500</v>
      </c>
      <c r="G86" s="147" t="s">
        <v>514</v>
      </c>
      <c r="H86" s="137">
        <v>44224</v>
      </c>
      <c r="I86" s="71" t="s">
        <v>676</v>
      </c>
      <c r="J86" s="71"/>
    </row>
    <row r="87" spans="1:10" s="53" customFormat="1" ht="21.75" customHeight="1">
      <c r="A87" s="123"/>
      <c r="B87" s="71"/>
      <c r="C87" s="71"/>
      <c r="D87" s="56"/>
      <c r="E87" s="56"/>
      <c r="F87" s="56"/>
      <c r="G87" s="71"/>
      <c r="H87" s="137"/>
      <c r="I87" s="71"/>
      <c r="J87" s="71"/>
    </row>
    <row r="88" spans="1:10" s="53" customFormat="1" ht="21.75" customHeight="1">
      <c r="A88" s="123">
        <v>44225</v>
      </c>
      <c r="B88" s="71">
        <v>3689</v>
      </c>
      <c r="C88" s="71">
        <v>4</v>
      </c>
      <c r="D88" s="56">
        <v>2740000</v>
      </c>
      <c r="E88" s="56"/>
      <c r="F88" s="56">
        <v>2740000</v>
      </c>
      <c r="G88" s="147" t="s">
        <v>514</v>
      </c>
      <c r="H88" s="137">
        <v>44225</v>
      </c>
      <c r="I88" s="71" t="s">
        <v>708</v>
      </c>
      <c r="J88" s="71"/>
    </row>
    <row r="89" spans="1:10" s="53" customFormat="1" ht="21.75" customHeight="1">
      <c r="A89" s="123"/>
      <c r="B89" s="71"/>
      <c r="C89" s="71"/>
      <c r="D89" s="56"/>
      <c r="E89" s="56"/>
      <c r="F89" s="56"/>
      <c r="G89" s="71"/>
      <c r="H89" s="137"/>
      <c r="I89" s="71"/>
      <c r="J89" s="71"/>
    </row>
    <row r="90" spans="1:10" s="53" customFormat="1" ht="21.75" customHeight="1">
      <c r="A90" s="123">
        <v>44228</v>
      </c>
      <c r="B90" s="71">
        <v>1379</v>
      </c>
      <c r="C90" s="71">
        <v>6</v>
      </c>
      <c r="D90" s="56">
        <v>45000000</v>
      </c>
      <c r="E90" s="56"/>
      <c r="F90" s="56">
        <v>45000000</v>
      </c>
      <c r="G90" s="147" t="s">
        <v>514</v>
      </c>
      <c r="H90" s="137">
        <v>44226</v>
      </c>
      <c r="I90" s="71" t="s">
        <v>727</v>
      </c>
      <c r="J90" s="71"/>
    </row>
    <row r="91" spans="1:10" s="53" customFormat="1" ht="21.75" customHeight="1">
      <c r="A91" s="123"/>
      <c r="B91" s="71"/>
      <c r="C91" s="71"/>
      <c r="D91" s="56"/>
      <c r="E91" s="56"/>
      <c r="F91" s="56"/>
      <c r="G91" s="71"/>
      <c r="H91" s="137"/>
      <c r="I91" s="71"/>
      <c r="J91" s="71"/>
    </row>
    <row r="92" spans="1:10" s="53" customFormat="1" ht="21.75" customHeight="1">
      <c r="A92" s="123">
        <v>44226</v>
      </c>
      <c r="B92" s="71">
        <v>762</v>
      </c>
      <c r="C92" s="71">
        <v>6</v>
      </c>
      <c r="D92" s="56">
        <v>1370000</v>
      </c>
      <c r="E92" s="56"/>
      <c r="F92" s="56">
        <v>1370000</v>
      </c>
      <c r="G92" s="147" t="s">
        <v>514</v>
      </c>
      <c r="H92" s="137">
        <v>44226</v>
      </c>
      <c r="I92" s="71" t="s">
        <v>729</v>
      </c>
      <c r="J92" s="71"/>
    </row>
    <row r="93" spans="1:10" s="53" customFormat="1" ht="21.75" customHeight="1">
      <c r="A93" s="123"/>
      <c r="B93" s="71"/>
      <c r="C93" s="71"/>
      <c r="D93" s="56"/>
      <c r="E93" s="56"/>
      <c r="F93" s="56"/>
      <c r="G93" s="71"/>
      <c r="H93" s="137"/>
      <c r="I93" s="71"/>
      <c r="J93" s="71"/>
    </row>
    <row r="94" spans="1:10" s="53" customFormat="1" ht="21.75" customHeight="1">
      <c r="A94" s="123">
        <v>44226</v>
      </c>
      <c r="B94" s="71">
        <v>6319</v>
      </c>
      <c r="C94" s="71">
        <v>29</v>
      </c>
      <c r="D94" s="56">
        <v>12900000</v>
      </c>
      <c r="E94" s="56"/>
      <c r="F94" s="510">
        <v>25800000</v>
      </c>
      <c r="G94" s="147" t="s">
        <v>514</v>
      </c>
      <c r="H94" s="518">
        <v>44228</v>
      </c>
      <c r="I94" s="512" t="s">
        <v>598</v>
      </c>
      <c r="J94" s="71"/>
    </row>
    <row r="95" spans="1:10" s="53" customFormat="1" ht="21.75" customHeight="1">
      <c r="A95" s="123">
        <v>44226</v>
      </c>
      <c r="B95" s="71">
        <v>6321</v>
      </c>
      <c r="C95" s="71">
        <v>29</v>
      </c>
      <c r="D95" s="56">
        <v>12650000</v>
      </c>
      <c r="E95" s="56"/>
      <c r="F95" s="515"/>
      <c r="G95" s="147" t="s">
        <v>514</v>
      </c>
      <c r="H95" s="519"/>
      <c r="I95" s="513"/>
      <c r="J95" s="71"/>
    </row>
    <row r="96" spans="1:10" s="53" customFormat="1" ht="21.75" customHeight="1">
      <c r="A96" s="123">
        <v>44226</v>
      </c>
      <c r="B96" s="71">
        <v>6325</v>
      </c>
      <c r="C96" s="71">
        <v>29</v>
      </c>
      <c r="D96" s="56">
        <v>250000</v>
      </c>
      <c r="E96" s="178"/>
      <c r="F96" s="511"/>
      <c r="G96" s="147" t="s">
        <v>514</v>
      </c>
      <c r="H96" s="520"/>
      <c r="I96" s="514"/>
      <c r="J96" s="71"/>
    </row>
    <row r="97" spans="1:10" s="53" customFormat="1" ht="21.75" customHeight="1">
      <c r="A97" s="123"/>
      <c r="B97" s="71"/>
      <c r="C97" s="71"/>
      <c r="D97" s="56"/>
      <c r="E97" s="56"/>
      <c r="F97" s="56"/>
      <c r="G97" s="71"/>
      <c r="H97" s="137"/>
      <c r="I97" s="71"/>
      <c r="J97" s="71"/>
    </row>
    <row r="98" spans="1:10" s="53" customFormat="1" ht="21.75" customHeight="1">
      <c r="A98" s="516">
        <v>44228</v>
      </c>
      <c r="B98" s="512">
        <v>1545</v>
      </c>
      <c r="C98" s="512">
        <v>6</v>
      </c>
      <c r="D98" s="510">
        <v>9218200</v>
      </c>
      <c r="E98" s="56"/>
      <c r="F98" s="56">
        <v>1000000</v>
      </c>
      <c r="G98" s="147" t="s">
        <v>514</v>
      </c>
      <c r="H98" s="137">
        <v>44228</v>
      </c>
      <c r="I98" s="71" t="s">
        <v>772</v>
      </c>
      <c r="J98" s="71"/>
    </row>
    <row r="99" spans="1:10" s="53" customFormat="1" ht="21.75" customHeight="1">
      <c r="A99" s="517"/>
      <c r="B99" s="514"/>
      <c r="C99" s="514"/>
      <c r="D99" s="511"/>
      <c r="E99" s="56"/>
      <c r="F99" s="56">
        <v>8218200</v>
      </c>
      <c r="G99" s="147" t="s">
        <v>514</v>
      </c>
      <c r="H99" s="137">
        <v>44229</v>
      </c>
      <c r="I99" s="71" t="s">
        <v>790</v>
      </c>
      <c r="J99" s="71"/>
    </row>
    <row r="100" spans="1:10" s="53" customFormat="1" ht="21.75" customHeight="1">
      <c r="A100" s="123"/>
      <c r="B100" s="71"/>
      <c r="C100" s="71"/>
      <c r="D100" s="56"/>
      <c r="E100" s="56"/>
      <c r="F100" s="56"/>
      <c r="G100" s="71"/>
      <c r="H100" s="137"/>
      <c r="I100" s="71"/>
      <c r="J100" s="71"/>
    </row>
    <row r="101" spans="1:10" s="53" customFormat="1" ht="21.75" customHeight="1">
      <c r="A101" s="123">
        <v>44231</v>
      </c>
      <c r="B101" s="71"/>
      <c r="C101" s="71" t="s">
        <v>208</v>
      </c>
      <c r="D101" s="56">
        <v>49200000</v>
      </c>
      <c r="E101" s="56" t="s">
        <v>873</v>
      </c>
      <c r="F101" s="56">
        <v>156000000</v>
      </c>
      <c r="G101" s="147" t="s">
        <v>514</v>
      </c>
      <c r="H101" s="137">
        <v>44229</v>
      </c>
      <c r="I101" s="71" t="s">
        <v>789</v>
      </c>
      <c r="J101" s="71"/>
    </row>
    <row r="102" spans="1:10" s="53" customFormat="1" ht="21.75" customHeight="1">
      <c r="A102" s="123">
        <v>44232</v>
      </c>
      <c r="B102" s="71"/>
      <c r="C102" s="71" t="s">
        <v>206</v>
      </c>
      <c r="D102" s="56">
        <v>53400000</v>
      </c>
      <c r="E102" s="56"/>
      <c r="F102" s="56">
        <v>21360000</v>
      </c>
      <c r="G102" s="147" t="s">
        <v>514</v>
      </c>
      <c r="H102" s="137">
        <v>44229</v>
      </c>
      <c r="I102" s="71" t="s">
        <v>789</v>
      </c>
      <c r="J102" s="71"/>
    </row>
    <row r="103" spans="1:10" s="53" customFormat="1" ht="21.75" customHeight="1">
      <c r="A103" s="123">
        <v>44233</v>
      </c>
      <c r="B103" s="71"/>
      <c r="C103" s="71" t="s">
        <v>206</v>
      </c>
      <c r="D103" s="56">
        <v>46725000</v>
      </c>
      <c r="E103" s="56"/>
      <c r="F103" s="156">
        <f>F101+F102</f>
        <v>177360000</v>
      </c>
      <c r="G103" s="71"/>
      <c r="H103" s="137"/>
      <c r="I103" s="71"/>
      <c r="J103" s="71"/>
    </row>
    <row r="104" spans="1:10" s="53" customFormat="1" ht="21.75" customHeight="1">
      <c r="A104" s="123">
        <v>44234</v>
      </c>
      <c r="B104" s="71"/>
      <c r="C104" s="71" t="s">
        <v>206</v>
      </c>
      <c r="D104" s="56">
        <v>28035000</v>
      </c>
      <c r="E104" s="56"/>
      <c r="F104" s="156"/>
      <c r="G104" s="71"/>
      <c r="H104" s="137"/>
      <c r="I104" s="71"/>
      <c r="J104" s="71"/>
    </row>
    <row r="105" spans="1:10" s="53" customFormat="1" ht="21.75" customHeight="1">
      <c r="A105" s="123"/>
      <c r="B105" s="71"/>
      <c r="C105" s="71"/>
      <c r="D105" s="156">
        <f>SUM(D101:D104)</f>
        <v>177360000</v>
      </c>
      <c r="E105" s="178">
        <f>F103-D101-D102-D103-D104</f>
        <v>0</v>
      </c>
      <c r="F105" s="56"/>
      <c r="G105" s="71"/>
      <c r="H105" s="137"/>
      <c r="I105" s="71"/>
      <c r="J105" s="71"/>
    </row>
    <row r="106" spans="1:10" s="53" customFormat="1" ht="21.75" customHeight="1">
      <c r="A106" s="123"/>
      <c r="B106" s="71"/>
      <c r="C106" s="71"/>
      <c r="D106" s="56"/>
      <c r="E106" s="178"/>
      <c r="F106" s="56"/>
      <c r="G106" s="71"/>
      <c r="H106" s="137"/>
      <c r="I106" s="71"/>
      <c r="J106" s="71"/>
    </row>
    <row r="107" spans="1:10" s="53" customFormat="1" ht="23.25" customHeight="1">
      <c r="A107" s="123">
        <v>44232</v>
      </c>
      <c r="B107" s="71">
        <v>2464</v>
      </c>
      <c r="C107" s="71">
        <v>6</v>
      </c>
      <c r="D107" s="56">
        <v>173528000</v>
      </c>
      <c r="E107" s="191">
        <v>21000239</v>
      </c>
      <c r="F107" s="56">
        <v>86764000</v>
      </c>
      <c r="G107" s="147" t="s">
        <v>514</v>
      </c>
      <c r="H107" s="137">
        <v>44223</v>
      </c>
      <c r="I107" s="71" t="s">
        <v>628</v>
      </c>
      <c r="J107" s="192">
        <v>5142160244</v>
      </c>
    </row>
    <row r="108" spans="1:10" s="53" customFormat="1" ht="21.75" customHeight="1">
      <c r="A108" s="123">
        <v>44232</v>
      </c>
      <c r="B108" s="71">
        <v>2465</v>
      </c>
      <c r="C108" s="71">
        <v>6</v>
      </c>
      <c r="D108" s="56">
        <v>176233000</v>
      </c>
      <c r="E108" s="193">
        <v>21000304</v>
      </c>
      <c r="F108" s="56">
        <v>88116500</v>
      </c>
      <c r="G108" s="147" t="s">
        <v>514</v>
      </c>
      <c r="H108" s="137">
        <v>44229</v>
      </c>
      <c r="I108" s="71" t="s">
        <v>791</v>
      </c>
      <c r="J108" s="71"/>
    </row>
    <row r="109" spans="1:10" s="53" customFormat="1" ht="21.75" customHeight="1">
      <c r="A109" s="123"/>
      <c r="B109" s="71"/>
      <c r="C109" s="71"/>
      <c r="D109" s="56"/>
      <c r="E109" s="193">
        <v>21000310</v>
      </c>
      <c r="F109" s="56">
        <v>88116500</v>
      </c>
      <c r="G109" s="147" t="s">
        <v>514</v>
      </c>
      <c r="H109" s="137">
        <v>44236</v>
      </c>
      <c r="I109" s="71"/>
      <c r="J109" s="71"/>
    </row>
    <row r="110" spans="1:10" s="53" customFormat="1" ht="21.75" customHeight="1">
      <c r="A110" s="123"/>
      <c r="B110" s="71"/>
      <c r="C110" s="71"/>
      <c r="D110" s="56"/>
      <c r="E110" s="193">
        <v>21000311</v>
      </c>
      <c r="F110" s="56">
        <v>86764000</v>
      </c>
      <c r="G110" s="147" t="s">
        <v>514</v>
      </c>
      <c r="H110" s="137">
        <v>44236</v>
      </c>
      <c r="I110" s="71"/>
      <c r="J110" s="71"/>
    </row>
    <row r="111" spans="1:10" s="53" customFormat="1" ht="21.75" customHeight="1">
      <c r="A111" s="123"/>
      <c r="B111" s="71"/>
      <c r="C111" s="71"/>
      <c r="D111" s="156">
        <f>SUM(D107:D108)</f>
        <v>349761000</v>
      </c>
      <c r="E111" s="56">
        <f>D111-F111</f>
        <v>0</v>
      </c>
      <c r="F111" s="156">
        <f>SUM(F107:F110)</f>
        <v>349761000</v>
      </c>
      <c r="G111" s="71"/>
      <c r="H111" s="137"/>
      <c r="I111" s="71"/>
      <c r="J111" s="71"/>
    </row>
    <row r="112" spans="1:10" s="53" customFormat="1" ht="21.75" customHeight="1">
      <c r="A112" s="123"/>
      <c r="B112" s="71"/>
      <c r="C112" s="71"/>
      <c r="D112" s="56"/>
      <c r="E112" s="56"/>
      <c r="F112" s="56"/>
      <c r="G112" s="71"/>
      <c r="H112" s="137"/>
      <c r="I112" s="71"/>
      <c r="J112" s="71"/>
    </row>
    <row r="113" spans="1:10" s="53" customFormat="1" ht="21.75" customHeight="1">
      <c r="A113" s="123">
        <v>44236</v>
      </c>
      <c r="B113" s="71">
        <v>2114</v>
      </c>
      <c r="C113" s="71">
        <v>11</v>
      </c>
      <c r="D113" s="56">
        <v>5450000</v>
      </c>
      <c r="E113" s="56"/>
      <c r="F113" s="56">
        <v>5450000</v>
      </c>
      <c r="G113" s="147" t="s">
        <v>514</v>
      </c>
      <c r="H113" s="137">
        <v>44236</v>
      </c>
      <c r="I113" s="71" t="s">
        <v>962</v>
      </c>
      <c r="J113" s="71"/>
    </row>
    <row r="114" spans="1:10" s="53" customFormat="1" ht="21.75" customHeight="1">
      <c r="A114" s="123"/>
      <c r="B114" s="71"/>
      <c r="C114" s="71"/>
      <c r="D114" s="56"/>
      <c r="E114" s="56"/>
      <c r="F114" s="56"/>
      <c r="G114" s="180"/>
      <c r="H114" s="137"/>
      <c r="I114" s="71"/>
      <c r="J114" s="71"/>
    </row>
    <row r="115" spans="1:10" s="53" customFormat="1" ht="21.75" customHeight="1">
      <c r="A115" s="516">
        <v>44250</v>
      </c>
      <c r="B115" s="512">
        <v>1525</v>
      </c>
      <c r="C115" s="512">
        <v>99</v>
      </c>
      <c r="D115" s="510">
        <v>36300000</v>
      </c>
      <c r="E115" s="56"/>
      <c r="F115" s="179">
        <v>34300000</v>
      </c>
      <c r="G115" s="147" t="s">
        <v>514</v>
      </c>
      <c r="H115" s="137">
        <v>44247</v>
      </c>
      <c r="I115" s="71" t="s">
        <v>1055</v>
      </c>
      <c r="J115" s="71"/>
    </row>
    <row r="116" spans="1:10" s="53" customFormat="1" ht="21.75" customHeight="1">
      <c r="A116" s="517"/>
      <c r="B116" s="514"/>
      <c r="C116" s="514"/>
      <c r="D116" s="511"/>
      <c r="E116" s="56"/>
      <c r="F116" s="179">
        <v>2000000</v>
      </c>
      <c r="G116" s="147" t="s">
        <v>514</v>
      </c>
      <c r="H116" s="137" t="s">
        <v>1088</v>
      </c>
      <c r="I116" s="71"/>
      <c r="J116" s="71"/>
    </row>
    <row r="117" spans="1:10" s="53" customFormat="1" ht="21.75" customHeight="1">
      <c r="A117" s="160"/>
      <c r="B117" s="157"/>
      <c r="C117" s="157"/>
      <c r="D117" s="158"/>
      <c r="E117" s="56"/>
      <c r="F117" s="179"/>
      <c r="G117" s="180"/>
      <c r="H117" s="137"/>
      <c r="I117" s="71"/>
      <c r="J117" s="71"/>
    </row>
    <row r="118" spans="1:10" s="53" customFormat="1" ht="21.75" customHeight="1">
      <c r="A118" s="516">
        <v>44254</v>
      </c>
      <c r="B118" s="512">
        <v>1656</v>
      </c>
      <c r="C118" s="512">
        <v>99</v>
      </c>
      <c r="D118" s="510">
        <v>927500000</v>
      </c>
      <c r="E118" s="56"/>
      <c r="F118" s="179">
        <v>27500000</v>
      </c>
      <c r="G118" s="147" t="s">
        <v>514</v>
      </c>
      <c r="H118" s="137">
        <v>44253</v>
      </c>
      <c r="I118" s="71" t="s">
        <v>1116</v>
      </c>
      <c r="J118" s="71"/>
    </row>
    <row r="119" spans="1:10" s="53" customFormat="1" ht="21.75" customHeight="1">
      <c r="A119" s="523"/>
      <c r="B119" s="513"/>
      <c r="C119" s="513"/>
      <c r="D119" s="515"/>
      <c r="E119" s="56"/>
      <c r="F119" s="179">
        <v>300000000</v>
      </c>
      <c r="G119" s="147" t="s">
        <v>514</v>
      </c>
      <c r="H119" s="137">
        <v>44253</v>
      </c>
      <c r="I119" s="71" t="s">
        <v>1116</v>
      </c>
      <c r="J119" s="71"/>
    </row>
    <row r="120" spans="1:10" s="53" customFormat="1" ht="21.75" customHeight="1">
      <c r="A120" s="523"/>
      <c r="B120" s="513"/>
      <c r="C120" s="513"/>
      <c r="D120" s="515"/>
      <c r="E120" s="56"/>
      <c r="F120" s="179">
        <v>300000000</v>
      </c>
      <c r="G120" s="147" t="s">
        <v>514</v>
      </c>
      <c r="H120" s="137">
        <v>44253</v>
      </c>
      <c r="I120" s="71" t="s">
        <v>1116</v>
      </c>
      <c r="J120" s="71"/>
    </row>
    <row r="121" spans="1:10" s="53" customFormat="1" ht="21.75" customHeight="1">
      <c r="A121" s="517"/>
      <c r="B121" s="514"/>
      <c r="C121" s="514"/>
      <c r="D121" s="511"/>
      <c r="E121" s="56"/>
      <c r="F121" s="179">
        <v>300000000</v>
      </c>
      <c r="G121" s="147" t="s">
        <v>514</v>
      </c>
      <c r="H121" s="137">
        <v>44253</v>
      </c>
      <c r="I121" s="71" t="s">
        <v>1116</v>
      </c>
      <c r="J121" s="71"/>
    </row>
    <row r="122" spans="1:10" s="53" customFormat="1" ht="21.75" customHeight="1">
      <c r="A122" s="163"/>
      <c r="B122" s="164"/>
      <c r="C122" s="164"/>
      <c r="D122" s="162"/>
      <c r="E122" s="56"/>
      <c r="F122" s="179"/>
      <c r="G122" s="180"/>
      <c r="H122" s="137"/>
      <c r="I122" s="71"/>
      <c r="J122" s="71"/>
    </row>
    <row r="123" spans="1:10" s="53" customFormat="1" ht="21.75" customHeight="1">
      <c r="A123" s="123">
        <v>44254</v>
      </c>
      <c r="B123" s="71">
        <v>1662</v>
      </c>
      <c r="C123" s="71">
        <v>99</v>
      </c>
      <c r="D123" s="56">
        <v>49080000</v>
      </c>
      <c r="E123" s="56"/>
      <c r="F123" s="179">
        <v>49080000</v>
      </c>
      <c r="G123" s="147" t="s">
        <v>514</v>
      </c>
      <c r="H123" s="137">
        <v>44253</v>
      </c>
      <c r="I123" s="71" t="s">
        <v>1117</v>
      </c>
      <c r="J123" s="71"/>
    </row>
    <row r="124" spans="1:10" s="53" customFormat="1" ht="21.75" customHeight="1">
      <c r="A124" s="123"/>
      <c r="B124" s="71"/>
      <c r="C124" s="71"/>
      <c r="D124" s="56"/>
      <c r="E124" s="56"/>
      <c r="F124" s="179"/>
      <c r="G124" s="180"/>
      <c r="H124" s="137"/>
      <c r="I124" s="71"/>
      <c r="J124" s="71"/>
    </row>
    <row r="125" spans="1:10" s="53" customFormat="1" ht="21.75" customHeight="1">
      <c r="A125" s="123">
        <v>44253</v>
      </c>
      <c r="B125" s="71">
        <v>8492</v>
      </c>
      <c r="C125" s="71">
        <v>9</v>
      </c>
      <c r="D125" s="56">
        <v>8706800</v>
      </c>
      <c r="E125" s="56"/>
      <c r="F125" s="179">
        <v>8706800</v>
      </c>
      <c r="G125" s="147" t="s">
        <v>514</v>
      </c>
      <c r="H125" s="137">
        <v>44256</v>
      </c>
      <c r="I125" s="71" t="s">
        <v>1151</v>
      </c>
      <c r="J125" s="71"/>
    </row>
    <row r="126" spans="1:10" s="53" customFormat="1" ht="21.75" customHeight="1">
      <c r="A126" s="123"/>
      <c r="B126" s="71"/>
      <c r="C126" s="71"/>
      <c r="D126" s="56"/>
      <c r="E126" s="56"/>
      <c r="F126" s="179"/>
      <c r="G126" s="180"/>
      <c r="H126" s="137"/>
      <c r="I126" s="71"/>
      <c r="J126" s="71"/>
    </row>
    <row r="127" spans="1:10" s="53" customFormat="1" ht="21.75" customHeight="1">
      <c r="A127" s="123">
        <v>44258</v>
      </c>
      <c r="B127" s="71">
        <v>8344</v>
      </c>
      <c r="C127" s="71">
        <v>6</v>
      </c>
      <c r="D127" s="56">
        <v>9307500</v>
      </c>
      <c r="E127" s="56"/>
      <c r="F127" s="179">
        <v>9307500</v>
      </c>
      <c r="G127" s="147" t="s">
        <v>514</v>
      </c>
      <c r="H127" s="137">
        <v>44259</v>
      </c>
      <c r="I127" s="71" t="s">
        <v>756</v>
      </c>
      <c r="J127" s="71"/>
    </row>
    <row r="128" spans="1:10" s="53" customFormat="1" ht="21.75" customHeight="1">
      <c r="A128" s="123"/>
      <c r="B128" s="71"/>
      <c r="C128" s="71"/>
      <c r="D128" s="56"/>
      <c r="E128" s="56"/>
      <c r="F128" s="179"/>
      <c r="G128" s="180"/>
      <c r="H128" s="137"/>
      <c r="I128" s="71"/>
      <c r="J128" s="71"/>
    </row>
    <row r="130" spans="1:10" s="53" customFormat="1" ht="21.75" customHeight="1">
      <c r="A130" s="123"/>
      <c r="B130" s="71"/>
      <c r="C130" s="71"/>
      <c r="D130" s="56"/>
      <c r="E130" s="56"/>
      <c r="F130" s="179"/>
      <c r="G130" s="180"/>
      <c r="H130" s="137"/>
      <c r="I130" s="71"/>
      <c r="J130" s="71"/>
    </row>
    <row r="131" spans="1:10" s="52" customFormat="1" ht="21.75" customHeight="1">
      <c r="A131" s="199">
        <v>44269</v>
      </c>
      <c r="B131" s="200">
        <v>1764</v>
      </c>
      <c r="C131" s="200">
        <v>6</v>
      </c>
      <c r="D131" s="201">
        <v>3717000</v>
      </c>
      <c r="E131" s="201"/>
      <c r="F131" s="216"/>
      <c r="G131" s="147" t="s">
        <v>514</v>
      </c>
      <c r="H131" s="218">
        <v>44271</v>
      </c>
      <c r="I131" s="200" t="s">
        <v>1350</v>
      </c>
      <c r="J131" s="200"/>
    </row>
    <row r="132" spans="1:10" s="53" customFormat="1" ht="21.75" customHeight="1">
      <c r="A132" s="123"/>
      <c r="B132" s="205"/>
      <c r="C132" s="205"/>
      <c r="D132" s="203"/>
      <c r="E132" s="203"/>
      <c r="F132" s="179"/>
      <c r="G132" s="180"/>
      <c r="H132" s="137"/>
      <c r="I132" s="205"/>
      <c r="J132" s="205"/>
    </row>
    <row r="133" spans="1:10" s="52" customFormat="1" ht="21.75" customHeight="1">
      <c r="A133" s="199">
        <v>44272</v>
      </c>
      <c r="B133" s="200"/>
      <c r="C133" s="220" t="s">
        <v>1395</v>
      </c>
      <c r="D133" s="201">
        <v>23672000</v>
      </c>
      <c r="E133" s="147" t="s">
        <v>514</v>
      </c>
      <c r="F133" s="224">
        <v>179476800</v>
      </c>
      <c r="G133" s="219"/>
      <c r="H133" s="218">
        <v>44272</v>
      </c>
      <c r="I133" s="200" t="s">
        <v>1380</v>
      </c>
      <c r="J133" s="200"/>
    </row>
    <row r="134" spans="1:10" s="52" customFormat="1" ht="21.75" customHeight="1">
      <c r="A134" s="199">
        <v>44273</v>
      </c>
      <c r="B134" s="200"/>
      <c r="C134" s="220" t="s">
        <v>1414</v>
      </c>
      <c r="D134" s="201">
        <v>51486600</v>
      </c>
      <c r="E134" s="147" t="s">
        <v>514</v>
      </c>
      <c r="F134" s="216"/>
      <c r="G134" s="219"/>
      <c r="H134" s="218"/>
      <c r="I134" s="200"/>
      <c r="J134" s="200"/>
    </row>
    <row r="135" spans="1:10" s="52" customFormat="1" ht="21.75" customHeight="1">
      <c r="A135" s="199">
        <v>44274</v>
      </c>
      <c r="B135" s="200"/>
      <c r="C135" s="220" t="s">
        <v>1428</v>
      </c>
      <c r="D135" s="201">
        <v>51486600</v>
      </c>
      <c r="E135" s="147" t="s">
        <v>514</v>
      </c>
      <c r="F135" s="216"/>
      <c r="G135" s="219"/>
      <c r="H135" s="218"/>
      <c r="I135" s="200"/>
      <c r="J135" s="200"/>
    </row>
    <row r="136" spans="1:10" s="52" customFormat="1" ht="21.75" customHeight="1">
      <c r="A136" s="199">
        <v>44275</v>
      </c>
      <c r="B136" s="200"/>
      <c r="C136" s="220" t="s">
        <v>1487</v>
      </c>
      <c r="D136" s="201">
        <v>52831600</v>
      </c>
      <c r="E136" s="147" t="s">
        <v>514</v>
      </c>
      <c r="F136" s="216"/>
      <c r="G136" s="219"/>
      <c r="H136" s="218"/>
      <c r="I136" s="200"/>
      <c r="J136" s="200"/>
    </row>
    <row r="137" spans="1:10" s="52" customFormat="1" ht="21.75" customHeight="1">
      <c r="A137" s="199"/>
      <c r="B137" s="200"/>
      <c r="C137" s="200"/>
      <c r="D137" s="220">
        <f>SUM(D133:D136)</f>
        <v>179476800</v>
      </c>
      <c r="E137" s="225">
        <f>F133-D137</f>
        <v>0</v>
      </c>
      <c r="F137" s="216"/>
      <c r="G137" s="219"/>
      <c r="H137" s="218"/>
      <c r="I137" s="200"/>
      <c r="J137" s="200"/>
    </row>
    <row r="138" spans="1:10" s="53" customFormat="1" ht="21.75" customHeight="1">
      <c r="A138" s="123"/>
      <c r="B138" s="205"/>
      <c r="C138" s="205"/>
      <c r="D138" s="203"/>
      <c r="E138" s="203"/>
      <c r="F138" s="179"/>
      <c r="G138" s="180"/>
      <c r="H138" s="137"/>
      <c r="I138" s="205"/>
      <c r="J138" s="205"/>
    </row>
    <row r="139" spans="1:10" s="52" customFormat="1" ht="21.75" customHeight="1">
      <c r="A139" s="199">
        <v>44273</v>
      </c>
      <c r="B139" s="200">
        <v>1036</v>
      </c>
      <c r="C139" s="200">
        <v>18</v>
      </c>
      <c r="D139" s="201"/>
      <c r="E139" s="201">
        <v>1060000</v>
      </c>
      <c r="F139" s="216"/>
      <c r="G139" s="147" t="s">
        <v>514</v>
      </c>
      <c r="H139" s="218">
        <v>44279</v>
      </c>
      <c r="I139" s="200" t="s">
        <v>1350</v>
      </c>
      <c r="J139" s="200"/>
    </row>
    <row r="140" spans="1:10" s="53" customFormat="1" ht="21.75" customHeight="1">
      <c r="A140" s="222"/>
      <c r="B140" s="223"/>
      <c r="C140" s="223"/>
      <c r="D140" s="159"/>
      <c r="E140" s="203"/>
      <c r="F140" s="179"/>
      <c r="G140" s="180"/>
      <c r="H140" s="137"/>
      <c r="I140" s="205"/>
      <c r="J140" s="205"/>
    </row>
    <row r="141" spans="1:10" s="52" customFormat="1" ht="21.75" customHeight="1">
      <c r="A141" s="502">
        <v>44274</v>
      </c>
      <c r="B141" s="504">
        <v>7000</v>
      </c>
      <c r="C141" s="504">
        <v>29</v>
      </c>
      <c r="D141" s="500">
        <v>68928000</v>
      </c>
      <c r="E141" s="201"/>
      <c r="F141" s="217">
        <v>68832000</v>
      </c>
      <c r="G141" s="147" t="s">
        <v>514</v>
      </c>
      <c r="H141" s="218">
        <v>44274</v>
      </c>
      <c r="I141" s="200" t="s">
        <v>1418</v>
      </c>
      <c r="J141" s="200"/>
    </row>
    <row r="142" spans="1:10" s="52" customFormat="1" ht="21.75" customHeight="1">
      <c r="A142" s="503"/>
      <c r="B142" s="505"/>
      <c r="C142" s="505"/>
      <c r="D142" s="501"/>
      <c r="E142" s="201"/>
      <c r="F142" s="217">
        <v>96000</v>
      </c>
      <c r="G142" s="147" t="s">
        <v>514</v>
      </c>
      <c r="H142" s="218">
        <v>44274</v>
      </c>
      <c r="I142" s="200" t="s">
        <v>1418</v>
      </c>
      <c r="J142" s="200"/>
    </row>
    <row r="143" spans="1:10" s="53" customFormat="1" ht="21.75" customHeight="1">
      <c r="A143" s="123"/>
      <c r="B143" s="205"/>
      <c r="C143" s="205"/>
      <c r="D143" s="203"/>
      <c r="E143" s="203"/>
      <c r="F143" s="179"/>
      <c r="G143" s="180"/>
      <c r="H143" s="137"/>
      <c r="I143" s="205"/>
      <c r="J143" s="205"/>
    </row>
    <row r="144" spans="1:10" s="52" customFormat="1" ht="21.75" customHeight="1">
      <c r="A144" s="199">
        <v>44278</v>
      </c>
      <c r="B144" s="200">
        <v>2701</v>
      </c>
      <c r="C144" s="200">
        <v>99</v>
      </c>
      <c r="D144" s="201">
        <v>112320000</v>
      </c>
      <c r="E144" s="201"/>
      <c r="F144" s="217">
        <v>112320000</v>
      </c>
      <c r="G144" s="147" t="s">
        <v>514</v>
      </c>
      <c r="H144" s="218">
        <v>44275</v>
      </c>
      <c r="I144" s="200" t="s">
        <v>1432</v>
      </c>
      <c r="J144" s="200"/>
    </row>
    <row r="145" spans="1:10" s="53" customFormat="1" ht="21.75" customHeight="1">
      <c r="A145" s="123"/>
      <c r="B145" s="205"/>
      <c r="C145" s="205"/>
      <c r="D145" s="203"/>
      <c r="E145" s="203"/>
      <c r="F145" s="179"/>
      <c r="G145" s="180"/>
      <c r="H145" s="137"/>
      <c r="I145" s="205"/>
      <c r="J145" s="205"/>
    </row>
    <row r="146" spans="1:10" s="52" customFormat="1" ht="21.75" customHeight="1">
      <c r="A146" s="199">
        <v>44282</v>
      </c>
      <c r="B146" s="200"/>
      <c r="C146" s="215" t="s">
        <v>1539</v>
      </c>
      <c r="D146" s="201">
        <v>40800000</v>
      </c>
      <c r="E146" s="201"/>
      <c r="F146" s="217">
        <v>65280000</v>
      </c>
      <c r="G146" s="147" t="s">
        <v>514</v>
      </c>
      <c r="H146" s="218">
        <v>44280</v>
      </c>
      <c r="I146" s="200" t="s">
        <v>1498</v>
      </c>
      <c r="J146" s="200"/>
    </row>
    <row r="147" spans="1:10" s="52" customFormat="1" ht="21.75" customHeight="1">
      <c r="A147" s="199">
        <v>44283</v>
      </c>
      <c r="B147" s="200"/>
      <c r="C147" s="200"/>
      <c r="D147" s="201">
        <v>89760000</v>
      </c>
      <c r="E147" s="201"/>
      <c r="F147" s="216"/>
      <c r="G147" s="219"/>
      <c r="H147" s="218"/>
      <c r="I147" s="200"/>
      <c r="J147" s="200"/>
    </row>
    <row r="148" spans="1:10" s="52" customFormat="1" ht="21.75" customHeight="1">
      <c r="A148" s="199"/>
      <c r="B148" s="200"/>
      <c r="C148" s="200"/>
      <c r="D148" s="220">
        <f>SUM(D146:D147)</f>
        <v>130560000</v>
      </c>
      <c r="E148" s="201">
        <f>D148-F149</f>
        <v>0</v>
      </c>
      <c r="F148" s="217">
        <v>65280000</v>
      </c>
      <c r="G148" s="147" t="s">
        <v>514</v>
      </c>
      <c r="H148" s="218">
        <v>44281</v>
      </c>
      <c r="I148" s="200" t="s">
        <v>1498</v>
      </c>
      <c r="J148" s="200"/>
    </row>
    <row r="149" spans="1:10" s="52" customFormat="1" ht="21.75" customHeight="1">
      <c r="A149" s="199"/>
      <c r="B149" s="200"/>
      <c r="C149" s="200"/>
      <c r="D149" s="201"/>
      <c r="E149" s="201"/>
      <c r="F149" s="221">
        <f>F146+F148</f>
        <v>130560000</v>
      </c>
      <c r="G149" s="226"/>
      <c r="H149" s="218"/>
      <c r="I149" s="200"/>
      <c r="J149" s="200"/>
    </row>
    <row r="150" spans="1:10" s="53" customFormat="1" ht="21.75" customHeight="1">
      <c r="A150" s="123"/>
      <c r="B150" s="205"/>
      <c r="C150" s="205"/>
      <c r="D150" s="203"/>
      <c r="E150" s="203"/>
      <c r="F150" s="179"/>
      <c r="G150" s="210"/>
      <c r="H150" s="137"/>
      <c r="I150" s="205"/>
      <c r="J150" s="205"/>
    </row>
    <row r="151" spans="1:10" s="52" customFormat="1" ht="21.75" customHeight="1">
      <c r="A151" s="199">
        <v>44285</v>
      </c>
      <c r="B151" s="200">
        <v>3819</v>
      </c>
      <c r="C151" s="200">
        <v>8</v>
      </c>
      <c r="D151" s="201">
        <v>141600000</v>
      </c>
      <c r="E151" s="201"/>
      <c r="F151" s="216">
        <v>141600000</v>
      </c>
      <c r="G151" s="147" t="s">
        <v>514</v>
      </c>
      <c r="H151" s="218">
        <v>44285</v>
      </c>
      <c r="I151" s="200" t="s">
        <v>1550</v>
      </c>
      <c r="J151" s="200"/>
    </row>
    <row r="152" spans="1:10" s="53" customFormat="1" ht="21.75" customHeight="1">
      <c r="A152" s="123"/>
      <c r="B152" s="205"/>
      <c r="C152" s="205"/>
      <c r="D152" s="203"/>
      <c r="E152" s="203"/>
      <c r="F152" s="179"/>
      <c r="G152" s="210"/>
      <c r="H152" s="137"/>
      <c r="I152" s="205"/>
      <c r="J152" s="205"/>
    </row>
    <row r="153" spans="1:10" s="52" customFormat="1" ht="21.75" customHeight="1">
      <c r="A153" s="246">
        <v>44288</v>
      </c>
      <c r="B153" s="200">
        <v>7816</v>
      </c>
      <c r="C153" s="200">
        <v>29</v>
      </c>
      <c r="D153" s="201">
        <v>54000000</v>
      </c>
      <c r="E153" s="201"/>
      <c r="F153" s="216">
        <v>54000000</v>
      </c>
      <c r="G153" s="147" t="s">
        <v>514</v>
      </c>
      <c r="H153" s="218">
        <v>44287</v>
      </c>
      <c r="I153" s="200" t="s">
        <v>1538</v>
      </c>
      <c r="J153" s="200"/>
    </row>
    <row r="154" spans="1:10" s="53" customFormat="1" ht="21.75" customHeight="1">
      <c r="A154" s="123"/>
      <c r="B154" s="205"/>
      <c r="C154" s="205"/>
      <c r="D154" s="203"/>
      <c r="E154" s="203"/>
      <c r="F154" s="179"/>
      <c r="G154" s="210"/>
      <c r="H154" s="137"/>
      <c r="I154" s="205"/>
      <c r="J154" s="205"/>
    </row>
    <row r="155" spans="1:10" s="52" customFormat="1" ht="21.75" customHeight="1">
      <c r="A155" s="246">
        <v>44292</v>
      </c>
      <c r="B155" s="200">
        <v>3331</v>
      </c>
      <c r="C155" s="200">
        <v>99</v>
      </c>
      <c r="D155" s="201">
        <v>223000000</v>
      </c>
      <c r="E155" s="201"/>
      <c r="F155" s="216">
        <v>223000000</v>
      </c>
      <c r="G155" s="147" t="s">
        <v>514</v>
      </c>
      <c r="H155" s="218">
        <v>44291</v>
      </c>
      <c r="I155" s="200" t="s">
        <v>1650</v>
      </c>
      <c r="J155" s="200"/>
    </row>
    <row r="156" spans="1:10" s="53" customFormat="1" ht="21.75" customHeight="1">
      <c r="A156" s="123"/>
      <c r="B156" s="205"/>
      <c r="C156" s="205"/>
      <c r="D156" s="203"/>
      <c r="E156" s="203"/>
      <c r="F156" s="179"/>
      <c r="G156" s="210"/>
      <c r="H156" s="137"/>
      <c r="I156" s="205"/>
      <c r="J156" s="205"/>
    </row>
    <row r="157" spans="1:10" s="52" customFormat="1" ht="21.75" customHeight="1">
      <c r="A157" s="246">
        <v>44291</v>
      </c>
      <c r="B157" s="200">
        <v>4833</v>
      </c>
      <c r="C157" s="200">
        <v>9</v>
      </c>
      <c r="D157" s="201">
        <v>11040000</v>
      </c>
      <c r="E157" s="201"/>
      <c r="F157" s="216">
        <v>11040000</v>
      </c>
      <c r="G157" s="147" t="s">
        <v>514</v>
      </c>
      <c r="H157" s="218">
        <v>44291</v>
      </c>
      <c r="I157" s="200" t="s">
        <v>1151</v>
      </c>
      <c r="J157" s="200"/>
    </row>
    <row r="158" spans="1:10" s="53" customFormat="1" ht="21.75" customHeight="1">
      <c r="A158" s="123"/>
      <c r="B158" s="205"/>
      <c r="C158" s="205"/>
      <c r="D158" s="203"/>
      <c r="E158" s="203"/>
      <c r="F158" s="179"/>
      <c r="G158" s="210"/>
      <c r="H158" s="137"/>
      <c r="I158" s="205"/>
      <c r="J158" s="205"/>
    </row>
    <row r="159" spans="1:10" s="52" customFormat="1" ht="21.75" customHeight="1">
      <c r="A159" s="199">
        <v>44291</v>
      </c>
      <c r="B159" s="200">
        <v>5280</v>
      </c>
      <c r="C159" s="200">
        <v>8</v>
      </c>
      <c r="D159" s="201">
        <v>1363000</v>
      </c>
      <c r="E159" s="220" t="s">
        <v>531</v>
      </c>
      <c r="F159" s="216">
        <v>1363000</v>
      </c>
      <c r="G159" s="217"/>
      <c r="H159" s="218">
        <v>44292</v>
      </c>
      <c r="I159" s="200" t="s">
        <v>1261</v>
      </c>
      <c r="J159" s="200"/>
    </row>
    <row r="160" spans="1:10" s="53" customFormat="1" ht="21.75" customHeight="1">
      <c r="A160" s="123"/>
      <c r="B160" s="205"/>
      <c r="C160" s="205"/>
      <c r="D160" s="203"/>
      <c r="E160" s="203"/>
      <c r="F160" s="179"/>
      <c r="G160" s="210"/>
      <c r="H160" s="137"/>
      <c r="I160" s="205"/>
      <c r="J160" s="205"/>
    </row>
    <row r="161" spans="1:10" s="52" customFormat="1" ht="21.75" customHeight="1">
      <c r="A161" s="199">
        <v>44293</v>
      </c>
      <c r="B161" s="200">
        <v>8997</v>
      </c>
      <c r="C161" s="200">
        <v>6</v>
      </c>
      <c r="D161" s="201">
        <v>187620000</v>
      </c>
      <c r="E161" s="201"/>
      <c r="F161" s="216">
        <v>187620000</v>
      </c>
      <c r="G161" s="147" t="s">
        <v>514</v>
      </c>
      <c r="H161" s="218">
        <v>44293</v>
      </c>
      <c r="I161" s="200" t="s">
        <v>1674</v>
      </c>
      <c r="J161" s="200"/>
    </row>
    <row r="162" spans="1:10" s="52" customFormat="1" ht="21.75" customHeight="1">
      <c r="A162" s="199">
        <v>44293</v>
      </c>
      <c r="B162" s="200">
        <v>9040</v>
      </c>
      <c r="C162" s="200">
        <v>6</v>
      </c>
      <c r="D162" s="201">
        <v>187620000</v>
      </c>
      <c r="E162" s="201"/>
      <c r="F162" s="216">
        <v>187620000</v>
      </c>
      <c r="G162" s="147" t="s">
        <v>514</v>
      </c>
      <c r="H162" s="218">
        <v>44293</v>
      </c>
      <c r="I162" s="200" t="s">
        <v>1674</v>
      </c>
      <c r="J162" s="200"/>
    </row>
    <row r="163" spans="1:10" s="53" customFormat="1" ht="21.75" customHeight="1">
      <c r="A163" s="123"/>
      <c r="B163" s="205"/>
      <c r="C163" s="205"/>
      <c r="D163" s="203"/>
      <c r="E163" s="203"/>
      <c r="F163" s="179"/>
      <c r="G163" s="210"/>
      <c r="H163" s="137"/>
      <c r="I163" s="205"/>
      <c r="J163" s="205"/>
    </row>
    <row r="164" spans="1:10" s="52" customFormat="1" ht="21.75" customHeight="1">
      <c r="A164" s="502">
        <v>44301</v>
      </c>
      <c r="B164" s="504">
        <v>3645</v>
      </c>
      <c r="C164" s="504">
        <v>99</v>
      </c>
      <c r="D164" s="500">
        <v>359040000</v>
      </c>
      <c r="E164" s="201"/>
      <c r="F164" s="216">
        <v>300000000</v>
      </c>
      <c r="G164" s="147" t="s">
        <v>514</v>
      </c>
      <c r="H164" s="218">
        <v>44293</v>
      </c>
      <c r="I164" s="200" t="s">
        <v>1675</v>
      </c>
      <c r="J164" s="200"/>
    </row>
    <row r="165" spans="1:10" s="52" customFormat="1" ht="21.75" customHeight="1">
      <c r="A165" s="503"/>
      <c r="B165" s="505"/>
      <c r="C165" s="505"/>
      <c r="D165" s="501"/>
      <c r="E165" s="201"/>
      <c r="F165" s="216">
        <v>59040000</v>
      </c>
      <c r="G165" s="147" t="s">
        <v>514</v>
      </c>
      <c r="H165" s="218">
        <v>44293</v>
      </c>
      <c r="I165" s="200" t="s">
        <v>1675</v>
      </c>
      <c r="J165" s="200"/>
    </row>
    <row r="166" spans="1:10" s="53" customFormat="1" ht="21.75" customHeight="1">
      <c r="A166" s="123"/>
      <c r="B166" s="205"/>
      <c r="C166" s="205"/>
      <c r="D166" s="203"/>
      <c r="E166" s="203"/>
      <c r="F166" s="179"/>
      <c r="G166" s="210"/>
      <c r="H166" s="137"/>
      <c r="I166" s="205"/>
      <c r="J166" s="205"/>
    </row>
    <row r="167" spans="1:10" s="52" customFormat="1" ht="21.75" customHeight="1">
      <c r="A167" s="199">
        <v>44294</v>
      </c>
      <c r="B167" s="200">
        <v>1795</v>
      </c>
      <c r="C167" s="200">
        <v>4</v>
      </c>
      <c r="D167" s="201">
        <v>10649300</v>
      </c>
      <c r="E167" s="201"/>
      <c r="F167" s="216">
        <v>10649300</v>
      </c>
      <c r="G167" s="147" t="s">
        <v>514</v>
      </c>
      <c r="H167" s="218">
        <v>44295</v>
      </c>
      <c r="I167" s="200" t="s">
        <v>1151</v>
      </c>
      <c r="J167" s="200"/>
    </row>
    <row r="168" spans="1:10" s="53" customFormat="1" ht="21.75" customHeight="1">
      <c r="A168" s="123"/>
      <c r="B168" s="205"/>
      <c r="C168" s="205"/>
      <c r="D168" s="203"/>
      <c r="E168" s="203"/>
      <c r="F168" s="179"/>
      <c r="G168" s="210"/>
      <c r="H168" s="137"/>
      <c r="I168" s="205"/>
      <c r="J168" s="205"/>
    </row>
    <row r="169" spans="1:10" s="52" customFormat="1" ht="21.75" customHeight="1">
      <c r="A169" s="199">
        <v>44304</v>
      </c>
      <c r="B169" s="200">
        <v>9254</v>
      </c>
      <c r="C169" s="200">
        <v>29</v>
      </c>
      <c r="D169" s="201">
        <v>29198400</v>
      </c>
      <c r="E169" s="201"/>
      <c r="F169" s="216">
        <v>29198400</v>
      </c>
      <c r="G169" s="147" t="s">
        <v>514</v>
      </c>
      <c r="H169" s="218">
        <v>44300</v>
      </c>
      <c r="I169" s="200" t="s">
        <v>1764</v>
      </c>
      <c r="J169" s="200"/>
    </row>
    <row r="170" spans="1:10" s="53" customFormat="1" ht="21.75" customHeight="1">
      <c r="A170" s="123"/>
      <c r="B170" s="205"/>
      <c r="C170" s="205"/>
      <c r="D170" s="203"/>
      <c r="E170" s="203"/>
      <c r="F170" s="179"/>
      <c r="G170" s="210"/>
      <c r="H170" s="137"/>
      <c r="I170" s="205"/>
      <c r="J170" s="205"/>
    </row>
    <row r="171" spans="1:10" s="52" customFormat="1" ht="21" customHeight="1">
      <c r="A171" s="199">
        <v>44300</v>
      </c>
      <c r="B171" s="200">
        <v>3601</v>
      </c>
      <c r="C171" s="200">
        <v>4</v>
      </c>
      <c r="D171" s="201">
        <v>715500</v>
      </c>
      <c r="E171" s="201"/>
      <c r="F171" s="216">
        <v>715500</v>
      </c>
      <c r="G171" s="147" t="s">
        <v>514</v>
      </c>
      <c r="H171" s="218">
        <v>44300</v>
      </c>
      <c r="I171" s="200" t="s">
        <v>1777</v>
      </c>
      <c r="J171" s="200"/>
    </row>
    <row r="172" spans="1:10" s="53" customFormat="1" ht="21.75" customHeight="1">
      <c r="A172" s="123"/>
      <c r="B172" s="205"/>
      <c r="C172" s="205"/>
      <c r="D172" s="203"/>
      <c r="E172" s="203"/>
      <c r="F172" s="179"/>
      <c r="G172" s="210"/>
      <c r="H172" s="137"/>
      <c r="I172" s="205"/>
      <c r="J172" s="205"/>
    </row>
    <row r="173" spans="1:10" s="52" customFormat="1" ht="21.75" customHeight="1">
      <c r="A173" s="199">
        <v>44301</v>
      </c>
      <c r="B173" s="200">
        <v>3665</v>
      </c>
      <c r="C173" s="200">
        <v>99</v>
      </c>
      <c r="D173" s="201">
        <v>288720000</v>
      </c>
      <c r="E173" s="201"/>
      <c r="F173" s="216">
        <v>288720000</v>
      </c>
      <c r="G173" s="147" t="s">
        <v>514</v>
      </c>
      <c r="H173" s="218">
        <v>44301</v>
      </c>
      <c r="I173" s="200" t="s">
        <v>1780</v>
      </c>
      <c r="J173" s="200"/>
    </row>
    <row r="174" spans="1:10" s="53" customFormat="1" ht="21.75" customHeight="1">
      <c r="A174" s="123"/>
      <c r="B174" s="205"/>
      <c r="C174" s="205"/>
      <c r="D174" s="203"/>
      <c r="E174" s="203"/>
      <c r="F174" s="179"/>
      <c r="G174" s="210"/>
      <c r="H174" s="137"/>
      <c r="I174" s="205"/>
      <c r="J174" s="205"/>
    </row>
    <row r="175" spans="1:10" s="52" customFormat="1" ht="21.75" customHeight="1">
      <c r="A175" s="199">
        <v>44307</v>
      </c>
      <c r="B175" s="200">
        <v>6854</v>
      </c>
      <c r="C175" s="200">
        <v>9</v>
      </c>
      <c r="D175" s="201">
        <v>179520000</v>
      </c>
      <c r="E175" s="201"/>
      <c r="F175" s="216">
        <v>179520000</v>
      </c>
      <c r="G175" s="147" t="s">
        <v>514</v>
      </c>
      <c r="H175" s="218">
        <v>44305</v>
      </c>
      <c r="I175" s="200" t="s">
        <v>1675</v>
      </c>
      <c r="J175" s="200"/>
    </row>
    <row r="176" spans="1:10" s="53" customFormat="1" ht="21.75" customHeight="1">
      <c r="A176" s="123"/>
      <c r="B176" s="205"/>
      <c r="C176" s="205"/>
      <c r="D176" s="203"/>
      <c r="E176" s="203"/>
      <c r="F176" s="247"/>
      <c r="G176" s="210"/>
      <c r="H176" s="248"/>
      <c r="I176" s="208"/>
      <c r="J176" s="205"/>
    </row>
    <row r="177" spans="1:10" s="52" customFormat="1" ht="21.75" customHeight="1">
      <c r="A177" s="199">
        <v>44304</v>
      </c>
      <c r="B177" s="200">
        <v>6656</v>
      </c>
      <c r="C177" s="200">
        <v>9</v>
      </c>
      <c r="D177" s="201">
        <v>4035000</v>
      </c>
      <c r="E177" s="201"/>
      <c r="F177" s="536">
        <v>8069600</v>
      </c>
      <c r="G177" s="147" t="s">
        <v>514</v>
      </c>
      <c r="H177" s="538">
        <v>44304</v>
      </c>
      <c r="I177" s="52" t="s">
        <v>1849</v>
      </c>
      <c r="J177" s="200"/>
    </row>
    <row r="178" spans="1:10" s="52" customFormat="1" ht="21.75" customHeight="1">
      <c r="A178" s="199">
        <v>44304</v>
      </c>
      <c r="B178" s="200">
        <v>6658</v>
      </c>
      <c r="C178" s="200">
        <v>9</v>
      </c>
      <c r="D178" s="201">
        <v>4034600</v>
      </c>
      <c r="E178" s="201"/>
      <c r="F178" s="537"/>
      <c r="G178" s="147" t="s">
        <v>514</v>
      </c>
      <c r="H178" s="539"/>
      <c r="I178" s="52" t="s">
        <v>1850</v>
      </c>
      <c r="J178" s="200"/>
    </row>
    <row r="179" spans="1:10" s="53" customFormat="1" ht="21.75" customHeight="1">
      <c r="A179" s="123"/>
      <c r="B179" s="205"/>
      <c r="C179" s="205"/>
      <c r="D179" s="203"/>
      <c r="E179" s="203"/>
      <c r="F179" s="253"/>
      <c r="G179" s="210"/>
      <c r="H179" s="249"/>
      <c r="J179" s="205"/>
    </row>
    <row r="180" spans="1:10" s="52" customFormat="1" ht="21.75" customHeight="1">
      <c r="A180" s="199">
        <v>44305</v>
      </c>
      <c r="B180" s="200">
        <v>2811</v>
      </c>
      <c r="C180" s="200">
        <v>6</v>
      </c>
      <c r="D180" s="201">
        <v>360000</v>
      </c>
      <c r="E180" s="201"/>
      <c r="F180" s="536">
        <v>11265200</v>
      </c>
      <c r="G180" s="147" t="s">
        <v>514</v>
      </c>
      <c r="H180" s="538">
        <v>44305</v>
      </c>
      <c r="I180" s="535" t="s">
        <v>1849</v>
      </c>
      <c r="J180" s="200"/>
    </row>
    <row r="181" spans="1:10" s="52" customFormat="1" ht="21.75" customHeight="1">
      <c r="A181" s="199">
        <v>44305</v>
      </c>
      <c r="B181" s="200">
        <v>2812</v>
      </c>
      <c r="C181" s="200">
        <v>6</v>
      </c>
      <c r="D181" s="201">
        <v>10905200</v>
      </c>
      <c r="E181" s="201"/>
      <c r="F181" s="537"/>
      <c r="G181" s="147" t="s">
        <v>514</v>
      </c>
      <c r="H181" s="539"/>
      <c r="I181" s="505"/>
      <c r="J181" s="200"/>
    </row>
    <row r="182" spans="1:10" s="53" customFormat="1" ht="21.75" customHeight="1">
      <c r="A182" s="222"/>
      <c r="B182" s="223"/>
      <c r="C182" s="223"/>
      <c r="D182" s="159"/>
      <c r="E182" s="203"/>
      <c r="F182" s="179"/>
      <c r="G182" s="210"/>
      <c r="H182" s="137"/>
      <c r="I182" s="205"/>
      <c r="J182" s="205"/>
    </row>
    <row r="183" spans="1:10" s="52" customFormat="1" ht="21.75" customHeight="1">
      <c r="A183" s="502">
        <v>44305</v>
      </c>
      <c r="B183" s="504">
        <v>3886</v>
      </c>
      <c r="C183" s="504">
        <v>99</v>
      </c>
      <c r="D183" s="500">
        <v>193056000</v>
      </c>
      <c r="E183" s="201"/>
      <c r="F183" s="216">
        <v>192480000</v>
      </c>
      <c r="G183" s="147" t="s">
        <v>514</v>
      </c>
      <c r="H183" s="218">
        <v>44303</v>
      </c>
      <c r="I183" s="200" t="s">
        <v>1861</v>
      </c>
      <c r="J183" s="200"/>
    </row>
    <row r="184" spans="1:10" s="52" customFormat="1" ht="21.75" customHeight="1">
      <c r="A184" s="503"/>
      <c r="B184" s="505"/>
      <c r="C184" s="505"/>
      <c r="D184" s="501"/>
      <c r="E184" s="201"/>
      <c r="F184" s="216">
        <v>576000</v>
      </c>
      <c r="G184" s="147" t="s">
        <v>514</v>
      </c>
      <c r="H184" s="218">
        <v>44303</v>
      </c>
      <c r="I184" s="200" t="s">
        <v>1861</v>
      </c>
      <c r="J184" s="200"/>
    </row>
    <row r="185" spans="1:10" s="53" customFormat="1" ht="21.75" customHeight="1">
      <c r="A185" s="123"/>
      <c r="B185" s="205"/>
      <c r="C185" s="205"/>
      <c r="D185" s="203"/>
      <c r="E185" s="203"/>
      <c r="F185" s="179"/>
      <c r="G185" s="210"/>
      <c r="H185" s="137"/>
      <c r="I185" s="205"/>
      <c r="J185" s="205"/>
    </row>
    <row r="186" spans="1:10" s="52" customFormat="1" ht="21.75" customHeight="1">
      <c r="A186" s="246">
        <v>44305</v>
      </c>
      <c r="B186" s="200">
        <v>2811</v>
      </c>
      <c r="C186" s="200">
        <v>6</v>
      </c>
      <c r="D186" s="201">
        <v>360000</v>
      </c>
      <c r="E186" s="201"/>
      <c r="F186" s="536">
        <v>11265200</v>
      </c>
      <c r="G186" s="147" t="s">
        <v>514</v>
      </c>
      <c r="H186" s="538">
        <v>44305</v>
      </c>
      <c r="I186" s="504" t="s">
        <v>1869</v>
      </c>
      <c r="J186" s="200"/>
    </row>
    <row r="187" spans="1:10" s="52" customFormat="1" ht="21.75" customHeight="1">
      <c r="A187" s="246">
        <v>44305</v>
      </c>
      <c r="B187" s="200">
        <v>2812</v>
      </c>
      <c r="C187" s="200">
        <v>6</v>
      </c>
      <c r="D187" s="201">
        <v>10905200</v>
      </c>
      <c r="E187" s="201"/>
      <c r="F187" s="537"/>
      <c r="G187" s="147" t="s">
        <v>514</v>
      </c>
      <c r="H187" s="539"/>
      <c r="I187" s="505"/>
      <c r="J187" s="200"/>
    </row>
    <row r="188" spans="1:10" s="53" customFormat="1" ht="21.75" customHeight="1">
      <c r="A188" s="122"/>
      <c r="B188" s="205"/>
      <c r="C188" s="205"/>
      <c r="D188" s="203"/>
      <c r="E188" s="203"/>
      <c r="F188" s="253"/>
      <c r="G188" s="210"/>
      <c r="H188" s="251"/>
      <c r="I188" s="250"/>
      <c r="J188" s="205"/>
    </row>
    <row r="189" spans="1:10" s="52" customFormat="1" ht="21.75" customHeight="1">
      <c r="A189" s="199">
        <v>44305</v>
      </c>
      <c r="B189" s="200"/>
      <c r="C189" s="200"/>
      <c r="D189" s="201">
        <v>25860400</v>
      </c>
      <c r="E189" s="257">
        <v>21002472</v>
      </c>
      <c r="F189" s="224">
        <v>121053600</v>
      </c>
      <c r="G189" s="147" t="s">
        <v>514</v>
      </c>
      <c r="H189" s="254" t="s">
        <v>1088</v>
      </c>
      <c r="I189" s="255" t="s">
        <v>1860</v>
      </c>
      <c r="J189" s="200"/>
    </row>
    <row r="190" spans="1:10" s="52" customFormat="1" ht="21.75" customHeight="1">
      <c r="A190" s="199">
        <v>44306</v>
      </c>
      <c r="B190" s="200"/>
      <c r="C190" s="200"/>
      <c r="D190" s="201">
        <v>25860400</v>
      </c>
      <c r="E190" s="201"/>
      <c r="F190" s="216"/>
      <c r="G190" s="147" t="s">
        <v>514</v>
      </c>
      <c r="H190" s="218"/>
      <c r="I190" s="200"/>
      <c r="J190" s="200"/>
    </row>
    <row r="191" spans="1:10" s="52" customFormat="1" ht="21.75" customHeight="1">
      <c r="A191" s="199">
        <v>44307</v>
      </c>
      <c r="B191" s="200"/>
      <c r="C191" s="200"/>
      <c r="D191" s="201">
        <v>25860400</v>
      </c>
      <c r="E191" s="201"/>
      <c r="F191" s="216"/>
      <c r="G191" s="147" t="s">
        <v>514</v>
      </c>
      <c r="H191" s="218"/>
      <c r="I191" s="200"/>
      <c r="J191" s="200"/>
    </row>
    <row r="192" spans="1:10" s="52" customFormat="1" ht="21.75" customHeight="1">
      <c r="A192" s="199">
        <v>44308</v>
      </c>
      <c r="B192" s="200"/>
      <c r="C192" s="200"/>
      <c r="D192" s="201">
        <v>27381600</v>
      </c>
      <c r="E192" s="201"/>
      <c r="F192" s="216"/>
      <c r="G192" s="147" t="s">
        <v>514</v>
      </c>
      <c r="H192" s="218"/>
      <c r="I192" s="200"/>
      <c r="J192" s="200"/>
    </row>
    <row r="193" spans="1:10" s="52" customFormat="1" ht="21.75" customHeight="1">
      <c r="A193" s="199">
        <v>44310</v>
      </c>
      <c r="B193" s="200"/>
      <c r="C193" s="200"/>
      <c r="D193" s="201">
        <v>23032200</v>
      </c>
      <c r="E193" s="201">
        <f>F189-D189-D190-D191-D192</f>
        <v>16090800</v>
      </c>
      <c r="F193" s="216"/>
      <c r="G193" s="147" t="s">
        <v>514</v>
      </c>
      <c r="H193" s="218"/>
      <c r="I193" s="200"/>
      <c r="J193" s="200"/>
    </row>
    <row r="194" spans="1:10" s="52" customFormat="1" ht="21.75" customHeight="1">
      <c r="A194" s="199"/>
      <c r="B194" s="200"/>
      <c r="C194" s="200"/>
      <c r="D194" s="201"/>
      <c r="E194" s="201"/>
      <c r="F194" s="224">
        <v>6941400</v>
      </c>
      <c r="G194" s="147" t="s">
        <v>514</v>
      </c>
      <c r="H194" s="254" t="s">
        <v>1088</v>
      </c>
      <c r="I194" s="200" t="s">
        <v>1917</v>
      </c>
      <c r="J194" s="200"/>
    </row>
    <row r="195" spans="1:10" s="53" customFormat="1" ht="21.75" customHeight="1">
      <c r="A195" s="123"/>
      <c r="B195" s="205"/>
      <c r="C195" s="205"/>
      <c r="D195" s="203"/>
      <c r="E195" s="178"/>
      <c r="F195" s="179"/>
      <c r="G195" s="210"/>
      <c r="H195" s="137"/>
      <c r="I195" s="205"/>
      <c r="J195" s="205"/>
    </row>
    <row r="196" spans="1:10" s="52" customFormat="1" ht="21.75" customHeight="1">
      <c r="A196" s="199">
        <v>44304</v>
      </c>
      <c r="B196" s="51">
        <v>9245</v>
      </c>
      <c r="C196" s="200">
        <v>29</v>
      </c>
      <c r="D196" s="201">
        <v>2520000</v>
      </c>
      <c r="E196" s="256"/>
      <c r="F196" s="216">
        <v>1000000</v>
      </c>
      <c r="G196" s="147" t="s">
        <v>514</v>
      </c>
      <c r="H196" s="218">
        <v>44300</v>
      </c>
      <c r="I196" s="200" t="s">
        <v>1891</v>
      </c>
      <c r="J196" s="200"/>
    </row>
    <row r="197" spans="1:10" s="52" customFormat="1" ht="21.75" customHeight="1">
      <c r="A197" s="199"/>
      <c r="B197" s="200"/>
      <c r="C197" s="200"/>
      <c r="D197" s="256">
        <f>D196-F196</f>
        <v>1520000</v>
      </c>
      <c r="E197" s="256"/>
      <c r="F197" s="216"/>
      <c r="G197" s="147" t="s">
        <v>514</v>
      </c>
      <c r="H197" s="218" t="s">
        <v>1088</v>
      </c>
      <c r="I197" s="200"/>
      <c r="J197" s="200"/>
    </row>
    <row r="198" spans="1:10" s="53" customFormat="1" ht="21.75" customHeight="1">
      <c r="A198" s="123"/>
      <c r="B198" s="205"/>
      <c r="C198" s="205"/>
      <c r="D198" s="203"/>
      <c r="E198" s="47"/>
      <c r="F198" s="179"/>
      <c r="G198" s="210"/>
      <c r="H198" s="137"/>
      <c r="I198" s="205"/>
      <c r="J198" s="205"/>
    </row>
    <row r="199" spans="1:10" s="52" customFormat="1" ht="21.75" customHeight="1">
      <c r="A199" s="502">
        <v>44316</v>
      </c>
      <c r="B199" s="524"/>
      <c r="C199" s="524"/>
      <c r="D199" s="500" t="s">
        <v>2039</v>
      </c>
      <c r="E199" s="256"/>
      <c r="F199" s="216">
        <v>60000</v>
      </c>
      <c r="G199" s="217"/>
      <c r="H199" s="538">
        <v>44315</v>
      </c>
      <c r="I199" s="504" t="s">
        <v>2033</v>
      </c>
      <c r="J199" s="200"/>
    </row>
    <row r="200" spans="1:10" s="52" customFormat="1" ht="21.75" customHeight="1">
      <c r="A200" s="503"/>
      <c r="B200" s="525"/>
      <c r="C200" s="525"/>
      <c r="D200" s="501"/>
      <c r="E200" s="256"/>
      <c r="F200" s="216">
        <v>186720000</v>
      </c>
      <c r="G200" s="217"/>
      <c r="H200" s="539"/>
      <c r="I200" s="505"/>
      <c r="J200" s="200"/>
    </row>
    <row r="201" spans="1:10" s="53" customFormat="1" ht="21.75" customHeight="1">
      <c r="A201" s="123"/>
      <c r="B201" s="205"/>
      <c r="C201" s="205"/>
      <c r="D201" s="203"/>
      <c r="E201" s="47"/>
      <c r="F201" s="179"/>
      <c r="G201" s="210"/>
      <c r="H201" s="137"/>
      <c r="I201" s="205"/>
      <c r="J201" s="205"/>
    </row>
    <row r="202" spans="1:10" s="52" customFormat="1" ht="21.75" customHeight="1">
      <c r="A202" s="502">
        <v>44319</v>
      </c>
      <c r="B202" s="504"/>
      <c r="C202" s="504"/>
      <c r="D202" s="510" t="s">
        <v>2066</v>
      </c>
      <c r="E202" s="256"/>
      <c r="F202" s="216">
        <v>13000000</v>
      </c>
      <c r="G202" s="147" t="s">
        <v>514</v>
      </c>
      <c r="H202" s="218">
        <v>44319</v>
      </c>
      <c r="I202" s="200" t="s">
        <v>1396</v>
      </c>
      <c r="J202" s="200"/>
    </row>
    <row r="203" spans="1:10" s="52" customFormat="1" ht="21.75" customHeight="1">
      <c r="A203" s="503"/>
      <c r="B203" s="505"/>
      <c r="C203" s="505"/>
      <c r="D203" s="511"/>
      <c r="E203" s="256"/>
      <c r="F203" s="216">
        <v>1544200</v>
      </c>
      <c r="G203" s="147" t="s">
        <v>514</v>
      </c>
      <c r="H203" s="218">
        <v>44319</v>
      </c>
      <c r="I203" s="200" t="s">
        <v>1396</v>
      </c>
      <c r="J203" s="200"/>
    </row>
    <row r="204" spans="1:10" s="53" customFormat="1" ht="21.75" customHeight="1">
      <c r="A204" s="123"/>
      <c r="B204" s="205"/>
      <c r="C204" s="205"/>
      <c r="D204" s="203"/>
      <c r="E204" s="47"/>
      <c r="F204" s="179"/>
      <c r="G204" s="210"/>
      <c r="H204" s="137"/>
      <c r="I204" s="205"/>
      <c r="J204" s="205"/>
    </row>
    <row r="205" spans="1:10" s="52" customFormat="1" ht="21.75" customHeight="1">
      <c r="A205" s="496">
        <v>44325</v>
      </c>
      <c r="B205" s="498">
        <v>3449</v>
      </c>
      <c r="C205" s="498">
        <v>29</v>
      </c>
      <c r="D205" s="500">
        <v>52080000</v>
      </c>
      <c r="E205" s="201"/>
      <c r="F205" s="216">
        <v>26000000</v>
      </c>
      <c r="G205" s="147" t="s">
        <v>514</v>
      </c>
      <c r="H205" s="218">
        <v>44322</v>
      </c>
      <c r="I205" s="200" t="s">
        <v>2099</v>
      </c>
      <c r="J205" s="200"/>
    </row>
    <row r="206" spans="1:10" s="52" customFormat="1" ht="21.75" customHeight="1">
      <c r="A206" s="497"/>
      <c r="B206" s="499"/>
      <c r="C206" s="499"/>
      <c r="D206" s="501"/>
      <c r="E206" s="282" t="s">
        <v>2183</v>
      </c>
      <c r="F206" s="216">
        <v>26080000</v>
      </c>
      <c r="G206" s="147" t="s">
        <v>514</v>
      </c>
      <c r="H206" s="218" t="s">
        <v>1088</v>
      </c>
      <c r="I206" s="200" t="s">
        <v>2185</v>
      </c>
      <c r="J206" s="200"/>
    </row>
    <row r="207" spans="1:10" s="53" customFormat="1" ht="21.75" customHeight="1">
      <c r="A207" s="123"/>
      <c r="B207" s="205"/>
      <c r="C207" s="205"/>
      <c r="D207" s="203"/>
      <c r="E207" s="203"/>
      <c r="F207" s="179"/>
      <c r="G207" s="210"/>
      <c r="H207" s="137"/>
      <c r="I207" s="205"/>
      <c r="J207" s="205"/>
    </row>
    <row r="208" spans="1:10" s="52" customFormat="1" ht="21.75" customHeight="1">
      <c r="A208" s="199">
        <v>44329</v>
      </c>
      <c r="B208" s="200">
        <v>3847</v>
      </c>
      <c r="C208" s="200">
        <v>29</v>
      </c>
      <c r="D208" s="201">
        <v>34560000</v>
      </c>
      <c r="E208" s="201"/>
      <c r="F208" s="283">
        <v>34560000</v>
      </c>
      <c r="G208" s="147" t="s">
        <v>514</v>
      </c>
      <c r="H208" s="254">
        <v>44329</v>
      </c>
      <c r="I208" s="200" t="s">
        <v>1151</v>
      </c>
      <c r="J208" s="200"/>
    </row>
    <row r="209" spans="1:10" s="53" customFormat="1" ht="21.75" customHeight="1">
      <c r="A209" s="123"/>
      <c r="B209" s="205"/>
      <c r="C209" s="205"/>
      <c r="D209" s="203"/>
      <c r="E209" s="203"/>
      <c r="F209" s="179"/>
      <c r="G209" s="210"/>
      <c r="H209" s="137"/>
      <c r="I209" s="205"/>
      <c r="J209" s="205"/>
    </row>
    <row r="210" spans="1:10" s="52" customFormat="1" ht="21.75" customHeight="1">
      <c r="A210" s="502">
        <v>44330</v>
      </c>
      <c r="B210" s="504"/>
      <c r="C210" s="504"/>
      <c r="D210" s="500" t="s">
        <v>2280</v>
      </c>
      <c r="E210" s="201"/>
      <c r="F210" s="216">
        <v>39750000</v>
      </c>
      <c r="G210" s="147" t="s">
        <v>514</v>
      </c>
      <c r="H210" s="508">
        <v>44330</v>
      </c>
      <c r="I210" s="494" t="s">
        <v>2251</v>
      </c>
      <c r="J210" s="200"/>
    </row>
    <row r="211" spans="1:10" s="52" customFormat="1" ht="21.75" customHeight="1">
      <c r="A211" s="503"/>
      <c r="B211" s="505"/>
      <c r="C211" s="505"/>
      <c r="D211" s="501"/>
      <c r="E211" s="201"/>
      <c r="F211" s="216">
        <v>4890000</v>
      </c>
      <c r="G211" s="147" t="s">
        <v>514</v>
      </c>
      <c r="H211" s="509"/>
      <c r="I211" s="495"/>
      <c r="J211" s="200"/>
    </row>
    <row r="212" spans="1:10" s="53" customFormat="1" ht="21.75" customHeight="1">
      <c r="A212" s="123"/>
      <c r="B212" s="205"/>
      <c r="C212" s="205"/>
      <c r="D212" s="203"/>
      <c r="E212" s="203"/>
      <c r="F212" s="179"/>
      <c r="G212" s="210"/>
      <c r="H212" s="137"/>
      <c r="I212" s="205"/>
      <c r="J212" s="205"/>
    </row>
    <row r="213" spans="1:10" s="52" customFormat="1" ht="21.75" customHeight="1">
      <c r="A213" s="355">
        <v>44331</v>
      </c>
      <c r="B213" s="51">
        <v>4254</v>
      </c>
      <c r="C213" s="200">
        <v>29</v>
      </c>
      <c r="D213" s="201">
        <v>198400000</v>
      </c>
      <c r="E213" s="201"/>
      <c r="F213" s="216">
        <v>198400000</v>
      </c>
      <c r="G213" s="147" t="s">
        <v>514</v>
      </c>
      <c r="H213" s="254" t="s">
        <v>2253</v>
      </c>
      <c r="I213" s="200" t="s">
        <v>2254</v>
      </c>
      <c r="J213" s="200"/>
    </row>
    <row r="214" spans="1:10" s="53" customFormat="1" ht="21.75" customHeight="1">
      <c r="A214" s="123"/>
      <c r="B214" s="205"/>
      <c r="C214" s="205"/>
      <c r="D214" s="203"/>
      <c r="E214" s="203"/>
      <c r="F214" s="179"/>
      <c r="G214" s="210"/>
      <c r="H214" s="137"/>
      <c r="I214" s="205"/>
      <c r="J214" s="205"/>
    </row>
    <row r="215" spans="1:10" s="52" customFormat="1" ht="21.75" customHeight="1">
      <c r="A215" s="199">
        <v>44334</v>
      </c>
      <c r="B215" s="200">
        <v>4985</v>
      </c>
      <c r="C215" s="200">
        <v>99</v>
      </c>
      <c r="D215" s="201">
        <v>223000000</v>
      </c>
      <c r="E215" s="201"/>
      <c r="F215" s="216">
        <v>223000000</v>
      </c>
      <c r="G215" s="147" t="s">
        <v>514</v>
      </c>
      <c r="H215" s="254">
        <v>44331</v>
      </c>
      <c r="I215" s="200" t="s">
        <v>1650</v>
      </c>
      <c r="J215" s="200"/>
    </row>
    <row r="216" spans="1:10" s="53" customFormat="1" ht="21.75" customHeight="1">
      <c r="A216" s="123"/>
      <c r="B216" s="205"/>
      <c r="C216" s="205"/>
      <c r="D216" s="203"/>
      <c r="E216" s="203"/>
      <c r="F216" s="179"/>
      <c r="G216" s="210"/>
      <c r="H216" s="137"/>
      <c r="I216" s="205"/>
      <c r="J216" s="205"/>
    </row>
    <row r="217" spans="1:10" s="52" customFormat="1" ht="24.75" customHeight="1">
      <c r="A217" s="199">
        <v>44335</v>
      </c>
      <c r="B217" s="200">
        <v>9348</v>
      </c>
      <c r="C217" s="200">
        <v>9</v>
      </c>
      <c r="D217" s="201">
        <v>298611000</v>
      </c>
      <c r="E217" s="201"/>
      <c r="F217" s="216">
        <v>290000000</v>
      </c>
      <c r="G217" s="147" t="s">
        <v>514</v>
      </c>
      <c r="H217" s="508">
        <v>44335</v>
      </c>
      <c r="I217" s="504" t="s">
        <v>208</v>
      </c>
      <c r="J217" s="200"/>
    </row>
    <row r="218" spans="1:10" s="52" customFormat="1" ht="21.75" customHeight="1">
      <c r="A218" s="199"/>
      <c r="B218" s="200"/>
      <c r="C218" s="200"/>
      <c r="D218" s="201"/>
      <c r="E218" s="201"/>
      <c r="F218" s="216">
        <v>8611000</v>
      </c>
      <c r="G218" s="147" t="s">
        <v>514</v>
      </c>
      <c r="H218" s="509"/>
      <c r="I218" s="505"/>
      <c r="J218" s="200"/>
    </row>
    <row r="219" spans="1:10" s="53" customFormat="1" ht="21.75" customHeight="1">
      <c r="A219" s="123"/>
      <c r="B219" s="205"/>
      <c r="C219" s="205"/>
      <c r="D219" s="203"/>
      <c r="E219" s="203"/>
      <c r="F219" s="179"/>
      <c r="G219" s="210"/>
      <c r="H219" s="137"/>
      <c r="I219" s="205"/>
      <c r="J219" s="205"/>
    </row>
    <row r="220" spans="1:10" s="52" customFormat="1" ht="21.75" customHeight="1">
      <c r="A220" s="378">
        <v>44335</v>
      </c>
      <c r="B220" s="376">
        <v>4279</v>
      </c>
      <c r="C220" s="230">
        <v>4</v>
      </c>
      <c r="D220" s="231">
        <v>14891200</v>
      </c>
      <c r="E220" s="201"/>
      <c r="F220" s="216">
        <v>14891200</v>
      </c>
      <c r="G220" s="147" t="s">
        <v>514</v>
      </c>
      <c r="H220" s="254">
        <v>44336</v>
      </c>
      <c r="I220" s="200"/>
      <c r="J220" s="200"/>
    </row>
    <row r="221" spans="1:10" s="53" customFormat="1" ht="21.75" customHeight="1">
      <c r="A221" s="123"/>
      <c r="B221" s="205"/>
      <c r="C221" s="205"/>
      <c r="D221" s="203"/>
      <c r="E221" s="203"/>
      <c r="F221" s="179"/>
      <c r="G221" s="210"/>
      <c r="H221" s="137"/>
      <c r="I221" s="205"/>
      <c r="J221" s="205"/>
    </row>
    <row r="222" spans="1:10" s="53" customFormat="1" ht="21.75" customHeight="1">
      <c r="A222" s="123">
        <v>44343</v>
      </c>
      <c r="B222" s="205">
        <v>6611</v>
      </c>
      <c r="C222" s="205">
        <v>4</v>
      </c>
      <c r="D222" s="203">
        <v>26040000</v>
      </c>
      <c r="E222" s="203"/>
      <c r="F222" s="179">
        <v>26040000</v>
      </c>
      <c r="G222" s="210"/>
      <c r="H222" s="161">
        <v>44337</v>
      </c>
      <c r="I222" s="205" t="s">
        <v>2378</v>
      </c>
      <c r="J222" s="205"/>
    </row>
    <row r="223" spans="1:10" s="53" customFormat="1" ht="21.75" customHeight="1">
      <c r="A223" s="123"/>
      <c r="B223" s="205"/>
      <c r="C223" s="205"/>
      <c r="D223" s="203"/>
      <c r="E223" s="203"/>
      <c r="F223" s="179"/>
      <c r="G223" s="210"/>
      <c r="H223" s="137"/>
      <c r="I223" s="205"/>
      <c r="J223" s="205"/>
    </row>
    <row r="224" spans="1:10" ht="19.5">
      <c r="A224" s="1">
        <v>44341</v>
      </c>
      <c r="B224" s="195">
        <v>7957</v>
      </c>
      <c r="C224" s="195">
        <v>7</v>
      </c>
      <c r="D224" s="42">
        <v>9108000</v>
      </c>
      <c r="E224" s="195"/>
      <c r="F224" s="3">
        <v>9108000</v>
      </c>
      <c r="G224" s="195"/>
      <c r="H224" s="209">
        <v>44343</v>
      </c>
      <c r="I224" s="146" t="s">
        <v>2449</v>
      </c>
      <c r="J224" s="195"/>
    </row>
    <row r="225" spans="1:10" s="53" customFormat="1" ht="21.75" customHeight="1">
      <c r="A225" s="123"/>
      <c r="B225" s="205"/>
      <c r="C225" s="205"/>
      <c r="D225" s="203"/>
      <c r="E225" s="203"/>
      <c r="F225" s="179"/>
      <c r="G225" s="210"/>
      <c r="H225" s="137"/>
      <c r="I225" s="205"/>
      <c r="J225" s="205"/>
    </row>
    <row r="226" spans="1:10" s="53" customFormat="1" ht="21.75" customHeight="1">
      <c r="A226" s="492">
        <v>44356</v>
      </c>
      <c r="B226" s="205">
        <v>5626</v>
      </c>
      <c r="C226" s="205">
        <v>99</v>
      </c>
      <c r="D226" s="203">
        <v>10220000</v>
      </c>
      <c r="E226" s="500">
        <v>306600000</v>
      </c>
      <c r="F226" s="179">
        <v>300000000</v>
      </c>
      <c r="G226" s="210"/>
      <c r="H226" s="533">
        <v>44343</v>
      </c>
      <c r="I226" s="506" t="s">
        <v>2461</v>
      </c>
      <c r="J226" s="205"/>
    </row>
    <row r="227" spans="1:10" s="53" customFormat="1" ht="21.75" customHeight="1">
      <c r="A227" s="493"/>
      <c r="B227" s="205">
        <v>5627</v>
      </c>
      <c r="C227" s="205">
        <v>99</v>
      </c>
      <c r="D227" s="203">
        <v>10220000</v>
      </c>
      <c r="E227" s="540"/>
      <c r="F227" s="179">
        <v>6600000</v>
      </c>
      <c r="G227" s="210"/>
      <c r="H227" s="534"/>
      <c r="I227" s="507"/>
      <c r="J227" s="205"/>
    </row>
    <row r="228" spans="1:10" s="53" customFormat="1" ht="21.75" customHeight="1">
      <c r="A228" s="468"/>
      <c r="B228" s="205">
        <v>5628</v>
      </c>
      <c r="C228" s="205">
        <v>99</v>
      </c>
      <c r="D228" s="203">
        <v>10220000</v>
      </c>
      <c r="E228" s="540"/>
      <c r="F228" s="179"/>
      <c r="G228" s="210"/>
      <c r="H228" s="470"/>
      <c r="I228" s="463"/>
      <c r="J228" s="205"/>
    </row>
    <row r="229" spans="1:10" s="53" customFormat="1" ht="21.75" customHeight="1">
      <c r="A229" s="468"/>
      <c r="B229" s="205">
        <v>5629</v>
      </c>
      <c r="C229" s="205">
        <v>99</v>
      </c>
      <c r="D229" s="203">
        <v>10220000</v>
      </c>
      <c r="E229" s="540"/>
      <c r="F229" s="179"/>
      <c r="G229" s="210"/>
      <c r="H229" s="470"/>
      <c r="I229" s="463"/>
      <c r="J229" s="205"/>
    </row>
    <row r="230" spans="1:10" s="53" customFormat="1" ht="21.75" customHeight="1">
      <c r="A230" s="468"/>
      <c r="B230" s="205">
        <v>5630</v>
      </c>
      <c r="C230" s="205">
        <v>99</v>
      </c>
      <c r="D230" s="203">
        <v>10220000</v>
      </c>
      <c r="E230" s="540"/>
      <c r="F230" s="179"/>
      <c r="G230" s="210"/>
      <c r="H230" s="470"/>
      <c r="I230" s="463"/>
      <c r="J230" s="205"/>
    </row>
    <row r="231" spans="1:10" s="53" customFormat="1" ht="21.75" customHeight="1">
      <c r="A231" s="468"/>
      <c r="B231" s="205">
        <v>5631</v>
      </c>
      <c r="C231" s="205">
        <v>99</v>
      </c>
      <c r="D231" s="203">
        <v>10220000</v>
      </c>
      <c r="E231" s="540"/>
      <c r="F231" s="179"/>
      <c r="G231" s="210"/>
      <c r="H231" s="470"/>
      <c r="I231" s="463"/>
      <c r="J231" s="205"/>
    </row>
    <row r="232" spans="1:10" s="53" customFormat="1" ht="21.75" customHeight="1">
      <c r="A232" s="468"/>
      <c r="B232" s="205">
        <v>5632</v>
      </c>
      <c r="C232" s="205">
        <v>99</v>
      </c>
      <c r="D232" s="203">
        <v>10220000</v>
      </c>
      <c r="E232" s="540"/>
      <c r="F232" s="179"/>
      <c r="G232" s="210"/>
      <c r="H232" s="470"/>
      <c r="I232" s="463"/>
      <c r="J232" s="205"/>
    </row>
    <row r="233" spans="1:10" s="53" customFormat="1" ht="21.75" customHeight="1">
      <c r="A233" s="468"/>
      <c r="B233" s="205">
        <v>5633</v>
      </c>
      <c r="C233" s="205">
        <v>99</v>
      </c>
      <c r="D233" s="203">
        <v>10220000</v>
      </c>
      <c r="E233" s="540"/>
      <c r="F233" s="179"/>
      <c r="G233" s="210"/>
      <c r="H233" s="470"/>
      <c r="I233" s="463"/>
      <c r="J233" s="205"/>
    </row>
    <row r="234" spans="1:10" s="53" customFormat="1" ht="21.75" customHeight="1">
      <c r="A234" s="468"/>
      <c r="B234" s="205">
        <v>5634</v>
      </c>
      <c r="C234" s="205">
        <v>99</v>
      </c>
      <c r="D234" s="203">
        <v>10220000</v>
      </c>
      <c r="E234" s="540"/>
      <c r="F234" s="179"/>
      <c r="G234" s="210"/>
      <c r="H234" s="470"/>
      <c r="I234" s="463"/>
      <c r="J234" s="205"/>
    </row>
    <row r="235" spans="1:10" s="53" customFormat="1" ht="21.75" customHeight="1">
      <c r="A235" s="468"/>
      <c r="B235" s="205">
        <v>5635</v>
      </c>
      <c r="C235" s="205">
        <v>99</v>
      </c>
      <c r="D235" s="203">
        <v>10220000</v>
      </c>
      <c r="E235" s="540"/>
      <c r="F235" s="179"/>
      <c r="G235" s="210"/>
      <c r="H235" s="470"/>
      <c r="I235" s="463"/>
      <c r="J235" s="205"/>
    </row>
    <row r="236" spans="1:10" s="53" customFormat="1" ht="21.75" customHeight="1">
      <c r="A236" s="468"/>
      <c r="B236" s="205">
        <v>5636</v>
      </c>
      <c r="C236" s="205">
        <v>99</v>
      </c>
      <c r="D236" s="203">
        <v>10220000</v>
      </c>
      <c r="E236" s="540"/>
      <c r="F236" s="179"/>
      <c r="G236" s="210"/>
      <c r="H236" s="470"/>
      <c r="I236" s="463"/>
      <c r="J236" s="205"/>
    </row>
    <row r="237" spans="1:10" s="53" customFormat="1" ht="21.75" customHeight="1">
      <c r="A237" s="468"/>
      <c r="B237" s="205">
        <v>5637</v>
      </c>
      <c r="C237" s="205">
        <v>99</v>
      </c>
      <c r="D237" s="203">
        <v>10220000</v>
      </c>
      <c r="E237" s="540"/>
      <c r="F237" s="179"/>
      <c r="G237" s="210"/>
      <c r="H237" s="470"/>
      <c r="I237" s="463"/>
      <c r="J237" s="205"/>
    </row>
    <row r="238" spans="1:10" s="53" customFormat="1" ht="21.75" customHeight="1">
      <c r="A238" s="468"/>
      <c r="B238" s="205">
        <v>5638</v>
      </c>
      <c r="C238" s="205">
        <v>99</v>
      </c>
      <c r="D238" s="203">
        <v>10220000</v>
      </c>
      <c r="E238" s="540"/>
      <c r="F238" s="179"/>
      <c r="G238" s="210"/>
      <c r="H238" s="470"/>
      <c r="I238" s="463"/>
      <c r="J238" s="205"/>
    </row>
    <row r="239" spans="1:10" s="53" customFormat="1" ht="21.75" customHeight="1">
      <c r="A239" s="468"/>
      <c r="B239" s="205">
        <v>5639</v>
      </c>
      <c r="C239" s="205">
        <v>99</v>
      </c>
      <c r="D239" s="203">
        <v>10220000</v>
      </c>
      <c r="E239" s="540"/>
      <c r="F239" s="179"/>
      <c r="G239" s="210"/>
      <c r="H239" s="470"/>
      <c r="I239" s="463"/>
      <c r="J239" s="205"/>
    </row>
    <row r="240" spans="1:10" s="53" customFormat="1" ht="21.75" customHeight="1">
      <c r="A240" s="468"/>
      <c r="B240" s="205">
        <v>5640</v>
      </c>
      <c r="C240" s="205">
        <v>99</v>
      </c>
      <c r="D240" s="203">
        <v>10220000</v>
      </c>
      <c r="E240" s="540"/>
      <c r="F240" s="179"/>
      <c r="G240" s="210"/>
      <c r="H240" s="470"/>
      <c r="I240" s="463"/>
      <c r="J240" s="205"/>
    </row>
    <row r="241" spans="1:10" s="53" customFormat="1" ht="21.75" customHeight="1">
      <c r="A241" s="468"/>
      <c r="B241" s="205">
        <v>5641</v>
      </c>
      <c r="C241" s="205">
        <v>99</v>
      </c>
      <c r="D241" s="203">
        <v>10220000</v>
      </c>
      <c r="E241" s="540"/>
      <c r="F241" s="179"/>
      <c r="G241" s="210"/>
      <c r="H241" s="470"/>
      <c r="I241" s="463"/>
      <c r="J241" s="205"/>
    </row>
    <row r="242" spans="1:10" s="53" customFormat="1" ht="21.75" customHeight="1">
      <c r="A242" s="468"/>
      <c r="B242" s="205">
        <v>5642</v>
      </c>
      <c r="C242" s="205">
        <v>99</v>
      </c>
      <c r="D242" s="203">
        <v>10220000</v>
      </c>
      <c r="E242" s="540"/>
      <c r="F242" s="179"/>
      <c r="G242" s="210"/>
      <c r="H242" s="470"/>
      <c r="I242" s="463"/>
      <c r="J242" s="205"/>
    </row>
    <row r="243" spans="1:10" s="53" customFormat="1" ht="21.75" customHeight="1">
      <c r="A243" s="468"/>
      <c r="B243" s="205">
        <v>5643</v>
      </c>
      <c r="C243" s="205">
        <v>99</v>
      </c>
      <c r="D243" s="203">
        <v>10220000</v>
      </c>
      <c r="E243" s="540"/>
      <c r="F243" s="179"/>
      <c r="G243" s="210"/>
      <c r="H243" s="470"/>
      <c r="I243" s="463"/>
      <c r="J243" s="205"/>
    </row>
    <row r="244" spans="1:10" s="53" customFormat="1" ht="21.75" customHeight="1">
      <c r="A244" s="468"/>
      <c r="B244" s="205">
        <v>5644</v>
      </c>
      <c r="C244" s="205">
        <v>99</v>
      </c>
      <c r="D244" s="203">
        <v>10220000</v>
      </c>
      <c r="E244" s="540"/>
      <c r="F244" s="179"/>
      <c r="G244" s="210"/>
      <c r="H244" s="470"/>
      <c r="I244" s="463"/>
      <c r="J244" s="205"/>
    </row>
    <row r="245" spans="1:10" s="53" customFormat="1" ht="21.75" customHeight="1">
      <c r="A245" s="468"/>
      <c r="B245" s="205">
        <v>5645</v>
      </c>
      <c r="C245" s="205">
        <v>99</v>
      </c>
      <c r="D245" s="203">
        <v>10220000</v>
      </c>
      <c r="E245" s="540"/>
      <c r="F245" s="179"/>
      <c r="G245" s="210"/>
      <c r="H245" s="470"/>
      <c r="I245" s="463"/>
      <c r="J245" s="205"/>
    </row>
    <row r="246" spans="1:10" s="53" customFormat="1" ht="21.75" customHeight="1">
      <c r="A246" s="468"/>
      <c r="B246" s="205">
        <v>5646</v>
      </c>
      <c r="C246" s="205">
        <v>99</v>
      </c>
      <c r="D246" s="203">
        <v>10220000</v>
      </c>
      <c r="E246" s="540"/>
      <c r="F246" s="179"/>
      <c r="G246" s="210"/>
      <c r="H246" s="470"/>
      <c r="I246" s="463"/>
      <c r="J246" s="205"/>
    </row>
    <row r="247" spans="1:10" s="53" customFormat="1" ht="21.75" customHeight="1">
      <c r="A247" s="468"/>
      <c r="B247" s="205">
        <v>5647</v>
      </c>
      <c r="C247" s="205">
        <v>99</v>
      </c>
      <c r="D247" s="203">
        <v>10220000</v>
      </c>
      <c r="E247" s="540"/>
      <c r="F247" s="179"/>
      <c r="G247" s="210"/>
      <c r="H247" s="470"/>
      <c r="I247" s="463"/>
      <c r="J247" s="205"/>
    </row>
    <row r="248" spans="1:10" s="53" customFormat="1" ht="21.75" customHeight="1">
      <c r="A248" s="468"/>
      <c r="B248" s="205">
        <v>5648</v>
      </c>
      <c r="C248" s="205">
        <v>99</v>
      </c>
      <c r="D248" s="203">
        <v>10220000</v>
      </c>
      <c r="E248" s="540"/>
      <c r="F248" s="179"/>
      <c r="G248" s="210"/>
      <c r="H248" s="470"/>
      <c r="I248" s="463"/>
      <c r="J248" s="205"/>
    </row>
    <row r="249" spans="1:10" s="53" customFormat="1" ht="21.75" customHeight="1">
      <c r="A249" s="468"/>
      <c r="B249" s="205">
        <v>5649</v>
      </c>
      <c r="C249" s="205">
        <v>99</v>
      </c>
      <c r="D249" s="203">
        <v>10220000</v>
      </c>
      <c r="E249" s="540"/>
      <c r="F249" s="179"/>
      <c r="G249" s="210"/>
      <c r="H249" s="470"/>
      <c r="I249" s="463"/>
      <c r="J249" s="205"/>
    </row>
    <row r="250" spans="1:10" s="53" customFormat="1" ht="21.75" customHeight="1">
      <c r="A250" s="468"/>
      <c r="B250" s="205">
        <v>5650</v>
      </c>
      <c r="C250" s="205">
        <v>99</v>
      </c>
      <c r="D250" s="203">
        <v>10220000</v>
      </c>
      <c r="E250" s="540"/>
      <c r="F250" s="179"/>
      <c r="G250" s="210"/>
      <c r="H250" s="470"/>
      <c r="I250" s="463"/>
      <c r="J250" s="205"/>
    </row>
    <row r="251" spans="1:10" s="53" customFormat="1" ht="21.75" customHeight="1">
      <c r="A251" s="468"/>
      <c r="B251" s="205">
        <v>5651</v>
      </c>
      <c r="C251" s="205">
        <v>99</v>
      </c>
      <c r="D251" s="203">
        <v>10220000</v>
      </c>
      <c r="E251" s="540"/>
      <c r="F251" s="179"/>
      <c r="G251" s="210"/>
      <c r="H251" s="470"/>
      <c r="I251" s="463"/>
      <c r="J251" s="205"/>
    </row>
    <row r="252" spans="1:10" s="53" customFormat="1" ht="21.75" customHeight="1">
      <c r="A252" s="468"/>
      <c r="B252" s="205">
        <v>5652</v>
      </c>
      <c r="C252" s="205">
        <v>99</v>
      </c>
      <c r="D252" s="203">
        <v>10220000</v>
      </c>
      <c r="E252" s="540"/>
      <c r="F252" s="179"/>
      <c r="G252" s="210"/>
      <c r="H252" s="470"/>
      <c r="I252" s="463"/>
      <c r="J252" s="205"/>
    </row>
    <row r="253" spans="1:10" s="53" customFormat="1" ht="21.75" customHeight="1">
      <c r="A253" s="468"/>
      <c r="B253" s="205">
        <v>5653</v>
      </c>
      <c r="C253" s="205">
        <v>99</v>
      </c>
      <c r="D253" s="203">
        <v>10220000</v>
      </c>
      <c r="E253" s="540"/>
      <c r="F253" s="179"/>
      <c r="G253" s="210"/>
      <c r="H253" s="470"/>
      <c r="I253" s="463"/>
      <c r="J253" s="205"/>
    </row>
    <row r="254" spans="1:10" s="53" customFormat="1" ht="21.75" customHeight="1">
      <c r="A254" s="468"/>
      <c r="B254" s="205">
        <v>5654</v>
      </c>
      <c r="C254" s="205">
        <v>99</v>
      </c>
      <c r="D254" s="203">
        <v>10220000</v>
      </c>
      <c r="E254" s="540"/>
      <c r="F254" s="179"/>
      <c r="G254" s="210"/>
      <c r="H254" s="470"/>
      <c r="I254" s="463"/>
      <c r="J254" s="205"/>
    </row>
    <row r="255" spans="1:10" s="53" customFormat="1" ht="21.75" customHeight="1">
      <c r="A255" s="468"/>
      <c r="B255" s="205">
        <v>5655</v>
      </c>
      <c r="C255" s="205">
        <v>99</v>
      </c>
      <c r="D255" s="203">
        <v>10220000</v>
      </c>
      <c r="E255" s="501"/>
      <c r="F255" s="179"/>
      <c r="G255" s="210"/>
      <c r="H255" s="470"/>
      <c r="I255" s="463"/>
      <c r="J255" s="205"/>
    </row>
    <row r="256" spans="1:10" s="53" customFormat="1" ht="21.75" customHeight="1">
      <c r="A256" s="468"/>
      <c r="B256" s="205"/>
      <c r="C256" s="205"/>
      <c r="D256" s="203"/>
      <c r="E256" s="203"/>
      <c r="F256" s="179"/>
      <c r="G256" s="210"/>
      <c r="H256" s="467"/>
      <c r="I256" s="466"/>
      <c r="J256" s="205"/>
    </row>
    <row r="257" spans="1:10" s="53" customFormat="1" ht="21.75" customHeight="1">
      <c r="A257" s="468">
        <v>44356</v>
      </c>
      <c r="B257" s="205">
        <v>5621</v>
      </c>
      <c r="C257" s="205">
        <v>99</v>
      </c>
      <c r="D257" s="203">
        <v>102200000</v>
      </c>
      <c r="E257" s="500">
        <v>306600000</v>
      </c>
      <c r="F257" s="179"/>
      <c r="G257" s="210">
        <v>300000000</v>
      </c>
      <c r="H257" s="533">
        <v>44355</v>
      </c>
      <c r="I257" s="195" t="s">
        <v>3408</v>
      </c>
      <c r="J257" s="205"/>
    </row>
    <row r="258" spans="1:10" s="53" customFormat="1" ht="21.75" customHeight="1">
      <c r="A258" s="468"/>
      <c r="B258" s="205">
        <v>5622</v>
      </c>
      <c r="C258" s="205">
        <v>99</v>
      </c>
      <c r="D258" s="203">
        <v>102200000</v>
      </c>
      <c r="E258" s="540"/>
      <c r="F258" s="179"/>
      <c r="G258" s="210">
        <v>6600000</v>
      </c>
      <c r="H258" s="534"/>
      <c r="I258" s="463"/>
      <c r="J258" s="205"/>
    </row>
    <row r="259" spans="1:10" s="53" customFormat="1" ht="21.75" customHeight="1">
      <c r="A259" s="468"/>
      <c r="B259" s="205">
        <v>5623</v>
      </c>
      <c r="C259" s="205">
        <v>99</v>
      </c>
      <c r="D259" s="203">
        <v>102200000</v>
      </c>
      <c r="E259" s="501"/>
      <c r="F259" s="179"/>
      <c r="G259" s="210"/>
      <c r="H259" s="464"/>
      <c r="I259" s="463"/>
      <c r="J259" s="205"/>
    </row>
    <row r="260" spans="1:10" s="53" customFormat="1" ht="21.75" customHeight="1">
      <c r="A260" s="468"/>
      <c r="B260" s="205"/>
      <c r="C260" s="205"/>
      <c r="D260" s="203"/>
      <c r="E260" s="203"/>
      <c r="F260" s="179"/>
      <c r="G260" s="210"/>
      <c r="H260" s="464"/>
      <c r="I260" s="463"/>
      <c r="J260" s="205"/>
    </row>
    <row r="261" spans="1:10" s="53" customFormat="1" ht="21.75" customHeight="1">
      <c r="A261" s="468"/>
      <c r="B261" s="205"/>
      <c r="C261" s="205"/>
      <c r="D261" s="203"/>
      <c r="E261" s="203"/>
      <c r="F261" s="179"/>
      <c r="G261" s="210"/>
      <c r="H261" s="464"/>
      <c r="I261" s="463"/>
      <c r="J261" s="205"/>
    </row>
    <row r="262" spans="1:10" s="53" customFormat="1" ht="21.75" customHeight="1">
      <c r="A262" s="468"/>
      <c r="B262" s="205"/>
      <c r="C262" s="205"/>
      <c r="D262" s="203"/>
      <c r="E262" s="203"/>
      <c r="F262" s="179"/>
      <c r="G262" s="210"/>
      <c r="H262" s="464"/>
      <c r="I262" s="463"/>
      <c r="J262" s="205"/>
    </row>
    <row r="263" spans="1:10" s="53" customFormat="1" ht="21.75" customHeight="1">
      <c r="A263" s="468"/>
      <c r="B263" s="205"/>
      <c r="C263" s="205"/>
      <c r="D263" s="203"/>
      <c r="E263" s="203"/>
      <c r="F263" s="179"/>
      <c r="G263" s="210"/>
      <c r="H263" s="464"/>
      <c r="I263" s="463"/>
      <c r="J263" s="205"/>
    </row>
    <row r="264" spans="1:10" s="53" customFormat="1" ht="21.75" customHeight="1">
      <c r="A264" s="468"/>
      <c r="B264" s="205"/>
      <c r="C264" s="205"/>
      <c r="D264" s="203"/>
      <c r="E264" s="203"/>
      <c r="F264" s="179"/>
      <c r="G264" s="210"/>
      <c r="H264" s="464"/>
      <c r="I264" s="463"/>
      <c r="J264" s="205"/>
    </row>
    <row r="265" spans="1:10" s="53" customFormat="1" ht="21.75" customHeight="1">
      <c r="A265" s="468"/>
      <c r="B265" s="205"/>
      <c r="C265" s="205"/>
      <c r="D265" s="203"/>
      <c r="E265" s="203"/>
      <c r="F265" s="179"/>
      <c r="G265" s="210"/>
      <c r="H265" s="464"/>
      <c r="I265" s="463"/>
      <c r="J265" s="205"/>
    </row>
    <row r="266" spans="1:10" s="53" customFormat="1" ht="21.75" customHeight="1">
      <c r="A266" s="468"/>
      <c r="B266" s="205"/>
      <c r="C266" s="205">
        <v>99</v>
      </c>
      <c r="D266" s="203"/>
      <c r="E266" s="203"/>
      <c r="F266" s="179"/>
      <c r="G266" s="210"/>
      <c r="H266" s="464"/>
      <c r="I266" s="463"/>
      <c r="J266" s="205"/>
    </row>
    <row r="267" spans="1:10" s="53" customFormat="1" ht="21.75" customHeight="1">
      <c r="A267" s="123"/>
      <c r="B267" s="205"/>
      <c r="C267" s="205">
        <v>99</v>
      </c>
      <c r="D267" s="203"/>
      <c r="E267" s="203"/>
      <c r="F267" s="179"/>
      <c r="G267" s="210"/>
      <c r="H267" s="137"/>
      <c r="I267" s="205"/>
      <c r="J267" s="205"/>
    </row>
    <row r="268" spans="1:10" s="53" customFormat="1" ht="21.75" customHeight="1">
      <c r="A268" s="196">
        <v>44345</v>
      </c>
      <c r="B268" s="205">
        <v>8357</v>
      </c>
      <c r="C268" s="205">
        <v>99</v>
      </c>
      <c r="D268" s="203">
        <v>17512383</v>
      </c>
      <c r="E268" s="203"/>
      <c r="F268" s="203">
        <v>17512383</v>
      </c>
      <c r="G268" s="210"/>
      <c r="H268" s="209">
        <v>44345</v>
      </c>
      <c r="I268" s="5" t="s">
        <v>2526</v>
      </c>
      <c r="J268" s="205"/>
    </row>
    <row r="269" spans="1:10" s="53" customFormat="1" ht="21.75" customHeight="1">
      <c r="A269" s="123"/>
      <c r="B269" s="205"/>
      <c r="C269" s="205">
        <v>99</v>
      </c>
      <c r="D269" s="203"/>
      <c r="E269" s="203"/>
      <c r="F269" s="179"/>
      <c r="G269" s="210"/>
      <c r="H269" s="137"/>
      <c r="I269" s="205"/>
      <c r="J269" s="205"/>
    </row>
    <row r="270" spans="1:10" s="22" customFormat="1" ht="26.25" customHeight="1">
      <c r="A270" s="30">
        <v>44349</v>
      </c>
      <c r="B270" s="359">
        <v>112</v>
      </c>
      <c r="C270" s="75">
        <v>99</v>
      </c>
      <c r="D270" s="32">
        <v>583195</v>
      </c>
      <c r="E270" s="32"/>
      <c r="F270" s="32">
        <v>583195</v>
      </c>
      <c r="G270" s="32"/>
      <c r="H270" s="529">
        <v>44349</v>
      </c>
      <c r="I270" s="31" t="s">
        <v>2844</v>
      </c>
    </row>
    <row r="271" spans="1:10" s="22" customFormat="1" ht="26.25" customHeight="1">
      <c r="A271" s="30">
        <v>44349</v>
      </c>
      <c r="B271" s="359">
        <v>119</v>
      </c>
      <c r="C271" s="75">
        <v>99</v>
      </c>
      <c r="D271" s="32">
        <v>179900</v>
      </c>
      <c r="E271" s="32"/>
      <c r="F271" s="32">
        <v>179900</v>
      </c>
      <c r="G271" s="32"/>
      <c r="H271" s="532"/>
      <c r="I271" s="31" t="s">
        <v>2875</v>
      </c>
    </row>
    <row r="272" spans="1:10" s="53" customFormat="1" ht="21.75" customHeight="1">
      <c r="A272" s="123"/>
      <c r="B272" s="205"/>
      <c r="C272" s="205">
        <v>99</v>
      </c>
      <c r="D272" s="203"/>
      <c r="E272" s="203"/>
      <c r="F272" s="425">
        <f>SUM(F270:F271)</f>
        <v>763095</v>
      </c>
      <c r="G272" s="424"/>
      <c r="H272" s="137"/>
      <c r="I272" s="205"/>
      <c r="J272" s="205"/>
    </row>
    <row r="273" spans="1:10" s="53" customFormat="1" ht="21.75" customHeight="1">
      <c r="A273" s="123"/>
      <c r="B273" s="205"/>
      <c r="C273" s="205">
        <v>99</v>
      </c>
      <c r="D273" s="203"/>
      <c r="E273" s="203"/>
      <c r="F273" s="179"/>
      <c r="G273" s="210"/>
      <c r="H273" s="137"/>
      <c r="I273" s="205"/>
      <c r="J273" s="205"/>
    </row>
    <row r="274" spans="1:10" s="22" customFormat="1" ht="26.25" customHeight="1">
      <c r="A274" s="30">
        <v>44350</v>
      </c>
      <c r="B274" s="75">
        <v>8157</v>
      </c>
      <c r="C274" s="31">
        <v>99</v>
      </c>
      <c r="D274" s="32">
        <v>355672</v>
      </c>
      <c r="E274" s="32"/>
      <c r="F274" s="32">
        <v>355672</v>
      </c>
      <c r="G274" s="32"/>
      <c r="H274" s="419">
        <v>44350</v>
      </c>
      <c r="I274" s="31" t="s">
        <v>2923</v>
      </c>
    </row>
    <row r="275" spans="1:10" s="53" customFormat="1" ht="21.75" customHeight="1">
      <c r="A275" s="123"/>
      <c r="B275" s="205"/>
      <c r="C275" s="203">
        <v>99</v>
      </c>
      <c r="D275" s="203"/>
      <c r="E275" s="203"/>
      <c r="F275" s="210"/>
      <c r="G275" s="210"/>
      <c r="H275" s="137"/>
      <c r="I275" s="205"/>
      <c r="J275" s="205"/>
    </row>
    <row r="276" spans="1:10" s="22" customFormat="1" ht="26.25" customHeight="1">
      <c r="A276" s="30">
        <v>44350</v>
      </c>
      <c r="B276" s="75">
        <v>7757</v>
      </c>
      <c r="C276" s="31">
        <v>99</v>
      </c>
      <c r="D276" s="32">
        <v>834786</v>
      </c>
      <c r="E276" s="32"/>
      <c r="F276" s="32">
        <v>834786</v>
      </c>
      <c r="G276" s="32"/>
      <c r="H276" s="419">
        <v>44350</v>
      </c>
      <c r="I276" s="31" t="s">
        <v>2909</v>
      </c>
    </row>
    <row r="277" spans="1:10" s="53" customFormat="1" ht="21.75" customHeight="1">
      <c r="A277" s="123"/>
      <c r="B277" s="205"/>
      <c r="C277" s="205">
        <v>99</v>
      </c>
      <c r="D277" s="203"/>
      <c r="E277" s="203"/>
      <c r="F277" s="179"/>
      <c r="G277" s="210"/>
      <c r="H277" s="137"/>
      <c r="I277" s="205"/>
      <c r="J277" s="205"/>
    </row>
    <row r="278" spans="1:10" s="59" customFormat="1" ht="21.75" customHeight="1">
      <c r="A278" s="189">
        <v>44354</v>
      </c>
      <c r="B278" s="190">
        <v>5556</v>
      </c>
      <c r="C278" s="190">
        <v>99</v>
      </c>
      <c r="D278" s="541">
        <v>306400000</v>
      </c>
      <c r="E278" s="47"/>
      <c r="F278" s="32">
        <v>160000000</v>
      </c>
      <c r="G278" s="444"/>
      <c r="H278" s="529">
        <v>44352</v>
      </c>
      <c r="I278" s="526" t="s">
        <v>3017</v>
      </c>
      <c r="J278" s="190"/>
    </row>
    <row r="279" spans="1:10" s="53" customFormat="1" ht="21.75" customHeight="1">
      <c r="A279" s="123"/>
      <c r="B279" s="205"/>
      <c r="C279" s="205">
        <v>99</v>
      </c>
      <c r="D279" s="542"/>
      <c r="E279" s="203"/>
      <c r="F279" s="32">
        <v>146000000</v>
      </c>
      <c r="G279" s="210"/>
      <c r="H279" s="530"/>
      <c r="I279" s="527"/>
      <c r="J279" s="205"/>
    </row>
    <row r="280" spans="1:10" s="53" customFormat="1" ht="21.75" customHeight="1">
      <c r="A280" s="123"/>
      <c r="B280" s="205"/>
      <c r="C280" s="205">
        <v>99</v>
      </c>
      <c r="D280" s="543"/>
      <c r="E280" s="203"/>
      <c r="F280" s="32">
        <v>400000</v>
      </c>
      <c r="G280" s="210"/>
      <c r="H280" s="531"/>
      <c r="I280" s="528"/>
      <c r="J280" s="205"/>
    </row>
    <row r="281" spans="1:10" s="53" customFormat="1" ht="21.75" customHeight="1">
      <c r="A281" s="123"/>
      <c r="B281" s="205"/>
      <c r="C281" s="205">
        <v>99</v>
      </c>
      <c r="D281" s="203"/>
      <c r="E281" s="203"/>
      <c r="F281" s="179"/>
      <c r="G281" s="210"/>
      <c r="H281" s="137"/>
      <c r="I281" s="205"/>
      <c r="J281" s="205"/>
    </row>
    <row r="282" spans="1:10" s="53" customFormat="1" ht="21.75" customHeight="1">
      <c r="A282" s="123"/>
      <c r="B282" s="205"/>
      <c r="C282" s="205">
        <v>99</v>
      </c>
      <c r="D282" s="203"/>
      <c r="E282" s="203"/>
      <c r="F282" s="179"/>
      <c r="G282" s="210"/>
      <c r="H282" s="137"/>
      <c r="I282" s="205"/>
      <c r="J282" s="205"/>
    </row>
    <row r="283" spans="1:10" s="53" customFormat="1" ht="21.75" customHeight="1">
      <c r="A283" s="123"/>
      <c r="B283" s="205"/>
      <c r="C283" s="205">
        <v>99</v>
      </c>
      <c r="D283" s="203"/>
      <c r="E283" s="203"/>
      <c r="F283" s="179"/>
      <c r="G283" s="210"/>
      <c r="H283" s="137"/>
      <c r="I283" s="205"/>
      <c r="J283" s="205"/>
    </row>
    <row r="284" spans="1:10" s="53" customFormat="1" ht="21.75" customHeight="1">
      <c r="A284" s="123"/>
      <c r="B284" s="205"/>
      <c r="C284" s="205">
        <v>99</v>
      </c>
      <c r="D284" s="203"/>
      <c r="E284" s="203"/>
      <c r="F284" s="179"/>
      <c r="G284" s="210"/>
      <c r="H284" s="137"/>
      <c r="I284" s="205"/>
      <c r="J284" s="205"/>
    </row>
    <row r="285" spans="1:10" s="53" customFormat="1" ht="21.75" customHeight="1">
      <c r="A285" s="123"/>
      <c r="B285" s="205"/>
      <c r="C285" s="205">
        <v>99</v>
      </c>
      <c r="D285" s="203"/>
      <c r="E285" s="203"/>
      <c r="F285" s="179"/>
      <c r="G285" s="210"/>
      <c r="H285" s="137"/>
      <c r="I285" s="205"/>
      <c r="J285" s="205"/>
    </row>
    <row r="286" spans="1:10" s="53" customFormat="1" ht="21.75" customHeight="1">
      <c r="A286" s="123"/>
      <c r="B286" s="205"/>
      <c r="C286" s="205">
        <v>99</v>
      </c>
      <c r="D286" s="203"/>
      <c r="E286" s="203"/>
      <c r="F286" s="179"/>
      <c r="G286" s="210"/>
      <c r="H286" s="137"/>
      <c r="I286" s="205"/>
      <c r="J286" s="205"/>
    </row>
    <row r="287" spans="1:10" s="53" customFormat="1" ht="21.75" customHeight="1">
      <c r="A287" s="123"/>
      <c r="B287" s="205"/>
      <c r="C287" s="205">
        <v>99</v>
      </c>
      <c r="D287" s="203"/>
      <c r="E287" s="203"/>
      <c r="F287" s="179"/>
      <c r="G287" s="210"/>
      <c r="H287" s="137"/>
      <c r="I287" s="205"/>
      <c r="J287" s="205"/>
    </row>
    <row r="288" spans="1:10" s="53" customFormat="1" ht="21.75" customHeight="1">
      <c r="A288" s="123"/>
      <c r="B288" s="205"/>
      <c r="C288" s="205">
        <v>99</v>
      </c>
      <c r="D288" s="203"/>
      <c r="E288" s="203"/>
      <c r="F288" s="179"/>
      <c r="G288" s="210"/>
      <c r="H288" s="137"/>
      <c r="I288" s="205"/>
      <c r="J288" s="205"/>
    </row>
    <row r="289" spans="1:10" s="53" customFormat="1" ht="21.75" customHeight="1">
      <c r="A289" s="123"/>
      <c r="B289" s="205"/>
      <c r="C289" s="205">
        <v>99</v>
      </c>
      <c r="D289" s="203"/>
      <c r="E289" s="203"/>
      <c r="F289" s="179"/>
      <c r="G289" s="210"/>
      <c r="H289" s="137"/>
      <c r="I289" s="205"/>
      <c r="J289" s="205"/>
    </row>
    <row r="290" spans="1:10" s="53" customFormat="1" ht="21.75" customHeight="1">
      <c r="A290" s="123"/>
      <c r="B290" s="205"/>
      <c r="C290" s="205">
        <v>99</v>
      </c>
      <c r="D290" s="203"/>
      <c r="E290" s="203"/>
      <c r="F290" s="179"/>
      <c r="G290" s="210"/>
      <c r="H290" s="137"/>
      <c r="I290" s="205"/>
      <c r="J290" s="205"/>
    </row>
    <row r="291" spans="1:10" s="53" customFormat="1" ht="21.75" customHeight="1">
      <c r="A291" s="123"/>
      <c r="B291" s="71"/>
      <c r="C291" s="71">
        <v>99</v>
      </c>
      <c r="D291" s="56"/>
      <c r="E291" s="56"/>
      <c r="F291" s="56"/>
      <c r="G291" s="71"/>
      <c r="H291" s="137"/>
      <c r="I291" s="71"/>
      <c r="J291" s="71"/>
    </row>
    <row r="292" spans="1:10" s="76" customFormat="1" ht="21.75" customHeight="1">
      <c r="A292" s="96">
        <v>44215</v>
      </c>
      <c r="B292" s="97">
        <v>4059</v>
      </c>
      <c r="C292" s="97">
        <v>99</v>
      </c>
      <c r="D292" s="174">
        <v>1582000</v>
      </c>
      <c r="E292" s="12" t="s">
        <v>1918</v>
      </c>
      <c r="F292" s="12"/>
      <c r="G292" s="97"/>
      <c r="H292" s="175" t="s">
        <v>2945</v>
      </c>
      <c r="I292" s="97" t="s">
        <v>437</v>
      </c>
      <c r="J292" s="143" t="s">
        <v>486</v>
      </c>
    </row>
    <row r="293" spans="1:10" s="76" customFormat="1" ht="21.75" customHeight="1">
      <c r="A293" s="96">
        <v>44233</v>
      </c>
      <c r="B293" s="97">
        <v>904</v>
      </c>
      <c r="C293" s="97">
        <v>99</v>
      </c>
      <c r="D293" s="176">
        <v>105992500</v>
      </c>
      <c r="E293" s="266">
        <v>5012151120</v>
      </c>
      <c r="F293" s="177"/>
      <c r="G293" s="97"/>
      <c r="H293" s="175" t="s">
        <v>2945</v>
      </c>
      <c r="I293" s="143" t="s">
        <v>928</v>
      </c>
      <c r="J293" s="143" t="s">
        <v>925</v>
      </c>
    </row>
    <row r="294" spans="1:10" s="53" customFormat="1" ht="21.75" customHeight="1">
      <c r="A294" s="123">
        <v>44259</v>
      </c>
      <c r="B294" s="205">
        <v>9419</v>
      </c>
      <c r="C294" s="205">
        <v>99</v>
      </c>
      <c r="D294" s="203">
        <v>10896000</v>
      </c>
      <c r="E294" s="203"/>
      <c r="F294" s="179"/>
      <c r="G294" s="180"/>
      <c r="H294" s="161">
        <v>44306</v>
      </c>
      <c r="I294" s="53" t="s">
        <v>1211</v>
      </c>
      <c r="J294" s="124" t="s">
        <v>1213</v>
      </c>
    </row>
    <row r="295" spans="1:10" ht="21" customHeight="1">
      <c r="A295" s="7">
        <v>44215</v>
      </c>
      <c r="B295" s="6">
        <v>1070</v>
      </c>
      <c r="C295" s="6">
        <v>99</v>
      </c>
      <c r="D295" s="33">
        <v>22523000</v>
      </c>
      <c r="E295" s="33" t="s">
        <v>1596</v>
      </c>
      <c r="F295" s="241">
        <v>44288</v>
      </c>
      <c r="G295" s="140" t="s">
        <v>1894</v>
      </c>
      <c r="H295" s="148" t="s">
        <v>42</v>
      </c>
      <c r="I295" s="6" t="s">
        <v>476</v>
      </c>
      <c r="J295" s="140" t="s">
        <v>1781</v>
      </c>
    </row>
    <row r="296" spans="1:10" ht="21.75" customHeight="1">
      <c r="A296" s="7">
        <v>44216</v>
      </c>
      <c r="B296" s="6">
        <v>8145</v>
      </c>
      <c r="C296" s="6">
        <v>99</v>
      </c>
      <c r="D296" s="33">
        <v>11975800</v>
      </c>
      <c r="E296" s="8"/>
      <c r="G296" s="33">
        <v>11975800</v>
      </c>
      <c r="H296" s="209">
        <v>44231</v>
      </c>
      <c r="I296" s="6" t="s">
        <v>475</v>
      </c>
      <c r="J296" s="140" t="s">
        <v>984</v>
      </c>
    </row>
    <row r="297" spans="1:10" ht="21.75" customHeight="1">
      <c r="A297" s="7">
        <v>44224</v>
      </c>
      <c r="B297" s="6">
        <v>3456</v>
      </c>
      <c r="C297" s="6">
        <v>99</v>
      </c>
      <c r="D297" s="33">
        <v>526200</v>
      </c>
      <c r="E297" s="8"/>
      <c r="F297" s="8"/>
      <c r="G297" s="170">
        <v>44238</v>
      </c>
      <c r="H297" s="148" t="s">
        <v>42</v>
      </c>
      <c r="I297" s="6" t="s">
        <v>767</v>
      </c>
      <c r="J297" s="144" t="s">
        <v>768</v>
      </c>
    </row>
    <row r="298" spans="1:10" s="53" customFormat="1" ht="21.75" customHeight="1">
      <c r="A298" s="123">
        <v>44232</v>
      </c>
      <c r="B298" s="71">
        <v>2466</v>
      </c>
      <c r="C298" s="71">
        <v>99</v>
      </c>
      <c r="D298" s="156">
        <v>3030000</v>
      </c>
      <c r="E298" s="56"/>
      <c r="F298" s="56"/>
      <c r="G298" s="194">
        <v>44260</v>
      </c>
      <c r="H298" s="148" t="s">
        <v>42</v>
      </c>
      <c r="I298" s="144" t="s">
        <v>928</v>
      </c>
      <c r="J298" s="144" t="s">
        <v>925</v>
      </c>
    </row>
    <row r="299" spans="1:10" s="53" customFormat="1" ht="21.75" customHeight="1">
      <c r="A299" s="123">
        <v>44232</v>
      </c>
      <c r="B299" s="71">
        <v>2467</v>
      </c>
      <c r="C299" s="71">
        <v>99</v>
      </c>
      <c r="D299" s="156">
        <v>48985000</v>
      </c>
      <c r="E299" s="56"/>
      <c r="F299" s="56"/>
      <c r="G299" s="194">
        <v>44260</v>
      </c>
      <c r="H299" s="148" t="s">
        <v>42</v>
      </c>
      <c r="I299" s="144" t="s">
        <v>928</v>
      </c>
      <c r="J299" s="144" t="s">
        <v>925</v>
      </c>
    </row>
    <row r="300" spans="1:10" s="53" customFormat="1" ht="21.75" customHeight="1">
      <c r="A300" s="123">
        <v>44232</v>
      </c>
      <c r="B300" s="71">
        <v>2468</v>
      </c>
      <c r="C300" s="71">
        <v>99</v>
      </c>
      <c r="D300" s="156">
        <v>15655000</v>
      </c>
      <c r="E300" s="56"/>
      <c r="F300" s="56"/>
      <c r="G300" s="194">
        <v>44260</v>
      </c>
      <c r="H300" s="148" t="s">
        <v>42</v>
      </c>
      <c r="I300" s="144" t="s">
        <v>928</v>
      </c>
      <c r="J300" s="144" t="s">
        <v>925</v>
      </c>
    </row>
    <row r="301" spans="1:10" s="53" customFormat="1" ht="21.75" customHeight="1">
      <c r="A301" s="123">
        <v>44217</v>
      </c>
      <c r="B301" s="205">
        <v>9645</v>
      </c>
      <c r="C301" s="205">
        <v>99</v>
      </c>
      <c r="D301" s="156">
        <v>508500000</v>
      </c>
      <c r="E301" s="203"/>
      <c r="F301" s="203"/>
      <c r="G301" s="205"/>
      <c r="H301" s="161">
        <v>44308</v>
      </c>
      <c r="I301" s="144" t="s">
        <v>502</v>
      </c>
      <c r="J301" s="144"/>
    </row>
    <row r="302" spans="1:10" ht="21.75" customHeight="1">
      <c r="A302" s="7">
        <v>44216</v>
      </c>
      <c r="B302" s="6">
        <v>4410</v>
      </c>
      <c r="C302" s="6">
        <v>99</v>
      </c>
      <c r="D302" s="8">
        <v>3100000</v>
      </c>
      <c r="E302" s="8"/>
      <c r="F302" s="8"/>
      <c r="G302" s="6"/>
      <c r="H302" s="148" t="s">
        <v>42</v>
      </c>
      <c r="I302" s="6" t="s">
        <v>466</v>
      </c>
      <c r="J302" s="144"/>
    </row>
    <row r="303" spans="1:10" ht="21.75" customHeight="1">
      <c r="A303" s="7">
        <v>44217</v>
      </c>
      <c r="B303" s="6">
        <v>5209</v>
      </c>
      <c r="C303" s="6">
        <v>99</v>
      </c>
      <c r="D303" s="8">
        <v>3100000</v>
      </c>
      <c r="E303" s="8"/>
      <c r="F303" s="8"/>
      <c r="G303" s="6"/>
      <c r="H303" s="148" t="s">
        <v>42</v>
      </c>
      <c r="I303" s="6" t="s">
        <v>500</v>
      </c>
      <c r="J303" s="6"/>
    </row>
    <row r="304" spans="1:10" ht="21.75" customHeight="1">
      <c r="A304" s="7">
        <v>44218</v>
      </c>
      <c r="B304" s="6">
        <v>8635</v>
      </c>
      <c r="C304" s="6">
        <v>99</v>
      </c>
      <c r="D304" s="8">
        <v>3100000</v>
      </c>
      <c r="E304" s="8"/>
      <c r="F304" s="8"/>
      <c r="G304" s="6"/>
      <c r="H304" s="148" t="s">
        <v>42</v>
      </c>
      <c r="I304" s="6" t="s">
        <v>532</v>
      </c>
      <c r="J304" s="6"/>
    </row>
    <row r="305" spans="1:10" ht="21.75" customHeight="1">
      <c r="A305" s="7">
        <v>44230</v>
      </c>
      <c r="B305" s="6">
        <v>6899</v>
      </c>
      <c r="C305" s="6">
        <v>99</v>
      </c>
      <c r="D305" s="8">
        <v>2920500</v>
      </c>
      <c r="E305" s="8"/>
      <c r="F305" s="8"/>
      <c r="G305" s="6"/>
      <c r="H305" s="148" t="s">
        <v>42</v>
      </c>
      <c r="I305" s="6" t="s">
        <v>833</v>
      </c>
      <c r="J305" s="6"/>
    </row>
    <row r="306" spans="1:10" ht="21.75" customHeight="1">
      <c r="A306" s="7">
        <v>44230</v>
      </c>
      <c r="B306" s="6">
        <v>6900</v>
      </c>
      <c r="C306" s="6">
        <v>99</v>
      </c>
      <c r="D306" s="8">
        <v>2920500</v>
      </c>
      <c r="E306" s="8"/>
      <c r="F306" s="8"/>
      <c r="G306" s="6"/>
      <c r="H306" s="148" t="s">
        <v>42</v>
      </c>
      <c r="I306" s="6" t="s">
        <v>834</v>
      </c>
      <c r="J306" s="6"/>
    </row>
    <row r="307" spans="1:10" ht="21.75" customHeight="1">
      <c r="A307" s="6"/>
      <c r="B307" s="6"/>
      <c r="C307" s="6">
        <v>99</v>
      </c>
      <c r="D307" s="8"/>
      <c r="E307" s="8"/>
      <c r="F307" s="8"/>
      <c r="G307" s="6"/>
      <c r="H307" s="75"/>
      <c r="I307" s="6"/>
      <c r="J307" s="6"/>
    </row>
    <row r="308" spans="1:10">
      <c r="A308" s="6"/>
      <c r="B308" s="6"/>
      <c r="C308" s="6">
        <v>99</v>
      </c>
      <c r="D308" s="8"/>
      <c r="E308" s="8"/>
      <c r="F308" s="8"/>
      <c r="G308" s="6"/>
      <c r="H308" s="75"/>
      <c r="I308" s="6"/>
      <c r="J308" s="6"/>
    </row>
    <row r="309" spans="1:10">
      <c r="A309" s="6"/>
      <c r="B309" s="6"/>
      <c r="C309" s="6">
        <v>99</v>
      </c>
      <c r="D309" s="8"/>
      <c r="E309" s="8"/>
      <c r="F309" s="8"/>
      <c r="G309" s="6"/>
      <c r="H309" s="75"/>
      <c r="I309" s="6"/>
      <c r="J309" s="6"/>
    </row>
    <row r="310" spans="1:10">
      <c r="C310" s="2">
        <v>99</v>
      </c>
    </row>
    <row r="311" spans="1:10">
      <c r="C311" s="2">
        <v>99</v>
      </c>
    </row>
    <row r="312" spans="1:10">
      <c r="C312" s="2">
        <v>99</v>
      </c>
    </row>
    <row r="313" spans="1:10">
      <c r="C313" s="2">
        <v>99</v>
      </c>
    </row>
    <row r="314" spans="1:10">
      <c r="C314" s="2">
        <v>99</v>
      </c>
    </row>
    <row r="315" spans="1:10">
      <c r="C315" s="2">
        <v>99</v>
      </c>
    </row>
    <row r="316" spans="1:10">
      <c r="C316" s="2">
        <v>99</v>
      </c>
    </row>
    <row r="317" spans="1:10">
      <c r="C317" s="2">
        <v>99</v>
      </c>
    </row>
    <row r="318" spans="1:10">
      <c r="C318" s="2">
        <v>99</v>
      </c>
    </row>
  </sheetData>
  <mergeCells count="98">
    <mergeCell ref="E257:E259"/>
    <mergeCell ref="E226:E255"/>
    <mergeCell ref="H226:H227"/>
    <mergeCell ref="D278:D280"/>
    <mergeCell ref="H180:H181"/>
    <mergeCell ref="F177:F178"/>
    <mergeCell ref="H177:H178"/>
    <mergeCell ref="H199:H200"/>
    <mergeCell ref="H186:H187"/>
    <mergeCell ref="I186:I187"/>
    <mergeCell ref="I199:I200"/>
    <mergeCell ref="F186:F187"/>
    <mergeCell ref="F180:F181"/>
    <mergeCell ref="I278:I280"/>
    <mergeCell ref="H278:H280"/>
    <mergeCell ref="H270:H271"/>
    <mergeCell ref="H257:H258"/>
    <mergeCell ref="I180:I181"/>
    <mergeCell ref="A183:A184"/>
    <mergeCell ref="B183:B184"/>
    <mergeCell ref="C183:C184"/>
    <mergeCell ref="D199:D200"/>
    <mergeCell ref="D183:D184"/>
    <mergeCell ref="A199:A200"/>
    <mergeCell ref="B199:B200"/>
    <mergeCell ref="C199:C200"/>
    <mergeCell ref="A164:A165"/>
    <mergeCell ref="B164:B165"/>
    <mergeCell ref="C164:C165"/>
    <mergeCell ref="D164:D165"/>
    <mergeCell ref="F61:F62"/>
    <mergeCell ref="C98:C99"/>
    <mergeCell ref="A115:A116"/>
    <mergeCell ref="B115:B116"/>
    <mergeCell ref="C115:C116"/>
    <mergeCell ref="D115:D116"/>
    <mergeCell ref="A141:A142"/>
    <mergeCell ref="B141:B142"/>
    <mergeCell ref="C141:C142"/>
    <mergeCell ref="D141:D142"/>
    <mergeCell ref="A118:A121"/>
    <mergeCell ref="B118:B121"/>
    <mergeCell ref="I94:I96"/>
    <mergeCell ref="H94:H96"/>
    <mergeCell ref="I61:I62"/>
    <mergeCell ref="H61:H62"/>
    <mergeCell ref="F94:F96"/>
    <mergeCell ref="A19:A20"/>
    <mergeCell ref="B19:B20"/>
    <mergeCell ref="C19:C20"/>
    <mergeCell ref="D19:D20"/>
    <mergeCell ref="A25:A26"/>
    <mergeCell ref="B25:B26"/>
    <mergeCell ref="C25:C26"/>
    <mergeCell ref="D25:D26"/>
    <mergeCell ref="A22:A23"/>
    <mergeCell ref="B22:B23"/>
    <mergeCell ref="C22:C23"/>
    <mergeCell ref="D22:D23"/>
    <mergeCell ref="D28:D29"/>
    <mergeCell ref="A30:A31"/>
    <mergeCell ref="B30:B31"/>
    <mergeCell ref="C30:C31"/>
    <mergeCell ref="A28:A29"/>
    <mergeCell ref="B28:B29"/>
    <mergeCell ref="C28:C29"/>
    <mergeCell ref="D30:D31"/>
    <mergeCell ref="C118:C121"/>
    <mergeCell ref="D118:D121"/>
    <mergeCell ref="A52:A53"/>
    <mergeCell ref="B52:B53"/>
    <mergeCell ref="C52:C53"/>
    <mergeCell ref="D52:D53"/>
    <mergeCell ref="D98:D99"/>
    <mergeCell ref="A98:A99"/>
    <mergeCell ref="B98:B99"/>
    <mergeCell ref="A56:A57"/>
    <mergeCell ref="B56:B57"/>
    <mergeCell ref="C56:C57"/>
    <mergeCell ref="D56:D57"/>
    <mergeCell ref="A202:A203"/>
    <mergeCell ref="B202:B203"/>
    <mergeCell ref="C202:C203"/>
    <mergeCell ref="H210:H211"/>
    <mergeCell ref="D202:D203"/>
    <mergeCell ref="C210:C211"/>
    <mergeCell ref="D210:D211"/>
    <mergeCell ref="A226:A227"/>
    <mergeCell ref="I210:I211"/>
    <mergeCell ref="A205:A206"/>
    <mergeCell ref="C205:C206"/>
    <mergeCell ref="B205:B206"/>
    <mergeCell ref="D205:D206"/>
    <mergeCell ref="A210:A211"/>
    <mergeCell ref="B210:B211"/>
    <mergeCell ref="I226:I227"/>
    <mergeCell ref="H217:H218"/>
    <mergeCell ref="I217:I21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M4347"/>
  <sheetViews>
    <sheetView zoomScaleNormal="100" workbookViewId="0">
      <selection activeCell="H3743" sqref="H3743"/>
    </sheetView>
  </sheetViews>
  <sheetFormatPr defaultRowHeight="18"/>
  <cols>
    <col min="1" max="1" width="12.25" style="2" customWidth="1"/>
    <col min="2" max="2" width="15.5" style="2" bestFit="1" customWidth="1"/>
    <col min="3" max="3" width="9" style="39"/>
    <col min="4" max="4" width="5.375" style="2" customWidth="1"/>
    <col min="5" max="5" width="13.875" style="2" bestFit="1" customWidth="1"/>
    <col min="6" max="6" width="15" style="2" customWidth="1"/>
    <col min="7" max="7" width="14.5" style="3" bestFit="1" customWidth="1"/>
    <col min="8" max="8" width="92.625" style="2" customWidth="1"/>
    <col min="9" max="9" width="16.625" style="2" customWidth="1"/>
    <col min="10" max="10" width="10" style="2" bestFit="1" customWidth="1"/>
    <col min="11" max="11" width="10.125" style="2" bestFit="1" customWidth="1"/>
    <col min="12" max="16384" width="9" style="2"/>
  </cols>
  <sheetData>
    <row r="2" spans="1:10" ht="19.5">
      <c r="A2" s="11" t="s">
        <v>3</v>
      </c>
      <c r="B2" s="11" t="s">
        <v>40</v>
      </c>
      <c r="C2" s="11" t="s">
        <v>5</v>
      </c>
      <c r="D2" s="11" t="s">
        <v>6</v>
      </c>
      <c r="E2" s="11" t="s">
        <v>7</v>
      </c>
      <c r="F2" s="11" t="s">
        <v>41</v>
      </c>
      <c r="G2" s="34" t="s">
        <v>42</v>
      </c>
      <c r="H2" s="11" t="s">
        <v>43</v>
      </c>
      <c r="I2" s="11" t="s">
        <v>44</v>
      </c>
    </row>
    <row r="3" spans="1:10" hidden="1">
      <c r="A3" s="196">
        <v>44197</v>
      </c>
      <c r="B3" s="195" t="s">
        <v>60</v>
      </c>
      <c r="C3" s="198">
        <v>1904</v>
      </c>
      <c r="D3" s="195">
        <v>29</v>
      </c>
      <c r="E3" s="197">
        <v>999000</v>
      </c>
      <c r="F3" s="9">
        <f t="shared" ref="F3:F66" si="0">E3-G3</f>
        <v>0</v>
      </c>
      <c r="G3" s="197">
        <v>999000</v>
      </c>
      <c r="H3" s="195" t="s">
        <v>45</v>
      </c>
      <c r="I3" s="195"/>
    </row>
    <row r="4" spans="1:10" hidden="1">
      <c r="A4" s="196">
        <v>44197</v>
      </c>
      <c r="B4" s="195" t="s">
        <v>60</v>
      </c>
      <c r="C4" s="198">
        <v>1939</v>
      </c>
      <c r="D4" s="195">
        <v>29</v>
      </c>
      <c r="E4" s="197">
        <v>1164000</v>
      </c>
      <c r="F4" s="9">
        <f t="shared" si="0"/>
        <v>0</v>
      </c>
      <c r="G4" s="197">
        <v>1164000</v>
      </c>
      <c r="H4" s="195" t="s">
        <v>46</v>
      </c>
      <c r="I4" s="195"/>
    </row>
    <row r="5" spans="1:10" s="46" customFormat="1" ht="19.5" hidden="1" customHeight="1">
      <c r="A5" s="196">
        <v>44196</v>
      </c>
      <c r="B5" s="54" t="s">
        <v>66</v>
      </c>
      <c r="C5" s="198">
        <v>6667</v>
      </c>
      <c r="D5" s="195">
        <v>9</v>
      </c>
      <c r="E5" s="197">
        <v>860000</v>
      </c>
      <c r="F5" s="55">
        <f t="shared" si="0"/>
        <v>0</v>
      </c>
      <c r="G5" s="203">
        <v>860000</v>
      </c>
      <c r="H5" s="195" t="s">
        <v>104</v>
      </c>
      <c r="I5" s="44"/>
      <c r="J5" s="45"/>
    </row>
    <row r="6" spans="1:10" hidden="1">
      <c r="A6" s="196">
        <v>44197</v>
      </c>
      <c r="B6" s="195" t="s">
        <v>67</v>
      </c>
      <c r="C6" s="198">
        <v>2484</v>
      </c>
      <c r="D6" s="195">
        <v>6</v>
      </c>
      <c r="E6" s="197">
        <v>1000000</v>
      </c>
      <c r="F6" s="9">
        <f t="shared" si="0"/>
        <v>0</v>
      </c>
      <c r="G6" s="197">
        <v>1000000</v>
      </c>
      <c r="H6" s="195" t="s">
        <v>47</v>
      </c>
      <c r="I6" s="195"/>
    </row>
    <row r="7" spans="1:10" hidden="1">
      <c r="A7" s="196">
        <v>44197</v>
      </c>
      <c r="B7" s="195" t="s">
        <v>66</v>
      </c>
      <c r="C7" s="198">
        <v>2504</v>
      </c>
      <c r="D7" s="195">
        <v>6</v>
      </c>
      <c r="E7" s="197">
        <v>1980856</v>
      </c>
      <c r="F7" s="9">
        <f t="shared" si="0"/>
        <v>0</v>
      </c>
      <c r="G7" s="197">
        <v>1980856</v>
      </c>
      <c r="H7" s="195" t="s">
        <v>48</v>
      </c>
      <c r="I7" s="195"/>
    </row>
    <row r="8" spans="1:10" hidden="1">
      <c r="A8" s="196">
        <v>44197</v>
      </c>
      <c r="B8" s="195" t="s">
        <v>66</v>
      </c>
      <c r="C8" s="198">
        <v>2518</v>
      </c>
      <c r="D8" s="195">
        <v>6</v>
      </c>
      <c r="E8" s="197">
        <v>2000000</v>
      </c>
      <c r="F8" s="9">
        <f t="shared" si="0"/>
        <v>0</v>
      </c>
      <c r="G8" s="197">
        <v>2000000</v>
      </c>
      <c r="H8" s="195" t="s">
        <v>49</v>
      </c>
      <c r="I8" s="195"/>
    </row>
    <row r="9" spans="1:10" hidden="1">
      <c r="A9" s="196">
        <v>44197</v>
      </c>
      <c r="B9" s="195" t="s">
        <v>60</v>
      </c>
      <c r="C9" s="198">
        <v>2535</v>
      </c>
      <c r="D9" s="195">
        <v>6</v>
      </c>
      <c r="E9" s="197">
        <v>341838</v>
      </c>
      <c r="F9" s="9">
        <f t="shared" si="0"/>
        <v>0</v>
      </c>
      <c r="G9" s="197">
        <v>341838</v>
      </c>
      <c r="H9" s="195" t="s">
        <v>50</v>
      </c>
      <c r="I9" s="195"/>
    </row>
    <row r="10" spans="1:10" hidden="1">
      <c r="A10" s="196">
        <v>44197</v>
      </c>
      <c r="B10" s="195" t="s">
        <v>60</v>
      </c>
      <c r="C10" s="198">
        <v>2536</v>
      </c>
      <c r="D10" s="195">
        <v>6</v>
      </c>
      <c r="E10" s="197">
        <v>521932</v>
      </c>
      <c r="F10" s="9">
        <f t="shared" si="0"/>
        <v>0</v>
      </c>
      <c r="G10" s="197">
        <v>521932</v>
      </c>
      <c r="H10" s="195" t="s">
        <v>51</v>
      </c>
      <c r="I10" s="195"/>
    </row>
    <row r="11" spans="1:10" hidden="1">
      <c r="A11" s="196">
        <v>44197</v>
      </c>
      <c r="B11" s="195" t="s">
        <v>60</v>
      </c>
      <c r="C11" s="198">
        <v>2537</v>
      </c>
      <c r="D11" s="195">
        <v>6</v>
      </c>
      <c r="E11" s="197">
        <v>202853</v>
      </c>
      <c r="F11" s="9">
        <f t="shared" si="0"/>
        <v>0</v>
      </c>
      <c r="G11" s="197">
        <v>202853</v>
      </c>
      <c r="H11" s="195" t="s">
        <v>52</v>
      </c>
      <c r="I11" s="195"/>
    </row>
    <row r="12" spans="1:10" hidden="1">
      <c r="A12" s="196">
        <v>44197</v>
      </c>
      <c r="B12" s="195" t="s">
        <v>60</v>
      </c>
      <c r="C12" s="198">
        <v>2538</v>
      </c>
      <c r="D12" s="195">
        <v>6</v>
      </c>
      <c r="E12" s="197">
        <v>174657</v>
      </c>
      <c r="F12" s="9">
        <f t="shared" si="0"/>
        <v>0</v>
      </c>
      <c r="G12" s="197">
        <v>174657</v>
      </c>
      <c r="H12" s="195" t="s">
        <v>53</v>
      </c>
      <c r="I12" s="195"/>
    </row>
    <row r="13" spans="1:10" hidden="1">
      <c r="A13" s="196">
        <v>44197</v>
      </c>
      <c r="B13" s="195" t="s">
        <v>60</v>
      </c>
      <c r="C13" s="198">
        <v>2539</v>
      </c>
      <c r="D13" s="195">
        <v>6</v>
      </c>
      <c r="E13" s="197">
        <v>173637</v>
      </c>
      <c r="F13" s="9">
        <f t="shared" si="0"/>
        <v>0</v>
      </c>
      <c r="G13" s="197">
        <v>173637</v>
      </c>
      <c r="H13" s="195" t="s">
        <v>54</v>
      </c>
      <c r="I13" s="195"/>
    </row>
    <row r="14" spans="1:10" hidden="1">
      <c r="A14" s="196">
        <v>44197</v>
      </c>
      <c r="B14" s="195" t="s">
        <v>66</v>
      </c>
      <c r="C14" s="198">
        <v>4361</v>
      </c>
      <c r="D14" s="195">
        <v>2</v>
      </c>
      <c r="E14" s="197">
        <v>1177384</v>
      </c>
      <c r="F14" s="9">
        <f t="shared" si="0"/>
        <v>0</v>
      </c>
      <c r="G14" s="197">
        <v>1177384</v>
      </c>
      <c r="H14" s="195" t="s">
        <v>55</v>
      </c>
      <c r="I14" s="195"/>
    </row>
    <row r="15" spans="1:10" hidden="1">
      <c r="A15" s="196">
        <v>44197</v>
      </c>
      <c r="B15" s="195" t="s">
        <v>60</v>
      </c>
      <c r="C15" s="198">
        <v>6818</v>
      </c>
      <c r="D15" s="195">
        <v>9</v>
      </c>
      <c r="E15" s="197">
        <v>253500</v>
      </c>
      <c r="F15" s="9">
        <f t="shared" si="0"/>
        <v>0</v>
      </c>
      <c r="G15" s="197">
        <v>253500</v>
      </c>
      <c r="H15" s="195" t="s">
        <v>56</v>
      </c>
      <c r="I15" s="195"/>
    </row>
    <row r="16" spans="1:10" hidden="1">
      <c r="A16" s="196">
        <v>44197</v>
      </c>
      <c r="B16" s="195" t="s">
        <v>66</v>
      </c>
      <c r="C16" s="198">
        <v>6661</v>
      </c>
      <c r="D16" s="195">
        <v>9</v>
      </c>
      <c r="E16" s="197">
        <v>1667000</v>
      </c>
      <c r="F16" s="9">
        <f t="shared" si="0"/>
        <v>0</v>
      </c>
      <c r="G16" s="197">
        <v>1667000</v>
      </c>
      <c r="H16" s="195" t="s">
        <v>57</v>
      </c>
      <c r="I16" s="195"/>
    </row>
    <row r="17" spans="1:9" hidden="1">
      <c r="A17" s="196">
        <v>44197</v>
      </c>
      <c r="B17" s="195" t="s">
        <v>60</v>
      </c>
      <c r="C17" s="198">
        <v>9122</v>
      </c>
      <c r="D17" s="195">
        <v>8</v>
      </c>
      <c r="E17" s="197">
        <v>1467900</v>
      </c>
      <c r="F17" s="9">
        <f t="shared" si="0"/>
        <v>0</v>
      </c>
      <c r="G17" s="197">
        <v>1467900</v>
      </c>
      <c r="H17" s="195" t="s">
        <v>58</v>
      </c>
      <c r="I17" s="195"/>
    </row>
    <row r="18" spans="1:9" hidden="1">
      <c r="A18" s="196">
        <v>44198</v>
      </c>
      <c r="B18" s="195" t="s">
        <v>66</v>
      </c>
      <c r="C18" s="198">
        <v>2111</v>
      </c>
      <c r="D18" s="195">
        <v>29</v>
      </c>
      <c r="E18" s="197">
        <v>1239000</v>
      </c>
      <c r="F18" s="9">
        <f t="shared" si="0"/>
        <v>0</v>
      </c>
      <c r="G18" s="197">
        <v>1239000</v>
      </c>
      <c r="H18" s="195" t="s">
        <v>70</v>
      </c>
      <c r="I18" s="195"/>
    </row>
    <row r="19" spans="1:9" hidden="1">
      <c r="A19" s="196">
        <v>44198</v>
      </c>
      <c r="B19" s="195" t="s">
        <v>60</v>
      </c>
      <c r="C19" s="198">
        <v>2697</v>
      </c>
      <c r="D19" s="195">
        <v>6</v>
      </c>
      <c r="E19" s="197">
        <v>608400</v>
      </c>
      <c r="F19" s="9">
        <f t="shared" si="0"/>
        <v>0</v>
      </c>
      <c r="G19" s="197">
        <v>608400</v>
      </c>
      <c r="H19" s="195" t="s">
        <v>71</v>
      </c>
      <c r="I19" s="195"/>
    </row>
    <row r="20" spans="1:9" hidden="1">
      <c r="A20" s="196">
        <v>44198</v>
      </c>
      <c r="B20" s="195" t="s">
        <v>106</v>
      </c>
      <c r="C20" s="198">
        <v>2886</v>
      </c>
      <c r="D20" s="195">
        <v>6</v>
      </c>
      <c r="E20" s="197">
        <v>1001000</v>
      </c>
      <c r="F20" s="9">
        <f t="shared" si="0"/>
        <v>0</v>
      </c>
      <c r="G20" s="197">
        <v>1001000</v>
      </c>
      <c r="H20" s="195" t="s">
        <v>85</v>
      </c>
      <c r="I20" s="195"/>
    </row>
    <row r="21" spans="1:9" hidden="1">
      <c r="A21" s="196">
        <v>44198</v>
      </c>
      <c r="B21" s="195" t="s">
        <v>60</v>
      </c>
      <c r="C21" s="198">
        <v>4448</v>
      </c>
      <c r="D21" s="195">
        <v>2</v>
      </c>
      <c r="E21" s="197">
        <v>917806</v>
      </c>
      <c r="F21" s="9">
        <f t="shared" si="0"/>
        <v>0</v>
      </c>
      <c r="G21" s="197">
        <v>917806</v>
      </c>
      <c r="H21" s="195" t="s">
        <v>72</v>
      </c>
      <c r="I21" s="195"/>
    </row>
    <row r="22" spans="1:9" hidden="1">
      <c r="A22" s="196">
        <v>44198</v>
      </c>
      <c r="B22" s="195" t="s">
        <v>60</v>
      </c>
      <c r="C22" s="198">
        <v>4982</v>
      </c>
      <c r="D22" s="195">
        <v>3</v>
      </c>
      <c r="E22" s="197">
        <v>329782</v>
      </c>
      <c r="F22" s="9">
        <f t="shared" si="0"/>
        <v>0</v>
      </c>
      <c r="G22" s="197">
        <v>329782</v>
      </c>
      <c r="H22" s="195" t="s">
        <v>73</v>
      </c>
      <c r="I22" s="195"/>
    </row>
    <row r="23" spans="1:9" hidden="1">
      <c r="A23" s="196">
        <v>44198</v>
      </c>
      <c r="B23" s="195" t="s">
        <v>66</v>
      </c>
      <c r="C23" s="198">
        <v>7074</v>
      </c>
      <c r="D23" s="195">
        <v>9</v>
      </c>
      <c r="E23" s="197">
        <v>612000</v>
      </c>
      <c r="F23" s="9">
        <f t="shared" si="0"/>
        <v>0</v>
      </c>
      <c r="G23" s="197">
        <v>612000</v>
      </c>
      <c r="H23" s="195" t="s">
        <v>74</v>
      </c>
      <c r="I23" s="195"/>
    </row>
    <row r="24" spans="1:9" hidden="1">
      <c r="A24" s="196">
        <v>44198</v>
      </c>
      <c r="B24" s="195" t="s">
        <v>60</v>
      </c>
      <c r="C24" s="198">
        <v>9510</v>
      </c>
      <c r="D24" s="195">
        <v>8</v>
      </c>
      <c r="E24" s="197">
        <v>562300</v>
      </c>
      <c r="F24" s="9">
        <f t="shared" si="0"/>
        <v>0</v>
      </c>
      <c r="G24" s="197">
        <v>562300</v>
      </c>
      <c r="H24" s="195" t="s">
        <v>75</v>
      </c>
      <c r="I24" s="195"/>
    </row>
    <row r="25" spans="1:9" hidden="1">
      <c r="A25" s="196">
        <v>44198</v>
      </c>
      <c r="B25" s="195" t="s">
        <v>60</v>
      </c>
      <c r="C25" s="198">
        <v>9512</v>
      </c>
      <c r="D25" s="195">
        <v>8</v>
      </c>
      <c r="E25" s="197">
        <v>999000</v>
      </c>
      <c r="F25" s="9">
        <f t="shared" si="0"/>
        <v>0</v>
      </c>
      <c r="G25" s="197">
        <v>999000</v>
      </c>
      <c r="H25" s="195" t="s">
        <v>75</v>
      </c>
      <c r="I25" s="195"/>
    </row>
    <row r="26" spans="1:9" hidden="1">
      <c r="A26" s="196">
        <v>44198</v>
      </c>
      <c r="B26" s="195" t="s">
        <v>65</v>
      </c>
      <c r="C26" s="198">
        <v>9530</v>
      </c>
      <c r="D26" s="195">
        <v>8</v>
      </c>
      <c r="E26" s="197">
        <v>857400</v>
      </c>
      <c r="F26" s="9">
        <f t="shared" si="0"/>
        <v>0</v>
      </c>
      <c r="G26" s="197">
        <v>857400</v>
      </c>
      <c r="H26" s="195" t="s">
        <v>76</v>
      </c>
      <c r="I26" s="195"/>
    </row>
    <row r="27" spans="1:9" hidden="1">
      <c r="A27" s="196">
        <v>44199</v>
      </c>
      <c r="B27" s="195" t="s">
        <v>63</v>
      </c>
      <c r="C27" s="198">
        <v>2259</v>
      </c>
      <c r="D27" s="195">
        <v>29</v>
      </c>
      <c r="E27" s="197">
        <v>399000</v>
      </c>
      <c r="F27" s="9">
        <f t="shared" si="0"/>
        <v>0</v>
      </c>
      <c r="G27" s="197">
        <v>399000</v>
      </c>
      <c r="H27" s="195" t="s">
        <v>89</v>
      </c>
      <c r="I27" s="195"/>
    </row>
    <row r="28" spans="1:9" hidden="1">
      <c r="A28" s="196">
        <v>44199</v>
      </c>
      <c r="B28" s="195" t="s">
        <v>60</v>
      </c>
      <c r="C28" s="198">
        <v>2439</v>
      </c>
      <c r="D28" s="195">
        <v>29</v>
      </c>
      <c r="E28" s="197">
        <v>1238000</v>
      </c>
      <c r="F28" s="9">
        <f t="shared" si="0"/>
        <v>0</v>
      </c>
      <c r="G28" s="197">
        <v>1238000</v>
      </c>
      <c r="H28" s="195" t="s">
        <v>77</v>
      </c>
      <c r="I28" s="195"/>
    </row>
    <row r="29" spans="1:9" hidden="1">
      <c r="A29" s="196">
        <v>44199</v>
      </c>
      <c r="B29" s="195" t="s">
        <v>67</v>
      </c>
      <c r="C29" s="198">
        <v>2621</v>
      </c>
      <c r="D29" s="195">
        <v>18</v>
      </c>
      <c r="E29" s="197">
        <v>460800</v>
      </c>
      <c r="F29" s="9">
        <f t="shared" si="0"/>
        <v>0</v>
      </c>
      <c r="G29" s="197">
        <v>460800</v>
      </c>
      <c r="H29" s="195" t="s">
        <v>90</v>
      </c>
      <c r="I29" s="195"/>
    </row>
    <row r="30" spans="1:9" hidden="1">
      <c r="A30" s="196">
        <v>44199</v>
      </c>
      <c r="B30" s="195" t="s">
        <v>63</v>
      </c>
      <c r="C30" s="198">
        <v>3052</v>
      </c>
      <c r="D30" s="195">
        <v>6</v>
      </c>
      <c r="E30" s="197">
        <v>258042</v>
      </c>
      <c r="F30" s="9">
        <f t="shared" si="0"/>
        <v>0</v>
      </c>
      <c r="G30" s="197">
        <v>258042</v>
      </c>
      <c r="H30" s="195" t="s">
        <v>78</v>
      </c>
      <c r="I30" s="195"/>
    </row>
    <row r="31" spans="1:9" hidden="1">
      <c r="A31" s="196">
        <v>44199</v>
      </c>
      <c r="B31" s="195" t="s">
        <v>63</v>
      </c>
      <c r="C31" s="198">
        <v>6843</v>
      </c>
      <c r="D31" s="195">
        <v>4</v>
      </c>
      <c r="E31" s="197">
        <v>263600</v>
      </c>
      <c r="F31" s="9">
        <f t="shared" si="0"/>
        <v>0</v>
      </c>
      <c r="G31" s="197">
        <v>263600</v>
      </c>
      <c r="H31" s="195" t="s">
        <v>99</v>
      </c>
      <c r="I31" s="195"/>
    </row>
    <row r="32" spans="1:9" hidden="1">
      <c r="A32" s="196">
        <v>44199</v>
      </c>
      <c r="B32" s="195" t="s">
        <v>63</v>
      </c>
      <c r="C32" s="198">
        <v>6847</v>
      </c>
      <c r="D32" s="195">
        <v>4</v>
      </c>
      <c r="E32" s="197">
        <v>1000000</v>
      </c>
      <c r="F32" s="9">
        <f t="shared" si="0"/>
        <v>0</v>
      </c>
      <c r="G32" s="197">
        <v>1000000</v>
      </c>
      <c r="H32" s="195" t="s">
        <v>98</v>
      </c>
      <c r="I32" s="195"/>
    </row>
    <row r="33" spans="1:9" hidden="1">
      <c r="A33" s="196">
        <v>44199</v>
      </c>
      <c r="B33" s="195" t="s">
        <v>60</v>
      </c>
      <c r="C33" s="198">
        <v>7190</v>
      </c>
      <c r="D33" s="195">
        <v>9</v>
      </c>
      <c r="E33" s="197">
        <v>500112</v>
      </c>
      <c r="F33" s="9">
        <f t="shared" si="0"/>
        <v>0</v>
      </c>
      <c r="G33" s="197">
        <v>500112</v>
      </c>
      <c r="H33" s="195" t="s">
        <v>96</v>
      </c>
      <c r="I33" s="195"/>
    </row>
    <row r="34" spans="1:9" hidden="1">
      <c r="A34" s="196">
        <v>44199</v>
      </c>
      <c r="B34" s="195" t="s">
        <v>63</v>
      </c>
      <c r="C34" s="198">
        <v>7210</v>
      </c>
      <c r="D34" s="195">
        <v>9</v>
      </c>
      <c r="E34" s="197">
        <v>130245</v>
      </c>
      <c r="F34" s="9">
        <f t="shared" si="0"/>
        <v>0</v>
      </c>
      <c r="G34" s="197">
        <v>130245</v>
      </c>
      <c r="H34" s="195" t="s">
        <v>97</v>
      </c>
      <c r="I34" s="195"/>
    </row>
    <row r="35" spans="1:9" hidden="1">
      <c r="A35" s="196">
        <v>44199</v>
      </c>
      <c r="B35" s="195" t="s">
        <v>66</v>
      </c>
      <c r="C35" s="198">
        <v>8166</v>
      </c>
      <c r="D35" s="195">
        <v>7</v>
      </c>
      <c r="E35" s="197">
        <v>1530000</v>
      </c>
      <c r="F35" s="9">
        <f t="shared" si="0"/>
        <v>0</v>
      </c>
      <c r="G35" s="197">
        <v>1530000</v>
      </c>
      <c r="H35" s="195" t="s">
        <v>79</v>
      </c>
      <c r="I35" s="195"/>
    </row>
    <row r="36" spans="1:9" hidden="1">
      <c r="A36" s="196">
        <v>44199</v>
      </c>
      <c r="B36" s="195" t="s">
        <v>60</v>
      </c>
      <c r="C36" s="198">
        <v>8246</v>
      </c>
      <c r="D36" s="195">
        <v>7</v>
      </c>
      <c r="E36" s="197">
        <v>335400</v>
      </c>
      <c r="F36" s="9">
        <f t="shared" si="0"/>
        <v>0</v>
      </c>
      <c r="G36" s="197">
        <v>335400</v>
      </c>
      <c r="H36" s="195" t="s">
        <v>91</v>
      </c>
      <c r="I36" s="195"/>
    </row>
    <row r="37" spans="1:9" hidden="1">
      <c r="A37" s="196">
        <v>44199</v>
      </c>
      <c r="B37" s="195" t="s">
        <v>60</v>
      </c>
      <c r="C37" s="198">
        <v>8259</v>
      </c>
      <c r="D37" s="195">
        <v>7</v>
      </c>
      <c r="E37" s="197">
        <v>614400</v>
      </c>
      <c r="F37" s="9">
        <f t="shared" si="0"/>
        <v>0</v>
      </c>
      <c r="G37" s="197">
        <v>614400</v>
      </c>
      <c r="H37" s="195" t="s">
        <v>80</v>
      </c>
      <c r="I37" s="195"/>
    </row>
    <row r="38" spans="1:9" hidden="1">
      <c r="A38" s="196">
        <v>44199</v>
      </c>
      <c r="B38" s="195" t="s">
        <v>63</v>
      </c>
      <c r="C38" s="198">
        <v>8295</v>
      </c>
      <c r="D38" s="195">
        <v>7</v>
      </c>
      <c r="E38" s="197">
        <v>200000</v>
      </c>
      <c r="F38" s="9">
        <f t="shared" si="0"/>
        <v>0</v>
      </c>
      <c r="G38" s="197">
        <v>200000</v>
      </c>
      <c r="H38" s="195" t="s">
        <v>81</v>
      </c>
      <c r="I38" s="195"/>
    </row>
    <row r="39" spans="1:9" hidden="1">
      <c r="A39" s="196">
        <v>44199</v>
      </c>
      <c r="B39" s="195" t="s">
        <v>60</v>
      </c>
      <c r="C39" s="198">
        <v>9626</v>
      </c>
      <c r="D39" s="195">
        <v>8</v>
      </c>
      <c r="E39" s="197">
        <v>186000</v>
      </c>
      <c r="F39" s="9">
        <f t="shared" si="0"/>
        <v>0</v>
      </c>
      <c r="G39" s="197">
        <v>186000</v>
      </c>
      <c r="H39" s="195" t="s">
        <v>92</v>
      </c>
      <c r="I39" s="195"/>
    </row>
    <row r="40" spans="1:9" hidden="1">
      <c r="A40" s="196">
        <v>44199</v>
      </c>
      <c r="B40" s="195" t="s">
        <v>60</v>
      </c>
      <c r="C40" s="198">
        <v>9630</v>
      </c>
      <c r="D40" s="195">
        <v>8</v>
      </c>
      <c r="E40" s="197">
        <v>2903000</v>
      </c>
      <c r="F40" s="9">
        <f t="shared" si="0"/>
        <v>0</v>
      </c>
      <c r="G40" s="197">
        <v>2903000</v>
      </c>
      <c r="H40" s="195" t="s">
        <v>93</v>
      </c>
      <c r="I40" s="195"/>
    </row>
    <row r="41" spans="1:9" hidden="1">
      <c r="A41" s="196">
        <v>44199</v>
      </c>
      <c r="B41" s="195" t="s">
        <v>63</v>
      </c>
      <c r="C41" s="198">
        <v>9682</v>
      </c>
      <c r="D41" s="195">
        <v>8</v>
      </c>
      <c r="E41" s="197">
        <v>709800</v>
      </c>
      <c r="F41" s="9">
        <f t="shared" si="0"/>
        <v>0</v>
      </c>
      <c r="G41" s="197">
        <v>709800</v>
      </c>
      <c r="H41" s="195" t="s">
        <v>94</v>
      </c>
      <c r="I41" s="195"/>
    </row>
    <row r="42" spans="1:9" s="52" customFormat="1" hidden="1">
      <c r="A42" s="199">
        <v>44200</v>
      </c>
      <c r="B42" s="200" t="s">
        <v>60</v>
      </c>
      <c r="C42" s="51">
        <v>8436</v>
      </c>
      <c r="D42" s="200">
        <v>7</v>
      </c>
      <c r="E42" s="201">
        <v>7808000</v>
      </c>
      <c r="F42" s="202">
        <f t="shared" si="0"/>
        <v>0</v>
      </c>
      <c r="G42" s="201">
        <v>7808000</v>
      </c>
      <c r="H42" s="200"/>
      <c r="I42" s="200"/>
    </row>
    <row r="43" spans="1:9" s="52" customFormat="1" ht="17.25" hidden="1" customHeight="1">
      <c r="A43" s="199">
        <v>44200</v>
      </c>
      <c r="B43" s="200" t="s">
        <v>60</v>
      </c>
      <c r="C43" s="51">
        <v>3220</v>
      </c>
      <c r="D43" s="200">
        <v>6</v>
      </c>
      <c r="E43" s="201">
        <v>1384600</v>
      </c>
      <c r="F43" s="202">
        <f t="shared" si="0"/>
        <v>0</v>
      </c>
      <c r="G43" s="201">
        <v>1384600</v>
      </c>
      <c r="H43" s="200"/>
      <c r="I43" s="200"/>
    </row>
    <row r="44" spans="1:9" s="52" customFormat="1" hidden="1">
      <c r="A44" s="199">
        <v>44200</v>
      </c>
      <c r="B44" s="200" t="s">
        <v>60</v>
      </c>
      <c r="C44" s="51">
        <v>9842</v>
      </c>
      <c r="D44" s="200">
        <v>8</v>
      </c>
      <c r="E44" s="201">
        <v>720000</v>
      </c>
      <c r="F44" s="202">
        <f t="shared" si="0"/>
        <v>0</v>
      </c>
      <c r="G44" s="201">
        <v>720000</v>
      </c>
      <c r="H44" s="200"/>
      <c r="I44" s="200"/>
    </row>
    <row r="45" spans="1:9" s="52" customFormat="1" hidden="1">
      <c r="A45" s="199">
        <v>44200</v>
      </c>
      <c r="B45" s="200" t="s">
        <v>60</v>
      </c>
      <c r="C45" s="51">
        <v>7111</v>
      </c>
      <c r="D45" s="200">
        <v>4</v>
      </c>
      <c r="E45" s="201">
        <v>1177500</v>
      </c>
      <c r="F45" s="202">
        <f t="shared" si="0"/>
        <v>0</v>
      </c>
      <c r="G45" s="201">
        <v>1177500</v>
      </c>
      <c r="H45" s="200"/>
      <c r="I45" s="200"/>
    </row>
    <row r="46" spans="1:9" s="52" customFormat="1" hidden="1">
      <c r="A46" s="199">
        <v>44200</v>
      </c>
      <c r="B46" s="200" t="s">
        <v>60</v>
      </c>
      <c r="C46" s="51">
        <v>7112</v>
      </c>
      <c r="D46" s="200">
        <v>4</v>
      </c>
      <c r="E46" s="201">
        <v>3215400</v>
      </c>
      <c r="F46" s="202">
        <f t="shared" si="0"/>
        <v>0</v>
      </c>
      <c r="G46" s="201">
        <v>3215400</v>
      </c>
      <c r="H46" s="200"/>
      <c r="I46" s="200"/>
    </row>
    <row r="47" spans="1:9" hidden="1">
      <c r="A47" s="196">
        <v>44200</v>
      </c>
      <c r="B47" s="195" t="s">
        <v>60</v>
      </c>
      <c r="C47" s="198">
        <v>11</v>
      </c>
      <c r="D47" s="195">
        <v>8</v>
      </c>
      <c r="E47" s="197">
        <v>5857800</v>
      </c>
      <c r="F47" s="9">
        <f t="shared" si="0"/>
        <v>0</v>
      </c>
      <c r="G47" s="197">
        <v>5857800</v>
      </c>
      <c r="H47" s="195" t="s">
        <v>132</v>
      </c>
      <c r="I47" s="195"/>
    </row>
    <row r="48" spans="1:9" hidden="1">
      <c r="A48" s="196">
        <v>44200</v>
      </c>
      <c r="B48" s="195" t="s">
        <v>60</v>
      </c>
      <c r="C48" s="198">
        <v>3220</v>
      </c>
      <c r="D48" s="195">
        <v>6</v>
      </c>
      <c r="E48" s="197">
        <v>1384600</v>
      </c>
      <c r="F48" s="9">
        <f t="shared" si="0"/>
        <v>0</v>
      </c>
      <c r="G48" s="197">
        <v>1384600</v>
      </c>
      <c r="H48" s="195" t="s">
        <v>108</v>
      </c>
      <c r="I48" s="195"/>
    </row>
    <row r="49" spans="1:9" hidden="1">
      <c r="A49" s="196">
        <v>44200</v>
      </c>
      <c r="B49" s="195" t="s">
        <v>66</v>
      </c>
      <c r="C49" s="198">
        <v>3363</v>
      </c>
      <c r="D49" s="195">
        <v>6</v>
      </c>
      <c r="E49" s="197">
        <v>2178300</v>
      </c>
      <c r="F49" s="9">
        <f t="shared" si="0"/>
        <v>0</v>
      </c>
      <c r="G49" s="197">
        <v>2178300</v>
      </c>
      <c r="H49" s="195" t="s">
        <v>109</v>
      </c>
      <c r="I49" s="195"/>
    </row>
    <row r="50" spans="1:9" hidden="1">
      <c r="A50" s="196">
        <v>44200</v>
      </c>
      <c r="B50" s="195" t="s">
        <v>66</v>
      </c>
      <c r="C50" s="198">
        <v>7061</v>
      </c>
      <c r="D50" s="195">
        <v>4</v>
      </c>
      <c r="E50" s="197">
        <v>115961</v>
      </c>
      <c r="F50" s="9">
        <f t="shared" si="0"/>
        <v>0</v>
      </c>
      <c r="G50" s="197">
        <v>115961</v>
      </c>
      <c r="H50" s="195" t="s">
        <v>110</v>
      </c>
      <c r="I50" s="195"/>
    </row>
    <row r="51" spans="1:9" hidden="1">
      <c r="A51" s="196">
        <v>44200</v>
      </c>
      <c r="B51" s="195" t="s">
        <v>60</v>
      </c>
      <c r="C51" s="198">
        <v>7111</v>
      </c>
      <c r="D51" s="195">
        <v>4</v>
      </c>
      <c r="E51" s="197">
        <v>1177500</v>
      </c>
      <c r="F51" s="9">
        <f t="shared" si="0"/>
        <v>0</v>
      </c>
      <c r="G51" s="197">
        <v>1177500</v>
      </c>
      <c r="H51" s="195" t="s">
        <v>111</v>
      </c>
      <c r="I51" s="195"/>
    </row>
    <row r="52" spans="1:9" hidden="1">
      <c r="A52" s="196">
        <v>44200</v>
      </c>
      <c r="B52" s="195" t="s">
        <v>60</v>
      </c>
      <c r="C52" s="198">
        <v>7112</v>
      </c>
      <c r="D52" s="195">
        <v>4</v>
      </c>
      <c r="E52" s="197">
        <v>3215400</v>
      </c>
      <c r="F52" s="9">
        <f t="shared" si="0"/>
        <v>0</v>
      </c>
      <c r="G52" s="197">
        <v>3215400</v>
      </c>
      <c r="H52" s="195" t="s">
        <v>112</v>
      </c>
      <c r="I52" s="195"/>
    </row>
    <row r="53" spans="1:9" hidden="1">
      <c r="A53" s="196">
        <v>44200</v>
      </c>
      <c r="B53" s="195" t="s">
        <v>60</v>
      </c>
      <c r="C53" s="198">
        <v>7113</v>
      </c>
      <c r="D53" s="195">
        <v>4</v>
      </c>
      <c r="E53" s="197">
        <v>4499000</v>
      </c>
      <c r="F53" s="9">
        <f t="shared" si="0"/>
        <v>0</v>
      </c>
      <c r="G53" s="197">
        <v>4499000</v>
      </c>
      <c r="H53" s="195" t="s">
        <v>113</v>
      </c>
      <c r="I53" s="195"/>
    </row>
    <row r="54" spans="1:9" hidden="1">
      <c r="A54" s="196">
        <v>44200</v>
      </c>
      <c r="B54" s="195" t="s">
        <v>62</v>
      </c>
      <c r="C54" s="198">
        <v>7123</v>
      </c>
      <c r="D54" s="195">
        <v>4</v>
      </c>
      <c r="E54" s="197">
        <v>2293000</v>
      </c>
      <c r="F54" s="9">
        <f t="shared" si="0"/>
        <v>0</v>
      </c>
      <c r="G54" s="197">
        <v>2293000</v>
      </c>
      <c r="H54" s="195" t="s">
        <v>114</v>
      </c>
      <c r="I54" s="195"/>
    </row>
    <row r="55" spans="1:9" hidden="1">
      <c r="A55" s="196">
        <v>44200</v>
      </c>
      <c r="B55" s="195" t="s">
        <v>66</v>
      </c>
      <c r="C55" s="198">
        <v>7182</v>
      </c>
      <c r="D55" s="195">
        <v>4</v>
      </c>
      <c r="E55" s="197">
        <v>2293100</v>
      </c>
      <c r="F55" s="9">
        <f t="shared" si="0"/>
        <v>0</v>
      </c>
      <c r="G55" s="197">
        <v>2293100</v>
      </c>
      <c r="H55" s="195" t="s">
        <v>115</v>
      </c>
      <c r="I55" s="195"/>
    </row>
    <row r="56" spans="1:9" hidden="1">
      <c r="A56" s="196">
        <v>44200</v>
      </c>
      <c r="B56" s="195" t="s">
        <v>65</v>
      </c>
      <c r="C56" s="198">
        <v>7213</v>
      </c>
      <c r="D56" s="195">
        <v>4</v>
      </c>
      <c r="E56" s="197">
        <v>14128700</v>
      </c>
      <c r="F56" s="9">
        <f t="shared" si="0"/>
        <v>0</v>
      </c>
      <c r="G56" s="197">
        <v>14128700</v>
      </c>
      <c r="H56" s="195" t="s">
        <v>116</v>
      </c>
      <c r="I56" s="195"/>
    </row>
    <row r="57" spans="1:9" hidden="1">
      <c r="A57" s="196">
        <v>44200</v>
      </c>
      <c r="B57" s="195" t="s">
        <v>66</v>
      </c>
      <c r="C57" s="198">
        <v>7235</v>
      </c>
      <c r="D57" s="195">
        <v>4</v>
      </c>
      <c r="E57" s="197">
        <v>1000000</v>
      </c>
      <c r="F57" s="9">
        <f t="shared" si="0"/>
        <v>0</v>
      </c>
      <c r="G57" s="197">
        <v>1000000</v>
      </c>
      <c r="H57" s="195" t="s">
        <v>117</v>
      </c>
      <c r="I57" s="195"/>
    </row>
    <row r="58" spans="1:9" hidden="1">
      <c r="A58" s="196">
        <v>44200</v>
      </c>
      <c r="B58" s="195" t="s">
        <v>60</v>
      </c>
      <c r="C58" s="198">
        <v>7236</v>
      </c>
      <c r="D58" s="195">
        <v>4</v>
      </c>
      <c r="E58" s="197">
        <v>440500</v>
      </c>
      <c r="F58" s="9">
        <f t="shared" si="0"/>
        <v>0</v>
      </c>
      <c r="G58" s="197">
        <v>440500</v>
      </c>
      <c r="H58" s="195" t="s">
        <v>118</v>
      </c>
      <c r="I58" s="195"/>
    </row>
    <row r="59" spans="1:9" hidden="1">
      <c r="A59" s="196">
        <v>44200</v>
      </c>
      <c r="B59" s="195" t="s">
        <v>60</v>
      </c>
      <c r="C59" s="198">
        <v>8436</v>
      </c>
      <c r="D59" s="195">
        <v>7</v>
      </c>
      <c r="E59" s="197">
        <v>7808000</v>
      </c>
      <c r="F59" s="9">
        <f t="shared" si="0"/>
        <v>0</v>
      </c>
      <c r="G59" s="197">
        <v>7808000</v>
      </c>
      <c r="H59" s="195" t="s">
        <v>119</v>
      </c>
      <c r="I59" s="195"/>
    </row>
    <row r="60" spans="1:9" hidden="1">
      <c r="A60" s="196">
        <v>44200</v>
      </c>
      <c r="B60" s="195" t="s">
        <v>60</v>
      </c>
      <c r="C60" s="198">
        <v>8442</v>
      </c>
      <c r="D60" s="195">
        <v>7</v>
      </c>
      <c r="E60" s="197">
        <v>8600000</v>
      </c>
      <c r="F60" s="9">
        <f t="shared" si="0"/>
        <v>0</v>
      </c>
      <c r="G60" s="197">
        <v>8600000</v>
      </c>
      <c r="H60" s="195" t="s">
        <v>120</v>
      </c>
      <c r="I60" s="195"/>
    </row>
    <row r="61" spans="1:9" hidden="1">
      <c r="A61" s="196">
        <v>44200</v>
      </c>
      <c r="B61" s="195" t="s">
        <v>60</v>
      </c>
      <c r="C61" s="198">
        <v>8443</v>
      </c>
      <c r="D61" s="195">
        <v>7</v>
      </c>
      <c r="E61" s="197">
        <v>580500</v>
      </c>
      <c r="F61" s="9">
        <f t="shared" si="0"/>
        <v>0</v>
      </c>
      <c r="G61" s="197">
        <v>580500</v>
      </c>
      <c r="H61" s="195" t="s">
        <v>121</v>
      </c>
      <c r="I61" s="195"/>
    </row>
    <row r="62" spans="1:9" hidden="1">
      <c r="A62" s="196">
        <v>44200</v>
      </c>
      <c r="B62" s="195" t="s">
        <v>65</v>
      </c>
      <c r="C62" s="198">
        <v>8552</v>
      </c>
      <c r="D62" s="195">
        <v>7</v>
      </c>
      <c r="E62" s="197">
        <v>2954300</v>
      </c>
      <c r="F62" s="9">
        <f t="shared" si="0"/>
        <v>0</v>
      </c>
      <c r="G62" s="197">
        <v>2954300</v>
      </c>
      <c r="H62" s="195" t="s">
        <v>122</v>
      </c>
      <c r="I62" s="195"/>
    </row>
    <row r="63" spans="1:9" hidden="1">
      <c r="A63" s="196">
        <v>44200</v>
      </c>
      <c r="B63" s="195" t="s">
        <v>62</v>
      </c>
      <c r="C63" s="198">
        <v>8603</v>
      </c>
      <c r="D63" s="195">
        <v>7</v>
      </c>
      <c r="E63" s="197">
        <v>687200</v>
      </c>
      <c r="F63" s="9">
        <f t="shared" si="0"/>
        <v>0</v>
      </c>
      <c r="G63" s="197">
        <v>687200</v>
      </c>
      <c r="H63" s="195" t="s">
        <v>123</v>
      </c>
      <c r="I63" s="195"/>
    </row>
    <row r="64" spans="1:9" hidden="1">
      <c r="A64" s="196">
        <v>44200</v>
      </c>
      <c r="B64" s="195" t="s">
        <v>66</v>
      </c>
      <c r="C64" s="198">
        <v>9841</v>
      </c>
      <c r="D64" s="195">
        <v>8</v>
      </c>
      <c r="E64" s="197">
        <v>4080000</v>
      </c>
      <c r="F64" s="9">
        <f t="shared" si="0"/>
        <v>0</v>
      </c>
      <c r="G64" s="197">
        <v>4080000</v>
      </c>
      <c r="H64" s="195" t="s">
        <v>124</v>
      </c>
      <c r="I64" s="195"/>
    </row>
    <row r="65" spans="1:9" hidden="1">
      <c r="A65" s="196">
        <v>44200</v>
      </c>
      <c r="B65" s="195" t="s">
        <v>60</v>
      </c>
      <c r="C65" s="198">
        <v>9842</v>
      </c>
      <c r="D65" s="195">
        <v>8</v>
      </c>
      <c r="E65" s="197">
        <v>720000</v>
      </c>
      <c r="F65" s="9">
        <f t="shared" si="0"/>
        <v>0</v>
      </c>
      <c r="G65" s="197">
        <v>720000</v>
      </c>
      <c r="H65" s="195" t="s">
        <v>125</v>
      </c>
      <c r="I65" s="195"/>
    </row>
    <row r="66" spans="1:9" hidden="1">
      <c r="A66" s="196">
        <v>44200</v>
      </c>
      <c r="B66" s="195" t="s">
        <v>63</v>
      </c>
      <c r="C66" s="198">
        <v>9853</v>
      </c>
      <c r="D66" s="195">
        <v>8</v>
      </c>
      <c r="E66" s="197">
        <v>353700</v>
      </c>
      <c r="F66" s="9">
        <f t="shared" si="0"/>
        <v>0</v>
      </c>
      <c r="G66" s="197">
        <v>353700</v>
      </c>
      <c r="H66" s="195" t="s">
        <v>126</v>
      </c>
      <c r="I66" s="195"/>
    </row>
    <row r="67" spans="1:9" hidden="1">
      <c r="A67" s="196">
        <v>44200</v>
      </c>
      <c r="B67" s="195" t="s">
        <v>137</v>
      </c>
      <c r="C67" s="198">
        <v>9870</v>
      </c>
      <c r="D67" s="195">
        <v>8</v>
      </c>
      <c r="E67" s="197">
        <v>2040000</v>
      </c>
      <c r="F67" s="9">
        <f t="shared" ref="F67:F130" si="1">E67-G67</f>
        <v>0</v>
      </c>
      <c r="G67" s="197">
        <v>2040000</v>
      </c>
      <c r="H67" s="195" t="s">
        <v>127</v>
      </c>
      <c r="I67" s="195"/>
    </row>
    <row r="68" spans="1:9" hidden="1">
      <c r="A68" s="196">
        <v>44200</v>
      </c>
      <c r="B68" s="195" t="s">
        <v>60</v>
      </c>
      <c r="C68" s="198">
        <v>9872</v>
      </c>
      <c r="D68" s="195">
        <v>8</v>
      </c>
      <c r="E68" s="197">
        <v>936000</v>
      </c>
      <c r="F68" s="9">
        <f t="shared" si="1"/>
        <v>0</v>
      </c>
      <c r="G68" s="197">
        <v>936000</v>
      </c>
      <c r="H68" s="195" t="s">
        <v>128</v>
      </c>
      <c r="I68" s="195"/>
    </row>
    <row r="69" spans="1:9" hidden="1">
      <c r="A69" s="196">
        <v>44200</v>
      </c>
      <c r="B69" s="195" t="s">
        <v>137</v>
      </c>
      <c r="C69" s="198">
        <v>9874</v>
      </c>
      <c r="D69" s="195">
        <v>8</v>
      </c>
      <c r="E69" s="197">
        <v>7400000</v>
      </c>
      <c r="F69" s="9">
        <f t="shared" si="1"/>
        <v>0</v>
      </c>
      <c r="G69" s="197">
        <v>7400000</v>
      </c>
      <c r="H69" s="195" t="s">
        <v>127</v>
      </c>
      <c r="I69" s="195"/>
    </row>
    <row r="70" spans="1:9" hidden="1">
      <c r="A70" s="196">
        <v>44200</v>
      </c>
      <c r="B70" s="195" t="s">
        <v>137</v>
      </c>
      <c r="C70" s="198">
        <v>9875</v>
      </c>
      <c r="D70" s="195">
        <v>8</v>
      </c>
      <c r="E70" s="197">
        <v>296000</v>
      </c>
      <c r="F70" s="9">
        <f t="shared" si="1"/>
        <v>0</v>
      </c>
      <c r="G70" s="197">
        <v>296000</v>
      </c>
      <c r="H70" s="195" t="s">
        <v>129</v>
      </c>
      <c r="I70" s="195"/>
    </row>
    <row r="71" spans="1:9" hidden="1">
      <c r="A71" s="196">
        <v>44200</v>
      </c>
      <c r="B71" s="195" t="s">
        <v>66</v>
      </c>
      <c r="C71" s="198">
        <v>9962</v>
      </c>
      <c r="D71" s="195">
        <v>8</v>
      </c>
      <c r="E71" s="197">
        <v>3990000</v>
      </c>
      <c r="F71" s="9">
        <f t="shared" si="1"/>
        <v>0</v>
      </c>
      <c r="G71" s="197">
        <v>3990000</v>
      </c>
      <c r="H71" s="195" t="s">
        <v>133</v>
      </c>
      <c r="I71" s="195"/>
    </row>
    <row r="72" spans="1:9" hidden="1">
      <c r="A72" s="196">
        <v>44201</v>
      </c>
      <c r="B72" s="195" t="s">
        <v>60</v>
      </c>
      <c r="C72" s="198">
        <v>304</v>
      </c>
      <c r="D72" s="195">
        <v>8</v>
      </c>
      <c r="E72" s="197">
        <v>1000000</v>
      </c>
      <c r="F72" s="9">
        <f t="shared" si="1"/>
        <v>0</v>
      </c>
      <c r="G72" s="197">
        <v>1000000</v>
      </c>
      <c r="H72" s="195" t="s">
        <v>138</v>
      </c>
      <c r="I72" s="195"/>
    </row>
    <row r="73" spans="1:9" hidden="1">
      <c r="A73" s="196">
        <v>44201</v>
      </c>
      <c r="B73" s="195" t="s">
        <v>60</v>
      </c>
      <c r="C73" s="198">
        <v>3165</v>
      </c>
      <c r="D73" s="195">
        <v>18</v>
      </c>
      <c r="E73" s="197">
        <v>378215</v>
      </c>
      <c r="F73" s="9">
        <f t="shared" si="1"/>
        <v>0</v>
      </c>
      <c r="G73" s="197">
        <v>378215</v>
      </c>
      <c r="H73" s="195" t="s">
        <v>139</v>
      </c>
      <c r="I73" s="195"/>
    </row>
    <row r="74" spans="1:9" hidden="1">
      <c r="A74" s="196">
        <v>44201</v>
      </c>
      <c r="B74" s="195" t="s">
        <v>60</v>
      </c>
      <c r="C74" s="198">
        <v>3633</v>
      </c>
      <c r="D74" s="195">
        <v>6</v>
      </c>
      <c r="E74" s="197">
        <v>1516100</v>
      </c>
      <c r="F74" s="9">
        <f t="shared" si="1"/>
        <v>0</v>
      </c>
      <c r="G74" s="197">
        <v>1516100</v>
      </c>
      <c r="H74" s="195" t="s">
        <v>140</v>
      </c>
      <c r="I74" s="195"/>
    </row>
    <row r="75" spans="1:9" hidden="1">
      <c r="A75" s="196">
        <v>44201</v>
      </c>
      <c r="B75" s="195" t="s">
        <v>60</v>
      </c>
      <c r="C75" s="198">
        <v>3634</v>
      </c>
      <c r="D75" s="195">
        <v>6</v>
      </c>
      <c r="E75" s="197">
        <v>1285500</v>
      </c>
      <c r="F75" s="9">
        <f t="shared" si="1"/>
        <v>0</v>
      </c>
      <c r="G75" s="197">
        <v>1285500</v>
      </c>
      <c r="H75" s="195" t="s">
        <v>141</v>
      </c>
      <c r="I75" s="195"/>
    </row>
    <row r="76" spans="1:9" hidden="1">
      <c r="A76" s="196">
        <v>44201</v>
      </c>
      <c r="B76" s="195" t="s">
        <v>66</v>
      </c>
      <c r="C76" s="198">
        <v>3636</v>
      </c>
      <c r="D76" s="195">
        <v>6</v>
      </c>
      <c r="E76" s="197">
        <v>5567000</v>
      </c>
      <c r="F76" s="9">
        <f t="shared" si="1"/>
        <v>0</v>
      </c>
      <c r="G76" s="197">
        <v>5567000</v>
      </c>
      <c r="H76" s="195" t="s">
        <v>142</v>
      </c>
      <c r="I76" s="195"/>
    </row>
    <row r="77" spans="1:9" hidden="1">
      <c r="A77" s="196">
        <v>44201</v>
      </c>
      <c r="B77" s="195" t="s">
        <v>60</v>
      </c>
      <c r="C77" s="198">
        <v>3637</v>
      </c>
      <c r="D77" s="195">
        <v>6</v>
      </c>
      <c r="E77" s="197">
        <v>995000</v>
      </c>
      <c r="F77" s="9">
        <f t="shared" si="1"/>
        <v>0</v>
      </c>
      <c r="G77" s="197">
        <v>995000</v>
      </c>
      <c r="H77" s="195" t="s">
        <v>143</v>
      </c>
      <c r="I77" s="195"/>
    </row>
    <row r="78" spans="1:9" hidden="1">
      <c r="A78" s="196">
        <v>44201</v>
      </c>
      <c r="B78" s="195" t="s">
        <v>60</v>
      </c>
      <c r="C78" s="198">
        <v>3638</v>
      </c>
      <c r="D78" s="195">
        <v>6</v>
      </c>
      <c r="E78" s="197">
        <v>159000</v>
      </c>
      <c r="F78" s="9">
        <f t="shared" si="1"/>
        <v>0</v>
      </c>
      <c r="G78" s="197">
        <v>159000</v>
      </c>
      <c r="H78" s="195" t="s">
        <v>144</v>
      </c>
      <c r="I78" s="195"/>
    </row>
    <row r="79" spans="1:9" hidden="1">
      <c r="A79" s="196">
        <v>44201</v>
      </c>
      <c r="B79" s="195" t="s">
        <v>60</v>
      </c>
      <c r="C79" s="198">
        <v>3639</v>
      </c>
      <c r="D79" s="195">
        <v>6</v>
      </c>
      <c r="E79" s="197">
        <v>845000</v>
      </c>
      <c r="F79" s="9">
        <f t="shared" si="1"/>
        <v>0</v>
      </c>
      <c r="G79" s="197">
        <v>845000</v>
      </c>
      <c r="H79" s="195" t="s">
        <v>145</v>
      </c>
      <c r="I79" s="195"/>
    </row>
    <row r="80" spans="1:9" hidden="1">
      <c r="A80" s="196">
        <v>44201</v>
      </c>
      <c r="B80" s="195" t="s">
        <v>60</v>
      </c>
      <c r="C80" s="198">
        <v>3643</v>
      </c>
      <c r="D80" s="195">
        <v>6</v>
      </c>
      <c r="E80" s="197">
        <v>1129460</v>
      </c>
      <c r="F80" s="9">
        <f t="shared" si="1"/>
        <v>0</v>
      </c>
      <c r="G80" s="197">
        <v>1129460</v>
      </c>
      <c r="H80" s="195" t="s">
        <v>146</v>
      </c>
      <c r="I80" s="195"/>
    </row>
    <row r="81" spans="1:9" hidden="1">
      <c r="A81" s="196">
        <v>44201</v>
      </c>
      <c r="B81" s="195" t="s">
        <v>60</v>
      </c>
      <c r="C81" s="198">
        <v>3646</v>
      </c>
      <c r="D81" s="195">
        <v>6</v>
      </c>
      <c r="E81" s="197">
        <v>5607500</v>
      </c>
      <c r="F81" s="9">
        <f t="shared" si="1"/>
        <v>0</v>
      </c>
      <c r="G81" s="197">
        <v>5607500</v>
      </c>
      <c r="H81" s="195" t="s">
        <v>147</v>
      </c>
      <c r="I81" s="195"/>
    </row>
    <row r="82" spans="1:9" hidden="1">
      <c r="A82" s="196">
        <v>44201</v>
      </c>
      <c r="B82" s="195" t="s">
        <v>60</v>
      </c>
      <c r="C82" s="198">
        <v>3683</v>
      </c>
      <c r="D82" s="195">
        <v>6</v>
      </c>
      <c r="E82" s="197">
        <v>200000</v>
      </c>
      <c r="F82" s="9">
        <f t="shared" si="1"/>
        <v>0</v>
      </c>
      <c r="G82" s="197">
        <v>200000</v>
      </c>
      <c r="H82" s="195" t="s">
        <v>148</v>
      </c>
      <c r="I82" s="195"/>
    </row>
    <row r="83" spans="1:9" hidden="1">
      <c r="A83" s="196">
        <v>44201</v>
      </c>
      <c r="B83" s="195" t="s">
        <v>60</v>
      </c>
      <c r="C83" s="198">
        <v>3689</v>
      </c>
      <c r="D83" s="195">
        <v>6</v>
      </c>
      <c r="E83" s="197">
        <v>67500</v>
      </c>
      <c r="F83" s="9">
        <f t="shared" si="1"/>
        <v>0</v>
      </c>
      <c r="G83" s="197">
        <v>67500</v>
      </c>
      <c r="H83" s="195" t="s">
        <v>140</v>
      </c>
      <c r="I83" s="195"/>
    </row>
    <row r="84" spans="1:9" hidden="1">
      <c r="A84" s="196">
        <v>44201</v>
      </c>
      <c r="B84" s="195" t="s">
        <v>60</v>
      </c>
      <c r="C84" s="198">
        <v>3690</v>
      </c>
      <c r="D84" s="195">
        <v>6</v>
      </c>
      <c r="E84" s="197">
        <v>314000</v>
      </c>
      <c r="F84" s="9">
        <f t="shared" si="1"/>
        <v>0</v>
      </c>
      <c r="G84" s="197">
        <v>314000</v>
      </c>
      <c r="H84" s="195" t="s">
        <v>141</v>
      </c>
      <c r="I84" s="195"/>
    </row>
    <row r="85" spans="1:9" hidden="1">
      <c r="A85" s="196">
        <v>44201</v>
      </c>
      <c r="B85" s="195" t="s">
        <v>60</v>
      </c>
      <c r="C85" s="198">
        <v>3700</v>
      </c>
      <c r="D85" s="195">
        <v>6</v>
      </c>
      <c r="E85" s="197">
        <v>247500</v>
      </c>
      <c r="F85" s="9">
        <f t="shared" si="1"/>
        <v>0</v>
      </c>
      <c r="G85" s="197">
        <v>247500</v>
      </c>
      <c r="H85" s="195" t="s">
        <v>149</v>
      </c>
      <c r="I85" s="195"/>
    </row>
    <row r="86" spans="1:9" hidden="1">
      <c r="A86" s="196">
        <v>44201</v>
      </c>
      <c r="B86" s="195" t="s">
        <v>66</v>
      </c>
      <c r="C86" s="198">
        <v>3709</v>
      </c>
      <c r="D86" s="195">
        <v>6</v>
      </c>
      <c r="E86" s="197">
        <v>700000</v>
      </c>
      <c r="F86" s="9">
        <f t="shared" si="1"/>
        <v>0</v>
      </c>
      <c r="G86" s="197">
        <v>700000</v>
      </c>
      <c r="H86" s="195" t="s">
        <v>150</v>
      </c>
      <c r="I86" s="195"/>
    </row>
    <row r="87" spans="1:9" hidden="1">
      <c r="A87" s="196">
        <v>44201</v>
      </c>
      <c r="B87" s="195" t="s">
        <v>60</v>
      </c>
      <c r="C87" s="198">
        <v>7316</v>
      </c>
      <c r="D87" s="195">
        <v>4</v>
      </c>
      <c r="E87" s="197">
        <v>284400</v>
      </c>
      <c r="F87" s="9">
        <f t="shared" si="1"/>
        <v>0</v>
      </c>
      <c r="G87" s="197">
        <v>284400</v>
      </c>
      <c r="H87" s="195" t="s">
        <v>151</v>
      </c>
      <c r="I87" s="195"/>
    </row>
    <row r="88" spans="1:9" hidden="1">
      <c r="A88" s="196">
        <v>44201</v>
      </c>
      <c r="B88" s="195" t="s">
        <v>60</v>
      </c>
      <c r="C88" s="198">
        <v>7347</v>
      </c>
      <c r="D88" s="195">
        <v>4</v>
      </c>
      <c r="E88" s="197">
        <v>458000</v>
      </c>
      <c r="F88" s="9">
        <f t="shared" si="1"/>
        <v>0</v>
      </c>
      <c r="G88" s="197">
        <v>458000</v>
      </c>
      <c r="H88" s="195" t="s">
        <v>152</v>
      </c>
      <c r="I88" s="195"/>
    </row>
    <row r="89" spans="1:9" hidden="1">
      <c r="A89" s="196">
        <v>44201</v>
      </c>
      <c r="B89" s="195" t="s">
        <v>60</v>
      </c>
      <c r="C89" s="198">
        <v>7357</v>
      </c>
      <c r="D89" s="195">
        <v>4</v>
      </c>
      <c r="E89" s="197">
        <v>1000000</v>
      </c>
      <c r="F89" s="9">
        <f t="shared" si="1"/>
        <v>0</v>
      </c>
      <c r="G89" s="197">
        <v>1000000</v>
      </c>
      <c r="H89" s="195" t="s">
        <v>153</v>
      </c>
      <c r="I89" s="195"/>
    </row>
    <row r="90" spans="1:9" hidden="1">
      <c r="A90" s="196">
        <v>44201</v>
      </c>
      <c r="B90" s="195" t="s">
        <v>60</v>
      </c>
      <c r="C90" s="198">
        <v>7724</v>
      </c>
      <c r="D90" s="195">
        <v>9</v>
      </c>
      <c r="E90" s="197">
        <v>12532000</v>
      </c>
      <c r="F90" s="9">
        <f t="shared" si="1"/>
        <v>0</v>
      </c>
      <c r="G90" s="197">
        <v>12532000</v>
      </c>
      <c r="H90" s="195" t="s">
        <v>160</v>
      </c>
      <c r="I90" s="195"/>
    </row>
    <row r="91" spans="1:9" hidden="1">
      <c r="A91" s="196">
        <v>44201</v>
      </c>
      <c r="B91" s="195" t="s">
        <v>65</v>
      </c>
      <c r="C91" s="198">
        <v>7739</v>
      </c>
      <c r="D91" s="195">
        <v>9</v>
      </c>
      <c r="E91" s="197">
        <v>160400</v>
      </c>
      <c r="F91" s="9">
        <f t="shared" si="1"/>
        <v>0</v>
      </c>
      <c r="G91" s="197">
        <v>160400</v>
      </c>
      <c r="H91" s="195" t="s">
        <v>154</v>
      </c>
      <c r="I91" s="195"/>
    </row>
    <row r="92" spans="1:9" hidden="1">
      <c r="A92" s="196">
        <v>44201</v>
      </c>
      <c r="B92" s="195" t="s">
        <v>65</v>
      </c>
      <c r="C92" s="198">
        <v>7759</v>
      </c>
      <c r="D92" s="195">
        <v>9</v>
      </c>
      <c r="E92" s="197">
        <v>392400</v>
      </c>
      <c r="F92" s="9">
        <f t="shared" si="1"/>
        <v>0</v>
      </c>
      <c r="G92" s="197">
        <v>392400</v>
      </c>
      <c r="H92" s="195" t="s">
        <v>155</v>
      </c>
      <c r="I92" s="195"/>
    </row>
    <row r="93" spans="1:9" hidden="1">
      <c r="A93" s="196">
        <v>44201</v>
      </c>
      <c r="B93" s="195" t="s">
        <v>60</v>
      </c>
      <c r="C93" s="198">
        <v>7777</v>
      </c>
      <c r="D93" s="195">
        <v>9</v>
      </c>
      <c r="E93" s="197">
        <v>958900</v>
      </c>
      <c r="F93" s="9">
        <f t="shared" si="1"/>
        <v>0</v>
      </c>
      <c r="G93" s="197">
        <v>958900</v>
      </c>
      <c r="H93" s="195" t="s">
        <v>156</v>
      </c>
      <c r="I93" s="195"/>
    </row>
    <row r="94" spans="1:9" hidden="1">
      <c r="A94" s="196">
        <v>44201</v>
      </c>
      <c r="B94" s="195" t="s">
        <v>66</v>
      </c>
      <c r="C94" s="198">
        <v>8740</v>
      </c>
      <c r="D94" s="195">
        <v>7</v>
      </c>
      <c r="E94" s="197">
        <v>880000</v>
      </c>
      <c r="F94" s="9">
        <f t="shared" si="1"/>
        <v>0</v>
      </c>
      <c r="G94" s="197">
        <v>880000</v>
      </c>
      <c r="H94" s="195" t="s">
        <v>159</v>
      </c>
      <c r="I94" s="195"/>
    </row>
    <row r="95" spans="1:9" hidden="1">
      <c r="A95" s="196">
        <v>44201</v>
      </c>
      <c r="B95" s="195" t="s">
        <v>65</v>
      </c>
      <c r="C95" s="198">
        <v>8811</v>
      </c>
      <c r="D95" s="195">
        <v>7</v>
      </c>
      <c r="E95" s="197">
        <v>15762000</v>
      </c>
      <c r="F95" s="9">
        <f t="shared" si="1"/>
        <v>0</v>
      </c>
      <c r="G95" s="197">
        <v>15762000</v>
      </c>
      <c r="H95" s="195" t="s">
        <v>157</v>
      </c>
      <c r="I95" s="195"/>
    </row>
    <row r="96" spans="1:9" hidden="1">
      <c r="A96" s="196">
        <v>44201</v>
      </c>
      <c r="B96" s="195" t="s">
        <v>65</v>
      </c>
      <c r="C96" s="198">
        <v>8885</v>
      </c>
      <c r="D96" s="195">
        <v>7</v>
      </c>
      <c r="E96" s="197">
        <v>6504300</v>
      </c>
      <c r="F96" s="9">
        <f t="shared" si="1"/>
        <v>0</v>
      </c>
      <c r="G96" s="197">
        <v>6504300</v>
      </c>
      <c r="H96" s="195" t="s">
        <v>158</v>
      </c>
      <c r="I96" s="195"/>
    </row>
    <row r="97" spans="1:9" s="52" customFormat="1" hidden="1">
      <c r="A97" s="199">
        <v>44202</v>
      </c>
      <c r="B97" s="200" t="s">
        <v>60</v>
      </c>
      <c r="C97" s="51">
        <v>7470</v>
      </c>
      <c r="D97" s="200">
        <v>4</v>
      </c>
      <c r="E97" s="201">
        <v>2854000</v>
      </c>
      <c r="F97" s="202">
        <f t="shared" si="1"/>
        <v>0</v>
      </c>
      <c r="G97" s="201">
        <v>2854000</v>
      </c>
      <c r="H97" s="200"/>
      <c r="I97" s="200"/>
    </row>
    <row r="98" spans="1:9" s="52" customFormat="1" hidden="1">
      <c r="A98" s="199">
        <v>44202</v>
      </c>
      <c r="B98" s="200" t="s">
        <v>60</v>
      </c>
      <c r="C98" s="51">
        <v>7480</v>
      </c>
      <c r="D98" s="200">
        <v>4</v>
      </c>
      <c r="E98" s="201">
        <v>608400</v>
      </c>
      <c r="F98" s="202">
        <f t="shared" si="1"/>
        <v>0</v>
      </c>
      <c r="G98" s="201">
        <v>608400</v>
      </c>
      <c r="H98" s="200"/>
      <c r="I98" s="200"/>
    </row>
    <row r="99" spans="1:9" s="52" customFormat="1" hidden="1">
      <c r="A99" s="199">
        <v>44202</v>
      </c>
      <c r="B99" s="200" t="s">
        <v>60</v>
      </c>
      <c r="C99" s="51">
        <v>7487</v>
      </c>
      <c r="D99" s="200">
        <v>4</v>
      </c>
      <c r="E99" s="201">
        <v>460022</v>
      </c>
      <c r="F99" s="202">
        <f t="shared" si="1"/>
        <v>0</v>
      </c>
      <c r="G99" s="201">
        <v>460022</v>
      </c>
      <c r="H99" s="200"/>
      <c r="I99" s="200"/>
    </row>
    <row r="100" spans="1:9" hidden="1">
      <c r="A100" s="196">
        <v>44202</v>
      </c>
      <c r="B100" s="205" t="s">
        <v>60</v>
      </c>
      <c r="C100" s="198">
        <v>391</v>
      </c>
      <c r="D100" s="195">
        <v>8</v>
      </c>
      <c r="E100" s="197">
        <v>1716000</v>
      </c>
      <c r="F100" s="9">
        <f t="shared" si="1"/>
        <v>0</v>
      </c>
      <c r="G100" s="197">
        <v>1716000</v>
      </c>
      <c r="H100" s="195" t="s">
        <v>163</v>
      </c>
      <c r="I100" s="195"/>
    </row>
    <row r="101" spans="1:9" hidden="1">
      <c r="A101" s="196">
        <v>44202</v>
      </c>
      <c r="B101" s="195" t="s">
        <v>60</v>
      </c>
      <c r="C101" s="198">
        <v>392</v>
      </c>
      <c r="D101" s="195">
        <v>8</v>
      </c>
      <c r="E101" s="197">
        <v>1734500</v>
      </c>
      <c r="F101" s="9">
        <f t="shared" si="1"/>
        <v>0</v>
      </c>
      <c r="G101" s="197">
        <v>1734500</v>
      </c>
      <c r="H101" s="195" t="s">
        <v>163</v>
      </c>
      <c r="I101" s="195"/>
    </row>
    <row r="102" spans="1:9" hidden="1">
      <c r="A102" s="196">
        <v>44202</v>
      </c>
      <c r="B102" s="195" t="s">
        <v>66</v>
      </c>
      <c r="C102" s="198">
        <v>401</v>
      </c>
      <c r="D102" s="195">
        <v>8</v>
      </c>
      <c r="E102" s="197">
        <v>847300</v>
      </c>
      <c r="F102" s="9">
        <f t="shared" si="1"/>
        <v>0</v>
      </c>
      <c r="G102" s="197">
        <v>847300</v>
      </c>
      <c r="H102" s="195" t="s">
        <v>164</v>
      </c>
      <c r="I102" s="195"/>
    </row>
    <row r="103" spans="1:9" hidden="1">
      <c r="A103" s="196">
        <v>44202</v>
      </c>
      <c r="B103" s="195" t="s">
        <v>60</v>
      </c>
      <c r="C103" s="198">
        <v>441</v>
      </c>
      <c r="D103" s="195">
        <v>8</v>
      </c>
      <c r="E103" s="197">
        <v>215000</v>
      </c>
      <c r="F103" s="9">
        <f t="shared" si="1"/>
        <v>0</v>
      </c>
      <c r="G103" s="197">
        <v>215000</v>
      </c>
      <c r="H103" s="195" t="s">
        <v>165</v>
      </c>
      <c r="I103" s="195"/>
    </row>
    <row r="104" spans="1:9" hidden="1">
      <c r="A104" s="196">
        <v>44202</v>
      </c>
      <c r="B104" s="195" t="s">
        <v>66</v>
      </c>
      <c r="C104" s="198">
        <v>579</v>
      </c>
      <c r="D104" s="195">
        <v>8</v>
      </c>
      <c r="E104" s="197">
        <v>400000</v>
      </c>
      <c r="F104" s="9">
        <f t="shared" si="1"/>
        <v>0</v>
      </c>
      <c r="G104" s="197">
        <v>400000</v>
      </c>
      <c r="H104" s="195" t="s">
        <v>187</v>
      </c>
      <c r="I104" s="195"/>
    </row>
    <row r="105" spans="1:9" hidden="1">
      <c r="A105" s="196">
        <v>44202</v>
      </c>
      <c r="B105" s="195" t="s">
        <v>190</v>
      </c>
      <c r="C105" s="198">
        <v>3008</v>
      </c>
      <c r="D105" s="195">
        <v>10</v>
      </c>
      <c r="E105" s="197">
        <v>1528800</v>
      </c>
      <c r="F105" s="9">
        <f t="shared" si="1"/>
        <v>0</v>
      </c>
      <c r="G105" s="197">
        <v>1528800</v>
      </c>
      <c r="H105" s="195" t="s">
        <v>182</v>
      </c>
      <c r="I105" s="195"/>
    </row>
    <row r="106" spans="1:9" hidden="1">
      <c r="A106" s="196">
        <v>44202</v>
      </c>
      <c r="B106" s="195" t="s">
        <v>60</v>
      </c>
      <c r="C106" s="198">
        <v>3392</v>
      </c>
      <c r="D106" s="195">
        <v>18</v>
      </c>
      <c r="E106" s="197">
        <v>201000</v>
      </c>
      <c r="F106" s="9">
        <f t="shared" si="1"/>
        <v>0</v>
      </c>
      <c r="G106" s="197">
        <v>201000</v>
      </c>
      <c r="H106" s="195" t="s">
        <v>183</v>
      </c>
      <c r="I106" s="195"/>
    </row>
    <row r="107" spans="1:9" hidden="1">
      <c r="A107" s="196">
        <v>44202</v>
      </c>
      <c r="B107" s="195" t="s">
        <v>60</v>
      </c>
      <c r="C107" s="198">
        <v>3501</v>
      </c>
      <c r="D107" s="195">
        <v>18</v>
      </c>
      <c r="E107" s="197">
        <v>563500</v>
      </c>
      <c r="F107" s="9">
        <f t="shared" si="1"/>
        <v>0</v>
      </c>
      <c r="G107" s="197">
        <v>563500</v>
      </c>
      <c r="H107" s="195" t="s">
        <v>166</v>
      </c>
      <c r="I107" s="195"/>
    </row>
    <row r="108" spans="1:9" hidden="1">
      <c r="A108" s="196">
        <v>44202</v>
      </c>
      <c r="B108" s="195" t="s">
        <v>60</v>
      </c>
      <c r="C108" s="198">
        <v>4030</v>
      </c>
      <c r="D108" s="195">
        <v>6</v>
      </c>
      <c r="E108" s="197">
        <v>666000</v>
      </c>
      <c r="F108" s="9">
        <f t="shared" si="1"/>
        <v>0</v>
      </c>
      <c r="G108" s="197">
        <v>666000</v>
      </c>
      <c r="H108" s="195" t="s">
        <v>167</v>
      </c>
      <c r="I108" s="195"/>
    </row>
    <row r="109" spans="1:9" hidden="1">
      <c r="A109" s="196">
        <v>44202</v>
      </c>
      <c r="B109" s="195" t="s">
        <v>60</v>
      </c>
      <c r="C109" s="198">
        <v>7470</v>
      </c>
      <c r="D109" s="195">
        <v>4</v>
      </c>
      <c r="E109" s="197">
        <v>2854000</v>
      </c>
      <c r="F109" s="9">
        <f t="shared" si="1"/>
        <v>0</v>
      </c>
      <c r="G109" s="197">
        <v>2854000</v>
      </c>
      <c r="H109" s="195" t="s">
        <v>180</v>
      </c>
      <c r="I109" s="195"/>
    </row>
    <row r="110" spans="1:9" hidden="1">
      <c r="A110" s="196">
        <v>44202</v>
      </c>
      <c r="B110" s="195" t="s">
        <v>60</v>
      </c>
      <c r="C110" s="198">
        <v>7480</v>
      </c>
      <c r="D110" s="195">
        <v>4</v>
      </c>
      <c r="E110" s="197">
        <v>608400</v>
      </c>
      <c r="F110" s="9">
        <f t="shared" si="1"/>
        <v>0</v>
      </c>
      <c r="G110" s="197">
        <v>608400</v>
      </c>
      <c r="H110" s="195" t="s">
        <v>179</v>
      </c>
      <c r="I110" s="195"/>
    </row>
    <row r="111" spans="1:9" hidden="1">
      <c r="A111" s="196">
        <v>44202</v>
      </c>
      <c r="B111" s="195" t="s">
        <v>60</v>
      </c>
      <c r="C111" s="198">
        <v>7487</v>
      </c>
      <c r="D111" s="195">
        <v>4</v>
      </c>
      <c r="E111" s="197">
        <v>460022</v>
      </c>
      <c r="F111" s="9">
        <f t="shared" si="1"/>
        <v>0</v>
      </c>
      <c r="G111" s="197">
        <v>460022</v>
      </c>
      <c r="H111" s="195" t="s">
        <v>181</v>
      </c>
      <c r="I111" s="195"/>
    </row>
    <row r="112" spans="1:9" hidden="1">
      <c r="A112" s="196">
        <v>44202</v>
      </c>
      <c r="B112" s="195" t="s">
        <v>60</v>
      </c>
      <c r="C112" s="198">
        <v>7664</v>
      </c>
      <c r="D112" s="195">
        <v>4</v>
      </c>
      <c r="E112" s="197">
        <v>1000000</v>
      </c>
      <c r="F112" s="9">
        <f t="shared" si="1"/>
        <v>0</v>
      </c>
      <c r="G112" s="197">
        <v>1000000</v>
      </c>
      <c r="H112" s="195" t="s">
        <v>168</v>
      </c>
      <c r="I112" s="195"/>
    </row>
    <row r="113" spans="1:9" hidden="1">
      <c r="A113" s="196">
        <v>44202</v>
      </c>
      <c r="B113" s="195" t="s">
        <v>190</v>
      </c>
      <c r="C113" s="198">
        <v>7683</v>
      </c>
      <c r="D113" s="195">
        <v>4</v>
      </c>
      <c r="E113" s="197">
        <v>318000</v>
      </c>
      <c r="F113" s="9">
        <f t="shared" si="1"/>
        <v>0</v>
      </c>
      <c r="G113" s="197">
        <v>318000</v>
      </c>
      <c r="H113" s="195" t="s">
        <v>169</v>
      </c>
      <c r="I113" s="195"/>
    </row>
    <row r="114" spans="1:9" hidden="1">
      <c r="A114" s="196">
        <v>44202</v>
      </c>
      <c r="B114" s="195" t="s">
        <v>60</v>
      </c>
      <c r="C114" s="198">
        <v>7896</v>
      </c>
      <c r="D114" s="195">
        <v>9</v>
      </c>
      <c r="E114" s="197">
        <v>92000</v>
      </c>
      <c r="F114" s="9">
        <f t="shared" si="1"/>
        <v>0</v>
      </c>
      <c r="G114" s="197">
        <v>92000</v>
      </c>
      <c r="H114" s="195" t="s">
        <v>170</v>
      </c>
      <c r="I114" s="195"/>
    </row>
    <row r="115" spans="1:9" hidden="1">
      <c r="A115" s="196">
        <v>44202</v>
      </c>
      <c r="B115" s="195" t="s">
        <v>66</v>
      </c>
      <c r="C115" s="198">
        <v>7942</v>
      </c>
      <c r="D115" s="195">
        <v>9</v>
      </c>
      <c r="E115" s="197">
        <v>1407500</v>
      </c>
      <c r="F115" s="9">
        <f t="shared" si="1"/>
        <v>0</v>
      </c>
      <c r="G115" s="197">
        <v>1407500</v>
      </c>
      <c r="H115" s="195" t="s">
        <v>186</v>
      </c>
      <c r="I115" s="195"/>
    </row>
    <row r="116" spans="1:9" hidden="1">
      <c r="A116" s="196">
        <v>44203</v>
      </c>
      <c r="B116" s="195" t="s">
        <v>60</v>
      </c>
      <c r="C116" s="198">
        <v>694</v>
      </c>
      <c r="D116" s="195">
        <v>8</v>
      </c>
      <c r="E116" s="197">
        <v>87000</v>
      </c>
      <c r="F116" s="9">
        <f t="shared" si="1"/>
        <v>0</v>
      </c>
      <c r="G116" s="197">
        <v>87000</v>
      </c>
      <c r="H116" s="195" t="s">
        <v>191</v>
      </c>
      <c r="I116" s="195"/>
    </row>
    <row r="117" spans="1:9" hidden="1">
      <c r="A117" s="196">
        <v>44203</v>
      </c>
      <c r="B117" s="195" t="s">
        <v>60</v>
      </c>
      <c r="C117" s="198">
        <v>703</v>
      </c>
      <c r="D117" s="195">
        <v>8</v>
      </c>
      <c r="E117" s="197">
        <v>643300</v>
      </c>
      <c r="F117" s="9">
        <f t="shared" si="1"/>
        <v>0</v>
      </c>
      <c r="G117" s="197">
        <v>643300</v>
      </c>
      <c r="H117" s="195" t="s">
        <v>192</v>
      </c>
      <c r="I117" s="195"/>
    </row>
    <row r="118" spans="1:9" hidden="1">
      <c r="A118" s="196">
        <v>44203</v>
      </c>
      <c r="B118" s="195" t="s">
        <v>60</v>
      </c>
      <c r="C118" s="198">
        <v>768</v>
      </c>
      <c r="D118" s="195">
        <v>8</v>
      </c>
      <c r="E118" s="197">
        <v>1843200</v>
      </c>
      <c r="F118" s="9">
        <f t="shared" si="1"/>
        <v>0</v>
      </c>
      <c r="G118" s="197">
        <v>1843200</v>
      </c>
      <c r="H118" s="195" t="s">
        <v>193</v>
      </c>
      <c r="I118" s="195"/>
    </row>
    <row r="119" spans="1:9" hidden="1">
      <c r="A119" s="196">
        <v>44203</v>
      </c>
      <c r="B119" s="195" t="s">
        <v>60</v>
      </c>
      <c r="C119" s="198">
        <v>798</v>
      </c>
      <c r="D119" s="195">
        <v>8</v>
      </c>
      <c r="E119" s="197">
        <v>1000000</v>
      </c>
      <c r="F119" s="9">
        <f t="shared" si="1"/>
        <v>0</v>
      </c>
      <c r="G119" s="197">
        <v>1000000</v>
      </c>
      <c r="H119" s="195" t="s">
        <v>194</v>
      </c>
      <c r="I119" s="195"/>
    </row>
    <row r="120" spans="1:9" hidden="1">
      <c r="A120" s="196">
        <v>44203</v>
      </c>
      <c r="B120" s="195" t="s">
        <v>60</v>
      </c>
      <c r="C120" s="198">
        <v>3128</v>
      </c>
      <c r="D120" s="195">
        <v>10</v>
      </c>
      <c r="E120" s="197">
        <v>1897076</v>
      </c>
      <c r="F120" s="9">
        <f t="shared" si="1"/>
        <v>0</v>
      </c>
      <c r="G120" s="197">
        <v>1897076</v>
      </c>
      <c r="H120" s="195" t="s">
        <v>195</v>
      </c>
      <c r="I120" s="195"/>
    </row>
    <row r="121" spans="1:9" hidden="1">
      <c r="A121" s="196">
        <v>44203</v>
      </c>
      <c r="B121" s="195" t="s">
        <v>60</v>
      </c>
      <c r="C121" s="198">
        <v>3129</v>
      </c>
      <c r="D121" s="195">
        <v>10</v>
      </c>
      <c r="E121" s="197">
        <v>68000</v>
      </c>
      <c r="F121" s="9">
        <f t="shared" si="1"/>
        <v>0</v>
      </c>
      <c r="G121" s="197">
        <v>68000</v>
      </c>
      <c r="H121" s="195" t="s">
        <v>196</v>
      </c>
      <c r="I121" s="195"/>
    </row>
    <row r="122" spans="1:9" hidden="1">
      <c r="A122" s="196">
        <v>44203</v>
      </c>
      <c r="B122" s="195" t="s">
        <v>60</v>
      </c>
      <c r="C122" s="198">
        <v>4161</v>
      </c>
      <c r="D122" s="195">
        <v>6</v>
      </c>
      <c r="E122" s="197">
        <v>280803</v>
      </c>
      <c r="F122" s="9">
        <f t="shared" si="1"/>
        <v>0</v>
      </c>
      <c r="G122" s="197">
        <v>280803</v>
      </c>
      <c r="H122" s="195" t="s">
        <v>203</v>
      </c>
      <c r="I122" s="195"/>
    </row>
    <row r="123" spans="1:9" hidden="1">
      <c r="A123" s="196">
        <v>44203</v>
      </c>
      <c r="B123" s="195" t="s">
        <v>60</v>
      </c>
      <c r="C123" s="198">
        <v>7796</v>
      </c>
      <c r="D123" s="195">
        <v>4</v>
      </c>
      <c r="E123" s="197">
        <v>13774200</v>
      </c>
      <c r="F123" s="9">
        <f t="shared" si="1"/>
        <v>0</v>
      </c>
      <c r="G123" s="197">
        <v>13774200</v>
      </c>
      <c r="H123" s="195" t="s">
        <v>207</v>
      </c>
      <c r="I123" s="195"/>
    </row>
    <row r="124" spans="1:9" hidden="1">
      <c r="A124" s="196">
        <v>44203</v>
      </c>
      <c r="B124" s="195" t="s">
        <v>60</v>
      </c>
      <c r="C124" s="198">
        <v>7815</v>
      </c>
      <c r="D124" s="195">
        <v>4</v>
      </c>
      <c r="E124" s="197">
        <v>418300</v>
      </c>
      <c r="F124" s="9">
        <f t="shared" si="1"/>
        <v>0</v>
      </c>
      <c r="G124" s="197">
        <v>418300</v>
      </c>
      <c r="H124" s="195" t="s">
        <v>207</v>
      </c>
      <c r="I124" s="195"/>
    </row>
    <row r="125" spans="1:9" hidden="1">
      <c r="A125" s="196">
        <v>44203</v>
      </c>
      <c r="B125" s="195" t="s">
        <v>60</v>
      </c>
      <c r="C125" s="198">
        <v>7835</v>
      </c>
      <c r="D125" s="195">
        <v>4</v>
      </c>
      <c r="E125" s="197">
        <v>360000</v>
      </c>
      <c r="F125" s="9">
        <f t="shared" si="1"/>
        <v>0</v>
      </c>
      <c r="G125" s="197">
        <v>360000</v>
      </c>
      <c r="H125" s="195" t="s">
        <v>199</v>
      </c>
      <c r="I125" s="195"/>
    </row>
    <row r="126" spans="1:9" hidden="1">
      <c r="A126" s="196">
        <v>44203</v>
      </c>
      <c r="B126" s="195" t="s">
        <v>60</v>
      </c>
      <c r="C126" s="198">
        <v>7850</v>
      </c>
      <c r="D126" s="195">
        <v>4</v>
      </c>
      <c r="E126" s="197">
        <v>755200</v>
      </c>
      <c r="F126" s="9">
        <f t="shared" si="1"/>
        <v>0</v>
      </c>
      <c r="G126" s="197">
        <v>755200</v>
      </c>
      <c r="H126" s="195" t="s">
        <v>200</v>
      </c>
      <c r="I126" s="195"/>
    </row>
    <row r="127" spans="1:9" hidden="1">
      <c r="A127" s="196">
        <v>44203</v>
      </c>
      <c r="B127" s="195" t="s">
        <v>60</v>
      </c>
      <c r="C127" s="198">
        <v>7893</v>
      </c>
      <c r="D127" s="195">
        <v>4</v>
      </c>
      <c r="E127" s="197">
        <v>963400</v>
      </c>
      <c r="F127" s="9">
        <f t="shared" si="1"/>
        <v>0</v>
      </c>
      <c r="G127" s="197">
        <v>963400</v>
      </c>
      <c r="H127" s="195" t="s">
        <v>200</v>
      </c>
      <c r="I127" s="195"/>
    </row>
    <row r="128" spans="1:9" hidden="1">
      <c r="A128" s="196">
        <v>44203</v>
      </c>
      <c r="B128" s="195" t="s">
        <v>60</v>
      </c>
      <c r="C128" s="198">
        <v>7900</v>
      </c>
      <c r="D128" s="195">
        <v>4</v>
      </c>
      <c r="E128" s="197">
        <v>1200000</v>
      </c>
      <c r="F128" s="9">
        <f t="shared" si="1"/>
        <v>0</v>
      </c>
      <c r="G128" s="197">
        <v>1200000</v>
      </c>
      <c r="H128" s="195" t="s">
        <v>202</v>
      </c>
      <c r="I128" s="195"/>
    </row>
    <row r="129" spans="1:9" hidden="1">
      <c r="A129" s="196">
        <v>44203</v>
      </c>
      <c r="B129" s="195" t="s">
        <v>60</v>
      </c>
      <c r="C129" s="198">
        <v>8064</v>
      </c>
      <c r="D129" s="195">
        <v>9</v>
      </c>
      <c r="E129" s="197">
        <v>495600</v>
      </c>
      <c r="F129" s="9">
        <f t="shared" si="1"/>
        <v>0</v>
      </c>
      <c r="G129" s="197">
        <v>495600</v>
      </c>
      <c r="H129" s="195" t="s">
        <v>204</v>
      </c>
      <c r="I129" s="195"/>
    </row>
    <row r="130" spans="1:9" s="52" customFormat="1" hidden="1">
      <c r="A130" s="199">
        <v>44204</v>
      </c>
      <c r="B130" s="200"/>
      <c r="C130" s="51">
        <v>2717</v>
      </c>
      <c r="D130" s="200">
        <v>29</v>
      </c>
      <c r="E130" s="201">
        <v>725000</v>
      </c>
      <c r="F130" s="202">
        <f t="shared" si="1"/>
        <v>0</v>
      </c>
      <c r="G130" s="201">
        <v>725000</v>
      </c>
      <c r="H130" s="200"/>
      <c r="I130" s="200"/>
    </row>
    <row r="131" spans="1:9" s="52" customFormat="1" hidden="1">
      <c r="A131" s="199">
        <v>44204</v>
      </c>
      <c r="B131" s="200"/>
      <c r="C131" s="51">
        <v>9599</v>
      </c>
      <c r="D131" s="200">
        <v>7</v>
      </c>
      <c r="E131" s="201">
        <v>2063492</v>
      </c>
      <c r="F131" s="202">
        <f t="shared" ref="F131:F194" si="2">E131-G131</f>
        <v>0</v>
      </c>
      <c r="G131" s="201">
        <v>2063492</v>
      </c>
      <c r="H131" s="200"/>
      <c r="I131" s="200"/>
    </row>
    <row r="132" spans="1:9" s="52" customFormat="1" hidden="1">
      <c r="A132" s="199">
        <v>44204</v>
      </c>
      <c r="B132" s="200"/>
      <c r="C132" s="51">
        <v>923</v>
      </c>
      <c r="D132" s="200">
        <v>8</v>
      </c>
      <c r="E132" s="201">
        <v>622500</v>
      </c>
      <c r="F132" s="202">
        <f t="shared" si="2"/>
        <v>0</v>
      </c>
      <c r="G132" s="201">
        <v>622500</v>
      </c>
      <c r="H132" s="200"/>
      <c r="I132" s="200"/>
    </row>
    <row r="133" spans="1:9" s="52" customFormat="1" hidden="1">
      <c r="A133" s="199">
        <v>44204</v>
      </c>
      <c r="B133" s="200"/>
      <c r="C133" s="51">
        <v>2737</v>
      </c>
      <c r="D133" s="200"/>
      <c r="E133" s="201">
        <v>258000</v>
      </c>
      <c r="F133" s="202">
        <f t="shared" si="2"/>
        <v>0</v>
      </c>
      <c r="G133" s="201">
        <v>258000</v>
      </c>
      <c r="H133" s="200"/>
      <c r="I133" s="200"/>
    </row>
    <row r="134" spans="1:9" s="52" customFormat="1" hidden="1">
      <c r="A134" s="199">
        <v>44204</v>
      </c>
      <c r="B134" s="200"/>
      <c r="C134" s="51">
        <v>969</v>
      </c>
      <c r="D134" s="200"/>
      <c r="E134" s="201">
        <v>835000</v>
      </c>
      <c r="F134" s="202">
        <f t="shared" si="2"/>
        <v>0</v>
      </c>
      <c r="G134" s="201">
        <v>835000</v>
      </c>
      <c r="H134" s="200"/>
      <c r="I134" s="200"/>
    </row>
    <row r="135" spans="1:9" s="52" customFormat="1" hidden="1">
      <c r="A135" s="199">
        <v>44204</v>
      </c>
      <c r="B135" s="200"/>
      <c r="C135" s="51">
        <v>4466</v>
      </c>
      <c r="D135" s="200"/>
      <c r="E135" s="201">
        <v>2225000</v>
      </c>
      <c r="F135" s="202">
        <f t="shared" si="2"/>
        <v>0</v>
      </c>
      <c r="G135" s="201">
        <v>2225000</v>
      </c>
      <c r="H135" s="200"/>
      <c r="I135" s="200"/>
    </row>
    <row r="136" spans="1:9" s="52" customFormat="1" hidden="1">
      <c r="A136" s="199">
        <v>44204</v>
      </c>
      <c r="B136" s="200"/>
      <c r="C136" s="51">
        <v>2701</v>
      </c>
      <c r="D136" s="200"/>
      <c r="E136" s="201">
        <v>799000</v>
      </c>
      <c r="F136" s="202">
        <f t="shared" si="2"/>
        <v>0</v>
      </c>
      <c r="G136" s="201">
        <v>799000</v>
      </c>
      <c r="H136" s="200"/>
      <c r="I136" s="200"/>
    </row>
    <row r="137" spans="1:9" s="52" customFormat="1" hidden="1">
      <c r="A137" s="199">
        <v>44204</v>
      </c>
      <c r="B137" s="200"/>
      <c r="C137" s="51">
        <v>8142</v>
      </c>
      <c r="D137" s="200">
        <v>4</v>
      </c>
      <c r="E137" s="201">
        <v>235500</v>
      </c>
      <c r="F137" s="202">
        <f t="shared" si="2"/>
        <v>0</v>
      </c>
      <c r="G137" s="201">
        <v>235500</v>
      </c>
      <c r="H137" s="200"/>
      <c r="I137" s="200"/>
    </row>
    <row r="138" spans="1:9" s="52" customFormat="1" hidden="1">
      <c r="A138" s="199">
        <v>44204</v>
      </c>
      <c r="B138" s="200"/>
      <c r="C138" s="51">
        <v>9580</v>
      </c>
      <c r="D138" s="200">
        <v>7</v>
      </c>
      <c r="E138" s="201">
        <v>467933</v>
      </c>
      <c r="F138" s="202">
        <f t="shared" si="2"/>
        <v>0</v>
      </c>
      <c r="G138" s="201">
        <v>467933</v>
      </c>
      <c r="H138" s="200"/>
      <c r="I138" s="200"/>
    </row>
    <row r="139" spans="1:9" s="52" customFormat="1" hidden="1">
      <c r="A139" s="199">
        <v>44204</v>
      </c>
      <c r="B139" s="200"/>
      <c r="C139" s="51">
        <v>2763</v>
      </c>
      <c r="D139" s="200">
        <v>29</v>
      </c>
      <c r="E139" s="201">
        <v>94000</v>
      </c>
      <c r="F139" s="202">
        <f t="shared" si="2"/>
        <v>0</v>
      </c>
      <c r="G139" s="201">
        <v>94000</v>
      </c>
      <c r="H139" s="200"/>
      <c r="I139" s="200"/>
    </row>
    <row r="140" spans="1:9" s="52" customFormat="1" hidden="1">
      <c r="A140" s="199">
        <v>44204</v>
      </c>
      <c r="B140" s="200"/>
      <c r="C140" s="51">
        <v>4453</v>
      </c>
      <c r="D140" s="200">
        <v>6</v>
      </c>
      <c r="E140" s="201">
        <v>360589</v>
      </c>
      <c r="F140" s="202">
        <f t="shared" si="2"/>
        <v>0</v>
      </c>
      <c r="G140" s="201">
        <v>360589</v>
      </c>
      <c r="H140" s="200"/>
      <c r="I140" s="200"/>
    </row>
    <row r="141" spans="1:9" s="52" customFormat="1" hidden="1">
      <c r="A141" s="199">
        <v>44204</v>
      </c>
      <c r="B141" s="200"/>
      <c r="C141" s="51">
        <v>9701</v>
      </c>
      <c r="D141" s="200">
        <v>7</v>
      </c>
      <c r="E141" s="201">
        <v>2000000</v>
      </c>
      <c r="F141" s="202">
        <f t="shared" si="2"/>
        <v>0</v>
      </c>
      <c r="G141" s="201">
        <v>2000000</v>
      </c>
      <c r="H141" s="200"/>
      <c r="I141" s="200"/>
    </row>
    <row r="142" spans="1:9" hidden="1">
      <c r="A142" s="196">
        <v>44204</v>
      </c>
      <c r="B142" s="195"/>
      <c r="C142" s="198">
        <v>1112</v>
      </c>
      <c r="D142" s="195">
        <v>8</v>
      </c>
      <c r="E142" s="197">
        <v>2249100</v>
      </c>
      <c r="F142" s="9">
        <f t="shared" si="2"/>
        <v>0</v>
      </c>
      <c r="G142" s="197">
        <v>2249100</v>
      </c>
      <c r="H142" s="78" t="s">
        <v>211</v>
      </c>
      <c r="I142" s="195"/>
    </row>
    <row r="143" spans="1:9" hidden="1">
      <c r="A143" s="196">
        <v>44204</v>
      </c>
      <c r="B143" s="195"/>
      <c r="C143" s="198">
        <v>1138</v>
      </c>
      <c r="D143" s="195">
        <v>8</v>
      </c>
      <c r="E143" s="197">
        <v>215500</v>
      </c>
      <c r="F143" s="9">
        <f t="shared" si="2"/>
        <v>0</v>
      </c>
      <c r="G143" s="197">
        <v>215500</v>
      </c>
      <c r="H143" s="78" t="s">
        <v>212</v>
      </c>
      <c r="I143" s="195"/>
    </row>
    <row r="144" spans="1:9" hidden="1">
      <c r="A144" s="196">
        <v>44204</v>
      </c>
      <c r="B144" s="195"/>
      <c r="C144" s="198">
        <v>4444</v>
      </c>
      <c r="D144" s="195">
        <v>6</v>
      </c>
      <c r="E144" s="197">
        <v>13176400</v>
      </c>
      <c r="F144" s="9">
        <f t="shared" si="2"/>
        <v>0</v>
      </c>
      <c r="G144" s="197">
        <v>13176400</v>
      </c>
      <c r="H144" s="88" t="s">
        <v>219</v>
      </c>
      <c r="I144" s="195"/>
    </row>
    <row r="145" spans="1:9" hidden="1">
      <c r="A145" s="196">
        <v>44204</v>
      </c>
      <c r="B145" s="195"/>
      <c r="C145" s="198">
        <v>8051</v>
      </c>
      <c r="D145" s="195">
        <v>4</v>
      </c>
      <c r="E145" s="197">
        <v>1495000</v>
      </c>
      <c r="F145" s="9">
        <f t="shared" si="2"/>
        <v>0</v>
      </c>
      <c r="G145" s="197">
        <v>1495000</v>
      </c>
      <c r="H145" s="78" t="s">
        <v>222</v>
      </c>
      <c r="I145" s="195"/>
    </row>
    <row r="146" spans="1:9" hidden="1">
      <c r="A146" s="196">
        <v>44204</v>
      </c>
      <c r="B146" s="195"/>
      <c r="C146" s="198">
        <v>8213</v>
      </c>
      <c r="D146" s="195">
        <v>4</v>
      </c>
      <c r="E146" s="197">
        <v>1790500</v>
      </c>
      <c r="F146" s="9">
        <f t="shared" si="2"/>
        <v>0</v>
      </c>
      <c r="G146" s="197">
        <v>1790500</v>
      </c>
      <c r="H146" s="78" t="s">
        <v>224</v>
      </c>
      <c r="I146" s="195"/>
    </row>
    <row r="147" spans="1:9" hidden="1">
      <c r="A147" s="196">
        <v>44204</v>
      </c>
      <c r="B147" s="195"/>
      <c r="C147" s="198">
        <v>9199</v>
      </c>
      <c r="D147" s="195">
        <v>19</v>
      </c>
      <c r="E147" s="197">
        <v>6100</v>
      </c>
      <c r="F147" s="9">
        <f t="shared" si="2"/>
        <v>0</v>
      </c>
      <c r="G147" s="197">
        <v>6100</v>
      </c>
      <c r="H147" s="78" t="s">
        <v>225</v>
      </c>
      <c r="I147" s="195"/>
    </row>
    <row r="148" spans="1:9" hidden="1">
      <c r="A148" s="196">
        <v>44204</v>
      </c>
      <c r="B148" s="195"/>
      <c r="C148" s="198">
        <v>9730</v>
      </c>
      <c r="D148" s="195">
        <v>7</v>
      </c>
      <c r="E148" s="197">
        <v>643600</v>
      </c>
      <c r="F148" s="9">
        <f t="shared" si="2"/>
        <v>0</v>
      </c>
      <c r="G148" s="197">
        <v>643600</v>
      </c>
      <c r="H148" s="78" t="s">
        <v>228</v>
      </c>
      <c r="I148" s="195"/>
    </row>
    <row r="149" spans="1:9" hidden="1">
      <c r="A149" s="196">
        <v>44204</v>
      </c>
      <c r="B149" s="195"/>
      <c r="C149" s="198">
        <v>9747</v>
      </c>
      <c r="D149" s="195">
        <v>7</v>
      </c>
      <c r="E149" s="197">
        <v>520000</v>
      </c>
      <c r="F149" s="9">
        <f t="shared" si="2"/>
        <v>0</v>
      </c>
      <c r="G149" s="197">
        <v>520000</v>
      </c>
      <c r="H149" s="78" t="s">
        <v>229</v>
      </c>
      <c r="I149" s="195"/>
    </row>
    <row r="150" spans="1:9" hidden="1">
      <c r="A150" s="40">
        <v>44205</v>
      </c>
      <c r="B150" s="41"/>
      <c r="C150" s="198">
        <v>2934</v>
      </c>
      <c r="D150" s="41">
        <v>29</v>
      </c>
      <c r="E150" s="42">
        <v>9200000</v>
      </c>
      <c r="F150" s="86">
        <f t="shared" si="2"/>
        <v>0</v>
      </c>
      <c r="G150" s="42">
        <v>9200000</v>
      </c>
      <c r="H150" s="87" t="s">
        <v>245</v>
      </c>
      <c r="I150" s="195"/>
    </row>
    <row r="151" spans="1:9" hidden="1">
      <c r="A151" s="40">
        <v>44205</v>
      </c>
      <c r="B151" s="41"/>
      <c r="C151" s="198">
        <v>3040</v>
      </c>
      <c r="D151" s="41">
        <v>29</v>
      </c>
      <c r="E151" s="42">
        <v>109000</v>
      </c>
      <c r="F151" s="86">
        <f t="shared" si="2"/>
        <v>0</v>
      </c>
      <c r="G151" s="42">
        <v>109000</v>
      </c>
      <c r="H151" s="87" t="s">
        <v>246</v>
      </c>
      <c r="I151" s="195"/>
    </row>
    <row r="152" spans="1:9" hidden="1">
      <c r="A152" s="40">
        <v>44205</v>
      </c>
      <c r="B152" s="41" t="s">
        <v>68</v>
      </c>
      <c r="C152" s="198">
        <v>3313</v>
      </c>
      <c r="D152" s="41">
        <v>10</v>
      </c>
      <c r="E152" s="42">
        <v>2229600</v>
      </c>
      <c r="F152" s="86">
        <f t="shared" si="2"/>
        <v>0</v>
      </c>
      <c r="G152" s="42">
        <v>2229600</v>
      </c>
      <c r="H152" s="87" t="s">
        <v>247</v>
      </c>
      <c r="I152" s="195"/>
    </row>
    <row r="153" spans="1:9" hidden="1">
      <c r="A153" s="40">
        <v>44205</v>
      </c>
      <c r="B153" s="41"/>
      <c r="C153" s="198">
        <v>4941</v>
      </c>
      <c r="D153" s="41">
        <v>6</v>
      </c>
      <c r="E153" s="42">
        <v>410600</v>
      </c>
      <c r="F153" s="86">
        <f t="shared" si="2"/>
        <v>0</v>
      </c>
      <c r="G153" s="42">
        <v>410600</v>
      </c>
      <c r="H153" s="87" t="s">
        <v>248</v>
      </c>
      <c r="I153" s="195"/>
    </row>
    <row r="154" spans="1:9" hidden="1">
      <c r="A154" s="40">
        <v>44205</v>
      </c>
      <c r="B154" s="41"/>
      <c r="C154" s="198">
        <v>5285</v>
      </c>
      <c r="D154" s="41">
        <v>3</v>
      </c>
      <c r="E154" s="42">
        <v>1577010</v>
      </c>
      <c r="F154" s="86">
        <f t="shared" si="2"/>
        <v>0</v>
      </c>
      <c r="G154" s="42">
        <v>1577010</v>
      </c>
      <c r="H154" s="87" t="s">
        <v>249</v>
      </c>
      <c r="I154" s="195"/>
    </row>
    <row r="155" spans="1:9" hidden="1">
      <c r="A155" s="40">
        <v>44205</v>
      </c>
      <c r="B155" s="41" t="s">
        <v>60</v>
      </c>
      <c r="C155" s="198">
        <v>9874</v>
      </c>
      <c r="D155" s="41">
        <v>7</v>
      </c>
      <c r="E155" s="42">
        <v>290769</v>
      </c>
      <c r="F155" s="86">
        <f t="shared" si="2"/>
        <v>0</v>
      </c>
      <c r="G155" s="42">
        <v>290769</v>
      </c>
      <c r="H155" s="87" t="s">
        <v>250</v>
      </c>
      <c r="I155" s="195"/>
    </row>
    <row r="156" spans="1:9" hidden="1">
      <c r="A156" s="40">
        <v>44205</v>
      </c>
      <c r="B156" s="41"/>
      <c r="C156" s="198">
        <v>9882</v>
      </c>
      <c r="D156" s="41">
        <v>7</v>
      </c>
      <c r="E156" s="42">
        <v>1070616</v>
      </c>
      <c r="F156" s="86">
        <f t="shared" si="2"/>
        <v>0</v>
      </c>
      <c r="G156" s="42">
        <v>1070616</v>
      </c>
      <c r="H156" s="87" t="s">
        <v>251</v>
      </c>
      <c r="I156" s="195"/>
    </row>
    <row r="157" spans="1:9" hidden="1">
      <c r="A157" s="40">
        <v>44206</v>
      </c>
      <c r="B157" s="41"/>
      <c r="C157" s="198">
        <v>120</v>
      </c>
      <c r="D157" s="41">
        <v>7</v>
      </c>
      <c r="E157" s="42">
        <v>200000</v>
      </c>
      <c r="F157" s="86">
        <f t="shared" si="2"/>
        <v>0</v>
      </c>
      <c r="G157" s="42">
        <v>200000</v>
      </c>
      <c r="H157" s="41" t="s">
        <v>255</v>
      </c>
      <c r="I157" s="195"/>
    </row>
    <row r="158" spans="1:9" hidden="1">
      <c r="A158" s="40">
        <v>44206</v>
      </c>
      <c r="B158" s="41"/>
      <c r="C158" s="198">
        <v>124</v>
      </c>
      <c r="D158" s="41">
        <v>7</v>
      </c>
      <c r="E158" s="42">
        <v>4080000</v>
      </c>
      <c r="F158" s="86">
        <f t="shared" si="2"/>
        <v>0</v>
      </c>
      <c r="G158" s="42">
        <v>4080000</v>
      </c>
      <c r="H158" s="41" t="s">
        <v>256</v>
      </c>
      <c r="I158" s="195"/>
    </row>
    <row r="159" spans="1:9" hidden="1">
      <c r="A159" s="40">
        <v>44206</v>
      </c>
      <c r="B159" s="41"/>
      <c r="C159" s="198">
        <v>125</v>
      </c>
      <c r="D159" s="41">
        <v>7</v>
      </c>
      <c r="E159" s="42">
        <v>4080000</v>
      </c>
      <c r="F159" s="86">
        <f t="shared" si="2"/>
        <v>0</v>
      </c>
      <c r="G159" s="42">
        <v>4080000</v>
      </c>
      <c r="H159" s="41" t="s">
        <v>257</v>
      </c>
      <c r="I159" s="195"/>
    </row>
    <row r="160" spans="1:9" hidden="1">
      <c r="A160" s="40">
        <v>44206</v>
      </c>
      <c r="B160" s="41"/>
      <c r="C160" s="198">
        <v>143</v>
      </c>
      <c r="D160" s="41">
        <v>7</v>
      </c>
      <c r="E160" s="42">
        <v>646900</v>
      </c>
      <c r="F160" s="86">
        <f t="shared" si="2"/>
        <v>0</v>
      </c>
      <c r="G160" s="42">
        <v>646900</v>
      </c>
      <c r="H160" s="41" t="s">
        <v>258</v>
      </c>
      <c r="I160" s="195"/>
    </row>
    <row r="161" spans="1:9" hidden="1">
      <c r="A161" s="40">
        <v>44206</v>
      </c>
      <c r="B161" s="41"/>
      <c r="C161" s="198">
        <v>151</v>
      </c>
      <c r="D161" s="41">
        <v>7</v>
      </c>
      <c r="E161" s="42">
        <v>5274500</v>
      </c>
      <c r="F161" s="86">
        <f t="shared" si="2"/>
        <v>0</v>
      </c>
      <c r="G161" s="42">
        <v>5274500</v>
      </c>
      <c r="H161" s="41" t="s">
        <v>259</v>
      </c>
      <c r="I161" s="195"/>
    </row>
    <row r="162" spans="1:9" hidden="1">
      <c r="A162" s="40">
        <v>44206</v>
      </c>
      <c r="B162" s="41"/>
      <c r="C162" s="198">
        <v>232</v>
      </c>
      <c r="D162" s="41">
        <v>7</v>
      </c>
      <c r="E162" s="42">
        <v>1727693</v>
      </c>
      <c r="F162" s="86">
        <f t="shared" si="2"/>
        <v>0</v>
      </c>
      <c r="G162" s="42">
        <v>1727693</v>
      </c>
      <c r="H162" s="41" t="s">
        <v>260</v>
      </c>
      <c r="I162" s="195"/>
    </row>
    <row r="163" spans="1:9" hidden="1">
      <c r="A163" s="40">
        <v>44206</v>
      </c>
      <c r="B163" s="41" t="s">
        <v>60</v>
      </c>
      <c r="C163" s="198">
        <v>251</v>
      </c>
      <c r="D163" s="41">
        <v>7</v>
      </c>
      <c r="E163" s="42">
        <v>825700</v>
      </c>
      <c r="F163" s="86">
        <f t="shared" si="2"/>
        <v>0</v>
      </c>
      <c r="G163" s="42">
        <v>825700</v>
      </c>
      <c r="H163" s="41" t="s">
        <v>261</v>
      </c>
      <c r="I163" s="195"/>
    </row>
    <row r="164" spans="1:9" hidden="1">
      <c r="A164" s="40">
        <v>44206</v>
      </c>
      <c r="B164" s="41"/>
      <c r="C164" s="198">
        <v>252</v>
      </c>
      <c r="D164" s="41">
        <v>7</v>
      </c>
      <c r="E164" s="42">
        <v>2046000</v>
      </c>
      <c r="F164" s="86">
        <f t="shared" si="2"/>
        <v>0</v>
      </c>
      <c r="G164" s="42">
        <v>2046000</v>
      </c>
      <c r="H164" s="41" t="s">
        <v>262</v>
      </c>
      <c r="I164" s="195"/>
    </row>
    <row r="165" spans="1:9" hidden="1">
      <c r="A165" s="40">
        <v>44206</v>
      </c>
      <c r="B165" s="41"/>
      <c r="C165" s="198">
        <v>261</v>
      </c>
      <c r="D165" s="41">
        <v>7</v>
      </c>
      <c r="E165" s="42">
        <v>680400</v>
      </c>
      <c r="F165" s="86">
        <f t="shared" si="2"/>
        <v>0</v>
      </c>
      <c r="G165" s="42">
        <v>680400</v>
      </c>
      <c r="H165" s="41" t="s">
        <v>263</v>
      </c>
      <c r="I165" s="195"/>
    </row>
    <row r="166" spans="1:9" hidden="1">
      <c r="A166" s="40">
        <v>44206</v>
      </c>
      <c r="B166" s="41"/>
      <c r="C166" s="198">
        <v>1526</v>
      </c>
      <c r="D166" s="41">
        <v>8</v>
      </c>
      <c r="E166" s="42">
        <v>490000</v>
      </c>
      <c r="F166" s="86">
        <f t="shared" si="2"/>
        <v>0</v>
      </c>
      <c r="G166" s="42">
        <v>490000</v>
      </c>
      <c r="H166" s="41" t="s">
        <v>264</v>
      </c>
      <c r="I166" s="195"/>
    </row>
    <row r="167" spans="1:9" hidden="1">
      <c r="A167" s="40">
        <v>44206</v>
      </c>
      <c r="B167" s="41"/>
      <c r="C167" s="198">
        <v>1528</v>
      </c>
      <c r="D167" s="41">
        <v>8</v>
      </c>
      <c r="E167" s="42">
        <v>770200</v>
      </c>
      <c r="F167" s="86">
        <f t="shared" si="2"/>
        <v>0</v>
      </c>
      <c r="G167" s="42">
        <v>770200</v>
      </c>
      <c r="H167" s="41" t="s">
        <v>265</v>
      </c>
      <c r="I167" s="195"/>
    </row>
    <row r="168" spans="1:9" hidden="1">
      <c r="A168" s="40">
        <v>44206</v>
      </c>
      <c r="B168" s="41"/>
      <c r="C168" s="198">
        <v>3248</v>
      </c>
      <c r="D168" s="41">
        <v>29</v>
      </c>
      <c r="E168" s="42">
        <v>295000</v>
      </c>
      <c r="F168" s="86">
        <f t="shared" si="2"/>
        <v>0</v>
      </c>
      <c r="G168" s="42">
        <v>295000</v>
      </c>
      <c r="H168" s="41" t="s">
        <v>266</v>
      </c>
      <c r="I168" s="195"/>
    </row>
    <row r="169" spans="1:9" hidden="1">
      <c r="A169" s="40">
        <v>44206</v>
      </c>
      <c r="B169" s="41"/>
      <c r="C169" s="198">
        <v>3252</v>
      </c>
      <c r="D169" s="41">
        <v>29</v>
      </c>
      <c r="E169" s="42">
        <v>150000</v>
      </c>
      <c r="F169" s="86">
        <f t="shared" si="2"/>
        <v>0</v>
      </c>
      <c r="G169" s="42">
        <v>150000</v>
      </c>
      <c r="H169" s="41" t="s">
        <v>267</v>
      </c>
      <c r="I169" s="195"/>
    </row>
    <row r="170" spans="1:9" hidden="1">
      <c r="A170" s="40">
        <v>44206</v>
      </c>
      <c r="B170" s="41"/>
      <c r="C170" s="198">
        <v>3253</v>
      </c>
      <c r="D170" s="41">
        <v>29</v>
      </c>
      <c r="E170" s="42">
        <v>145000</v>
      </c>
      <c r="F170" s="86">
        <f t="shared" si="2"/>
        <v>0</v>
      </c>
      <c r="G170" s="42">
        <v>145000</v>
      </c>
      <c r="H170" s="41" t="s">
        <v>267</v>
      </c>
      <c r="I170" s="195"/>
    </row>
    <row r="171" spans="1:9" hidden="1">
      <c r="A171" s="40">
        <v>44206</v>
      </c>
      <c r="B171" s="41"/>
      <c r="C171" s="198">
        <v>3291</v>
      </c>
      <c r="D171" s="41">
        <v>29</v>
      </c>
      <c r="E171" s="42">
        <v>283500</v>
      </c>
      <c r="F171" s="86">
        <f t="shared" si="2"/>
        <v>0</v>
      </c>
      <c r="G171" s="42">
        <v>283500</v>
      </c>
      <c r="H171" s="41" t="s">
        <v>268</v>
      </c>
      <c r="I171" s="195"/>
    </row>
    <row r="172" spans="1:9" hidden="1">
      <c r="A172" s="40">
        <v>44206</v>
      </c>
      <c r="B172" s="41"/>
      <c r="C172" s="198">
        <v>3352</v>
      </c>
      <c r="D172" s="41">
        <v>29</v>
      </c>
      <c r="E172" s="42">
        <v>1025000</v>
      </c>
      <c r="F172" s="86">
        <f t="shared" si="2"/>
        <v>0</v>
      </c>
      <c r="G172" s="42">
        <v>1025000</v>
      </c>
      <c r="H172" s="41" t="s">
        <v>269</v>
      </c>
      <c r="I172" s="195"/>
    </row>
    <row r="173" spans="1:9" hidden="1">
      <c r="A173" s="40">
        <v>44206</v>
      </c>
      <c r="B173" s="41"/>
      <c r="C173" s="198">
        <v>3353</v>
      </c>
      <c r="D173" s="41">
        <v>29</v>
      </c>
      <c r="E173" s="42">
        <v>30000</v>
      </c>
      <c r="F173" s="86">
        <f t="shared" si="2"/>
        <v>0</v>
      </c>
      <c r="G173" s="42">
        <v>30000</v>
      </c>
      <c r="H173" s="41" t="s">
        <v>269</v>
      </c>
      <c r="I173" s="195"/>
    </row>
    <row r="174" spans="1:9" hidden="1">
      <c r="A174" s="40">
        <v>44206</v>
      </c>
      <c r="B174" s="41"/>
      <c r="C174" s="198">
        <v>3371</v>
      </c>
      <c r="D174" s="41">
        <v>10</v>
      </c>
      <c r="E174" s="42">
        <v>6541318</v>
      </c>
      <c r="F174" s="86">
        <f t="shared" si="2"/>
        <v>0</v>
      </c>
      <c r="G174" s="42">
        <v>6541318</v>
      </c>
      <c r="H174" s="41" t="s">
        <v>270</v>
      </c>
      <c r="I174" s="195"/>
    </row>
    <row r="175" spans="1:9" hidden="1">
      <c r="A175" s="40">
        <v>44206</v>
      </c>
      <c r="B175" s="41" t="s">
        <v>60</v>
      </c>
      <c r="C175" s="198">
        <v>3554</v>
      </c>
      <c r="D175" s="41">
        <v>29</v>
      </c>
      <c r="E175" s="42">
        <v>100000</v>
      </c>
      <c r="F175" s="86">
        <f t="shared" si="2"/>
        <v>0</v>
      </c>
      <c r="G175" s="42">
        <v>100000</v>
      </c>
      <c r="H175" s="41" t="s">
        <v>271</v>
      </c>
      <c r="I175" s="195"/>
    </row>
    <row r="176" spans="1:9" hidden="1">
      <c r="A176" s="40">
        <v>44206</v>
      </c>
      <c r="B176" s="41" t="s">
        <v>60</v>
      </c>
      <c r="C176" s="198">
        <v>3557</v>
      </c>
      <c r="D176" s="41">
        <v>29</v>
      </c>
      <c r="E176" s="42">
        <v>250000</v>
      </c>
      <c r="F176" s="86">
        <f t="shared" si="2"/>
        <v>0</v>
      </c>
      <c r="G176" s="42">
        <v>250000</v>
      </c>
      <c r="H176" s="41" t="s">
        <v>271</v>
      </c>
      <c r="I176" s="195"/>
    </row>
    <row r="177" spans="1:9" hidden="1">
      <c r="A177" s="40">
        <v>44206</v>
      </c>
      <c r="B177" s="41"/>
      <c r="C177" s="198">
        <v>3564</v>
      </c>
      <c r="D177" s="41">
        <v>29</v>
      </c>
      <c r="E177" s="42">
        <v>24000</v>
      </c>
      <c r="F177" s="86">
        <f t="shared" si="2"/>
        <v>0</v>
      </c>
      <c r="G177" s="42">
        <v>24000</v>
      </c>
      <c r="H177" s="41" t="s">
        <v>272</v>
      </c>
      <c r="I177" s="195"/>
    </row>
    <row r="178" spans="1:9" hidden="1">
      <c r="A178" s="40">
        <v>44206</v>
      </c>
      <c r="B178" s="41"/>
      <c r="C178" s="198">
        <v>4763</v>
      </c>
      <c r="D178" s="41">
        <v>2</v>
      </c>
      <c r="E178" s="42">
        <v>229752</v>
      </c>
      <c r="F178" s="86">
        <f t="shared" si="2"/>
        <v>0</v>
      </c>
      <c r="G178" s="42">
        <v>229752</v>
      </c>
      <c r="H178" s="41" t="s">
        <v>273</v>
      </c>
      <c r="I178" s="195"/>
    </row>
    <row r="179" spans="1:9" hidden="1">
      <c r="A179" s="40">
        <v>44206</v>
      </c>
      <c r="B179" s="41"/>
      <c r="C179" s="198">
        <v>5063</v>
      </c>
      <c r="D179" s="41">
        <v>6</v>
      </c>
      <c r="E179" s="42">
        <v>957000</v>
      </c>
      <c r="F179" s="86">
        <f t="shared" si="2"/>
        <v>0</v>
      </c>
      <c r="G179" s="42">
        <v>957000</v>
      </c>
      <c r="H179" s="41" t="s">
        <v>274</v>
      </c>
      <c r="I179" s="195"/>
    </row>
    <row r="180" spans="1:9" hidden="1">
      <c r="A180" s="40">
        <v>44206</v>
      </c>
      <c r="B180" s="41"/>
      <c r="C180" s="198">
        <v>5187</v>
      </c>
      <c r="D180" s="41">
        <v>6</v>
      </c>
      <c r="E180" s="42">
        <v>835000</v>
      </c>
      <c r="F180" s="86">
        <f t="shared" si="2"/>
        <v>0</v>
      </c>
      <c r="G180" s="42">
        <v>835000</v>
      </c>
      <c r="H180" s="41" t="s">
        <v>275</v>
      </c>
      <c r="I180" s="195"/>
    </row>
    <row r="181" spans="1:9" hidden="1">
      <c r="A181" s="40">
        <v>44206</v>
      </c>
      <c r="B181" s="41"/>
      <c r="C181" s="198">
        <v>8607</v>
      </c>
      <c r="D181" s="41">
        <v>4</v>
      </c>
      <c r="E181" s="42">
        <v>200000</v>
      </c>
      <c r="F181" s="86">
        <f t="shared" si="2"/>
        <v>0</v>
      </c>
      <c r="G181" s="42">
        <v>200000</v>
      </c>
      <c r="H181" s="41" t="s">
        <v>94</v>
      </c>
      <c r="I181" s="195"/>
    </row>
    <row r="182" spans="1:9" hidden="1">
      <c r="A182" s="40">
        <v>44206</v>
      </c>
      <c r="B182" s="41"/>
      <c r="C182" s="198">
        <v>8770</v>
      </c>
      <c r="D182" s="41">
        <v>4</v>
      </c>
      <c r="E182" s="42">
        <v>303000</v>
      </c>
      <c r="F182" s="86">
        <f t="shared" si="2"/>
        <v>0</v>
      </c>
      <c r="G182" s="42">
        <v>303000</v>
      </c>
      <c r="H182" s="41" t="s">
        <v>276</v>
      </c>
      <c r="I182" s="195"/>
    </row>
    <row r="183" spans="1:9" hidden="1">
      <c r="A183" s="40">
        <v>44206</v>
      </c>
      <c r="B183" s="41"/>
      <c r="C183" s="198">
        <v>8830</v>
      </c>
      <c r="D183" s="41">
        <v>9</v>
      </c>
      <c r="E183" s="42">
        <v>440000</v>
      </c>
      <c r="F183" s="86">
        <f t="shared" si="2"/>
        <v>0</v>
      </c>
      <c r="G183" s="42">
        <v>440000</v>
      </c>
      <c r="H183" s="41" t="s">
        <v>277</v>
      </c>
      <c r="I183" s="195"/>
    </row>
    <row r="184" spans="1:9" hidden="1">
      <c r="A184" s="40">
        <v>44206</v>
      </c>
      <c r="B184" s="41"/>
      <c r="C184" s="198">
        <v>8835</v>
      </c>
      <c r="D184" s="41">
        <v>9</v>
      </c>
      <c r="E184" s="42">
        <v>200000</v>
      </c>
      <c r="F184" s="86">
        <f t="shared" si="2"/>
        <v>0</v>
      </c>
      <c r="G184" s="42">
        <v>200000</v>
      </c>
      <c r="H184" s="41" t="s">
        <v>278</v>
      </c>
      <c r="I184" s="195"/>
    </row>
    <row r="185" spans="1:9" hidden="1">
      <c r="A185" s="40">
        <v>44206</v>
      </c>
      <c r="B185" s="41"/>
      <c r="C185" s="198">
        <v>8891</v>
      </c>
      <c r="D185" s="41">
        <v>9</v>
      </c>
      <c r="E185" s="42">
        <v>500000</v>
      </c>
      <c r="F185" s="86">
        <f t="shared" si="2"/>
        <v>0</v>
      </c>
      <c r="G185" s="42">
        <v>500000</v>
      </c>
      <c r="H185" s="41" t="s">
        <v>279</v>
      </c>
      <c r="I185" s="195"/>
    </row>
    <row r="186" spans="1:9" hidden="1">
      <c r="A186" s="40">
        <v>44206</v>
      </c>
      <c r="B186" s="41"/>
      <c r="C186" s="198">
        <v>9491</v>
      </c>
      <c r="D186" s="41">
        <v>19</v>
      </c>
      <c r="E186" s="42">
        <v>579800</v>
      </c>
      <c r="F186" s="86">
        <f t="shared" si="2"/>
        <v>0</v>
      </c>
      <c r="G186" s="42">
        <v>579800</v>
      </c>
      <c r="H186" s="41" t="s">
        <v>280</v>
      </c>
      <c r="I186" s="195"/>
    </row>
    <row r="187" spans="1:9" hidden="1">
      <c r="A187" s="40">
        <v>44207</v>
      </c>
      <c r="B187" s="41"/>
      <c r="C187" s="198">
        <v>460</v>
      </c>
      <c r="D187" s="41">
        <v>7</v>
      </c>
      <c r="E187" s="42">
        <v>200393</v>
      </c>
      <c r="F187" s="86">
        <f t="shared" si="2"/>
        <v>0</v>
      </c>
      <c r="G187" s="42">
        <v>200393</v>
      </c>
      <c r="H187" s="41" t="s">
        <v>286</v>
      </c>
      <c r="I187" s="195"/>
    </row>
    <row r="188" spans="1:9" hidden="1">
      <c r="A188" s="40">
        <v>44207</v>
      </c>
      <c r="B188" s="41"/>
      <c r="C188" s="198">
        <v>521</v>
      </c>
      <c r="D188" s="41">
        <v>7</v>
      </c>
      <c r="E188" s="42">
        <v>3131000</v>
      </c>
      <c r="F188" s="86">
        <f t="shared" si="2"/>
        <v>0</v>
      </c>
      <c r="G188" s="42">
        <v>3131000</v>
      </c>
      <c r="H188" s="41" t="s">
        <v>287</v>
      </c>
      <c r="I188" s="195"/>
    </row>
    <row r="189" spans="1:9" hidden="1">
      <c r="A189" s="40">
        <v>44207</v>
      </c>
      <c r="B189" s="41"/>
      <c r="C189" s="198">
        <v>604</v>
      </c>
      <c r="D189" s="41">
        <v>7</v>
      </c>
      <c r="E189" s="42">
        <v>500000</v>
      </c>
      <c r="F189" s="86">
        <f t="shared" si="2"/>
        <v>0</v>
      </c>
      <c r="G189" s="42">
        <v>500000</v>
      </c>
      <c r="H189" s="41" t="s">
        <v>288</v>
      </c>
      <c r="I189" s="195"/>
    </row>
    <row r="190" spans="1:9" hidden="1">
      <c r="A190" s="40">
        <v>44207</v>
      </c>
      <c r="B190" s="41"/>
      <c r="C190" s="198">
        <v>1851</v>
      </c>
      <c r="D190" s="41">
        <v>8</v>
      </c>
      <c r="E190" s="42">
        <v>376800</v>
      </c>
      <c r="F190" s="86">
        <f t="shared" si="2"/>
        <v>0</v>
      </c>
      <c r="G190" s="42">
        <v>376800</v>
      </c>
      <c r="H190" s="41" t="s">
        <v>289</v>
      </c>
      <c r="I190" s="195"/>
    </row>
    <row r="191" spans="1:9" hidden="1">
      <c r="A191" s="40">
        <v>44207</v>
      </c>
      <c r="B191" s="41"/>
      <c r="C191" s="198">
        <v>1939</v>
      </c>
      <c r="D191" s="41">
        <v>8</v>
      </c>
      <c r="E191" s="42">
        <v>276200</v>
      </c>
      <c r="F191" s="86">
        <f t="shared" si="2"/>
        <v>0</v>
      </c>
      <c r="G191" s="42">
        <v>276200</v>
      </c>
      <c r="H191" s="41" t="s">
        <v>290</v>
      </c>
      <c r="I191" s="195"/>
    </row>
    <row r="192" spans="1:9" hidden="1">
      <c r="A192" s="40">
        <v>44207</v>
      </c>
      <c r="B192" s="41"/>
      <c r="C192" s="198">
        <v>1964</v>
      </c>
      <c r="D192" s="41">
        <v>8</v>
      </c>
      <c r="E192" s="42">
        <v>494000</v>
      </c>
      <c r="F192" s="86">
        <f t="shared" si="2"/>
        <v>0</v>
      </c>
      <c r="G192" s="42">
        <v>494000</v>
      </c>
      <c r="H192" s="41" t="s">
        <v>291</v>
      </c>
      <c r="I192" s="195"/>
    </row>
    <row r="193" spans="1:9" hidden="1">
      <c r="A193" s="40">
        <v>44207</v>
      </c>
      <c r="B193" s="41" t="s">
        <v>60</v>
      </c>
      <c r="C193" s="198">
        <v>3864</v>
      </c>
      <c r="D193" s="41">
        <v>29</v>
      </c>
      <c r="E193" s="42">
        <v>5362000</v>
      </c>
      <c r="F193" s="86">
        <f t="shared" si="2"/>
        <v>0</v>
      </c>
      <c r="G193" s="42">
        <v>5362000</v>
      </c>
      <c r="H193" s="41" t="s">
        <v>292</v>
      </c>
      <c r="I193" s="195"/>
    </row>
    <row r="194" spans="1:9" hidden="1">
      <c r="A194" s="40">
        <v>44207</v>
      </c>
      <c r="B194" s="41" t="s">
        <v>64</v>
      </c>
      <c r="C194" s="198">
        <v>4845</v>
      </c>
      <c r="D194" s="41">
        <v>18</v>
      </c>
      <c r="E194" s="42">
        <v>1040000</v>
      </c>
      <c r="F194" s="86">
        <f t="shared" si="2"/>
        <v>0</v>
      </c>
      <c r="G194" s="42">
        <v>1040000</v>
      </c>
      <c r="H194" s="41" t="s">
        <v>293</v>
      </c>
      <c r="I194" s="195"/>
    </row>
    <row r="195" spans="1:9" hidden="1">
      <c r="A195" s="40">
        <v>44207</v>
      </c>
      <c r="B195" s="41" t="s">
        <v>66</v>
      </c>
      <c r="C195" s="198">
        <v>5464</v>
      </c>
      <c r="D195" s="41">
        <v>6</v>
      </c>
      <c r="E195" s="42">
        <v>1653500</v>
      </c>
      <c r="F195" s="86">
        <f t="shared" ref="F195:F258" si="3">E195-G195</f>
        <v>0</v>
      </c>
      <c r="G195" s="42">
        <v>1653500</v>
      </c>
      <c r="H195" s="41" t="s">
        <v>294</v>
      </c>
      <c r="I195" s="195"/>
    </row>
    <row r="196" spans="1:9" hidden="1">
      <c r="A196" s="40">
        <v>44207</v>
      </c>
      <c r="B196" s="41" t="s">
        <v>60</v>
      </c>
      <c r="C196" s="198">
        <v>5465</v>
      </c>
      <c r="D196" s="41">
        <v>6</v>
      </c>
      <c r="E196" s="42">
        <v>94500</v>
      </c>
      <c r="F196" s="86">
        <f t="shared" si="3"/>
        <v>0</v>
      </c>
      <c r="G196" s="42">
        <v>94500</v>
      </c>
      <c r="H196" s="41" t="s">
        <v>295</v>
      </c>
      <c r="I196" s="195"/>
    </row>
    <row r="197" spans="1:9" hidden="1">
      <c r="A197" s="40">
        <v>44207</v>
      </c>
      <c r="B197" s="41" t="s">
        <v>60</v>
      </c>
      <c r="C197" s="198">
        <v>5466</v>
      </c>
      <c r="D197" s="41">
        <v>6</v>
      </c>
      <c r="E197" s="42">
        <v>1197600</v>
      </c>
      <c r="F197" s="86">
        <f t="shared" si="3"/>
        <v>0</v>
      </c>
      <c r="G197" s="42">
        <v>1197600</v>
      </c>
      <c r="H197" s="41" t="s">
        <v>296</v>
      </c>
      <c r="I197" s="195"/>
    </row>
    <row r="198" spans="1:9" hidden="1">
      <c r="A198" s="40">
        <v>44207</v>
      </c>
      <c r="B198" s="41" t="s">
        <v>60</v>
      </c>
      <c r="C198" s="198">
        <v>5473</v>
      </c>
      <c r="D198" s="41">
        <v>6</v>
      </c>
      <c r="E198" s="42">
        <v>1179264</v>
      </c>
      <c r="F198" s="86">
        <f t="shared" si="3"/>
        <v>0</v>
      </c>
      <c r="G198" s="42">
        <v>1179264</v>
      </c>
      <c r="H198" s="41" t="s">
        <v>297</v>
      </c>
      <c r="I198" s="195"/>
    </row>
    <row r="199" spans="1:9" s="91" customFormat="1" hidden="1">
      <c r="A199" s="40">
        <v>44207</v>
      </c>
      <c r="B199" s="41" t="s">
        <v>65</v>
      </c>
      <c r="C199" s="198">
        <v>5500</v>
      </c>
      <c r="D199" s="41">
        <v>6</v>
      </c>
      <c r="E199" s="42">
        <v>321600</v>
      </c>
      <c r="F199" s="86">
        <f t="shared" si="3"/>
        <v>0</v>
      </c>
      <c r="G199" s="42">
        <v>321600</v>
      </c>
      <c r="H199" s="41" t="s">
        <v>298</v>
      </c>
      <c r="I199" s="41"/>
    </row>
    <row r="200" spans="1:9" s="91" customFormat="1" hidden="1">
      <c r="A200" s="40">
        <v>44207</v>
      </c>
      <c r="B200" s="41" t="s">
        <v>65</v>
      </c>
      <c r="C200" s="198">
        <v>5543</v>
      </c>
      <c r="D200" s="41">
        <v>6</v>
      </c>
      <c r="E200" s="42">
        <v>201300</v>
      </c>
      <c r="F200" s="86">
        <f t="shared" si="3"/>
        <v>0</v>
      </c>
      <c r="G200" s="42">
        <v>201300</v>
      </c>
      <c r="H200" s="41" t="s">
        <v>299</v>
      </c>
      <c r="I200" s="41"/>
    </row>
    <row r="201" spans="1:9" hidden="1">
      <c r="A201" s="40">
        <v>44207</v>
      </c>
      <c r="B201" s="41"/>
      <c r="C201" s="198">
        <v>5604</v>
      </c>
      <c r="D201" s="41">
        <v>6</v>
      </c>
      <c r="E201" s="42">
        <v>911600</v>
      </c>
      <c r="F201" s="86">
        <f t="shared" si="3"/>
        <v>0</v>
      </c>
      <c r="G201" s="42">
        <v>911600</v>
      </c>
      <c r="H201" s="41" t="s">
        <v>300</v>
      </c>
      <c r="I201" s="195"/>
    </row>
    <row r="202" spans="1:9" hidden="1">
      <c r="A202" s="40">
        <v>44207</v>
      </c>
      <c r="B202" s="41" t="s">
        <v>60</v>
      </c>
      <c r="C202" s="198">
        <v>8891</v>
      </c>
      <c r="D202" s="41">
        <v>4</v>
      </c>
      <c r="E202" s="42">
        <v>461000</v>
      </c>
      <c r="F202" s="86">
        <f t="shared" si="3"/>
        <v>0</v>
      </c>
      <c r="G202" s="42">
        <v>461000</v>
      </c>
      <c r="H202" s="41" t="s">
        <v>301</v>
      </c>
      <c r="I202" s="195"/>
    </row>
    <row r="203" spans="1:9" hidden="1">
      <c r="A203" s="40">
        <v>44207</v>
      </c>
      <c r="B203" s="41"/>
      <c r="C203" s="198">
        <v>8954</v>
      </c>
      <c r="D203" s="41">
        <v>4</v>
      </c>
      <c r="E203" s="42">
        <v>412000</v>
      </c>
      <c r="F203" s="86">
        <f t="shared" si="3"/>
        <v>0</v>
      </c>
      <c r="G203" s="42">
        <v>412000</v>
      </c>
      <c r="H203" s="41" t="s">
        <v>302</v>
      </c>
      <c r="I203" s="195"/>
    </row>
    <row r="204" spans="1:9" hidden="1">
      <c r="A204" s="40">
        <v>44207</v>
      </c>
      <c r="B204" s="41"/>
      <c r="C204" s="198">
        <v>8979</v>
      </c>
      <c r="D204" s="41">
        <v>4</v>
      </c>
      <c r="E204" s="42">
        <v>629853</v>
      </c>
      <c r="F204" s="86">
        <f t="shared" si="3"/>
        <v>0</v>
      </c>
      <c r="G204" s="42">
        <v>629853</v>
      </c>
      <c r="H204" s="41" t="s">
        <v>303</v>
      </c>
      <c r="I204" s="195"/>
    </row>
    <row r="205" spans="1:9" hidden="1">
      <c r="A205" s="40">
        <v>44207</v>
      </c>
      <c r="B205" s="41"/>
      <c r="C205" s="198">
        <v>8999</v>
      </c>
      <c r="D205" s="41">
        <v>4</v>
      </c>
      <c r="E205" s="42">
        <v>3440000</v>
      </c>
      <c r="F205" s="86">
        <f t="shared" si="3"/>
        <v>0</v>
      </c>
      <c r="G205" s="42">
        <v>3440000</v>
      </c>
      <c r="H205" s="41" t="s">
        <v>304</v>
      </c>
      <c r="I205" s="195"/>
    </row>
    <row r="206" spans="1:9" hidden="1">
      <c r="A206" s="40">
        <v>44207</v>
      </c>
      <c r="B206" s="41" t="s">
        <v>60</v>
      </c>
      <c r="C206" s="198">
        <v>9070</v>
      </c>
      <c r="D206" s="41">
        <v>4</v>
      </c>
      <c r="E206" s="42">
        <v>222500</v>
      </c>
      <c r="F206" s="86">
        <f t="shared" si="3"/>
        <v>0</v>
      </c>
      <c r="G206" s="42">
        <v>222500</v>
      </c>
      <c r="H206" s="41" t="s">
        <v>301</v>
      </c>
      <c r="I206" s="195"/>
    </row>
    <row r="207" spans="1:9" s="53" customFormat="1" hidden="1">
      <c r="A207" s="127">
        <v>44207</v>
      </c>
      <c r="B207" s="128" t="s">
        <v>67</v>
      </c>
      <c r="C207" s="57">
        <v>9112</v>
      </c>
      <c r="D207" s="128">
        <v>9</v>
      </c>
      <c r="E207" s="43">
        <v>409800</v>
      </c>
      <c r="F207" s="129">
        <f t="shared" si="3"/>
        <v>0</v>
      </c>
      <c r="G207" s="43">
        <v>409800</v>
      </c>
      <c r="H207" s="128" t="s">
        <v>305</v>
      </c>
      <c r="I207" s="205"/>
    </row>
    <row r="208" spans="1:9" s="91" customFormat="1" hidden="1">
      <c r="A208" s="40">
        <v>44207</v>
      </c>
      <c r="B208" s="41" t="s">
        <v>65</v>
      </c>
      <c r="C208" s="198">
        <v>9115</v>
      </c>
      <c r="D208" s="41">
        <v>9</v>
      </c>
      <c r="E208" s="42">
        <v>540800</v>
      </c>
      <c r="F208" s="86">
        <f t="shared" si="3"/>
        <v>0</v>
      </c>
      <c r="G208" s="42">
        <v>540800</v>
      </c>
      <c r="H208" s="41" t="s">
        <v>306</v>
      </c>
      <c r="I208" s="41"/>
    </row>
    <row r="209" spans="1:9" hidden="1">
      <c r="A209" s="40">
        <v>44207</v>
      </c>
      <c r="B209" s="41" t="s">
        <v>60</v>
      </c>
      <c r="C209" s="198">
        <v>9221</v>
      </c>
      <c r="D209" s="41">
        <v>9</v>
      </c>
      <c r="E209" s="42">
        <v>6560000</v>
      </c>
      <c r="F209" s="86">
        <f t="shared" si="3"/>
        <v>0</v>
      </c>
      <c r="G209" s="42">
        <v>6560000</v>
      </c>
      <c r="H209" s="41" t="s">
        <v>307</v>
      </c>
      <c r="I209" s="195"/>
    </row>
    <row r="210" spans="1:9" hidden="1">
      <c r="A210" s="40">
        <v>44208</v>
      </c>
      <c r="B210" s="41"/>
      <c r="C210" s="198">
        <v>757</v>
      </c>
      <c r="D210" s="41">
        <v>7</v>
      </c>
      <c r="E210" s="42">
        <v>562289</v>
      </c>
      <c r="F210" s="86">
        <f t="shared" si="3"/>
        <v>0</v>
      </c>
      <c r="G210" s="42">
        <v>562289</v>
      </c>
      <c r="H210" s="41" t="s">
        <v>94</v>
      </c>
      <c r="I210" s="195"/>
    </row>
    <row r="211" spans="1:9" hidden="1">
      <c r="A211" s="40">
        <v>44208</v>
      </c>
      <c r="B211" s="41" t="s">
        <v>60</v>
      </c>
      <c r="C211" s="198">
        <v>777</v>
      </c>
      <c r="D211" s="41">
        <v>7</v>
      </c>
      <c r="E211" s="42">
        <v>1401100</v>
      </c>
      <c r="F211" s="86">
        <f t="shared" si="3"/>
        <v>0</v>
      </c>
      <c r="G211" s="42">
        <v>1401100</v>
      </c>
      <c r="H211" s="41" t="s">
        <v>310</v>
      </c>
      <c r="I211" s="195"/>
    </row>
    <row r="212" spans="1:9" hidden="1">
      <c r="A212" s="40">
        <v>44208</v>
      </c>
      <c r="B212" s="41" t="s">
        <v>60</v>
      </c>
      <c r="C212" s="198">
        <v>887</v>
      </c>
      <c r="D212" s="41">
        <v>7</v>
      </c>
      <c r="E212" s="42">
        <v>295000</v>
      </c>
      <c r="F212" s="86">
        <f t="shared" si="3"/>
        <v>0</v>
      </c>
      <c r="G212" s="42">
        <v>295000</v>
      </c>
      <c r="H212" s="41" t="s">
        <v>311</v>
      </c>
      <c r="I212" s="195"/>
    </row>
    <row r="213" spans="1:9" hidden="1">
      <c r="A213" s="40">
        <v>44208</v>
      </c>
      <c r="B213" s="41" t="s">
        <v>60</v>
      </c>
      <c r="C213" s="198">
        <v>900</v>
      </c>
      <c r="D213" s="41">
        <v>7</v>
      </c>
      <c r="E213" s="42">
        <v>1112000</v>
      </c>
      <c r="F213" s="86">
        <f t="shared" si="3"/>
        <v>0</v>
      </c>
      <c r="G213" s="42">
        <v>1112000</v>
      </c>
      <c r="H213" s="41" t="s">
        <v>312</v>
      </c>
      <c r="I213" s="195"/>
    </row>
    <row r="214" spans="1:9" hidden="1">
      <c r="A214" s="40">
        <v>44208</v>
      </c>
      <c r="B214" s="41"/>
      <c r="C214" s="198">
        <v>920</v>
      </c>
      <c r="D214" s="41">
        <v>7</v>
      </c>
      <c r="E214" s="42">
        <v>614042</v>
      </c>
      <c r="F214" s="86">
        <f t="shared" si="3"/>
        <v>0</v>
      </c>
      <c r="G214" s="42">
        <v>614042</v>
      </c>
      <c r="H214" s="41" t="s">
        <v>313</v>
      </c>
      <c r="I214" s="195"/>
    </row>
    <row r="215" spans="1:9" hidden="1">
      <c r="A215" s="40">
        <v>44208</v>
      </c>
      <c r="B215" s="41" t="s">
        <v>60</v>
      </c>
      <c r="C215" s="198">
        <v>1015</v>
      </c>
      <c r="D215" s="41">
        <v>7</v>
      </c>
      <c r="E215" s="42">
        <v>742800</v>
      </c>
      <c r="F215" s="86">
        <f t="shared" si="3"/>
        <v>0</v>
      </c>
      <c r="G215" s="42">
        <v>742800</v>
      </c>
      <c r="H215" s="41" t="s">
        <v>314</v>
      </c>
      <c r="I215" s="195"/>
    </row>
    <row r="216" spans="1:9" hidden="1">
      <c r="A216" s="40">
        <v>44208</v>
      </c>
      <c r="B216" s="41" t="s">
        <v>66</v>
      </c>
      <c r="C216" s="198">
        <v>1034</v>
      </c>
      <c r="D216" s="41">
        <v>7</v>
      </c>
      <c r="E216" s="42">
        <v>312000</v>
      </c>
      <c r="F216" s="86">
        <f t="shared" si="3"/>
        <v>0</v>
      </c>
      <c r="G216" s="42">
        <v>312000</v>
      </c>
      <c r="H216" s="41" t="s">
        <v>271</v>
      </c>
      <c r="I216" s="195"/>
    </row>
    <row r="217" spans="1:9" hidden="1">
      <c r="A217" s="40">
        <v>44208</v>
      </c>
      <c r="B217" s="41"/>
      <c r="C217" s="198">
        <v>2060</v>
      </c>
      <c r="D217" s="41">
        <v>8</v>
      </c>
      <c r="E217" s="42">
        <v>851100</v>
      </c>
      <c r="F217" s="86">
        <f t="shared" si="3"/>
        <v>0</v>
      </c>
      <c r="G217" s="42">
        <v>851100</v>
      </c>
      <c r="H217" s="41" t="s">
        <v>315</v>
      </c>
      <c r="I217" s="195"/>
    </row>
    <row r="218" spans="1:9" hidden="1">
      <c r="A218" s="40">
        <v>44208</v>
      </c>
      <c r="B218" s="41" t="s">
        <v>60</v>
      </c>
      <c r="C218" s="198">
        <v>2153</v>
      </c>
      <c r="D218" s="41">
        <v>8</v>
      </c>
      <c r="E218" s="42">
        <v>419500</v>
      </c>
      <c r="F218" s="86">
        <f t="shared" si="3"/>
        <v>0</v>
      </c>
      <c r="G218" s="42">
        <v>419500</v>
      </c>
      <c r="H218" s="41" t="s">
        <v>316</v>
      </c>
      <c r="I218" s="195"/>
    </row>
    <row r="219" spans="1:9" hidden="1">
      <c r="A219" s="40">
        <v>44208</v>
      </c>
      <c r="B219" s="41"/>
      <c r="C219" s="198">
        <v>3909</v>
      </c>
      <c r="D219" s="41">
        <v>29</v>
      </c>
      <c r="E219" s="42">
        <v>358000</v>
      </c>
      <c r="F219" s="86">
        <f t="shared" si="3"/>
        <v>0</v>
      </c>
      <c r="G219" s="42">
        <v>358000</v>
      </c>
      <c r="H219" s="41" t="s">
        <v>317</v>
      </c>
      <c r="I219" s="195"/>
    </row>
    <row r="220" spans="1:9" hidden="1">
      <c r="A220" s="40">
        <v>44208</v>
      </c>
      <c r="B220" s="41" t="s">
        <v>60</v>
      </c>
      <c r="C220" s="198">
        <v>5795</v>
      </c>
      <c r="D220" s="41">
        <v>6</v>
      </c>
      <c r="E220" s="42">
        <v>656000</v>
      </c>
      <c r="F220" s="86">
        <f t="shared" si="3"/>
        <v>0</v>
      </c>
      <c r="G220" s="42">
        <v>656000</v>
      </c>
      <c r="H220" s="41" t="s">
        <v>318</v>
      </c>
      <c r="I220" s="195"/>
    </row>
    <row r="221" spans="1:9" hidden="1">
      <c r="A221" s="40">
        <v>44208</v>
      </c>
      <c r="B221" s="41" t="s">
        <v>60</v>
      </c>
      <c r="C221" s="198">
        <v>5808</v>
      </c>
      <c r="D221" s="41">
        <v>6</v>
      </c>
      <c r="E221" s="42">
        <v>591800</v>
      </c>
      <c r="F221" s="86">
        <f t="shared" si="3"/>
        <v>0</v>
      </c>
      <c r="G221" s="42">
        <v>591800</v>
      </c>
      <c r="H221" s="41" t="s">
        <v>319</v>
      </c>
      <c r="I221" s="195"/>
    </row>
    <row r="222" spans="1:9" hidden="1">
      <c r="A222" s="40">
        <v>44208</v>
      </c>
      <c r="B222" s="41" t="s">
        <v>60</v>
      </c>
      <c r="C222" s="198">
        <v>5815</v>
      </c>
      <c r="D222" s="41">
        <v>6</v>
      </c>
      <c r="E222" s="42">
        <v>400000</v>
      </c>
      <c r="F222" s="86">
        <f t="shared" si="3"/>
        <v>0</v>
      </c>
      <c r="G222" s="42">
        <v>400000</v>
      </c>
      <c r="H222" s="41" t="s">
        <v>320</v>
      </c>
      <c r="I222" s="195"/>
    </row>
    <row r="223" spans="1:9" hidden="1">
      <c r="A223" s="40">
        <v>44208</v>
      </c>
      <c r="B223" s="41" t="s">
        <v>66</v>
      </c>
      <c r="C223" s="198">
        <v>5848</v>
      </c>
      <c r="D223" s="41">
        <v>6</v>
      </c>
      <c r="E223" s="42">
        <v>730900</v>
      </c>
      <c r="F223" s="86">
        <f t="shared" si="3"/>
        <v>0</v>
      </c>
      <c r="G223" s="42">
        <v>730900</v>
      </c>
      <c r="H223" s="41" t="s">
        <v>321</v>
      </c>
      <c r="I223" s="195"/>
    </row>
    <row r="224" spans="1:9" hidden="1">
      <c r="A224" s="40">
        <v>44208</v>
      </c>
      <c r="B224" s="41" t="s">
        <v>66</v>
      </c>
      <c r="C224" s="198">
        <v>5981</v>
      </c>
      <c r="D224" s="41">
        <v>6</v>
      </c>
      <c r="E224" s="42">
        <v>472000</v>
      </c>
      <c r="F224" s="86">
        <f t="shared" si="3"/>
        <v>0</v>
      </c>
      <c r="G224" s="42">
        <v>472000</v>
      </c>
      <c r="H224" s="41" t="s">
        <v>322</v>
      </c>
      <c r="I224" s="195"/>
    </row>
    <row r="225" spans="1:9" hidden="1">
      <c r="A225" s="40">
        <v>44208</v>
      </c>
      <c r="B225" s="41" t="s">
        <v>66</v>
      </c>
      <c r="C225" s="198">
        <v>5988</v>
      </c>
      <c r="D225" s="41">
        <v>6</v>
      </c>
      <c r="E225" s="42">
        <v>611800</v>
      </c>
      <c r="F225" s="86">
        <f t="shared" si="3"/>
        <v>0</v>
      </c>
      <c r="G225" s="42">
        <v>611800</v>
      </c>
      <c r="H225" s="41" t="s">
        <v>323</v>
      </c>
      <c r="I225" s="195"/>
    </row>
    <row r="226" spans="1:9" hidden="1">
      <c r="A226" s="40">
        <v>44208</v>
      </c>
      <c r="B226" s="41" t="s">
        <v>60</v>
      </c>
      <c r="C226" s="198">
        <v>5989</v>
      </c>
      <c r="D226" s="41">
        <v>6</v>
      </c>
      <c r="E226" s="42">
        <v>568000</v>
      </c>
      <c r="F226" s="86">
        <f t="shared" si="3"/>
        <v>0</v>
      </c>
      <c r="G226" s="42">
        <v>568000</v>
      </c>
      <c r="H226" s="41" t="s">
        <v>324</v>
      </c>
      <c r="I226" s="195"/>
    </row>
    <row r="227" spans="1:9" hidden="1">
      <c r="A227" s="40">
        <v>44208</v>
      </c>
      <c r="B227" s="41"/>
      <c r="C227" s="198">
        <v>6015</v>
      </c>
      <c r="D227" s="41">
        <v>6</v>
      </c>
      <c r="E227" s="42">
        <v>0</v>
      </c>
      <c r="F227" s="86">
        <f t="shared" si="3"/>
        <v>0</v>
      </c>
      <c r="G227" s="42"/>
      <c r="H227" s="41" t="s">
        <v>325</v>
      </c>
      <c r="I227" s="195"/>
    </row>
    <row r="228" spans="1:9" hidden="1">
      <c r="A228" s="40">
        <v>44208</v>
      </c>
      <c r="B228" s="41" t="s">
        <v>60</v>
      </c>
      <c r="C228" s="198">
        <v>6017</v>
      </c>
      <c r="D228" s="41">
        <v>6</v>
      </c>
      <c r="E228" s="42">
        <v>861400</v>
      </c>
      <c r="F228" s="86">
        <f t="shared" si="3"/>
        <v>0</v>
      </c>
      <c r="G228" s="42">
        <v>861400</v>
      </c>
      <c r="H228" s="41" t="s">
        <v>326</v>
      </c>
      <c r="I228" s="195"/>
    </row>
    <row r="229" spans="1:9" hidden="1">
      <c r="A229" s="40">
        <v>44208</v>
      </c>
      <c r="B229" s="41" t="s">
        <v>60</v>
      </c>
      <c r="C229" s="198">
        <v>9224</v>
      </c>
      <c r="D229" s="41">
        <v>4</v>
      </c>
      <c r="E229" s="42">
        <v>200000</v>
      </c>
      <c r="F229" s="86">
        <f t="shared" si="3"/>
        <v>0</v>
      </c>
      <c r="G229" s="42">
        <v>200000</v>
      </c>
      <c r="H229" s="41" t="s">
        <v>327</v>
      </c>
      <c r="I229" s="195"/>
    </row>
    <row r="230" spans="1:9" hidden="1">
      <c r="A230" s="40">
        <v>44208</v>
      </c>
      <c r="B230" s="41" t="s">
        <v>66</v>
      </c>
      <c r="C230" s="198">
        <v>9262</v>
      </c>
      <c r="D230" s="41">
        <v>4</v>
      </c>
      <c r="E230" s="42">
        <v>614400</v>
      </c>
      <c r="F230" s="86">
        <f t="shared" si="3"/>
        <v>0</v>
      </c>
      <c r="G230" s="42">
        <v>614400</v>
      </c>
      <c r="H230" s="41" t="s">
        <v>328</v>
      </c>
      <c r="I230" s="195"/>
    </row>
    <row r="231" spans="1:9" hidden="1">
      <c r="A231" s="40">
        <v>44208</v>
      </c>
      <c r="B231" s="41" t="s">
        <v>60</v>
      </c>
      <c r="C231" s="198">
        <v>9271</v>
      </c>
      <c r="D231" s="41">
        <v>4</v>
      </c>
      <c r="E231" s="42">
        <v>378900</v>
      </c>
      <c r="F231" s="86">
        <f t="shared" si="3"/>
        <v>0</v>
      </c>
      <c r="G231" s="42">
        <v>378900</v>
      </c>
      <c r="H231" s="41" t="s">
        <v>329</v>
      </c>
      <c r="I231" s="195"/>
    </row>
    <row r="232" spans="1:9" hidden="1">
      <c r="A232" s="40">
        <v>44208</v>
      </c>
      <c r="B232" s="41" t="s">
        <v>66</v>
      </c>
      <c r="C232" s="198">
        <v>9293</v>
      </c>
      <c r="D232" s="41">
        <v>4</v>
      </c>
      <c r="E232" s="42">
        <v>1040000</v>
      </c>
      <c r="F232" s="86">
        <f t="shared" si="3"/>
        <v>0</v>
      </c>
      <c r="G232" s="42">
        <v>1040000</v>
      </c>
      <c r="H232" s="41" t="s">
        <v>330</v>
      </c>
      <c r="I232" s="195"/>
    </row>
    <row r="233" spans="1:9" hidden="1">
      <c r="A233" s="40">
        <v>44209</v>
      </c>
      <c r="B233" s="41"/>
      <c r="C233" s="198">
        <v>1040</v>
      </c>
      <c r="D233" s="41">
        <v>7</v>
      </c>
      <c r="E233" s="42">
        <v>5182500</v>
      </c>
      <c r="F233" s="86">
        <f t="shared" si="3"/>
        <v>0</v>
      </c>
      <c r="G233" s="42">
        <v>5182500</v>
      </c>
      <c r="H233" s="41" t="s">
        <v>334</v>
      </c>
      <c r="I233" s="195"/>
    </row>
    <row r="234" spans="1:9" hidden="1">
      <c r="A234" s="40">
        <v>44209</v>
      </c>
      <c r="B234" s="41"/>
      <c r="C234" s="198">
        <v>1063</v>
      </c>
      <c r="D234" s="41">
        <v>7</v>
      </c>
      <c r="E234" s="42">
        <v>621823</v>
      </c>
      <c r="F234" s="86">
        <f t="shared" si="3"/>
        <v>0</v>
      </c>
      <c r="G234" s="42">
        <v>621823</v>
      </c>
      <c r="H234" s="41" t="s">
        <v>335</v>
      </c>
      <c r="I234" s="195"/>
    </row>
    <row r="235" spans="1:9" hidden="1">
      <c r="A235" s="40">
        <v>44209</v>
      </c>
      <c r="B235" s="41"/>
      <c r="C235" s="198">
        <v>1065</v>
      </c>
      <c r="D235" s="41">
        <v>7</v>
      </c>
      <c r="E235" s="42">
        <v>25260000</v>
      </c>
      <c r="F235" s="86">
        <f t="shared" si="3"/>
        <v>0</v>
      </c>
      <c r="G235" s="42">
        <v>25260000</v>
      </c>
      <c r="H235" s="41" t="s">
        <v>336</v>
      </c>
      <c r="I235" s="195"/>
    </row>
    <row r="236" spans="1:9" hidden="1">
      <c r="A236" s="40">
        <v>44209</v>
      </c>
      <c r="B236" s="41" t="s">
        <v>67</v>
      </c>
      <c r="C236" s="198">
        <v>2356</v>
      </c>
      <c r="D236" s="41">
        <v>8</v>
      </c>
      <c r="E236" s="42">
        <v>6560000</v>
      </c>
      <c r="F236" s="86">
        <f t="shared" si="3"/>
        <v>0</v>
      </c>
      <c r="G236" s="42">
        <v>6560000</v>
      </c>
      <c r="H236" s="41" t="s">
        <v>337</v>
      </c>
      <c r="I236" s="195"/>
    </row>
    <row r="237" spans="1:9" hidden="1">
      <c r="A237" s="40">
        <v>44209</v>
      </c>
      <c r="B237" s="41" t="s">
        <v>60</v>
      </c>
      <c r="C237" s="198">
        <v>2496</v>
      </c>
      <c r="D237" s="41">
        <v>8</v>
      </c>
      <c r="E237" s="42">
        <v>1887100</v>
      </c>
      <c r="F237" s="86">
        <f t="shared" si="3"/>
        <v>0</v>
      </c>
      <c r="G237" s="42">
        <v>1887100</v>
      </c>
      <c r="H237" s="41" t="s">
        <v>338</v>
      </c>
      <c r="I237" s="195"/>
    </row>
    <row r="238" spans="1:9" hidden="1">
      <c r="A238" s="40">
        <v>44209</v>
      </c>
      <c r="B238" s="41" t="s">
        <v>60</v>
      </c>
      <c r="C238" s="198">
        <v>2570</v>
      </c>
      <c r="D238" s="41">
        <v>8</v>
      </c>
      <c r="E238" s="42">
        <v>392800</v>
      </c>
      <c r="F238" s="86">
        <f t="shared" si="3"/>
        <v>0</v>
      </c>
      <c r="G238" s="42">
        <v>392800</v>
      </c>
      <c r="H238" s="98" t="s">
        <v>339</v>
      </c>
      <c r="I238" s="195"/>
    </row>
    <row r="239" spans="1:9" hidden="1">
      <c r="A239" s="40">
        <v>44209</v>
      </c>
      <c r="B239" s="41" t="s">
        <v>66</v>
      </c>
      <c r="C239" s="198">
        <v>5280</v>
      </c>
      <c r="D239" s="41">
        <v>18</v>
      </c>
      <c r="E239" s="42">
        <v>339660</v>
      </c>
      <c r="F239" s="86">
        <f t="shared" si="3"/>
        <v>0</v>
      </c>
      <c r="G239" s="42">
        <v>339660</v>
      </c>
      <c r="H239" s="41" t="s">
        <v>94</v>
      </c>
      <c r="I239" s="195"/>
    </row>
    <row r="240" spans="1:9" hidden="1">
      <c r="A240" s="40">
        <v>44209</v>
      </c>
      <c r="B240" s="41" t="s">
        <v>60</v>
      </c>
      <c r="C240" s="198">
        <v>6046</v>
      </c>
      <c r="D240" s="41">
        <v>6</v>
      </c>
      <c r="E240" s="42">
        <v>553000</v>
      </c>
      <c r="F240" s="86">
        <f t="shared" si="3"/>
        <v>0</v>
      </c>
      <c r="G240" s="42">
        <v>553000</v>
      </c>
      <c r="H240" s="41" t="s">
        <v>340</v>
      </c>
      <c r="I240" s="195"/>
    </row>
    <row r="241" spans="1:9" hidden="1">
      <c r="A241" s="40">
        <v>44209</v>
      </c>
      <c r="B241" s="41" t="s">
        <v>66</v>
      </c>
      <c r="C241" s="198">
        <v>9471</v>
      </c>
      <c r="D241" s="41">
        <v>4</v>
      </c>
      <c r="E241" s="42">
        <v>1671723</v>
      </c>
      <c r="F241" s="86">
        <f t="shared" si="3"/>
        <v>0</v>
      </c>
      <c r="G241" s="42">
        <v>1671723</v>
      </c>
      <c r="H241" s="41" t="s">
        <v>341</v>
      </c>
      <c r="I241" s="195"/>
    </row>
    <row r="242" spans="1:9" hidden="1">
      <c r="A242" s="40">
        <v>44209</v>
      </c>
      <c r="B242" s="41"/>
      <c r="C242" s="198">
        <v>9488</v>
      </c>
      <c r="D242" s="41">
        <v>4</v>
      </c>
      <c r="E242" s="42">
        <v>456094</v>
      </c>
      <c r="F242" s="86">
        <f t="shared" si="3"/>
        <v>0</v>
      </c>
      <c r="G242" s="42">
        <v>456094</v>
      </c>
      <c r="H242" s="41" t="s">
        <v>342</v>
      </c>
      <c r="I242" s="195"/>
    </row>
    <row r="243" spans="1:9" hidden="1">
      <c r="A243" s="40">
        <v>44209</v>
      </c>
      <c r="B243" s="41" t="s">
        <v>60</v>
      </c>
      <c r="C243" s="198">
        <v>9568</v>
      </c>
      <c r="D243" s="41">
        <v>4</v>
      </c>
      <c r="E243" s="42">
        <v>19670600</v>
      </c>
      <c r="F243" s="86">
        <f t="shared" si="3"/>
        <v>0</v>
      </c>
      <c r="G243" s="42">
        <v>19670600</v>
      </c>
      <c r="H243" s="41" t="s">
        <v>343</v>
      </c>
      <c r="I243" s="195"/>
    </row>
    <row r="244" spans="1:9" hidden="1">
      <c r="A244" s="40">
        <v>44209</v>
      </c>
      <c r="B244" s="41" t="s">
        <v>60</v>
      </c>
      <c r="C244" s="198">
        <v>9569</v>
      </c>
      <c r="D244" s="41">
        <v>4</v>
      </c>
      <c r="E244" s="42">
        <v>8668400</v>
      </c>
      <c r="F244" s="86">
        <f t="shared" si="3"/>
        <v>0</v>
      </c>
      <c r="G244" s="42">
        <v>8668400</v>
      </c>
      <c r="H244" s="41" t="s">
        <v>344</v>
      </c>
      <c r="I244" s="195"/>
    </row>
    <row r="245" spans="1:9" hidden="1">
      <c r="A245" s="40">
        <v>44209</v>
      </c>
      <c r="B245" s="41"/>
      <c r="C245" s="198">
        <v>9609</v>
      </c>
      <c r="D245" s="41">
        <v>4</v>
      </c>
      <c r="E245" s="42">
        <v>857000</v>
      </c>
      <c r="F245" s="86">
        <f t="shared" si="3"/>
        <v>0</v>
      </c>
      <c r="G245" s="42">
        <v>857000</v>
      </c>
      <c r="H245" s="41" t="s">
        <v>345</v>
      </c>
      <c r="I245" s="195"/>
    </row>
    <row r="246" spans="1:9" hidden="1">
      <c r="A246" s="40">
        <v>44209</v>
      </c>
      <c r="B246" s="41"/>
      <c r="C246" s="198">
        <v>9636</v>
      </c>
      <c r="D246" s="41">
        <v>4</v>
      </c>
      <c r="E246" s="42">
        <v>500000</v>
      </c>
      <c r="F246" s="86">
        <f t="shared" si="3"/>
        <v>0</v>
      </c>
      <c r="G246" s="42">
        <v>500000</v>
      </c>
      <c r="H246" s="41" t="s">
        <v>346</v>
      </c>
      <c r="I246" s="195"/>
    </row>
    <row r="247" spans="1:9" hidden="1">
      <c r="A247" s="40">
        <v>44209</v>
      </c>
      <c r="B247" s="41" t="s">
        <v>66</v>
      </c>
      <c r="C247" s="198">
        <v>9668</v>
      </c>
      <c r="D247" s="41">
        <v>4</v>
      </c>
      <c r="E247" s="42">
        <v>224000</v>
      </c>
      <c r="F247" s="86">
        <f t="shared" si="3"/>
        <v>0</v>
      </c>
      <c r="G247" s="42">
        <v>224000</v>
      </c>
      <c r="H247" s="41" t="s">
        <v>347</v>
      </c>
      <c r="I247" s="195"/>
    </row>
    <row r="248" spans="1:9" hidden="1">
      <c r="A248" s="40">
        <v>44209</v>
      </c>
      <c r="B248" s="41" t="s">
        <v>60</v>
      </c>
      <c r="C248" s="198">
        <v>9682</v>
      </c>
      <c r="D248" s="41">
        <v>4</v>
      </c>
      <c r="E248" s="42">
        <v>1699200</v>
      </c>
      <c r="F248" s="86">
        <f t="shared" si="3"/>
        <v>0</v>
      </c>
      <c r="G248" s="42">
        <v>1699200</v>
      </c>
      <c r="H248" s="41" t="s">
        <v>348</v>
      </c>
      <c r="I248" s="195"/>
    </row>
    <row r="249" spans="1:9" hidden="1">
      <c r="A249" s="196">
        <v>44210</v>
      </c>
      <c r="B249" s="195" t="s">
        <v>63</v>
      </c>
      <c r="C249" s="198">
        <v>1322</v>
      </c>
      <c r="D249" s="195">
        <v>7</v>
      </c>
      <c r="E249" s="197">
        <v>845000</v>
      </c>
      <c r="F249" s="9">
        <f t="shared" si="3"/>
        <v>0</v>
      </c>
      <c r="G249" s="197">
        <v>845000</v>
      </c>
      <c r="H249" s="195" t="s">
        <v>351</v>
      </c>
      <c r="I249" s="195"/>
    </row>
    <row r="250" spans="1:9" hidden="1">
      <c r="A250" s="30">
        <v>44210</v>
      </c>
      <c r="B250" s="41"/>
      <c r="C250" s="198">
        <v>1385</v>
      </c>
      <c r="D250" s="31">
        <v>7</v>
      </c>
      <c r="E250" s="32">
        <v>604700</v>
      </c>
      <c r="F250" s="86">
        <f t="shared" si="3"/>
        <v>0</v>
      </c>
      <c r="G250" s="42">
        <v>604700</v>
      </c>
      <c r="H250" s="31" t="s">
        <v>352</v>
      </c>
      <c r="I250" s="195"/>
    </row>
    <row r="251" spans="1:9" hidden="1">
      <c r="A251" s="196">
        <v>44210</v>
      </c>
      <c r="B251" s="195" t="s">
        <v>66</v>
      </c>
      <c r="C251" s="198">
        <v>6475</v>
      </c>
      <c r="D251" s="195">
        <v>6</v>
      </c>
      <c r="E251" s="197">
        <v>1244500</v>
      </c>
      <c r="F251" s="9">
        <f t="shared" si="3"/>
        <v>0</v>
      </c>
      <c r="G251" s="197">
        <v>1244500</v>
      </c>
      <c r="H251" s="195" t="s">
        <v>411</v>
      </c>
      <c r="I251" s="195"/>
    </row>
    <row r="252" spans="1:9" hidden="1">
      <c r="A252" s="196">
        <v>44210</v>
      </c>
      <c r="B252" s="41" t="s">
        <v>60</v>
      </c>
      <c r="C252" s="198">
        <v>6511</v>
      </c>
      <c r="D252" s="195">
        <v>6</v>
      </c>
      <c r="E252" s="197">
        <v>670000</v>
      </c>
      <c r="F252" s="86">
        <f t="shared" si="3"/>
        <v>0</v>
      </c>
      <c r="G252" s="42">
        <v>670000</v>
      </c>
      <c r="H252" s="195" t="s">
        <v>353</v>
      </c>
      <c r="I252" s="195"/>
    </row>
    <row r="253" spans="1:9" hidden="1">
      <c r="A253" s="196">
        <v>44210</v>
      </c>
      <c r="B253" s="41"/>
      <c r="C253" s="198">
        <v>9734</v>
      </c>
      <c r="D253" s="195">
        <v>4</v>
      </c>
      <c r="E253" s="197">
        <v>282332</v>
      </c>
      <c r="F253" s="86">
        <f t="shared" si="3"/>
        <v>0</v>
      </c>
      <c r="G253" s="42">
        <v>282332</v>
      </c>
      <c r="H253" s="195" t="s">
        <v>354</v>
      </c>
      <c r="I253" s="195"/>
    </row>
    <row r="254" spans="1:9" hidden="1">
      <c r="A254" s="30">
        <v>44210</v>
      </c>
      <c r="B254" s="41"/>
      <c r="C254" s="198">
        <v>9822</v>
      </c>
      <c r="D254" s="31">
        <v>9</v>
      </c>
      <c r="E254" s="32">
        <v>1140000</v>
      </c>
      <c r="F254" s="86">
        <f t="shared" si="3"/>
        <v>0</v>
      </c>
      <c r="G254" s="42">
        <v>1140000</v>
      </c>
      <c r="H254" s="31" t="s">
        <v>355</v>
      </c>
      <c r="I254" s="195"/>
    </row>
    <row r="255" spans="1:9" hidden="1">
      <c r="A255" s="196">
        <v>44210</v>
      </c>
      <c r="B255" s="195" t="s">
        <v>63</v>
      </c>
      <c r="C255" s="198">
        <v>9838</v>
      </c>
      <c r="D255" s="195">
        <v>9</v>
      </c>
      <c r="E255" s="197">
        <v>608500</v>
      </c>
      <c r="F255" s="9">
        <f t="shared" si="3"/>
        <v>0</v>
      </c>
      <c r="G255" s="197">
        <v>608500</v>
      </c>
      <c r="H255" s="195" t="s">
        <v>356</v>
      </c>
      <c r="I255" s="195"/>
    </row>
    <row r="256" spans="1:9" hidden="1">
      <c r="A256" s="196">
        <v>44210</v>
      </c>
      <c r="B256" s="195" t="s">
        <v>60</v>
      </c>
      <c r="C256" s="198">
        <v>9929</v>
      </c>
      <c r="D256" s="195">
        <v>9</v>
      </c>
      <c r="E256" s="197">
        <v>1331000</v>
      </c>
      <c r="F256" s="9">
        <f t="shared" si="3"/>
        <v>0</v>
      </c>
      <c r="G256" s="197">
        <v>1331000</v>
      </c>
      <c r="H256" s="195" t="s">
        <v>357</v>
      </c>
      <c r="I256" s="195"/>
    </row>
    <row r="257" spans="1:9" hidden="1">
      <c r="A257" s="196">
        <v>44210</v>
      </c>
      <c r="B257" s="195" t="s">
        <v>66</v>
      </c>
      <c r="C257" s="198">
        <v>9938</v>
      </c>
      <c r="D257" s="195">
        <v>9</v>
      </c>
      <c r="E257" s="197">
        <v>279000</v>
      </c>
      <c r="F257" s="9">
        <f t="shared" si="3"/>
        <v>0</v>
      </c>
      <c r="G257" s="197">
        <v>279000</v>
      </c>
      <c r="H257" s="195" t="s">
        <v>358</v>
      </c>
      <c r="I257" s="195"/>
    </row>
    <row r="258" spans="1:9" hidden="1">
      <c r="A258" s="196">
        <v>44211</v>
      </c>
      <c r="B258" s="195" t="s">
        <v>60</v>
      </c>
      <c r="C258" s="198">
        <v>166</v>
      </c>
      <c r="D258" s="41">
        <v>9</v>
      </c>
      <c r="E258" s="42">
        <v>483000</v>
      </c>
      <c r="F258" s="9">
        <f t="shared" si="3"/>
        <v>0</v>
      </c>
      <c r="G258" s="197">
        <v>483000</v>
      </c>
      <c r="H258" s="195" t="s">
        <v>363</v>
      </c>
      <c r="I258" s="195"/>
    </row>
    <row r="259" spans="1:9" hidden="1">
      <c r="A259" s="196">
        <v>44211</v>
      </c>
      <c r="B259" s="195"/>
      <c r="C259" s="198">
        <v>177</v>
      </c>
      <c r="D259" s="41">
        <v>9</v>
      </c>
      <c r="E259" s="42">
        <v>1096332</v>
      </c>
      <c r="F259" s="9">
        <f t="shared" ref="F259:F322" si="4">E259-G259</f>
        <v>0</v>
      </c>
      <c r="G259" s="197">
        <v>1096332</v>
      </c>
      <c r="H259" s="195" t="s">
        <v>364</v>
      </c>
      <c r="I259" s="195"/>
    </row>
    <row r="260" spans="1:9" hidden="1">
      <c r="A260" s="196">
        <v>44211</v>
      </c>
      <c r="B260" s="195"/>
      <c r="C260" s="198">
        <v>1653</v>
      </c>
      <c r="D260" s="41">
        <v>7</v>
      </c>
      <c r="E260" s="42">
        <v>3582500</v>
      </c>
      <c r="F260" s="9">
        <f t="shared" si="4"/>
        <v>0</v>
      </c>
      <c r="G260" s="197">
        <v>3582500</v>
      </c>
      <c r="H260" s="195" t="s">
        <v>365</v>
      </c>
      <c r="I260" s="195"/>
    </row>
    <row r="261" spans="1:9" hidden="1">
      <c r="A261" s="196">
        <v>44211</v>
      </c>
      <c r="B261" s="195"/>
      <c r="C261" s="198">
        <v>1674</v>
      </c>
      <c r="D261" s="41">
        <v>7</v>
      </c>
      <c r="E261" s="42">
        <v>460300</v>
      </c>
      <c r="F261" s="9">
        <f t="shared" si="4"/>
        <v>0</v>
      </c>
      <c r="G261" s="197">
        <v>460300</v>
      </c>
      <c r="H261" s="195" t="s">
        <v>366</v>
      </c>
      <c r="I261" s="195"/>
    </row>
    <row r="262" spans="1:9" hidden="1">
      <c r="A262" s="196">
        <v>44211</v>
      </c>
      <c r="B262" s="195" t="s">
        <v>60</v>
      </c>
      <c r="C262" s="198">
        <v>2984</v>
      </c>
      <c r="D262" s="41">
        <v>8</v>
      </c>
      <c r="E262" s="42">
        <v>500000</v>
      </c>
      <c r="F262" s="9">
        <f t="shared" si="4"/>
        <v>0</v>
      </c>
      <c r="G262" s="197">
        <v>500000</v>
      </c>
      <c r="H262" s="195" t="s">
        <v>367</v>
      </c>
      <c r="I262" s="195"/>
    </row>
    <row r="263" spans="1:9" hidden="1">
      <c r="A263" s="196">
        <v>44211</v>
      </c>
      <c r="B263" s="195"/>
      <c r="C263" s="198">
        <v>3959</v>
      </c>
      <c r="D263" s="41">
        <v>29</v>
      </c>
      <c r="E263" s="42">
        <v>138000</v>
      </c>
      <c r="F263" s="9">
        <f t="shared" si="4"/>
        <v>0</v>
      </c>
      <c r="G263" s="197">
        <v>138000</v>
      </c>
      <c r="H263" s="195" t="s">
        <v>368</v>
      </c>
      <c r="I263" s="195"/>
    </row>
    <row r="264" spans="1:9" hidden="1">
      <c r="A264" s="196">
        <v>44211</v>
      </c>
      <c r="B264" s="195" t="s">
        <v>60</v>
      </c>
      <c r="C264" s="198">
        <v>6633</v>
      </c>
      <c r="D264" s="41">
        <v>6</v>
      </c>
      <c r="E264" s="42">
        <v>691200</v>
      </c>
      <c r="F264" s="9">
        <f t="shared" si="4"/>
        <v>0</v>
      </c>
      <c r="G264" s="197">
        <v>691200</v>
      </c>
      <c r="H264" s="195" t="s">
        <v>369</v>
      </c>
      <c r="I264" s="195"/>
    </row>
    <row r="265" spans="1:9" hidden="1">
      <c r="A265" s="196">
        <v>44211</v>
      </c>
      <c r="B265" s="195" t="s">
        <v>60</v>
      </c>
      <c r="C265" s="198">
        <v>9980</v>
      </c>
      <c r="D265" s="41">
        <v>4</v>
      </c>
      <c r="E265" s="42">
        <v>890500</v>
      </c>
      <c r="F265" s="9">
        <f t="shared" si="4"/>
        <v>0</v>
      </c>
      <c r="G265" s="197">
        <v>890500</v>
      </c>
      <c r="H265" s="195" t="s">
        <v>368</v>
      </c>
      <c r="I265" s="195"/>
    </row>
    <row r="266" spans="1:9" hidden="1">
      <c r="A266" s="196">
        <v>44211</v>
      </c>
      <c r="B266" s="195" t="s">
        <v>60</v>
      </c>
      <c r="C266" s="198">
        <v>9989</v>
      </c>
      <c r="D266" s="41">
        <v>4</v>
      </c>
      <c r="E266" s="42">
        <v>236128</v>
      </c>
      <c r="F266" s="9">
        <f t="shared" si="4"/>
        <v>0</v>
      </c>
      <c r="G266" s="197">
        <v>236128</v>
      </c>
      <c r="H266" s="195" t="s">
        <v>370</v>
      </c>
      <c r="I266" s="195"/>
    </row>
    <row r="267" spans="1:9" hidden="1">
      <c r="A267" s="196">
        <v>44212</v>
      </c>
      <c r="B267" s="195" t="s">
        <v>190</v>
      </c>
      <c r="C267" s="198">
        <v>325</v>
      </c>
      <c r="D267" s="195">
        <v>4</v>
      </c>
      <c r="E267" s="197">
        <v>762800</v>
      </c>
      <c r="F267" s="9">
        <f t="shared" si="4"/>
        <v>0</v>
      </c>
      <c r="G267" s="197">
        <v>762800</v>
      </c>
      <c r="H267" s="195" t="s">
        <v>379</v>
      </c>
      <c r="I267" s="195"/>
    </row>
    <row r="268" spans="1:9" hidden="1">
      <c r="A268" s="196">
        <v>44212</v>
      </c>
      <c r="B268" s="195" t="s">
        <v>60</v>
      </c>
      <c r="C268" s="198">
        <v>374</v>
      </c>
      <c r="D268" s="195">
        <v>4</v>
      </c>
      <c r="E268" s="197">
        <v>420300</v>
      </c>
      <c r="F268" s="9">
        <f t="shared" si="4"/>
        <v>0</v>
      </c>
      <c r="G268" s="197">
        <v>420300</v>
      </c>
      <c r="H268" s="195" t="s">
        <v>380</v>
      </c>
      <c r="I268" s="195"/>
    </row>
    <row r="269" spans="1:9" hidden="1">
      <c r="A269" s="196">
        <v>44212</v>
      </c>
      <c r="B269" s="195" t="s">
        <v>60</v>
      </c>
      <c r="C269" s="198">
        <v>377</v>
      </c>
      <c r="D269" s="195">
        <v>4</v>
      </c>
      <c r="E269" s="197">
        <v>1000000</v>
      </c>
      <c r="F269" s="9">
        <f t="shared" si="4"/>
        <v>0</v>
      </c>
      <c r="G269" s="197">
        <v>1000000</v>
      </c>
      <c r="H269" s="195" t="s">
        <v>381</v>
      </c>
      <c r="I269" s="195"/>
    </row>
    <row r="270" spans="1:9" s="53" customFormat="1" hidden="1">
      <c r="A270" s="123">
        <v>44212</v>
      </c>
      <c r="B270" s="205" t="s">
        <v>106</v>
      </c>
      <c r="C270" s="57">
        <v>391</v>
      </c>
      <c r="D270" s="205">
        <v>4</v>
      </c>
      <c r="E270" s="203">
        <v>375000</v>
      </c>
      <c r="F270" s="206">
        <f t="shared" si="4"/>
        <v>0</v>
      </c>
      <c r="G270" s="203">
        <v>375000</v>
      </c>
      <c r="H270" s="205" t="s">
        <v>382</v>
      </c>
      <c r="I270" s="205"/>
    </row>
    <row r="271" spans="1:9" hidden="1">
      <c r="A271" s="196">
        <v>44212</v>
      </c>
      <c r="B271" s="195" t="s">
        <v>60</v>
      </c>
      <c r="C271" s="198">
        <v>2064</v>
      </c>
      <c r="D271" s="195">
        <v>7</v>
      </c>
      <c r="E271" s="197">
        <v>600000</v>
      </c>
      <c r="F271" s="9">
        <f t="shared" si="4"/>
        <v>0</v>
      </c>
      <c r="G271" s="197">
        <v>600000</v>
      </c>
      <c r="H271" s="195" t="s">
        <v>405</v>
      </c>
      <c r="I271" s="195"/>
    </row>
    <row r="272" spans="1:9" hidden="1">
      <c r="A272" s="196">
        <v>44212</v>
      </c>
      <c r="B272" s="195" t="s">
        <v>60</v>
      </c>
      <c r="C272" s="198">
        <v>3095</v>
      </c>
      <c r="D272" s="195">
        <v>8</v>
      </c>
      <c r="E272" s="197">
        <v>1017309</v>
      </c>
      <c r="F272" s="9">
        <f t="shared" si="4"/>
        <v>0</v>
      </c>
      <c r="G272" s="197">
        <v>1017309</v>
      </c>
      <c r="H272" s="195" t="s">
        <v>383</v>
      </c>
      <c r="I272" s="195"/>
    </row>
    <row r="273" spans="1:9" hidden="1">
      <c r="A273" s="196">
        <v>44212</v>
      </c>
      <c r="B273" s="195" t="s">
        <v>60</v>
      </c>
      <c r="C273" s="198">
        <v>4193</v>
      </c>
      <c r="D273" s="195">
        <v>29</v>
      </c>
      <c r="E273" s="197">
        <v>115000</v>
      </c>
      <c r="F273" s="9">
        <f t="shared" si="4"/>
        <v>0</v>
      </c>
      <c r="G273" s="197">
        <v>115000</v>
      </c>
      <c r="H273" s="195" t="s">
        <v>187</v>
      </c>
      <c r="I273" s="195"/>
    </row>
    <row r="274" spans="1:9" hidden="1">
      <c r="A274" s="196">
        <v>44212</v>
      </c>
      <c r="B274" s="195" t="s">
        <v>60</v>
      </c>
      <c r="C274" s="198">
        <v>4258</v>
      </c>
      <c r="D274" s="195">
        <v>29</v>
      </c>
      <c r="E274" s="197">
        <v>1291848</v>
      </c>
      <c r="F274" s="9">
        <f t="shared" si="4"/>
        <v>0</v>
      </c>
      <c r="G274" s="197">
        <v>1291848</v>
      </c>
      <c r="H274" s="195" t="s">
        <v>384</v>
      </c>
      <c r="I274" s="195"/>
    </row>
    <row r="275" spans="1:9" hidden="1">
      <c r="A275" s="196">
        <v>44212</v>
      </c>
      <c r="B275" s="195" t="s">
        <v>60</v>
      </c>
      <c r="C275" s="198">
        <v>4299</v>
      </c>
      <c r="D275" s="195">
        <v>29</v>
      </c>
      <c r="E275" s="197">
        <v>69000</v>
      </c>
      <c r="F275" s="9">
        <f t="shared" si="4"/>
        <v>0</v>
      </c>
      <c r="G275" s="197">
        <v>69000</v>
      </c>
      <c r="H275" s="195" t="s">
        <v>385</v>
      </c>
      <c r="I275" s="195"/>
    </row>
    <row r="276" spans="1:9" hidden="1">
      <c r="A276" s="196">
        <v>44212</v>
      </c>
      <c r="B276" s="195" t="s">
        <v>60</v>
      </c>
      <c r="C276" s="198">
        <v>4399</v>
      </c>
      <c r="D276" s="195">
        <v>29</v>
      </c>
      <c r="E276" s="197">
        <v>418000</v>
      </c>
      <c r="F276" s="9">
        <f t="shared" si="4"/>
        <v>0</v>
      </c>
      <c r="G276" s="197">
        <v>418000</v>
      </c>
      <c r="H276" s="195" t="s">
        <v>386</v>
      </c>
      <c r="I276" s="195"/>
    </row>
    <row r="277" spans="1:9" s="53" customFormat="1" hidden="1">
      <c r="A277" s="123">
        <v>44212</v>
      </c>
      <c r="B277" s="205" t="s">
        <v>106</v>
      </c>
      <c r="C277" s="57">
        <v>5605</v>
      </c>
      <c r="D277" s="205">
        <v>3</v>
      </c>
      <c r="E277" s="203">
        <v>17870800</v>
      </c>
      <c r="F277" s="206">
        <f t="shared" si="4"/>
        <v>0</v>
      </c>
      <c r="G277" s="203">
        <v>17870800</v>
      </c>
      <c r="H277" s="205" t="s">
        <v>404</v>
      </c>
      <c r="I277" s="205"/>
    </row>
    <row r="278" spans="1:9" hidden="1">
      <c r="A278" s="196">
        <v>44213</v>
      </c>
      <c r="B278" s="195" t="s">
        <v>60</v>
      </c>
      <c r="C278" s="198">
        <v>497</v>
      </c>
      <c r="D278" s="195">
        <v>4</v>
      </c>
      <c r="E278" s="197">
        <v>626500</v>
      </c>
      <c r="F278" s="9">
        <f t="shared" si="4"/>
        <v>0</v>
      </c>
      <c r="G278" s="197">
        <v>626500</v>
      </c>
      <c r="H278" s="195" t="s">
        <v>387</v>
      </c>
      <c r="I278" s="195"/>
    </row>
    <row r="279" spans="1:9" hidden="1">
      <c r="A279" s="196">
        <v>44213</v>
      </c>
      <c r="B279" s="195" t="s">
        <v>60</v>
      </c>
      <c r="C279" s="198">
        <v>505</v>
      </c>
      <c r="D279" s="195">
        <v>4</v>
      </c>
      <c r="E279" s="197">
        <v>187500</v>
      </c>
      <c r="F279" s="9">
        <f t="shared" si="4"/>
        <v>0</v>
      </c>
      <c r="G279" s="197">
        <v>187500</v>
      </c>
      <c r="H279" s="195" t="s">
        <v>387</v>
      </c>
      <c r="I279" s="195"/>
    </row>
    <row r="280" spans="1:9" hidden="1">
      <c r="A280" s="196">
        <v>44213</v>
      </c>
      <c r="B280" s="195" t="s">
        <v>60</v>
      </c>
      <c r="C280" s="198">
        <v>555</v>
      </c>
      <c r="D280" s="195">
        <v>9</v>
      </c>
      <c r="E280" s="197">
        <v>892470</v>
      </c>
      <c r="F280" s="9">
        <f t="shared" si="4"/>
        <v>0</v>
      </c>
      <c r="G280" s="197">
        <v>892470</v>
      </c>
      <c r="H280" s="195" t="s">
        <v>388</v>
      </c>
      <c r="I280" s="195"/>
    </row>
    <row r="281" spans="1:9" hidden="1">
      <c r="A281" s="196">
        <v>44213</v>
      </c>
      <c r="B281" s="195" t="s">
        <v>60</v>
      </c>
      <c r="C281" s="198">
        <v>577</v>
      </c>
      <c r="D281" s="195">
        <v>9</v>
      </c>
      <c r="E281" s="197">
        <v>3000000</v>
      </c>
      <c r="F281" s="9">
        <f t="shared" si="4"/>
        <v>0</v>
      </c>
      <c r="G281" s="197">
        <v>3000000</v>
      </c>
      <c r="H281" s="195" t="s">
        <v>389</v>
      </c>
      <c r="I281" s="195"/>
    </row>
    <row r="282" spans="1:9" hidden="1">
      <c r="A282" s="196">
        <v>44213</v>
      </c>
      <c r="B282" s="195" t="s">
        <v>60</v>
      </c>
      <c r="C282" s="198">
        <v>675</v>
      </c>
      <c r="D282" s="195">
        <v>9</v>
      </c>
      <c r="E282" s="197">
        <v>1151500</v>
      </c>
      <c r="F282" s="9">
        <f t="shared" si="4"/>
        <v>0</v>
      </c>
      <c r="G282" s="197">
        <v>1151500</v>
      </c>
      <c r="H282" s="195" t="s">
        <v>94</v>
      </c>
      <c r="I282" s="195"/>
    </row>
    <row r="283" spans="1:9" hidden="1">
      <c r="A283" s="196">
        <v>44213</v>
      </c>
      <c r="B283" s="195" t="s">
        <v>60</v>
      </c>
      <c r="C283" s="198">
        <v>2109</v>
      </c>
      <c r="D283" s="195">
        <v>7</v>
      </c>
      <c r="E283" s="197">
        <v>540800</v>
      </c>
      <c r="F283" s="9">
        <f t="shared" si="4"/>
        <v>0</v>
      </c>
      <c r="G283" s="197">
        <v>540800</v>
      </c>
      <c r="H283" s="195" t="s">
        <v>390</v>
      </c>
      <c r="I283" s="195"/>
    </row>
    <row r="284" spans="1:9" hidden="1">
      <c r="A284" s="196">
        <v>44213</v>
      </c>
      <c r="B284" s="195" t="s">
        <v>60</v>
      </c>
      <c r="C284" s="198">
        <v>2112</v>
      </c>
      <c r="D284" s="195">
        <v>7</v>
      </c>
      <c r="E284" s="197">
        <v>1526500</v>
      </c>
      <c r="F284" s="9">
        <f t="shared" si="4"/>
        <v>0</v>
      </c>
      <c r="G284" s="197">
        <v>1526500</v>
      </c>
      <c r="H284" s="195" t="s">
        <v>391</v>
      </c>
      <c r="I284" s="195"/>
    </row>
    <row r="285" spans="1:9" hidden="1">
      <c r="A285" s="196">
        <v>44213</v>
      </c>
      <c r="B285" s="195" t="s">
        <v>60</v>
      </c>
      <c r="C285" s="198">
        <v>3380</v>
      </c>
      <c r="D285" s="195">
        <v>8</v>
      </c>
      <c r="E285" s="197">
        <v>309926</v>
      </c>
      <c r="F285" s="9">
        <f t="shared" si="4"/>
        <v>0</v>
      </c>
      <c r="G285" s="197">
        <v>309926</v>
      </c>
      <c r="H285" s="195" t="s">
        <v>392</v>
      </c>
      <c r="I285" s="195"/>
    </row>
    <row r="286" spans="1:9" hidden="1">
      <c r="A286" s="196">
        <v>44213</v>
      </c>
      <c r="B286" s="195" t="s">
        <v>60</v>
      </c>
      <c r="C286" s="198">
        <v>3451</v>
      </c>
      <c r="D286" s="195">
        <v>8</v>
      </c>
      <c r="E286" s="197">
        <v>806100</v>
      </c>
      <c r="F286" s="9">
        <f t="shared" si="4"/>
        <v>0</v>
      </c>
      <c r="G286" s="197">
        <v>806100</v>
      </c>
      <c r="H286" s="195" t="s">
        <v>393</v>
      </c>
      <c r="I286" s="195"/>
    </row>
    <row r="287" spans="1:9" s="53" customFormat="1" hidden="1">
      <c r="A287" s="123">
        <v>44213</v>
      </c>
      <c r="B287" s="205" t="s">
        <v>106</v>
      </c>
      <c r="C287" s="57">
        <v>3452</v>
      </c>
      <c r="D287" s="205">
        <v>8</v>
      </c>
      <c r="E287" s="203">
        <v>180000</v>
      </c>
      <c r="F287" s="206">
        <f t="shared" si="4"/>
        <v>0</v>
      </c>
      <c r="G287" s="203">
        <v>180000</v>
      </c>
      <c r="H287" s="205" t="s">
        <v>394</v>
      </c>
      <c r="I287" s="205"/>
    </row>
    <row r="288" spans="1:9" hidden="1">
      <c r="A288" s="196">
        <v>44213</v>
      </c>
      <c r="B288" s="195" t="s">
        <v>60</v>
      </c>
      <c r="C288" s="198">
        <v>3463</v>
      </c>
      <c r="D288" s="195">
        <v>8</v>
      </c>
      <c r="E288" s="197">
        <v>412200</v>
      </c>
      <c r="F288" s="9">
        <f t="shared" si="4"/>
        <v>0</v>
      </c>
      <c r="G288" s="197">
        <v>412200</v>
      </c>
      <c r="H288" s="195" t="s">
        <v>395</v>
      </c>
      <c r="I288" s="195"/>
    </row>
    <row r="289" spans="1:9" hidden="1">
      <c r="A289" s="196">
        <v>44213</v>
      </c>
      <c r="B289" s="195" t="s">
        <v>60</v>
      </c>
      <c r="C289" s="198">
        <v>3467</v>
      </c>
      <c r="D289" s="195">
        <v>8</v>
      </c>
      <c r="E289" s="197">
        <v>1100000</v>
      </c>
      <c r="F289" s="9">
        <f t="shared" si="4"/>
        <v>0</v>
      </c>
      <c r="G289" s="197">
        <v>1100000</v>
      </c>
      <c r="H289" s="195" t="s">
        <v>396</v>
      </c>
      <c r="I289" s="195"/>
    </row>
    <row r="290" spans="1:9" hidden="1">
      <c r="A290" s="196">
        <v>44213</v>
      </c>
      <c r="B290" s="195" t="s">
        <v>60</v>
      </c>
      <c r="C290" s="198">
        <v>3487</v>
      </c>
      <c r="D290" s="195">
        <v>8</v>
      </c>
      <c r="E290" s="197">
        <v>126000</v>
      </c>
      <c r="F290" s="9">
        <f t="shared" si="4"/>
        <v>0</v>
      </c>
      <c r="G290" s="197">
        <v>126000</v>
      </c>
      <c r="H290" s="195" t="s">
        <v>397</v>
      </c>
      <c r="I290" s="195"/>
    </row>
    <row r="291" spans="1:9" hidden="1">
      <c r="A291" s="196">
        <v>44213</v>
      </c>
      <c r="B291" s="195" t="s">
        <v>60</v>
      </c>
      <c r="C291" s="198">
        <v>3488</v>
      </c>
      <c r="D291" s="195">
        <v>8</v>
      </c>
      <c r="E291" s="197">
        <v>1245200</v>
      </c>
      <c r="F291" s="9">
        <f t="shared" si="4"/>
        <v>0</v>
      </c>
      <c r="G291" s="197">
        <v>1245200</v>
      </c>
      <c r="H291" s="195" t="s">
        <v>398</v>
      </c>
      <c r="I291" s="195"/>
    </row>
    <row r="292" spans="1:9" hidden="1">
      <c r="A292" s="196">
        <v>44213</v>
      </c>
      <c r="B292" s="195" t="s">
        <v>60</v>
      </c>
      <c r="C292" s="198">
        <v>4484</v>
      </c>
      <c r="D292" s="195">
        <v>29</v>
      </c>
      <c r="E292" s="197">
        <v>300000</v>
      </c>
      <c r="F292" s="9">
        <f t="shared" si="4"/>
        <v>0</v>
      </c>
      <c r="G292" s="197">
        <v>300000</v>
      </c>
      <c r="H292" s="195" t="s">
        <v>399</v>
      </c>
      <c r="I292" s="195"/>
    </row>
    <row r="293" spans="1:9" hidden="1">
      <c r="A293" s="196">
        <v>44213</v>
      </c>
      <c r="B293" s="195" t="s">
        <v>60</v>
      </c>
      <c r="C293" s="198">
        <v>4498</v>
      </c>
      <c r="D293" s="195">
        <v>29</v>
      </c>
      <c r="E293" s="197">
        <v>220000</v>
      </c>
      <c r="F293" s="9">
        <f t="shared" si="4"/>
        <v>0</v>
      </c>
      <c r="G293" s="197">
        <v>220000</v>
      </c>
      <c r="H293" s="195" t="s">
        <v>400</v>
      </c>
      <c r="I293" s="195"/>
    </row>
    <row r="294" spans="1:9" hidden="1">
      <c r="A294" s="196">
        <v>44213</v>
      </c>
      <c r="B294" s="195" t="s">
        <v>60</v>
      </c>
      <c r="C294" s="198">
        <v>4813</v>
      </c>
      <c r="D294" s="195">
        <v>29</v>
      </c>
      <c r="E294" s="197">
        <v>410000</v>
      </c>
      <c r="F294" s="9">
        <f t="shared" si="4"/>
        <v>0</v>
      </c>
      <c r="G294" s="197">
        <v>410000</v>
      </c>
      <c r="H294" s="195" t="s">
        <v>393</v>
      </c>
      <c r="I294" s="195"/>
    </row>
    <row r="295" spans="1:9" hidden="1">
      <c r="A295" s="196">
        <v>44213</v>
      </c>
      <c r="B295" s="195" t="s">
        <v>60</v>
      </c>
      <c r="C295" s="198">
        <v>4819</v>
      </c>
      <c r="D295" s="195">
        <v>29</v>
      </c>
      <c r="E295" s="197">
        <v>260000</v>
      </c>
      <c r="F295" s="9">
        <f t="shared" si="4"/>
        <v>0</v>
      </c>
      <c r="G295" s="197">
        <v>260000</v>
      </c>
      <c r="H295" s="195" t="s">
        <v>393</v>
      </c>
      <c r="I295" s="195"/>
    </row>
    <row r="296" spans="1:9" hidden="1">
      <c r="A296" s="196">
        <v>44213</v>
      </c>
      <c r="B296" s="195" t="s">
        <v>106</v>
      </c>
      <c r="C296" s="198">
        <v>4828</v>
      </c>
      <c r="D296" s="195">
        <v>29</v>
      </c>
      <c r="E296" s="197">
        <v>150000</v>
      </c>
      <c r="F296" s="9">
        <f t="shared" si="4"/>
        <v>0</v>
      </c>
      <c r="G296" s="197">
        <v>150000</v>
      </c>
      <c r="H296" s="195" t="s">
        <v>410</v>
      </c>
      <c r="I296" s="195"/>
    </row>
    <row r="297" spans="1:9" hidden="1">
      <c r="A297" s="196">
        <v>44213</v>
      </c>
      <c r="B297" s="195" t="s">
        <v>60</v>
      </c>
      <c r="C297" s="198">
        <v>4870</v>
      </c>
      <c r="D297" s="195">
        <v>29</v>
      </c>
      <c r="E297" s="197">
        <v>499000</v>
      </c>
      <c r="F297" s="9">
        <f t="shared" si="4"/>
        <v>0</v>
      </c>
      <c r="G297" s="197">
        <v>499000</v>
      </c>
      <c r="H297" s="195" t="s">
        <v>398</v>
      </c>
      <c r="I297" s="195"/>
    </row>
    <row r="298" spans="1:9" hidden="1">
      <c r="A298" s="196">
        <v>44213</v>
      </c>
      <c r="B298" s="195" t="s">
        <v>60</v>
      </c>
      <c r="C298" s="198">
        <v>5021</v>
      </c>
      <c r="D298" s="195">
        <v>29</v>
      </c>
      <c r="E298" s="197">
        <v>349000</v>
      </c>
      <c r="F298" s="9">
        <f t="shared" si="4"/>
        <v>0</v>
      </c>
      <c r="G298" s="197">
        <v>349000</v>
      </c>
      <c r="H298" s="195" t="s">
        <v>401</v>
      </c>
      <c r="I298" s="195"/>
    </row>
    <row r="299" spans="1:9" hidden="1">
      <c r="A299" s="196">
        <v>44213</v>
      </c>
      <c r="B299" s="195" t="s">
        <v>60</v>
      </c>
      <c r="C299" s="198">
        <v>5022</v>
      </c>
      <c r="D299" s="195">
        <v>29</v>
      </c>
      <c r="E299" s="197">
        <v>588000</v>
      </c>
      <c r="F299" s="9">
        <f t="shared" si="4"/>
        <v>0</v>
      </c>
      <c r="G299" s="197">
        <v>588000</v>
      </c>
      <c r="H299" s="195" t="s">
        <v>401</v>
      </c>
      <c r="I299" s="195"/>
    </row>
    <row r="300" spans="1:9" hidden="1">
      <c r="A300" s="196">
        <v>44213</v>
      </c>
      <c r="B300" s="195" t="s">
        <v>60</v>
      </c>
      <c r="C300" s="198">
        <v>5058</v>
      </c>
      <c r="D300" s="195">
        <v>2</v>
      </c>
      <c r="E300" s="197">
        <v>1344500</v>
      </c>
      <c r="F300" s="9">
        <f t="shared" si="4"/>
        <v>0</v>
      </c>
      <c r="G300" s="197">
        <v>1344500</v>
      </c>
      <c r="H300" s="195" t="s">
        <v>402</v>
      </c>
      <c r="I300" s="195"/>
    </row>
    <row r="301" spans="1:9" hidden="1">
      <c r="A301" s="196">
        <v>44213</v>
      </c>
      <c r="B301" s="195" t="s">
        <v>60</v>
      </c>
      <c r="C301" s="198">
        <v>5990</v>
      </c>
      <c r="D301" s="195">
        <v>3</v>
      </c>
      <c r="E301" s="197">
        <v>225400</v>
      </c>
      <c r="F301" s="9">
        <f t="shared" si="4"/>
        <v>0</v>
      </c>
      <c r="G301" s="197">
        <v>225400</v>
      </c>
      <c r="H301" s="195" t="s">
        <v>403</v>
      </c>
      <c r="I301" s="195"/>
    </row>
    <row r="302" spans="1:9" hidden="1">
      <c r="A302" s="196">
        <v>44213</v>
      </c>
      <c r="B302" s="195" t="s">
        <v>60</v>
      </c>
      <c r="C302" s="198">
        <v>7304</v>
      </c>
      <c r="D302" s="195">
        <v>6</v>
      </c>
      <c r="E302" s="197">
        <v>180864</v>
      </c>
      <c r="F302" s="9">
        <f t="shared" si="4"/>
        <v>0</v>
      </c>
      <c r="G302" s="197">
        <v>180864</v>
      </c>
      <c r="H302" s="195" t="s">
        <v>94</v>
      </c>
      <c r="I302" s="195"/>
    </row>
    <row r="303" spans="1:9" s="52" customFormat="1" hidden="1">
      <c r="A303" s="199">
        <v>44214</v>
      </c>
      <c r="B303" s="200" t="s">
        <v>60</v>
      </c>
      <c r="C303" s="51">
        <v>7456</v>
      </c>
      <c r="D303" s="200">
        <v>6</v>
      </c>
      <c r="E303" s="201">
        <v>1000000</v>
      </c>
      <c r="F303" s="202">
        <f t="shared" si="4"/>
        <v>0</v>
      </c>
      <c r="G303" s="201">
        <v>1000000</v>
      </c>
      <c r="H303" s="200"/>
      <c r="I303" s="200"/>
    </row>
    <row r="304" spans="1:9" s="52" customFormat="1" hidden="1">
      <c r="A304" s="199">
        <v>44214</v>
      </c>
      <c r="B304" s="200" t="s">
        <v>60</v>
      </c>
      <c r="C304" s="51">
        <v>630</v>
      </c>
      <c r="D304" s="200">
        <v>4</v>
      </c>
      <c r="E304" s="201">
        <v>1830608</v>
      </c>
      <c r="F304" s="202">
        <f t="shared" si="4"/>
        <v>0</v>
      </c>
      <c r="G304" s="201">
        <v>1830608</v>
      </c>
      <c r="H304" s="200"/>
      <c r="I304" s="200"/>
    </row>
    <row r="305" spans="1:9" s="52" customFormat="1" hidden="1">
      <c r="A305" s="199">
        <v>44214</v>
      </c>
      <c r="B305" s="200" t="s">
        <v>60</v>
      </c>
      <c r="C305" s="51">
        <v>6487</v>
      </c>
      <c r="D305" s="200">
        <v>18</v>
      </c>
      <c r="E305" s="201">
        <v>1000000</v>
      </c>
      <c r="F305" s="202">
        <f t="shared" si="4"/>
        <v>0</v>
      </c>
      <c r="G305" s="201">
        <v>1000000</v>
      </c>
      <c r="H305" s="200"/>
      <c r="I305" s="200"/>
    </row>
    <row r="306" spans="1:9" hidden="1">
      <c r="A306" s="196">
        <v>44214</v>
      </c>
      <c r="B306" s="195" t="s">
        <v>60</v>
      </c>
      <c r="C306" s="198">
        <v>630</v>
      </c>
      <c r="D306" s="195">
        <v>4</v>
      </c>
      <c r="E306" s="197">
        <v>1830608</v>
      </c>
      <c r="F306" s="206">
        <f t="shared" si="4"/>
        <v>0</v>
      </c>
      <c r="G306" s="197">
        <v>1830608</v>
      </c>
      <c r="H306" s="195" t="s">
        <v>413</v>
      </c>
      <c r="I306" s="195"/>
    </row>
    <row r="307" spans="1:9" hidden="1">
      <c r="A307" s="196">
        <v>44214</v>
      </c>
      <c r="B307" s="195" t="s">
        <v>60</v>
      </c>
      <c r="C307" s="198">
        <v>721</v>
      </c>
      <c r="D307" s="195">
        <v>4</v>
      </c>
      <c r="E307" s="197">
        <v>275000</v>
      </c>
      <c r="F307" s="206">
        <f t="shared" si="4"/>
        <v>0</v>
      </c>
      <c r="G307" s="197">
        <v>275000</v>
      </c>
      <c r="H307" s="195" t="s">
        <v>414</v>
      </c>
      <c r="I307" s="195"/>
    </row>
    <row r="308" spans="1:9" hidden="1">
      <c r="A308" s="196">
        <v>44214</v>
      </c>
      <c r="B308" s="195" t="s">
        <v>60</v>
      </c>
      <c r="C308" s="198">
        <v>884</v>
      </c>
      <c r="D308" s="195">
        <v>9</v>
      </c>
      <c r="E308" s="197">
        <v>172871</v>
      </c>
      <c r="F308" s="206">
        <f t="shared" si="4"/>
        <v>0</v>
      </c>
      <c r="G308" s="197">
        <v>172871</v>
      </c>
      <c r="H308" s="195" t="s">
        <v>426</v>
      </c>
      <c r="I308" s="195"/>
    </row>
    <row r="309" spans="1:9" hidden="1">
      <c r="A309" s="196">
        <v>44214</v>
      </c>
      <c r="B309" s="195" t="s">
        <v>60</v>
      </c>
      <c r="C309" s="198">
        <v>906</v>
      </c>
      <c r="D309" s="195">
        <v>9</v>
      </c>
      <c r="E309" s="197">
        <v>1080000</v>
      </c>
      <c r="F309" s="206">
        <f t="shared" si="4"/>
        <v>0</v>
      </c>
      <c r="G309" s="197">
        <v>1080000</v>
      </c>
      <c r="H309" s="195" t="s">
        <v>427</v>
      </c>
      <c r="I309" s="195"/>
    </row>
    <row r="310" spans="1:9" hidden="1">
      <c r="A310" s="196">
        <v>44214</v>
      </c>
      <c r="B310" s="195" t="s">
        <v>60</v>
      </c>
      <c r="C310" s="198">
        <v>2517</v>
      </c>
      <c r="D310" s="195">
        <v>7</v>
      </c>
      <c r="E310" s="197">
        <v>578000</v>
      </c>
      <c r="F310" s="206">
        <f t="shared" si="4"/>
        <v>0</v>
      </c>
      <c r="G310" s="197">
        <v>578000</v>
      </c>
      <c r="H310" s="195" t="s">
        <v>420</v>
      </c>
      <c r="I310" s="195"/>
    </row>
    <row r="311" spans="1:9" hidden="1">
      <c r="A311" s="196">
        <v>44214</v>
      </c>
      <c r="B311" s="195" t="s">
        <v>60</v>
      </c>
      <c r="C311" s="198">
        <v>2525</v>
      </c>
      <c r="D311" s="195">
        <v>7</v>
      </c>
      <c r="E311" s="197">
        <v>590857</v>
      </c>
      <c r="F311" s="206">
        <f t="shared" si="4"/>
        <v>0</v>
      </c>
      <c r="G311" s="197">
        <v>590857</v>
      </c>
      <c r="H311" s="195" t="s">
        <v>419</v>
      </c>
      <c r="I311" s="195"/>
    </row>
    <row r="312" spans="1:9" hidden="1">
      <c r="A312" s="196">
        <v>44214</v>
      </c>
      <c r="B312" s="195" t="s">
        <v>66</v>
      </c>
      <c r="C312" s="198">
        <v>3775</v>
      </c>
      <c r="D312" s="195">
        <v>8</v>
      </c>
      <c r="E312" s="197">
        <v>1397400</v>
      </c>
      <c r="F312" s="206">
        <f t="shared" si="4"/>
        <v>0</v>
      </c>
      <c r="G312" s="197">
        <v>1397400</v>
      </c>
      <c r="H312" s="195" t="s">
        <v>415</v>
      </c>
      <c r="I312" s="195"/>
    </row>
    <row r="313" spans="1:9" hidden="1">
      <c r="A313" s="196">
        <v>44214</v>
      </c>
      <c r="B313" s="195" t="s">
        <v>60</v>
      </c>
      <c r="C313" s="198">
        <v>3865</v>
      </c>
      <c r="D313" s="195">
        <v>8</v>
      </c>
      <c r="E313" s="197">
        <v>890600</v>
      </c>
      <c r="F313" s="206">
        <f t="shared" si="4"/>
        <v>0</v>
      </c>
      <c r="G313" s="197">
        <v>890600</v>
      </c>
      <c r="H313" s="195" t="s">
        <v>424</v>
      </c>
      <c r="I313" s="195"/>
    </row>
    <row r="314" spans="1:9" hidden="1">
      <c r="A314" s="196">
        <v>44214</v>
      </c>
      <c r="B314" s="195" t="s">
        <v>64</v>
      </c>
      <c r="C314" s="198">
        <v>3978</v>
      </c>
      <c r="D314" s="195">
        <v>8</v>
      </c>
      <c r="E314" s="197">
        <v>3164000</v>
      </c>
      <c r="F314" s="206">
        <f t="shared" si="4"/>
        <v>0</v>
      </c>
      <c r="G314" s="197">
        <v>3164000</v>
      </c>
      <c r="H314" s="195" t="s">
        <v>425</v>
      </c>
      <c r="I314" s="195"/>
    </row>
    <row r="315" spans="1:9" hidden="1">
      <c r="A315" s="196">
        <v>44214</v>
      </c>
      <c r="B315" s="195" t="s">
        <v>60</v>
      </c>
      <c r="C315" s="198">
        <v>4663</v>
      </c>
      <c r="D315" s="195">
        <v>10</v>
      </c>
      <c r="E315" s="197">
        <v>1523600</v>
      </c>
      <c r="F315" s="206">
        <f t="shared" si="4"/>
        <v>0</v>
      </c>
      <c r="G315" s="197">
        <v>1523600</v>
      </c>
      <c r="H315" s="126" t="s">
        <v>421</v>
      </c>
      <c r="I315" s="195"/>
    </row>
    <row r="316" spans="1:9" hidden="1">
      <c r="A316" s="196">
        <v>44214</v>
      </c>
      <c r="B316" s="195" t="s">
        <v>60</v>
      </c>
      <c r="C316" s="198">
        <v>6487</v>
      </c>
      <c r="D316" s="195">
        <v>18</v>
      </c>
      <c r="E316" s="197">
        <v>1000000</v>
      </c>
      <c r="F316" s="206">
        <f t="shared" si="4"/>
        <v>0</v>
      </c>
      <c r="G316" s="197">
        <v>1000000</v>
      </c>
      <c r="H316" s="195" t="s">
        <v>416</v>
      </c>
      <c r="I316" s="195"/>
    </row>
    <row r="317" spans="1:9" hidden="1">
      <c r="A317" s="196">
        <v>44214</v>
      </c>
      <c r="B317" s="195" t="s">
        <v>60</v>
      </c>
      <c r="C317" s="198">
        <v>7456</v>
      </c>
      <c r="D317" s="195">
        <v>6</v>
      </c>
      <c r="E317" s="197">
        <v>1000000</v>
      </c>
      <c r="F317" s="206">
        <f t="shared" si="4"/>
        <v>0</v>
      </c>
      <c r="G317" s="197">
        <v>1000000</v>
      </c>
      <c r="H317" s="195" t="s">
        <v>417</v>
      </c>
      <c r="I317" s="195"/>
    </row>
    <row r="318" spans="1:9" hidden="1">
      <c r="A318" s="196">
        <v>44214</v>
      </c>
      <c r="B318" s="195" t="s">
        <v>60</v>
      </c>
      <c r="C318" s="198">
        <v>7548</v>
      </c>
      <c r="D318" s="195">
        <v>6</v>
      </c>
      <c r="E318" s="197">
        <v>423600</v>
      </c>
      <c r="F318" s="206">
        <f t="shared" si="4"/>
        <v>0</v>
      </c>
      <c r="G318" s="197">
        <v>423600</v>
      </c>
      <c r="H318" s="195" t="s">
        <v>418</v>
      </c>
      <c r="I318" s="195"/>
    </row>
    <row r="319" spans="1:9" s="52" customFormat="1" hidden="1">
      <c r="A319" s="199">
        <v>44215</v>
      </c>
      <c r="B319" s="200" t="s">
        <v>60</v>
      </c>
      <c r="C319" s="51">
        <v>4031</v>
      </c>
      <c r="D319" s="200">
        <v>8</v>
      </c>
      <c r="E319" s="201">
        <v>19853400</v>
      </c>
      <c r="F319" s="202">
        <f t="shared" si="4"/>
        <v>0</v>
      </c>
      <c r="G319" s="201">
        <v>19853400</v>
      </c>
      <c r="H319" s="200"/>
      <c r="I319" s="200"/>
    </row>
    <row r="320" spans="1:9" s="52" customFormat="1" hidden="1">
      <c r="A320" s="199">
        <v>44215</v>
      </c>
      <c r="B320" s="200" t="s">
        <v>60</v>
      </c>
      <c r="C320" s="51">
        <v>4030</v>
      </c>
      <c r="D320" s="200">
        <v>8</v>
      </c>
      <c r="E320" s="201">
        <v>18240000</v>
      </c>
      <c r="F320" s="202">
        <f t="shared" si="4"/>
        <v>0</v>
      </c>
      <c r="G320" s="201">
        <v>18240000</v>
      </c>
      <c r="H320" s="200"/>
      <c r="I320" s="200"/>
    </row>
    <row r="321" spans="1:9" s="52" customFormat="1" hidden="1">
      <c r="A321" s="199">
        <v>44215</v>
      </c>
      <c r="B321" s="200" t="s">
        <v>60</v>
      </c>
      <c r="C321" s="51">
        <v>4032</v>
      </c>
      <c r="D321" s="200">
        <v>8</v>
      </c>
      <c r="E321" s="201">
        <v>19670000</v>
      </c>
      <c r="F321" s="202">
        <f t="shared" si="4"/>
        <v>0</v>
      </c>
      <c r="G321" s="201">
        <v>19670000</v>
      </c>
      <c r="H321" s="200"/>
      <c r="I321" s="200"/>
    </row>
    <row r="322" spans="1:9" s="52" customFormat="1" hidden="1">
      <c r="A322" s="199">
        <v>44215</v>
      </c>
      <c r="B322" s="200" t="s">
        <v>60</v>
      </c>
      <c r="C322" s="51">
        <v>7801</v>
      </c>
      <c r="D322" s="200">
        <v>6</v>
      </c>
      <c r="E322" s="201">
        <v>1500000</v>
      </c>
      <c r="F322" s="202">
        <f t="shared" si="4"/>
        <v>0</v>
      </c>
      <c r="G322" s="201">
        <v>1500000</v>
      </c>
      <c r="H322" s="200"/>
      <c r="I322" s="200"/>
    </row>
    <row r="323" spans="1:9" s="52" customFormat="1" hidden="1">
      <c r="A323" s="199">
        <v>44215</v>
      </c>
      <c r="B323" s="200" t="s">
        <v>60</v>
      </c>
      <c r="C323" s="51">
        <v>671</v>
      </c>
      <c r="D323" s="200">
        <v>19</v>
      </c>
      <c r="E323" s="201">
        <v>498018</v>
      </c>
      <c r="F323" s="202">
        <f t="shared" ref="F323:F386" si="5">E323-G323</f>
        <v>0</v>
      </c>
      <c r="G323" s="201">
        <v>498018</v>
      </c>
      <c r="H323" s="200"/>
      <c r="I323" s="200"/>
    </row>
    <row r="324" spans="1:9" s="52" customFormat="1" hidden="1">
      <c r="A324" s="199">
        <v>44215</v>
      </c>
      <c r="B324" s="200" t="s">
        <v>60</v>
      </c>
      <c r="C324" s="51">
        <v>7731</v>
      </c>
      <c r="D324" s="200">
        <v>6</v>
      </c>
      <c r="E324" s="201">
        <v>406500</v>
      </c>
      <c r="F324" s="202">
        <f t="shared" si="5"/>
        <v>0</v>
      </c>
      <c r="G324" s="201">
        <v>406500</v>
      </c>
      <c r="H324" s="200"/>
      <c r="I324" s="200"/>
    </row>
    <row r="325" spans="1:9" s="52" customFormat="1" hidden="1">
      <c r="A325" s="199">
        <v>44215</v>
      </c>
      <c r="B325" s="200" t="s">
        <v>60</v>
      </c>
      <c r="C325" s="51">
        <v>4078</v>
      </c>
      <c r="D325" s="200">
        <v>8</v>
      </c>
      <c r="E325" s="201">
        <v>300000</v>
      </c>
      <c r="F325" s="202">
        <f t="shared" si="5"/>
        <v>0</v>
      </c>
      <c r="G325" s="201">
        <v>300000</v>
      </c>
      <c r="H325" s="200"/>
      <c r="I325" s="200"/>
    </row>
    <row r="326" spans="1:9" s="52" customFormat="1" hidden="1">
      <c r="A326" s="199">
        <v>44215</v>
      </c>
      <c r="B326" s="200" t="s">
        <v>60</v>
      </c>
      <c r="C326" s="51">
        <v>4095</v>
      </c>
      <c r="D326" s="200">
        <v>8</v>
      </c>
      <c r="E326" s="201">
        <v>7960000</v>
      </c>
      <c r="F326" s="202">
        <f t="shared" si="5"/>
        <v>0</v>
      </c>
      <c r="G326" s="201">
        <v>7960000</v>
      </c>
      <c r="H326" s="200"/>
      <c r="I326" s="200"/>
    </row>
    <row r="327" spans="1:9" hidden="1">
      <c r="A327" s="196">
        <v>44215</v>
      </c>
      <c r="B327" s="195" t="s">
        <v>60</v>
      </c>
      <c r="C327" s="198">
        <v>671</v>
      </c>
      <c r="D327" s="195">
        <v>19</v>
      </c>
      <c r="E327" s="197">
        <v>498018</v>
      </c>
      <c r="F327" s="206">
        <f t="shared" si="5"/>
        <v>0</v>
      </c>
      <c r="G327" s="197">
        <v>498018</v>
      </c>
      <c r="H327" s="195" t="s">
        <v>446</v>
      </c>
      <c r="I327" s="195"/>
    </row>
    <row r="328" spans="1:9" hidden="1">
      <c r="A328" s="196">
        <v>44215</v>
      </c>
      <c r="B328" s="195" t="s">
        <v>66</v>
      </c>
      <c r="C328" s="198">
        <v>1058</v>
      </c>
      <c r="D328" s="195">
        <v>9</v>
      </c>
      <c r="E328" s="197">
        <v>250000</v>
      </c>
      <c r="F328" s="206">
        <f t="shared" si="5"/>
        <v>0</v>
      </c>
      <c r="G328" s="197">
        <v>250000</v>
      </c>
      <c r="H328" s="195" t="s">
        <v>94</v>
      </c>
      <c r="I328" s="195"/>
    </row>
    <row r="329" spans="1:9" hidden="1">
      <c r="A329" s="196">
        <v>44215</v>
      </c>
      <c r="B329" s="195" t="s">
        <v>60</v>
      </c>
      <c r="C329" s="198">
        <v>1061</v>
      </c>
      <c r="D329" s="195">
        <v>4</v>
      </c>
      <c r="E329" s="197">
        <v>100000</v>
      </c>
      <c r="F329" s="206">
        <f t="shared" si="5"/>
        <v>0</v>
      </c>
      <c r="G329" s="197">
        <v>100000</v>
      </c>
      <c r="H329" s="195" t="s">
        <v>429</v>
      </c>
      <c r="I329" s="195"/>
    </row>
    <row r="330" spans="1:9" hidden="1">
      <c r="A330" s="196">
        <v>44215</v>
      </c>
      <c r="B330" s="195" t="s">
        <v>60</v>
      </c>
      <c r="C330" s="198">
        <v>1070</v>
      </c>
      <c r="D330" s="195">
        <v>9</v>
      </c>
      <c r="E330" s="197">
        <v>22523000</v>
      </c>
      <c r="F330" s="206">
        <f t="shared" si="5"/>
        <v>0</v>
      </c>
      <c r="G330" s="197">
        <v>22523000</v>
      </c>
      <c r="H330" s="195" t="s">
        <v>1022</v>
      </c>
      <c r="I330" s="195"/>
    </row>
    <row r="331" spans="1:9" hidden="1">
      <c r="A331" s="196">
        <v>44215</v>
      </c>
      <c r="B331" s="195" t="s">
        <v>60</v>
      </c>
      <c r="C331" s="198">
        <v>1114</v>
      </c>
      <c r="D331" s="195">
        <v>9</v>
      </c>
      <c r="E331" s="197">
        <v>1192000</v>
      </c>
      <c r="F331" s="206">
        <f t="shared" si="5"/>
        <v>0</v>
      </c>
      <c r="G331" s="197">
        <v>1192000</v>
      </c>
      <c r="H331" s="195" t="s">
        <v>430</v>
      </c>
      <c r="I331" s="195"/>
    </row>
    <row r="332" spans="1:9" hidden="1">
      <c r="A332" s="196">
        <v>44215</v>
      </c>
      <c r="B332" s="195" t="s">
        <v>60</v>
      </c>
      <c r="C332" s="198">
        <v>2766</v>
      </c>
      <c r="D332" s="195">
        <v>7</v>
      </c>
      <c r="E332" s="197">
        <v>1906800</v>
      </c>
      <c r="F332" s="206">
        <f t="shared" si="5"/>
        <v>0</v>
      </c>
      <c r="G332" s="197">
        <v>1906800</v>
      </c>
      <c r="H332" s="195" t="s">
        <v>444</v>
      </c>
      <c r="I332" s="195"/>
    </row>
    <row r="333" spans="1:9" hidden="1">
      <c r="A333" s="196">
        <v>44215</v>
      </c>
      <c r="B333" s="195" t="s">
        <v>60</v>
      </c>
      <c r="C333" s="198">
        <v>2823</v>
      </c>
      <c r="D333" s="195">
        <v>7</v>
      </c>
      <c r="E333" s="197">
        <v>2610700</v>
      </c>
      <c r="F333" s="206">
        <f t="shared" si="5"/>
        <v>0</v>
      </c>
      <c r="G333" s="197">
        <v>2610700</v>
      </c>
      <c r="H333" s="195" t="s">
        <v>431</v>
      </c>
      <c r="I333" s="195"/>
    </row>
    <row r="334" spans="1:9" hidden="1">
      <c r="A334" s="196">
        <v>44215</v>
      </c>
      <c r="B334" s="195" t="s">
        <v>60</v>
      </c>
      <c r="C334" s="198">
        <v>2834</v>
      </c>
      <c r="D334" s="195">
        <v>7</v>
      </c>
      <c r="E334" s="197">
        <v>1000000</v>
      </c>
      <c r="F334" s="206">
        <f t="shared" si="5"/>
        <v>0</v>
      </c>
      <c r="G334" s="197">
        <v>1000000</v>
      </c>
      <c r="H334" s="195" t="s">
        <v>432</v>
      </c>
      <c r="I334" s="195"/>
    </row>
    <row r="335" spans="1:9" hidden="1">
      <c r="A335" s="196">
        <v>44215</v>
      </c>
      <c r="B335" s="195" t="s">
        <v>60</v>
      </c>
      <c r="C335" s="198">
        <v>2835</v>
      </c>
      <c r="D335" s="195">
        <v>7</v>
      </c>
      <c r="E335" s="197">
        <v>500000</v>
      </c>
      <c r="F335" s="206">
        <f t="shared" si="5"/>
        <v>0</v>
      </c>
      <c r="G335" s="197">
        <v>500000</v>
      </c>
      <c r="H335" s="195" t="s">
        <v>433</v>
      </c>
      <c r="I335" s="195"/>
    </row>
    <row r="336" spans="1:9" hidden="1">
      <c r="A336" s="196">
        <v>44215</v>
      </c>
      <c r="B336" s="195" t="s">
        <v>60</v>
      </c>
      <c r="C336" s="198">
        <v>2853</v>
      </c>
      <c r="D336" s="195">
        <v>7</v>
      </c>
      <c r="E336" s="197">
        <v>5104100</v>
      </c>
      <c r="F336" s="206">
        <f t="shared" si="5"/>
        <v>0</v>
      </c>
      <c r="G336" s="197">
        <v>5104100</v>
      </c>
      <c r="H336" s="195" t="s">
        <v>434</v>
      </c>
      <c r="I336" s="195"/>
    </row>
    <row r="337" spans="1:9" hidden="1">
      <c r="A337" s="196">
        <v>44215</v>
      </c>
      <c r="B337" s="195" t="s">
        <v>60</v>
      </c>
      <c r="C337" s="198">
        <v>2920</v>
      </c>
      <c r="D337" s="195">
        <v>7</v>
      </c>
      <c r="E337" s="197">
        <v>3506000</v>
      </c>
      <c r="F337" s="206">
        <f t="shared" si="5"/>
        <v>0</v>
      </c>
      <c r="G337" s="197">
        <v>3506000</v>
      </c>
      <c r="H337" s="195" t="s">
        <v>435</v>
      </c>
      <c r="I337" s="195"/>
    </row>
    <row r="338" spans="1:9" hidden="1">
      <c r="A338" s="196">
        <v>44215</v>
      </c>
      <c r="B338" s="195" t="s">
        <v>60</v>
      </c>
      <c r="C338" s="198">
        <v>4030</v>
      </c>
      <c r="D338" s="195">
        <v>8</v>
      </c>
      <c r="E338" s="197">
        <v>18240000</v>
      </c>
      <c r="F338" s="206">
        <f t="shared" si="5"/>
        <v>0</v>
      </c>
      <c r="G338" s="197">
        <v>18240000</v>
      </c>
      <c r="H338" s="195" t="s">
        <v>436</v>
      </c>
      <c r="I338" s="195"/>
    </row>
    <row r="339" spans="1:9" hidden="1">
      <c r="A339" s="196">
        <v>44215</v>
      </c>
      <c r="B339" s="195" t="s">
        <v>60</v>
      </c>
      <c r="C339" s="198">
        <v>4031</v>
      </c>
      <c r="D339" s="195">
        <v>8</v>
      </c>
      <c r="E339" s="197">
        <v>19853400</v>
      </c>
      <c r="F339" s="206">
        <f t="shared" si="5"/>
        <v>0</v>
      </c>
      <c r="G339" s="197">
        <v>19853400</v>
      </c>
      <c r="H339" s="195" t="s">
        <v>436</v>
      </c>
      <c r="I339" s="195"/>
    </row>
    <row r="340" spans="1:9" hidden="1">
      <c r="A340" s="196">
        <v>44215</v>
      </c>
      <c r="B340" s="195" t="s">
        <v>60</v>
      </c>
      <c r="C340" s="198">
        <v>4032</v>
      </c>
      <c r="D340" s="195">
        <v>8</v>
      </c>
      <c r="E340" s="197">
        <v>19670600</v>
      </c>
      <c r="F340" s="206">
        <f t="shared" si="5"/>
        <v>0</v>
      </c>
      <c r="G340" s="197">
        <v>19670600</v>
      </c>
      <c r="H340" s="195" t="s">
        <v>436</v>
      </c>
      <c r="I340" s="195"/>
    </row>
    <row r="341" spans="1:9" s="76" customFormat="1" ht="19.5" hidden="1">
      <c r="A341" s="96">
        <v>44215</v>
      </c>
      <c r="B341" s="97" t="s">
        <v>63</v>
      </c>
      <c r="C341" s="142">
        <v>4059</v>
      </c>
      <c r="D341" s="97">
        <v>8</v>
      </c>
      <c r="E341" s="12">
        <v>1582000</v>
      </c>
      <c r="F341" s="10">
        <f t="shared" si="5"/>
        <v>0</v>
      </c>
      <c r="G341" s="12">
        <v>1582000</v>
      </c>
      <c r="H341" s="97" t="s">
        <v>437</v>
      </c>
      <c r="I341" s="143" t="s">
        <v>485</v>
      </c>
    </row>
    <row r="342" spans="1:9" hidden="1">
      <c r="A342" s="196">
        <v>44215</v>
      </c>
      <c r="B342" s="195" t="s">
        <v>60</v>
      </c>
      <c r="C342" s="198">
        <v>4078</v>
      </c>
      <c r="D342" s="195">
        <v>8</v>
      </c>
      <c r="E342" s="197">
        <v>300000</v>
      </c>
      <c r="F342" s="206">
        <f t="shared" si="5"/>
        <v>0</v>
      </c>
      <c r="G342" s="197">
        <v>300000</v>
      </c>
      <c r="H342" s="195" t="s">
        <v>445</v>
      </c>
      <c r="I342" s="195"/>
    </row>
    <row r="343" spans="1:9" hidden="1">
      <c r="A343" s="196">
        <v>44215</v>
      </c>
      <c r="B343" s="195" t="s">
        <v>60</v>
      </c>
      <c r="C343" s="198">
        <v>4095</v>
      </c>
      <c r="D343" s="195">
        <v>8</v>
      </c>
      <c r="E343" s="197">
        <v>7960000</v>
      </c>
      <c r="F343" s="206">
        <f t="shared" si="5"/>
        <v>0</v>
      </c>
      <c r="G343" s="197">
        <v>7960000</v>
      </c>
      <c r="H343" s="195" t="s">
        <v>438</v>
      </c>
      <c r="I343" s="195"/>
    </row>
    <row r="344" spans="1:9" hidden="1">
      <c r="A344" s="196">
        <v>44215</v>
      </c>
      <c r="B344" s="195" t="s">
        <v>60</v>
      </c>
      <c r="C344" s="198">
        <v>4264</v>
      </c>
      <c r="D344" s="195">
        <v>8</v>
      </c>
      <c r="E344" s="197">
        <v>3000000</v>
      </c>
      <c r="F344" s="206">
        <f t="shared" si="5"/>
        <v>0</v>
      </c>
      <c r="G344" s="197">
        <v>3000000</v>
      </c>
      <c r="H344" s="195" t="s">
        <v>439</v>
      </c>
      <c r="I344" s="195"/>
    </row>
    <row r="345" spans="1:9" hidden="1">
      <c r="A345" s="196">
        <v>44215</v>
      </c>
      <c r="B345" s="195" t="s">
        <v>66</v>
      </c>
      <c r="C345" s="198">
        <v>7726</v>
      </c>
      <c r="D345" s="195">
        <v>6</v>
      </c>
      <c r="E345" s="197">
        <v>6777600</v>
      </c>
      <c r="F345" s="206">
        <f t="shared" si="5"/>
        <v>0</v>
      </c>
      <c r="G345" s="197">
        <v>6777600</v>
      </c>
      <c r="H345" s="195" t="s">
        <v>440</v>
      </c>
      <c r="I345" s="195"/>
    </row>
    <row r="346" spans="1:9" hidden="1">
      <c r="A346" s="196">
        <v>44215</v>
      </c>
      <c r="B346" s="195" t="s">
        <v>60</v>
      </c>
      <c r="C346" s="198">
        <v>7731</v>
      </c>
      <c r="D346" s="195">
        <v>6</v>
      </c>
      <c r="E346" s="197">
        <v>406500</v>
      </c>
      <c r="F346" s="206">
        <f t="shared" si="5"/>
        <v>0</v>
      </c>
      <c r="G346" s="197">
        <v>406500</v>
      </c>
      <c r="H346" s="195" t="s">
        <v>441</v>
      </c>
      <c r="I346" s="195"/>
    </row>
    <row r="347" spans="1:9" hidden="1">
      <c r="A347" s="196">
        <v>44215</v>
      </c>
      <c r="B347" s="195" t="s">
        <v>60</v>
      </c>
      <c r="C347" s="198">
        <v>7801</v>
      </c>
      <c r="D347" s="195">
        <v>6</v>
      </c>
      <c r="E347" s="197">
        <v>1500000</v>
      </c>
      <c r="F347" s="206">
        <f t="shared" si="5"/>
        <v>0</v>
      </c>
      <c r="G347" s="197">
        <v>1500000</v>
      </c>
      <c r="H347" s="195" t="s">
        <v>442</v>
      </c>
      <c r="I347" s="195"/>
    </row>
    <row r="348" spans="1:9" s="52" customFormat="1" hidden="1">
      <c r="A348" s="199">
        <v>44216</v>
      </c>
      <c r="B348" s="200" t="s">
        <v>60</v>
      </c>
      <c r="C348" s="51">
        <v>1231</v>
      </c>
      <c r="D348" s="200">
        <v>4</v>
      </c>
      <c r="E348" s="201">
        <v>3539000</v>
      </c>
      <c r="F348" s="202">
        <f t="shared" si="5"/>
        <v>0</v>
      </c>
      <c r="G348" s="201">
        <v>3539000</v>
      </c>
      <c r="H348" s="200"/>
      <c r="I348" s="200"/>
    </row>
    <row r="349" spans="1:9" s="52" customFormat="1" hidden="1">
      <c r="A349" s="199">
        <v>44216</v>
      </c>
      <c r="B349" s="200" t="s">
        <v>60</v>
      </c>
      <c r="C349" s="51">
        <v>8014</v>
      </c>
      <c r="D349" s="200">
        <v>6</v>
      </c>
      <c r="E349" s="201">
        <v>1329266</v>
      </c>
      <c r="F349" s="202">
        <f t="shared" si="5"/>
        <v>0</v>
      </c>
      <c r="G349" s="201">
        <v>1329266</v>
      </c>
      <c r="H349" s="200"/>
      <c r="I349" s="200"/>
    </row>
    <row r="350" spans="1:9" s="52" customFormat="1" hidden="1">
      <c r="A350" s="199">
        <v>44216</v>
      </c>
      <c r="B350" s="200" t="s">
        <v>60</v>
      </c>
      <c r="C350" s="51">
        <v>8046</v>
      </c>
      <c r="D350" s="200">
        <v>6</v>
      </c>
      <c r="E350" s="201">
        <v>214500</v>
      </c>
      <c r="F350" s="202">
        <f t="shared" si="5"/>
        <v>0</v>
      </c>
      <c r="G350" s="201">
        <v>214500</v>
      </c>
      <c r="H350" s="200"/>
      <c r="I350" s="200"/>
    </row>
    <row r="351" spans="1:9" s="52" customFormat="1" hidden="1">
      <c r="A351" s="199">
        <v>44216</v>
      </c>
      <c r="B351" s="200" t="s">
        <v>60</v>
      </c>
      <c r="C351" s="51">
        <v>2939</v>
      </c>
      <c r="D351" s="200">
        <v>7</v>
      </c>
      <c r="E351" s="201">
        <v>936000</v>
      </c>
      <c r="F351" s="202">
        <f t="shared" si="5"/>
        <v>0</v>
      </c>
      <c r="G351" s="201">
        <v>936000</v>
      </c>
      <c r="H351" s="200"/>
      <c r="I351" s="200"/>
    </row>
    <row r="352" spans="1:9" s="52" customFormat="1" hidden="1">
      <c r="A352" s="199">
        <v>44216</v>
      </c>
      <c r="B352" s="200" t="s">
        <v>60</v>
      </c>
      <c r="C352" s="51">
        <v>3085</v>
      </c>
      <c r="D352" s="200">
        <v>7</v>
      </c>
      <c r="E352" s="201">
        <v>99500</v>
      </c>
      <c r="F352" s="202">
        <f t="shared" si="5"/>
        <v>0</v>
      </c>
      <c r="G352" s="201">
        <v>99500</v>
      </c>
      <c r="H352" s="200"/>
      <c r="I352" s="200"/>
    </row>
    <row r="353" spans="1:9" s="52" customFormat="1" hidden="1">
      <c r="A353" s="199">
        <v>44216</v>
      </c>
      <c r="B353" s="200" t="s">
        <v>60</v>
      </c>
      <c r="C353" s="51">
        <v>1254</v>
      </c>
      <c r="D353" s="200">
        <v>4</v>
      </c>
      <c r="E353" s="201">
        <v>5166500</v>
      </c>
      <c r="F353" s="202">
        <f t="shared" si="5"/>
        <v>0</v>
      </c>
      <c r="G353" s="201">
        <v>5166500</v>
      </c>
      <c r="H353" s="200"/>
      <c r="I353" s="200"/>
    </row>
    <row r="354" spans="1:9" hidden="1">
      <c r="A354" s="196">
        <v>44216</v>
      </c>
      <c r="B354" s="195" t="s">
        <v>66</v>
      </c>
      <c r="C354" s="198">
        <v>1183</v>
      </c>
      <c r="D354" s="195">
        <v>4</v>
      </c>
      <c r="E354" s="197">
        <v>1808400</v>
      </c>
      <c r="F354" s="206">
        <f t="shared" si="5"/>
        <v>0</v>
      </c>
      <c r="G354" s="197">
        <v>1808400</v>
      </c>
      <c r="H354" s="195" t="s">
        <v>458</v>
      </c>
      <c r="I354" s="195"/>
    </row>
    <row r="355" spans="1:9" hidden="1">
      <c r="A355" s="196">
        <v>44216</v>
      </c>
      <c r="B355" s="195" t="s">
        <v>65</v>
      </c>
      <c r="C355" s="198">
        <v>1203</v>
      </c>
      <c r="D355" s="195">
        <v>4</v>
      </c>
      <c r="E355" s="197">
        <v>1078306</v>
      </c>
      <c r="F355" s="206">
        <f t="shared" si="5"/>
        <v>0</v>
      </c>
      <c r="G355" s="197">
        <v>1078306</v>
      </c>
      <c r="H355" s="195" t="s">
        <v>459</v>
      </c>
      <c r="I355" s="195"/>
    </row>
    <row r="356" spans="1:9" hidden="1">
      <c r="A356" s="196">
        <v>44216</v>
      </c>
      <c r="B356" s="195" t="s">
        <v>60</v>
      </c>
      <c r="C356" s="198">
        <v>1231</v>
      </c>
      <c r="D356" s="195">
        <v>4</v>
      </c>
      <c r="E356" s="197">
        <v>3539000</v>
      </c>
      <c r="F356" s="206">
        <f t="shared" si="5"/>
        <v>0</v>
      </c>
      <c r="G356" s="197">
        <v>3539000</v>
      </c>
      <c r="H356" s="195" t="s">
        <v>460</v>
      </c>
      <c r="I356" s="195"/>
    </row>
    <row r="357" spans="1:9" hidden="1">
      <c r="A357" s="196">
        <v>44216</v>
      </c>
      <c r="B357" s="195" t="s">
        <v>60</v>
      </c>
      <c r="C357" s="198">
        <v>1254</v>
      </c>
      <c r="D357" s="195">
        <v>4</v>
      </c>
      <c r="E357" s="197">
        <v>5166500</v>
      </c>
      <c r="F357" s="206">
        <f t="shared" si="5"/>
        <v>0</v>
      </c>
      <c r="G357" s="197">
        <v>5166500</v>
      </c>
      <c r="H357" s="195" t="s">
        <v>461</v>
      </c>
      <c r="I357" s="195"/>
    </row>
    <row r="358" spans="1:9" hidden="1">
      <c r="A358" s="196">
        <v>44216</v>
      </c>
      <c r="B358" s="195" t="s">
        <v>65</v>
      </c>
      <c r="C358" s="198">
        <v>1291</v>
      </c>
      <c r="D358" s="195">
        <v>9</v>
      </c>
      <c r="E358" s="197">
        <v>200000</v>
      </c>
      <c r="F358" s="206">
        <f t="shared" si="5"/>
        <v>0</v>
      </c>
      <c r="G358" s="197">
        <v>200000</v>
      </c>
      <c r="H358" s="195" t="s">
        <v>480</v>
      </c>
      <c r="I358" s="195"/>
    </row>
    <row r="359" spans="1:9" hidden="1">
      <c r="A359" s="196">
        <v>44216</v>
      </c>
      <c r="B359" s="195" t="s">
        <v>64</v>
      </c>
      <c r="C359" s="198">
        <v>1316</v>
      </c>
      <c r="D359" s="195">
        <v>4</v>
      </c>
      <c r="E359" s="197">
        <v>4905000</v>
      </c>
      <c r="F359" s="206">
        <f t="shared" si="5"/>
        <v>0</v>
      </c>
      <c r="G359" s="197">
        <v>4905000</v>
      </c>
      <c r="H359" s="195" t="s">
        <v>462</v>
      </c>
      <c r="I359" s="195"/>
    </row>
    <row r="360" spans="1:9" hidden="1">
      <c r="A360" s="196">
        <v>44216</v>
      </c>
      <c r="B360" s="195" t="s">
        <v>64</v>
      </c>
      <c r="C360" s="198">
        <v>1317</v>
      </c>
      <c r="D360" s="195">
        <v>4</v>
      </c>
      <c r="E360" s="197">
        <v>93000</v>
      </c>
      <c r="F360" s="206">
        <f t="shared" si="5"/>
        <v>0</v>
      </c>
      <c r="G360" s="197">
        <v>93000</v>
      </c>
      <c r="H360" s="195" t="s">
        <v>462</v>
      </c>
      <c r="I360" s="195"/>
    </row>
    <row r="361" spans="1:9" hidden="1">
      <c r="A361" s="196">
        <v>44216</v>
      </c>
      <c r="B361" s="195" t="s">
        <v>64</v>
      </c>
      <c r="C361" s="198">
        <v>1332</v>
      </c>
      <c r="D361" s="195">
        <v>4</v>
      </c>
      <c r="E361" s="197">
        <v>254000</v>
      </c>
      <c r="F361" s="206">
        <f t="shared" si="5"/>
        <v>0</v>
      </c>
      <c r="G361" s="197">
        <v>254000</v>
      </c>
      <c r="H361" s="195" t="s">
        <v>463</v>
      </c>
      <c r="I361" s="195"/>
    </row>
    <row r="362" spans="1:9" hidden="1">
      <c r="A362" s="196">
        <v>44216</v>
      </c>
      <c r="B362" s="195" t="s">
        <v>66</v>
      </c>
      <c r="C362" s="198">
        <v>1411</v>
      </c>
      <c r="D362" s="195">
        <v>4</v>
      </c>
      <c r="E362" s="197">
        <v>11416000</v>
      </c>
      <c r="F362" s="206">
        <f t="shared" si="5"/>
        <v>0</v>
      </c>
      <c r="G362" s="197">
        <v>11416000</v>
      </c>
      <c r="H362" s="195" t="s">
        <v>464</v>
      </c>
      <c r="I362" s="195"/>
    </row>
    <row r="363" spans="1:9" hidden="1">
      <c r="A363" s="196">
        <v>44216</v>
      </c>
      <c r="B363" s="195" t="s">
        <v>60</v>
      </c>
      <c r="C363" s="198">
        <v>2939</v>
      </c>
      <c r="D363" s="195">
        <v>7</v>
      </c>
      <c r="E363" s="197">
        <v>936000</v>
      </c>
      <c r="F363" s="206">
        <f t="shared" si="5"/>
        <v>0</v>
      </c>
      <c r="G363" s="197">
        <v>936000</v>
      </c>
      <c r="H363" s="195" t="s">
        <v>465</v>
      </c>
      <c r="I363" s="195"/>
    </row>
    <row r="364" spans="1:9" hidden="1">
      <c r="A364" s="196">
        <v>44216</v>
      </c>
      <c r="B364" s="195" t="s">
        <v>60</v>
      </c>
      <c r="C364" s="198">
        <v>3085</v>
      </c>
      <c r="D364" s="195">
        <v>7</v>
      </c>
      <c r="E364" s="197">
        <v>99500</v>
      </c>
      <c r="F364" s="206">
        <f t="shared" si="5"/>
        <v>0</v>
      </c>
      <c r="G364" s="197">
        <v>99500</v>
      </c>
      <c r="H364" s="195" t="s">
        <v>94</v>
      </c>
      <c r="I364" s="195"/>
    </row>
    <row r="365" spans="1:9" hidden="1">
      <c r="A365" s="196">
        <v>44216</v>
      </c>
      <c r="B365" s="195" t="s">
        <v>65</v>
      </c>
      <c r="C365" s="198">
        <v>4471</v>
      </c>
      <c r="D365" s="195">
        <v>8</v>
      </c>
      <c r="E365" s="197">
        <v>5272700</v>
      </c>
      <c r="F365" s="206">
        <f t="shared" si="5"/>
        <v>0</v>
      </c>
      <c r="G365" s="197">
        <v>5272700</v>
      </c>
      <c r="H365" s="195" t="s">
        <v>477</v>
      </c>
      <c r="I365" s="195"/>
    </row>
    <row r="366" spans="1:9" hidden="1">
      <c r="A366" s="196">
        <v>44216</v>
      </c>
      <c r="B366" s="195" t="s">
        <v>60</v>
      </c>
      <c r="C366" s="198">
        <v>4476</v>
      </c>
      <c r="D366" s="195">
        <v>8</v>
      </c>
      <c r="E366" s="197">
        <v>2336000</v>
      </c>
      <c r="F366" s="206">
        <f t="shared" si="5"/>
        <v>0</v>
      </c>
      <c r="G366" s="197">
        <v>2336000</v>
      </c>
      <c r="H366" s="195" t="s">
        <v>479</v>
      </c>
      <c r="I366" s="195"/>
    </row>
    <row r="367" spans="1:9" hidden="1">
      <c r="A367" s="196">
        <v>44216</v>
      </c>
      <c r="B367" s="195" t="s">
        <v>60</v>
      </c>
      <c r="C367" s="198">
        <v>8014</v>
      </c>
      <c r="D367" s="195">
        <v>6</v>
      </c>
      <c r="E367" s="197">
        <v>1329266</v>
      </c>
      <c r="F367" s="206">
        <f t="shared" si="5"/>
        <v>0</v>
      </c>
      <c r="G367" s="197">
        <v>1329266</v>
      </c>
      <c r="H367" s="195" t="s">
        <v>481</v>
      </c>
      <c r="I367" s="195"/>
    </row>
    <row r="368" spans="1:9" hidden="1">
      <c r="A368" s="196">
        <v>44216</v>
      </c>
      <c r="B368" s="195" t="s">
        <v>60</v>
      </c>
      <c r="C368" s="198">
        <v>8046</v>
      </c>
      <c r="D368" s="195">
        <v>6</v>
      </c>
      <c r="E368" s="197">
        <v>214500</v>
      </c>
      <c r="F368" s="206">
        <f t="shared" si="5"/>
        <v>0</v>
      </c>
      <c r="G368" s="197">
        <v>214500</v>
      </c>
      <c r="H368" s="195" t="s">
        <v>482</v>
      </c>
      <c r="I368" s="195"/>
    </row>
    <row r="369" spans="1:9" hidden="1">
      <c r="A369" s="196">
        <v>44216</v>
      </c>
      <c r="B369" s="195" t="s">
        <v>60</v>
      </c>
      <c r="C369" s="198">
        <v>8126</v>
      </c>
      <c r="D369" s="195">
        <v>6</v>
      </c>
      <c r="E369" s="197">
        <v>6185000</v>
      </c>
      <c r="F369" s="206">
        <f t="shared" si="5"/>
        <v>0</v>
      </c>
      <c r="G369" s="197">
        <v>6185000</v>
      </c>
      <c r="H369" s="195" t="s">
        <v>473</v>
      </c>
      <c r="I369" s="195"/>
    </row>
    <row r="370" spans="1:9" hidden="1">
      <c r="A370" s="196">
        <v>44216</v>
      </c>
      <c r="B370" s="195" t="s">
        <v>60</v>
      </c>
      <c r="C370" s="198">
        <v>8127</v>
      </c>
      <c r="D370" s="195">
        <v>6</v>
      </c>
      <c r="E370" s="197">
        <v>534000</v>
      </c>
      <c r="F370" s="206">
        <f t="shared" si="5"/>
        <v>0</v>
      </c>
      <c r="G370" s="197">
        <v>534000</v>
      </c>
      <c r="H370" s="195" t="s">
        <v>474</v>
      </c>
      <c r="I370" s="195"/>
    </row>
    <row r="371" spans="1:9" hidden="1">
      <c r="A371" s="196">
        <v>44216</v>
      </c>
      <c r="B371" s="195" t="s">
        <v>60</v>
      </c>
      <c r="C371" s="198">
        <v>8132</v>
      </c>
      <c r="D371" s="195">
        <v>6</v>
      </c>
      <c r="E371" s="197">
        <v>1855000</v>
      </c>
      <c r="F371" s="206">
        <f t="shared" si="5"/>
        <v>0</v>
      </c>
      <c r="G371" s="197">
        <v>1855000</v>
      </c>
      <c r="H371" s="195" t="s">
        <v>467</v>
      </c>
      <c r="I371" s="195"/>
    </row>
    <row r="372" spans="1:9" hidden="1">
      <c r="A372" s="196">
        <v>44216</v>
      </c>
      <c r="B372" s="195" t="s">
        <v>60</v>
      </c>
      <c r="C372" s="198">
        <v>8134</v>
      </c>
      <c r="D372" s="195">
        <v>6</v>
      </c>
      <c r="E372" s="197">
        <v>1774500</v>
      </c>
      <c r="F372" s="206">
        <f t="shared" si="5"/>
        <v>0</v>
      </c>
      <c r="G372" s="197">
        <v>1774500</v>
      </c>
      <c r="H372" s="195" t="s">
        <v>467</v>
      </c>
      <c r="I372" s="195"/>
    </row>
    <row r="373" spans="1:9" s="52" customFormat="1" hidden="1">
      <c r="A373" s="199">
        <v>44217</v>
      </c>
      <c r="B373" s="200" t="s">
        <v>60</v>
      </c>
      <c r="C373" s="51">
        <v>1463</v>
      </c>
      <c r="D373" s="200">
        <v>9</v>
      </c>
      <c r="E373" s="201">
        <v>503500</v>
      </c>
      <c r="F373" s="202">
        <f t="shared" si="5"/>
        <v>0</v>
      </c>
      <c r="G373" s="201">
        <v>503500</v>
      </c>
      <c r="H373" s="200"/>
      <c r="I373" s="200"/>
    </row>
    <row r="374" spans="1:9" s="52" customFormat="1" hidden="1">
      <c r="A374" s="199">
        <v>44217</v>
      </c>
      <c r="B374" s="200" t="s">
        <v>60</v>
      </c>
      <c r="C374" s="51">
        <v>5204</v>
      </c>
      <c r="D374" s="200">
        <v>10</v>
      </c>
      <c r="E374" s="201">
        <v>2041500</v>
      </c>
      <c r="F374" s="202">
        <f t="shared" si="5"/>
        <v>0</v>
      </c>
      <c r="G374" s="201">
        <v>2041500</v>
      </c>
      <c r="H374" s="200"/>
      <c r="I374" s="200"/>
    </row>
    <row r="375" spans="1:9" hidden="1">
      <c r="A375" s="196">
        <v>44217</v>
      </c>
      <c r="B375" s="195" t="s">
        <v>60</v>
      </c>
      <c r="C375" s="145">
        <v>1420</v>
      </c>
      <c r="D375" s="195">
        <v>9</v>
      </c>
      <c r="E375" s="197">
        <v>55200</v>
      </c>
      <c r="F375" s="206">
        <f t="shared" si="5"/>
        <v>0</v>
      </c>
      <c r="G375" s="197">
        <v>55200</v>
      </c>
      <c r="H375" s="195" t="s">
        <v>490</v>
      </c>
      <c r="I375" s="195"/>
    </row>
    <row r="376" spans="1:9" hidden="1">
      <c r="A376" s="196">
        <v>44217</v>
      </c>
      <c r="B376" s="195" t="s">
        <v>68</v>
      </c>
      <c r="C376" s="145">
        <v>1430</v>
      </c>
      <c r="D376" s="195">
        <v>9</v>
      </c>
      <c r="E376" s="197">
        <v>13439800</v>
      </c>
      <c r="F376" s="206">
        <f t="shared" si="5"/>
        <v>0</v>
      </c>
      <c r="G376" s="197">
        <v>13439800</v>
      </c>
      <c r="H376" s="195" t="s">
        <v>491</v>
      </c>
      <c r="I376" s="195"/>
    </row>
    <row r="377" spans="1:9" hidden="1">
      <c r="A377" s="196">
        <v>44217</v>
      </c>
      <c r="B377" s="195" t="s">
        <v>66</v>
      </c>
      <c r="C377" s="145">
        <v>1462</v>
      </c>
      <c r="D377" s="195">
        <v>9</v>
      </c>
      <c r="E377" s="197">
        <v>404374</v>
      </c>
      <c r="F377" s="206">
        <f t="shared" si="5"/>
        <v>0</v>
      </c>
      <c r="G377" s="197">
        <v>404374</v>
      </c>
      <c r="H377" s="195" t="s">
        <v>492</v>
      </c>
      <c r="I377" s="195"/>
    </row>
    <row r="378" spans="1:9" hidden="1">
      <c r="A378" s="196">
        <v>44217</v>
      </c>
      <c r="B378" s="195" t="s">
        <v>60</v>
      </c>
      <c r="C378" s="145">
        <v>1463</v>
      </c>
      <c r="D378" s="195">
        <v>9</v>
      </c>
      <c r="E378" s="197">
        <v>503500</v>
      </c>
      <c r="F378" s="206">
        <f t="shared" si="5"/>
        <v>0</v>
      </c>
      <c r="G378" s="197">
        <v>503500</v>
      </c>
      <c r="H378" s="195" t="s">
        <v>493</v>
      </c>
      <c r="I378" s="195"/>
    </row>
    <row r="379" spans="1:9" ht="19.5" hidden="1">
      <c r="A379" s="196">
        <v>44217</v>
      </c>
      <c r="B379" s="195" t="s">
        <v>60</v>
      </c>
      <c r="C379" s="145">
        <v>1467</v>
      </c>
      <c r="D379" s="195">
        <v>4</v>
      </c>
      <c r="E379" s="197">
        <v>263193</v>
      </c>
      <c r="F379" s="206">
        <f t="shared" si="5"/>
        <v>0</v>
      </c>
      <c r="G379" s="197">
        <v>263193</v>
      </c>
      <c r="H379" s="136" t="s">
        <v>494</v>
      </c>
      <c r="I379" s="195"/>
    </row>
    <row r="380" spans="1:9" hidden="1">
      <c r="A380" s="196">
        <v>44217</v>
      </c>
      <c r="B380" s="195" t="s">
        <v>60</v>
      </c>
      <c r="C380" s="145">
        <v>1536</v>
      </c>
      <c r="D380" s="195">
        <v>4</v>
      </c>
      <c r="E380" s="197">
        <v>4679300</v>
      </c>
      <c r="F380" s="206">
        <f t="shared" si="5"/>
        <v>0</v>
      </c>
      <c r="G380" s="197">
        <v>4679300</v>
      </c>
      <c r="H380" s="195" t="s">
        <v>495</v>
      </c>
      <c r="I380" s="195"/>
    </row>
    <row r="381" spans="1:9" hidden="1">
      <c r="A381" s="196">
        <v>44217</v>
      </c>
      <c r="B381" s="195" t="s">
        <v>60</v>
      </c>
      <c r="C381" s="145">
        <v>1545</v>
      </c>
      <c r="D381" s="195">
        <v>4</v>
      </c>
      <c r="E381" s="197">
        <v>3781400</v>
      </c>
      <c r="F381" s="206">
        <f t="shared" si="5"/>
        <v>0</v>
      </c>
      <c r="G381" s="197">
        <v>3781400</v>
      </c>
      <c r="H381" s="195" t="s">
        <v>496</v>
      </c>
      <c r="I381" s="195"/>
    </row>
    <row r="382" spans="1:9" hidden="1">
      <c r="A382" s="196">
        <v>44217</v>
      </c>
      <c r="B382" s="195" t="s">
        <v>60</v>
      </c>
      <c r="C382" s="145">
        <v>1586</v>
      </c>
      <c r="D382" s="195">
        <v>4</v>
      </c>
      <c r="E382" s="197">
        <v>600000</v>
      </c>
      <c r="F382" s="206">
        <f t="shared" si="5"/>
        <v>0</v>
      </c>
      <c r="G382" s="197">
        <v>600000</v>
      </c>
      <c r="H382" s="195" t="s">
        <v>506</v>
      </c>
      <c r="I382" s="195"/>
    </row>
    <row r="383" spans="1:9" hidden="1">
      <c r="A383" s="196">
        <v>44217</v>
      </c>
      <c r="B383" s="195" t="s">
        <v>60</v>
      </c>
      <c r="C383" s="145">
        <v>1587</v>
      </c>
      <c r="D383" s="195">
        <v>4</v>
      </c>
      <c r="E383" s="197">
        <v>888000</v>
      </c>
      <c r="F383" s="206">
        <f t="shared" si="5"/>
        <v>0</v>
      </c>
      <c r="G383" s="197">
        <v>888000</v>
      </c>
      <c r="H383" s="195" t="s">
        <v>508</v>
      </c>
      <c r="I383" s="195"/>
    </row>
    <row r="384" spans="1:9" hidden="1">
      <c r="A384" s="196">
        <v>44217</v>
      </c>
      <c r="B384" s="195" t="s">
        <v>60</v>
      </c>
      <c r="C384" s="145">
        <v>1645</v>
      </c>
      <c r="D384" s="195">
        <v>4</v>
      </c>
      <c r="E384" s="197">
        <v>372000</v>
      </c>
      <c r="F384" s="206">
        <f t="shared" si="5"/>
        <v>0</v>
      </c>
      <c r="G384" s="197">
        <v>372000</v>
      </c>
      <c r="H384" s="195" t="s">
        <v>507</v>
      </c>
      <c r="I384" s="195"/>
    </row>
    <row r="385" spans="1:9" hidden="1">
      <c r="A385" s="196">
        <v>44217</v>
      </c>
      <c r="B385" s="195" t="s">
        <v>60</v>
      </c>
      <c r="C385" s="145">
        <v>3421</v>
      </c>
      <c r="D385" s="195">
        <v>7</v>
      </c>
      <c r="E385" s="197">
        <v>400000</v>
      </c>
      <c r="F385" s="206">
        <f t="shared" si="5"/>
        <v>0</v>
      </c>
      <c r="G385" s="197">
        <v>400000</v>
      </c>
      <c r="H385" s="195" t="s">
        <v>94</v>
      </c>
      <c r="I385" s="195"/>
    </row>
    <row r="386" spans="1:9" hidden="1">
      <c r="A386" s="196">
        <v>44217</v>
      </c>
      <c r="B386" s="195" t="s">
        <v>64</v>
      </c>
      <c r="C386" s="145">
        <v>4643</v>
      </c>
      <c r="D386" s="195">
        <v>8</v>
      </c>
      <c r="E386" s="197">
        <v>4192200</v>
      </c>
      <c r="F386" s="206">
        <f t="shared" si="5"/>
        <v>0</v>
      </c>
      <c r="G386" s="197">
        <v>4192200</v>
      </c>
      <c r="H386" s="195" t="s">
        <v>504</v>
      </c>
      <c r="I386" s="195"/>
    </row>
    <row r="387" spans="1:9" hidden="1">
      <c r="A387" s="196">
        <v>44217</v>
      </c>
      <c r="B387" s="195" t="s">
        <v>68</v>
      </c>
      <c r="C387" s="145">
        <v>5141</v>
      </c>
      <c r="D387" s="195">
        <v>10</v>
      </c>
      <c r="E387" s="197">
        <v>110000</v>
      </c>
      <c r="F387" s="206">
        <f t="shared" ref="F387:F450" si="6">E387-G387</f>
        <v>0</v>
      </c>
      <c r="G387" s="197">
        <v>110000</v>
      </c>
      <c r="H387" s="195" t="s">
        <v>497</v>
      </c>
      <c r="I387" s="195"/>
    </row>
    <row r="388" spans="1:9" hidden="1">
      <c r="A388" s="196">
        <v>44217</v>
      </c>
      <c r="B388" s="195" t="s">
        <v>60</v>
      </c>
      <c r="C388" s="145">
        <v>5151</v>
      </c>
      <c r="D388" s="195">
        <v>10</v>
      </c>
      <c r="E388" s="197">
        <v>4725000</v>
      </c>
      <c r="F388" s="206">
        <f t="shared" si="6"/>
        <v>0</v>
      </c>
      <c r="G388" s="197">
        <v>4725000</v>
      </c>
      <c r="H388" s="139" t="s">
        <v>511</v>
      </c>
      <c r="I388" s="195"/>
    </row>
    <row r="389" spans="1:9" hidden="1">
      <c r="A389" s="196">
        <v>44217</v>
      </c>
      <c r="B389" s="195" t="s">
        <v>66</v>
      </c>
      <c r="C389" s="145">
        <v>5152</v>
      </c>
      <c r="D389" s="195">
        <v>10</v>
      </c>
      <c r="E389" s="197">
        <v>1365000</v>
      </c>
      <c r="F389" s="206">
        <f t="shared" si="6"/>
        <v>0</v>
      </c>
      <c r="G389" s="197">
        <v>1365000</v>
      </c>
      <c r="H389" s="195" t="s">
        <v>498</v>
      </c>
      <c r="I389" s="195"/>
    </row>
    <row r="390" spans="1:9" hidden="1">
      <c r="A390" s="196">
        <v>44217</v>
      </c>
      <c r="B390" s="195" t="s">
        <v>60</v>
      </c>
      <c r="C390" s="145">
        <v>5204</v>
      </c>
      <c r="D390" s="195">
        <v>10</v>
      </c>
      <c r="E390" s="197">
        <v>2041500</v>
      </c>
      <c r="F390" s="206">
        <f t="shared" si="6"/>
        <v>0</v>
      </c>
      <c r="G390" s="197">
        <v>2041500</v>
      </c>
      <c r="H390" s="195" t="s">
        <v>499</v>
      </c>
      <c r="I390" s="195"/>
    </row>
    <row r="391" spans="1:9" hidden="1">
      <c r="A391" s="196">
        <v>44217</v>
      </c>
      <c r="B391" s="195" t="s">
        <v>66</v>
      </c>
      <c r="C391" s="145">
        <v>8308</v>
      </c>
      <c r="D391" s="195">
        <v>6</v>
      </c>
      <c r="E391" s="197">
        <v>1757600</v>
      </c>
      <c r="F391" s="206">
        <f t="shared" si="6"/>
        <v>0</v>
      </c>
      <c r="G391" s="197">
        <v>1757600</v>
      </c>
      <c r="H391" s="195" t="s">
        <v>505</v>
      </c>
      <c r="I391" s="195"/>
    </row>
    <row r="392" spans="1:9" hidden="1">
      <c r="A392" s="196">
        <v>44217</v>
      </c>
      <c r="B392" s="195" t="s">
        <v>60</v>
      </c>
      <c r="C392" s="145">
        <v>8445</v>
      </c>
      <c r="D392" s="195">
        <v>6</v>
      </c>
      <c r="E392" s="197">
        <v>2000000</v>
      </c>
      <c r="F392" s="206">
        <f t="shared" si="6"/>
        <v>0</v>
      </c>
      <c r="G392" s="197">
        <v>2000000</v>
      </c>
      <c r="H392" s="195" t="s">
        <v>501</v>
      </c>
      <c r="I392" s="195"/>
    </row>
    <row r="393" spans="1:9" s="52" customFormat="1" hidden="1">
      <c r="A393" s="199">
        <v>44218</v>
      </c>
      <c r="B393" s="52" t="s">
        <v>60</v>
      </c>
      <c r="C393" s="51">
        <v>1679</v>
      </c>
      <c r="D393" s="200">
        <v>4</v>
      </c>
      <c r="E393" s="201">
        <v>836640</v>
      </c>
      <c r="F393" s="202">
        <f t="shared" si="6"/>
        <v>0</v>
      </c>
      <c r="G393" s="201">
        <v>836640</v>
      </c>
      <c r="H393" s="200"/>
      <c r="I393" s="200"/>
    </row>
    <row r="394" spans="1:9" s="52" customFormat="1" hidden="1">
      <c r="A394" s="199">
        <v>44218</v>
      </c>
      <c r="B394" s="200" t="s">
        <v>60</v>
      </c>
      <c r="C394" s="51">
        <v>8532</v>
      </c>
      <c r="D394" s="200">
        <v>6</v>
      </c>
      <c r="E394" s="201">
        <v>523400</v>
      </c>
      <c r="F394" s="202">
        <f t="shared" si="6"/>
        <v>0</v>
      </c>
      <c r="G394" s="201">
        <v>523400</v>
      </c>
      <c r="H394" s="200"/>
      <c r="I394" s="200"/>
    </row>
    <row r="395" spans="1:9" hidden="1">
      <c r="A395" s="196">
        <v>44218</v>
      </c>
      <c r="B395" s="195" t="s">
        <v>60</v>
      </c>
      <c r="C395" s="198">
        <v>1679</v>
      </c>
      <c r="D395" s="195">
        <v>4</v>
      </c>
      <c r="E395" s="197">
        <v>836640</v>
      </c>
      <c r="F395" s="206">
        <f t="shared" si="6"/>
        <v>0</v>
      </c>
      <c r="G395" s="197">
        <v>836640</v>
      </c>
      <c r="H395" s="195" t="s">
        <v>515</v>
      </c>
      <c r="I395" s="195"/>
    </row>
    <row r="396" spans="1:9" hidden="1">
      <c r="A396" s="196">
        <v>44218</v>
      </c>
      <c r="B396" s="195" t="s">
        <v>65</v>
      </c>
      <c r="C396" s="198">
        <v>1734</v>
      </c>
      <c r="D396" s="195">
        <v>4</v>
      </c>
      <c r="E396" s="197">
        <v>1017000</v>
      </c>
      <c r="F396" s="206">
        <f t="shared" si="6"/>
        <v>0</v>
      </c>
      <c r="G396" s="197">
        <v>1017000</v>
      </c>
      <c r="H396" s="195" t="s">
        <v>516</v>
      </c>
      <c r="I396" s="195"/>
    </row>
    <row r="397" spans="1:9" s="53" customFormat="1" hidden="1">
      <c r="A397" s="123">
        <v>44218</v>
      </c>
      <c r="B397" s="205" t="s">
        <v>66</v>
      </c>
      <c r="C397" s="57">
        <v>1821</v>
      </c>
      <c r="D397" s="205">
        <v>4</v>
      </c>
      <c r="E397" s="203">
        <v>862682</v>
      </c>
      <c r="F397" s="206">
        <f t="shared" si="6"/>
        <v>0</v>
      </c>
      <c r="G397" s="203">
        <v>862682</v>
      </c>
      <c r="H397" s="205" t="s">
        <v>517</v>
      </c>
      <c r="I397" s="205"/>
    </row>
    <row r="398" spans="1:9" hidden="1">
      <c r="A398" s="196">
        <v>44218</v>
      </c>
      <c r="B398" s="195" t="s">
        <v>60</v>
      </c>
      <c r="C398" s="198">
        <v>1905</v>
      </c>
      <c r="D398" s="195">
        <v>4</v>
      </c>
      <c r="E398" s="197">
        <v>414258</v>
      </c>
      <c r="F398" s="206">
        <f t="shared" si="6"/>
        <v>0</v>
      </c>
      <c r="G398" s="197">
        <v>414258</v>
      </c>
      <c r="H398" s="195" t="s">
        <v>518</v>
      </c>
      <c r="I398" s="195"/>
    </row>
    <row r="399" spans="1:9" hidden="1">
      <c r="A399" s="196">
        <v>44218</v>
      </c>
      <c r="B399" s="195" t="s">
        <v>60</v>
      </c>
      <c r="C399" s="198">
        <v>4781</v>
      </c>
      <c r="D399" s="195">
        <v>8</v>
      </c>
      <c r="E399" s="197">
        <v>8201500</v>
      </c>
      <c r="F399" s="206">
        <f t="shared" si="6"/>
        <v>0</v>
      </c>
      <c r="G399" s="197">
        <v>8201500</v>
      </c>
      <c r="H399" s="195" t="s">
        <v>529</v>
      </c>
      <c r="I399" s="195"/>
    </row>
    <row r="400" spans="1:9" hidden="1">
      <c r="A400" s="196">
        <v>44218</v>
      </c>
      <c r="B400" s="195" t="s">
        <v>64</v>
      </c>
      <c r="C400" s="198">
        <v>4798</v>
      </c>
      <c r="D400" s="195">
        <v>8</v>
      </c>
      <c r="E400" s="197">
        <v>1222622</v>
      </c>
      <c r="F400" s="206">
        <f t="shared" si="6"/>
        <v>0</v>
      </c>
      <c r="G400" s="197">
        <v>1222622</v>
      </c>
      <c r="H400" s="195" t="s">
        <v>528</v>
      </c>
      <c r="I400" s="195"/>
    </row>
    <row r="401" spans="1:9" hidden="1">
      <c r="A401" s="196">
        <v>44218</v>
      </c>
      <c r="B401" s="195" t="s">
        <v>60</v>
      </c>
      <c r="C401" s="198">
        <v>4839</v>
      </c>
      <c r="D401" s="195">
        <v>8</v>
      </c>
      <c r="E401" s="197">
        <v>509600</v>
      </c>
      <c r="F401" s="206">
        <f t="shared" si="6"/>
        <v>0</v>
      </c>
      <c r="G401" s="197">
        <v>509600</v>
      </c>
      <c r="H401" s="195" t="s">
        <v>519</v>
      </c>
      <c r="I401" s="195"/>
    </row>
    <row r="402" spans="1:9" hidden="1">
      <c r="A402" s="196">
        <v>44218</v>
      </c>
      <c r="B402" s="195" t="s">
        <v>60</v>
      </c>
      <c r="C402" s="198">
        <v>4840</v>
      </c>
      <c r="D402" s="195">
        <v>8</v>
      </c>
      <c r="E402" s="197">
        <v>512400</v>
      </c>
      <c r="F402" s="206">
        <f t="shared" si="6"/>
        <v>0</v>
      </c>
      <c r="G402" s="197">
        <v>512400</v>
      </c>
      <c r="H402" s="195" t="s">
        <v>519</v>
      </c>
      <c r="I402" s="195"/>
    </row>
    <row r="403" spans="1:9" hidden="1">
      <c r="A403" s="196">
        <v>44218</v>
      </c>
      <c r="B403" s="195" t="s">
        <v>60</v>
      </c>
      <c r="C403" s="198">
        <v>4841</v>
      </c>
      <c r="D403" s="195">
        <v>8</v>
      </c>
      <c r="E403" s="197">
        <v>686000</v>
      </c>
      <c r="F403" s="206">
        <f t="shared" si="6"/>
        <v>0</v>
      </c>
      <c r="G403" s="197">
        <v>686000</v>
      </c>
      <c r="H403" s="195" t="s">
        <v>519</v>
      </c>
      <c r="I403" s="195"/>
    </row>
    <row r="404" spans="1:9" hidden="1">
      <c r="A404" s="196">
        <v>44218</v>
      </c>
      <c r="B404" s="195" t="s">
        <v>60</v>
      </c>
      <c r="C404" s="198">
        <v>4842</v>
      </c>
      <c r="D404" s="195">
        <v>8</v>
      </c>
      <c r="E404" s="197">
        <v>1955000</v>
      </c>
      <c r="F404" s="206">
        <f t="shared" si="6"/>
        <v>0</v>
      </c>
      <c r="G404" s="197">
        <v>1955000</v>
      </c>
      <c r="H404" s="195" t="s">
        <v>519</v>
      </c>
      <c r="I404" s="195"/>
    </row>
    <row r="405" spans="1:9" hidden="1">
      <c r="A405" s="196">
        <v>44218</v>
      </c>
      <c r="B405" s="195" t="s">
        <v>60</v>
      </c>
      <c r="C405" s="198">
        <v>4844</v>
      </c>
      <c r="D405" s="195">
        <v>8</v>
      </c>
      <c r="E405" s="197">
        <v>3506000</v>
      </c>
      <c r="F405" s="206">
        <f t="shared" si="6"/>
        <v>0</v>
      </c>
      <c r="G405" s="197">
        <v>3506000</v>
      </c>
      <c r="H405" s="195" t="s">
        <v>519</v>
      </c>
      <c r="I405" s="195"/>
    </row>
    <row r="406" spans="1:9" hidden="1">
      <c r="A406" s="196">
        <v>44218</v>
      </c>
      <c r="B406" s="195" t="s">
        <v>60</v>
      </c>
      <c r="C406" s="198">
        <v>4845</v>
      </c>
      <c r="D406" s="195">
        <v>8</v>
      </c>
      <c r="E406" s="197">
        <v>4137000</v>
      </c>
      <c r="F406" s="206">
        <f t="shared" si="6"/>
        <v>0</v>
      </c>
      <c r="G406" s="197">
        <v>4137000</v>
      </c>
      <c r="H406" s="195" t="s">
        <v>519</v>
      </c>
      <c r="I406" s="195"/>
    </row>
    <row r="407" spans="1:9" hidden="1">
      <c r="A407" s="196">
        <v>44218</v>
      </c>
      <c r="B407" s="195" t="s">
        <v>64</v>
      </c>
      <c r="C407" s="198">
        <v>4940</v>
      </c>
      <c r="D407" s="195">
        <v>8</v>
      </c>
      <c r="E407" s="197">
        <v>5191800</v>
      </c>
      <c r="F407" s="206">
        <f t="shared" si="6"/>
        <v>0</v>
      </c>
      <c r="G407" s="197">
        <v>5191800</v>
      </c>
      <c r="H407" s="195" t="s">
        <v>527</v>
      </c>
      <c r="I407" s="195"/>
    </row>
    <row r="408" spans="1:9" hidden="1">
      <c r="A408" s="196">
        <v>44218</v>
      </c>
      <c r="B408" s="195" t="s">
        <v>60</v>
      </c>
      <c r="C408" s="198">
        <v>4944</v>
      </c>
      <c r="D408" s="195">
        <v>8</v>
      </c>
      <c r="E408" s="197">
        <v>981000</v>
      </c>
      <c r="F408" s="206">
        <f t="shared" si="6"/>
        <v>0</v>
      </c>
      <c r="G408" s="197">
        <v>981000</v>
      </c>
      <c r="H408" s="195" t="s">
        <v>526</v>
      </c>
      <c r="I408" s="195"/>
    </row>
    <row r="409" spans="1:9" hidden="1">
      <c r="A409" s="196">
        <v>44218</v>
      </c>
      <c r="B409" s="195" t="s">
        <v>62</v>
      </c>
      <c r="C409" s="198">
        <v>4969</v>
      </c>
      <c r="D409" s="195">
        <v>8</v>
      </c>
      <c r="E409" s="197">
        <v>575000</v>
      </c>
      <c r="F409" s="206">
        <f t="shared" si="6"/>
        <v>0</v>
      </c>
      <c r="G409" s="197">
        <v>575000</v>
      </c>
      <c r="H409" s="195" t="s">
        <v>525</v>
      </c>
      <c r="I409" s="195"/>
    </row>
    <row r="410" spans="1:9" hidden="1">
      <c r="A410" s="196">
        <v>44218</v>
      </c>
      <c r="B410" s="195" t="s">
        <v>64</v>
      </c>
      <c r="C410" s="198">
        <v>5393</v>
      </c>
      <c r="D410" s="195">
        <v>10</v>
      </c>
      <c r="E410" s="197">
        <v>17594</v>
      </c>
      <c r="F410" s="206">
        <f t="shared" si="6"/>
        <v>0</v>
      </c>
      <c r="G410" s="197">
        <v>17594</v>
      </c>
      <c r="H410" s="195" t="s">
        <v>533</v>
      </c>
      <c r="I410" s="195"/>
    </row>
    <row r="411" spans="1:9" hidden="1">
      <c r="A411" s="196">
        <v>44218</v>
      </c>
      <c r="B411" s="195" t="s">
        <v>60</v>
      </c>
      <c r="C411" s="198">
        <v>8532</v>
      </c>
      <c r="D411" s="195">
        <v>6</v>
      </c>
      <c r="E411" s="197">
        <v>523400</v>
      </c>
      <c r="F411" s="206">
        <f t="shared" si="6"/>
        <v>0</v>
      </c>
      <c r="G411" s="197">
        <v>523400</v>
      </c>
      <c r="H411" s="195" t="s">
        <v>520</v>
      </c>
      <c r="I411" s="195"/>
    </row>
    <row r="412" spans="1:9" hidden="1">
      <c r="A412" s="196">
        <v>44218</v>
      </c>
      <c r="B412" s="195" t="s">
        <v>65</v>
      </c>
      <c r="C412" s="198">
        <v>8557</v>
      </c>
      <c r="D412" s="195">
        <v>6</v>
      </c>
      <c r="E412" s="197">
        <v>475173</v>
      </c>
      <c r="F412" s="206">
        <f t="shared" si="6"/>
        <v>0</v>
      </c>
      <c r="G412" s="197">
        <v>475173</v>
      </c>
      <c r="H412" s="195" t="s">
        <v>521</v>
      </c>
      <c r="I412" s="195"/>
    </row>
    <row r="413" spans="1:9" hidden="1">
      <c r="A413" s="196">
        <v>44218</v>
      </c>
      <c r="B413" s="195" t="s">
        <v>64</v>
      </c>
      <c r="C413" s="198">
        <v>8602</v>
      </c>
      <c r="D413" s="195">
        <v>6</v>
      </c>
      <c r="E413" s="197">
        <v>1100000</v>
      </c>
      <c r="F413" s="206">
        <f t="shared" si="6"/>
        <v>0</v>
      </c>
      <c r="G413" s="197">
        <v>1100000</v>
      </c>
      <c r="H413" s="2" t="s">
        <v>536</v>
      </c>
      <c r="I413" s="195"/>
    </row>
    <row r="414" spans="1:9" ht="18.75" hidden="1" customHeight="1">
      <c r="A414" s="196">
        <v>44218</v>
      </c>
      <c r="B414" s="195" t="s">
        <v>63</v>
      </c>
      <c r="C414" s="198">
        <v>8613</v>
      </c>
      <c r="D414" s="195">
        <v>6</v>
      </c>
      <c r="E414" s="197">
        <v>300000</v>
      </c>
      <c r="F414" s="206">
        <f t="shared" si="6"/>
        <v>0</v>
      </c>
      <c r="G414" s="197">
        <v>300000</v>
      </c>
      <c r="H414" s="195" t="s">
        <v>534</v>
      </c>
      <c r="I414" s="195"/>
    </row>
    <row r="415" spans="1:9" hidden="1">
      <c r="A415" s="196">
        <v>44218</v>
      </c>
      <c r="B415" s="195" t="s">
        <v>66</v>
      </c>
      <c r="C415" s="198">
        <v>8617</v>
      </c>
      <c r="D415" s="195">
        <v>6</v>
      </c>
      <c r="E415" s="197">
        <v>4714000</v>
      </c>
      <c r="F415" s="206">
        <f t="shared" si="6"/>
        <v>0</v>
      </c>
      <c r="G415" s="197">
        <v>4714000</v>
      </c>
      <c r="H415" s="195" t="s">
        <v>535</v>
      </c>
      <c r="I415" s="195"/>
    </row>
    <row r="416" spans="1:9" hidden="1">
      <c r="A416" s="196">
        <v>44218</v>
      </c>
      <c r="B416" s="195" t="s">
        <v>60</v>
      </c>
      <c r="C416" s="198">
        <v>8635</v>
      </c>
      <c r="D416" s="195">
        <v>6</v>
      </c>
      <c r="E416" s="197">
        <v>3100000</v>
      </c>
      <c r="F416" s="206">
        <f t="shared" si="6"/>
        <v>0</v>
      </c>
      <c r="G416" s="197">
        <v>3100000</v>
      </c>
      <c r="H416" s="195" t="s">
        <v>522</v>
      </c>
      <c r="I416" s="195"/>
    </row>
    <row r="417" spans="1:9" s="53" customFormat="1" hidden="1">
      <c r="A417" s="123">
        <v>44218</v>
      </c>
      <c r="B417" s="205" t="s">
        <v>60</v>
      </c>
      <c r="C417" s="57">
        <v>8671</v>
      </c>
      <c r="D417" s="205">
        <v>6</v>
      </c>
      <c r="E417" s="203">
        <v>928000</v>
      </c>
      <c r="F417" s="206">
        <f t="shared" si="6"/>
        <v>0</v>
      </c>
      <c r="G417" s="203">
        <v>928000</v>
      </c>
      <c r="H417" s="205" t="s">
        <v>523</v>
      </c>
      <c r="I417" s="205"/>
    </row>
    <row r="418" spans="1:9" s="52" customFormat="1" hidden="1">
      <c r="A418" s="199">
        <v>44219</v>
      </c>
      <c r="B418" s="200" t="s">
        <v>60</v>
      </c>
      <c r="C418" s="51">
        <v>1975</v>
      </c>
      <c r="D418" s="200">
        <v>4</v>
      </c>
      <c r="E418" s="201">
        <v>13520000</v>
      </c>
      <c r="F418" s="202">
        <f t="shared" si="6"/>
        <v>0</v>
      </c>
      <c r="G418" s="201">
        <v>13520000</v>
      </c>
      <c r="H418" s="200"/>
      <c r="I418" s="200"/>
    </row>
    <row r="419" spans="1:9" s="52" customFormat="1" hidden="1">
      <c r="A419" s="199">
        <v>44219</v>
      </c>
      <c r="B419" s="200" t="s">
        <v>60</v>
      </c>
      <c r="C419" s="51">
        <v>1973</v>
      </c>
      <c r="D419" s="200">
        <v>4</v>
      </c>
      <c r="E419" s="201">
        <v>15742000</v>
      </c>
      <c r="F419" s="202">
        <f t="shared" si="6"/>
        <v>0</v>
      </c>
      <c r="G419" s="201">
        <v>15742000</v>
      </c>
      <c r="H419" s="200"/>
      <c r="I419" s="200"/>
    </row>
    <row r="420" spans="1:9" s="52" customFormat="1" hidden="1">
      <c r="A420" s="199">
        <v>44219</v>
      </c>
      <c r="B420" s="200" t="s">
        <v>60</v>
      </c>
      <c r="C420" s="51">
        <v>1997</v>
      </c>
      <c r="D420" s="200">
        <v>9</v>
      </c>
      <c r="E420" s="201">
        <v>240800</v>
      </c>
      <c r="F420" s="202">
        <f t="shared" si="6"/>
        <v>0</v>
      </c>
      <c r="G420" s="201">
        <v>240800</v>
      </c>
      <c r="H420" s="200"/>
      <c r="I420" s="200"/>
    </row>
    <row r="421" spans="1:9" s="52" customFormat="1" hidden="1">
      <c r="A421" s="199">
        <v>44219</v>
      </c>
      <c r="B421" s="200" t="s">
        <v>60</v>
      </c>
      <c r="C421" s="51">
        <v>1983</v>
      </c>
      <c r="D421" s="200">
        <v>4</v>
      </c>
      <c r="E421" s="201">
        <v>13368000</v>
      </c>
      <c r="F421" s="202">
        <f t="shared" si="6"/>
        <v>0</v>
      </c>
      <c r="G421" s="201">
        <v>13368000</v>
      </c>
      <c r="H421" s="200"/>
      <c r="I421" s="200"/>
    </row>
    <row r="422" spans="1:9" s="52" customFormat="1" hidden="1">
      <c r="A422" s="199">
        <v>44219</v>
      </c>
      <c r="B422" s="200" t="s">
        <v>60</v>
      </c>
      <c r="C422" s="51">
        <v>2016</v>
      </c>
      <c r="D422" s="200">
        <v>4</v>
      </c>
      <c r="E422" s="201">
        <v>1743931</v>
      </c>
      <c r="F422" s="202">
        <f t="shared" si="6"/>
        <v>0</v>
      </c>
      <c r="G422" s="201">
        <v>1743931</v>
      </c>
      <c r="H422" s="200"/>
      <c r="I422" s="200"/>
    </row>
    <row r="423" spans="1:9" s="52" customFormat="1" hidden="1">
      <c r="A423" s="199">
        <v>44219</v>
      </c>
      <c r="B423" s="200" t="s">
        <v>60</v>
      </c>
      <c r="C423" s="51">
        <v>2015</v>
      </c>
      <c r="D423" s="200">
        <v>4</v>
      </c>
      <c r="E423" s="201">
        <v>70900</v>
      </c>
      <c r="F423" s="202">
        <f t="shared" si="6"/>
        <v>0</v>
      </c>
      <c r="G423" s="201">
        <v>70900</v>
      </c>
      <c r="H423" s="200"/>
      <c r="I423" s="200"/>
    </row>
    <row r="424" spans="1:9" hidden="1">
      <c r="A424" s="196">
        <v>44219</v>
      </c>
      <c r="B424" s="195" t="s">
        <v>63</v>
      </c>
      <c r="C424" s="198">
        <v>917</v>
      </c>
      <c r="D424" s="195">
        <v>19</v>
      </c>
      <c r="E424" s="197">
        <v>500000</v>
      </c>
      <c r="F424" s="206">
        <f t="shared" si="6"/>
        <v>0</v>
      </c>
      <c r="G424" s="197">
        <v>500000</v>
      </c>
      <c r="H424" s="195" t="s">
        <v>541</v>
      </c>
      <c r="I424" s="195"/>
    </row>
    <row r="425" spans="1:9" hidden="1">
      <c r="A425" s="196">
        <v>44219</v>
      </c>
      <c r="B425" s="195" t="s">
        <v>60</v>
      </c>
      <c r="C425" s="198">
        <v>999</v>
      </c>
      <c r="D425" s="195">
        <v>19</v>
      </c>
      <c r="E425" s="197">
        <v>1428300</v>
      </c>
      <c r="F425" s="206">
        <f t="shared" si="6"/>
        <v>0</v>
      </c>
      <c r="G425" s="197">
        <v>1428300</v>
      </c>
      <c r="H425" s="195" t="s">
        <v>542</v>
      </c>
      <c r="I425" s="195"/>
    </row>
    <row r="426" spans="1:9" hidden="1">
      <c r="A426" s="196">
        <v>44219</v>
      </c>
      <c r="B426" s="195" t="s">
        <v>60</v>
      </c>
      <c r="C426" s="198">
        <v>1973</v>
      </c>
      <c r="D426" s="195">
        <v>4</v>
      </c>
      <c r="E426" s="197">
        <v>15742000</v>
      </c>
      <c r="F426" s="206">
        <f t="shared" si="6"/>
        <v>0</v>
      </c>
      <c r="G426" s="197">
        <v>15742000</v>
      </c>
      <c r="H426" s="195" t="s">
        <v>543</v>
      </c>
      <c r="I426" s="195"/>
    </row>
    <row r="427" spans="1:9" hidden="1">
      <c r="A427" s="196">
        <v>44219</v>
      </c>
      <c r="B427" s="195" t="s">
        <v>60</v>
      </c>
      <c r="C427" s="198">
        <v>1975</v>
      </c>
      <c r="D427" s="195">
        <v>4</v>
      </c>
      <c r="E427" s="197">
        <v>13520000</v>
      </c>
      <c r="F427" s="206">
        <f t="shared" si="6"/>
        <v>0</v>
      </c>
      <c r="G427" s="197">
        <v>13520000</v>
      </c>
      <c r="H427" s="195" t="s">
        <v>543</v>
      </c>
      <c r="I427" s="195"/>
    </row>
    <row r="428" spans="1:9" hidden="1">
      <c r="A428" s="196">
        <v>44219</v>
      </c>
      <c r="B428" s="195" t="s">
        <v>60</v>
      </c>
      <c r="C428" s="198">
        <v>1983</v>
      </c>
      <c r="D428" s="195">
        <v>4</v>
      </c>
      <c r="E428" s="197">
        <v>13368000</v>
      </c>
      <c r="F428" s="206">
        <f t="shared" si="6"/>
        <v>0</v>
      </c>
      <c r="G428" s="197">
        <v>13368000</v>
      </c>
      <c r="H428" s="195" t="s">
        <v>566</v>
      </c>
      <c r="I428" s="195"/>
    </row>
    <row r="429" spans="1:9" hidden="1">
      <c r="A429" s="196">
        <v>44219</v>
      </c>
      <c r="B429" s="195" t="s">
        <v>60</v>
      </c>
      <c r="C429" s="198">
        <v>1997</v>
      </c>
      <c r="D429" s="195">
        <v>9</v>
      </c>
      <c r="E429" s="197">
        <v>240800</v>
      </c>
      <c r="F429" s="206">
        <f t="shared" si="6"/>
        <v>0</v>
      </c>
      <c r="G429" s="197">
        <v>240800</v>
      </c>
      <c r="H429" s="195" t="s">
        <v>544</v>
      </c>
      <c r="I429" s="195"/>
    </row>
    <row r="430" spans="1:9" hidden="1">
      <c r="A430" s="196">
        <v>44219</v>
      </c>
      <c r="B430" s="195" t="s">
        <v>60</v>
      </c>
      <c r="C430" s="198">
        <v>2015</v>
      </c>
      <c r="D430" s="195">
        <v>4</v>
      </c>
      <c r="E430" s="197">
        <v>70900</v>
      </c>
      <c r="F430" s="206">
        <f t="shared" si="6"/>
        <v>0</v>
      </c>
      <c r="G430" s="197">
        <v>70900</v>
      </c>
      <c r="H430" s="195" t="s">
        <v>545</v>
      </c>
      <c r="I430" s="195"/>
    </row>
    <row r="431" spans="1:9" hidden="1">
      <c r="A431" s="196">
        <v>44219</v>
      </c>
      <c r="B431" s="195" t="s">
        <v>60</v>
      </c>
      <c r="C431" s="198">
        <v>2016</v>
      </c>
      <c r="D431" s="195">
        <v>4</v>
      </c>
      <c r="E431" s="197">
        <v>1743931</v>
      </c>
      <c r="F431" s="206">
        <f t="shared" si="6"/>
        <v>0</v>
      </c>
      <c r="G431" s="197">
        <v>1743931</v>
      </c>
      <c r="H431" s="195" t="s">
        <v>545</v>
      </c>
      <c r="I431" s="195"/>
    </row>
    <row r="432" spans="1:9" hidden="1">
      <c r="A432" s="196">
        <v>44219</v>
      </c>
      <c r="B432" s="195" t="s">
        <v>60</v>
      </c>
      <c r="C432" s="198">
        <v>3864</v>
      </c>
      <c r="D432" s="195">
        <v>7</v>
      </c>
      <c r="E432" s="197">
        <v>5366000</v>
      </c>
      <c r="F432" s="206">
        <f t="shared" si="6"/>
        <v>0</v>
      </c>
      <c r="G432" s="197">
        <v>5366000</v>
      </c>
      <c r="H432" s="195" t="s">
        <v>546</v>
      </c>
      <c r="I432" s="195"/>
    </row>
    <row r="433" spans="1:9" hidden="1">
      <c r="A433" s="196">
        <v>44219</v>
      </c>
      <c r="B433" s="195" t="s">
        <v>60</v>
      </c>
      <c r="C433" s="198">
        <v>3865</v>
      </c>
      <c r="D433" s="195">
        <v>7</v>
      </c>
      <c r="E433" s="197">
        <v>19287000</v>
      </c>
      <c r="F433" s="206">
        <f t="shared" si="6"/>
        <v>0</v>
      </c>
      <c r="G433" s="197">
        <v>19287000</v>
      </c>
      <c r="H433" s="195" t="s">
        <v>546</v>
      </c>
      <c r="I433" s="195"/>
    </row>
    <row r="434" spans="1:9" hidden="1">
      <c r="A434" s="196">
        <v>44219</v>
      </c>
      <c r="B434" s="195" t="s">
        <v>66</v>
      </c>
      <c r="C434" s="198">
        <v>5200</v>
      </c>
      <c r="D434" s="195">
        <v>2</v>
      </c>
      <c r="E434" s="197">
        <v>284038</v>
      </c>
      <c r="F434" s="206">
        <f t="shared" si="6"/>
        <v>0</v>
      </c>
      <c r="G434" s="197">
        <v>284038</v>
      </c>
      <c r="H434" s="195" t="s">
        <v>547</v>
      </c>
      <c r="I434" s="195"/>
    </row>
    <row r="435" spans="1:9" hidden="1">
      <c r="A435" s="196">
        <v>44219</v>
      </c>
      <c r="B435" s="195" t="s">
        <v>66</v>
      </c>
      <c r="C435" s="198">
        <v>5224</v>
      </c>
      <c r="D435" s="195">
        <v>8</v>
      </c>
      <c r="E435" s="197">
        <v>569600</v>
      </c>
      <c r="F435" s="206">
        <f t="shared" si="6"/>
        <v>0</v>
      </c>
      <c r="G435" s="197">
        <v>569600</v>
      </c>
      <c r="H435" s="195" t="s">
        <v>186</v>
      </c>
      <c r="I435" s="195"/>
    </row>
    <row r="436" spans="1:9" hidden="1">
      <c r="A436" s="196">
        <v>44219</v>
      </c>
      <c r="B436" s="195" t="s">
        <v>66</v>
      </c>
      <c r="C436" s="198">
        <v>5483</v>
      </c>
      <c r="D436" s="195">
        <v>29</v>
      </c>
      <c r="E436" s="197">
        <v>846000</v>
      </c>
      <c r="F436" s="206">
        <f t="shared" si="6"/>
        <v>0</v>
      </c>
      <c r="G436" s="197">
        <v>846000</v>
      </c>
      <c r="H436" s="195" t="s">
        <v>186</v>
      </c>
      <c r="I436" s="195"/>
    </row>
    <row r="437" spans="1:9" hidden="1">
      <c r="A437" s="196">
        <v>44219</v>
      </c>
      <c r="B437" s="195" t="s">
        <v>65</v>
      </c>
      <c r="C437" s="198">
        <v>5548</v>
      </c>
      <c r="D437" s="195">
        <v>29</v>
      </c>
      <c r="E437" s="197">
        <v>319800</v>
      </c>
      <c r="F437" s="206">
        <f t="shared" si="6"/>
        <v>0</v>
      </c>
      <c r="G437" s="197">
        <v>319800</v>
      </c>
      <c r="H437" s="195" t="s">
        <v>548</v>
      </c>
      <c r="I437" s="195"/>
    </row>
    <row r="438" spans="1:9" s="53" customFormat="1" hidden="1">
      <c r="A438" s="123">
        <v>44219</v>
      </c>
      <c r="B438" s="205" t="s">
        <v>66</v>
      </c>
      <c r="C438" s="57">
        <v>5566</v>
      </c>
      <c r="D438" s="205">
        <v>10</v>
      </c>
      <c r="E438" s="203">
        <v>200000</v>
      </c>
      <c r="F438" s="206">
        <f t="shared" si="6"/>
        <v>0</v>
      </c>
      <c r="G438" s="203">
        <v>200000</v>
      </c>
      <c r="H438" s="205" t="s">
        <v>564</v>
      </c>
      <c r="I438" s="205"/>
    </row>
    <row r="439" spans="1:9" hidden="1">
      <c r="A439" s="196">
        <v>44220</v>
      </c>
      <c r="B439" s="195" t="s">
        <v>60</v>
      </c>
      <c r="C439" s="198">
        <v>2396</v>
      </c>
      <c r="D439" s="195">
        <v>4</v>
      </c>
      <c r="E439" s="197">
        <v>19673500</v>
      </c>
      <c r="F439" s="206">
        <f t="shared" si="6"/>
        <v>0</v>
      </c>
      <c r="G439" s="197">
        <v>19673500</v>
      </c>
      <c r="H439" s="195" t="s">
        <v>546</v>
      </c>
      <c r="I439" s="195"/>
    </row>
    <row r="440" spans="1:9" hidden="1">
      <c r="A440" s="196">
        <v>44220</v>
      </c>
      <c r="B440" s="195" t="s">
        <v>64</v>
      </c>
      <c r="C440" s="198">
        <v>5391</v>
      </c>
      <c r="D440" s="195">
        <v>2</v>
      </c>
      <c r="E440" s="197">
        <v>1350430</v>
      </c>
      <c r="F440" s="206">
        <f t="shared" si="6"/>
        <v>0</v>
      </c>
      <c r="G440" s="197">
        <v>1350430</v>
      </c>
      <c r="H440" s="195" t="s">
        <v>551</v>
      </c>
      <c r="I440" s="195"/>
    </row>
    <row r="441" spans="1:9" s="53" customFormat="1" hidden="1">
      <c r="A441" s="123">
        <v>44220</v>
      </c>
      <c r="B441" s="205" t="s">
        <v>66</v>
      </c>
      <c r="C441" s="57">
        <v>5416</v>
      </c>
      <c r="D441" s="205">
        <v>8</v>
      </c>
      <c r="E441" s="203">
        <v>2000000</v>
      </c>
      <c r="F441" s="206">
        <f t="shared" si="6"/>
        <v>0</v>
      </c>
      <c r="G441" s="203">
        <v>2000000</v>
      </c>
      <c r="H441" s="205" t="s">
        <v>552</v>
      </c>
      <c r="I441" s="205"/>
    </row>
    <row r="442" spans="1:9" hidden="1">
      <c r="A442" s="196">
        <v>44220</v>
      </c>
      <c r="B442" s="195" t="s">
        <v>60</v>
      </c>
      <c r="C442" s="198">
        <v>6087</v>
      </c>
      <c r="D442" s="195">
        <v>29</v>
      </c>
      <c r="E442" s="197">
        <v>914000</v>
      </c>
      <c r="F442" s="206">
        <f t="shared" si="6"/>
        <v>0</v>
      </c>
      <c r="G442" s="197">
        <v>914000</v>
      </c>
      <c r="H442" s="195" t="s">
        <v>568</v>
      </c>
      <c r="I442" s="195"/>
    </row>
    <row r="443" spans="1:9" hidden="1">
      <c r="A443" s="196">
        <v>44220</v>
      </c>
      <c r="B443" s="195" t="s">
        <v>60</v>
      </c>
      <c r="C443" s="198">
        <v>6204</v>
      </c>
      <c r="D443" s="195">
        <v>3</v>
      </c>
      <c r="E443" s="197">
        <v>4527000</v>
      </c>
      <c r="F443" s="206">
        <f t="shared" si="6"/>
        <v>0</v>
      </c>
      <c r="G443" s="197">
        <v>4527000</v>
      </c>
      <c r="H443" s="195" t="s">
        <v>573</v>
      </c>
      <c r="I443" s="195"/>
    </row>
    <row r="444" spans="1:9" hidden="1">
      <c r="A444" s="196">
        <v>44220</v>
      </c>
      <c r="B444" s="195" t="s">
        <v>60</v>
      </c>
      <c r="C444" s="198">
        <v>6205</v>
      </c>
      <c r="D444" s="195">
        <v>3</v>
      </c>
      <c r="E444" s="197">
        <v>2080000</v>
      </c>
      <c r="F444" s="206">
        <f t="shared" si="6"/>
        <v>0</v>
      </c>
      <c r="G444" s="197">
        <v>2080000</v>
      </c>
      <c r="H444" s="195" t="s">
        <v>573</v>
      </c>
      <c r="I444" s="195"/>
    </row>
    <row r="445" spans="1:9" hidden="1">
      <c r="A445" s="196">
        <v>44220</v>
      </c>
      <c r="B445" s="195" t="s">
        <v>62</v>
      </c>
      <c r="C445" s="198">
        <v>7260</v>
      </c>
      <c r="D445" s="195">
        <v>12</v>
      </c>
      <c r="E445" s="197">
        <v>550000</v>
      </c>
      <c r="F445" s="206">
        <f t="shared" si="6"/>
        <v>0</v>
      </c>
      <c r="G445" s="197">
        <v>550000</v>
      </c>
      <c r="H445" s="195" t="s">
        <v>553</v>
      </c>
      <c r="I445" s="195"/>
    </row>
    <row r="446" spans="1:9" s="52" customFormat="1" hidden="1">
      <c r="A446" s="199">
        <v>44221</v>
      </c>
      <c r="B446" s="200" t="s">
        <v>60</v>
      </c>
      <c r="C446" s="51">
        <v>9439</v>
      </c>
      <c r="D446" s="200">
        <v>6</v>
      </c>
      <c r="E446" s="201">
        <v>518400</v>
      </c>
      <c r="F446" s="202">
        <f t="shared" si="6"/>
        <v>0</v>
      </c>
      <c r="G446" s="201">
        <v>518400</v>
      </c>
      <c r="H446" s="200"/>
      <c r="I446" s="200"/>
    </row>
    <row r="447" spans="1:9" s="52" customFormat="1" hidden="1">
      <c r="A447" s="199">
        <v>44221</v>
      </c>
      <c r="B447" s="200" t="s">
        <v>60</v>
      </c>
      <c r="C447" s="51">
        <v>2531</v>
      </c>
      <c r="D447" s="200">
        <v>4</v>
      </c>
      <c r="E447" s="201">
        <v>579909</v>
      </c>
      <c r="F447" s="202">
        <f t="shared" si="6"/>
        <v>0</v>
      </c>
      <c r="G447" s="201">
        <v>579909</v>
      </c>
      <c r="H447" s="200"/>
      <c r="I447" s="200"/>
    </row>
    <row r="448" spans="1:9" s="52" customFormat="1" hidden="1">
      <c r="A448" s="199">
        <v>44221</v>
      </c>
      <c r="B448" s="200" t="s">
        <v>60</v>
      </c>
      <c r="C448" s="51">
        <v>2503</v>
      </c>
      <c r="D448" s="200"/>
      <c r="E448" s="201">
        <v>1419755</v>
      </c>
      <c r="F448" s="202">
        <f t="shared" si="6"/>
        <v>0</v>
      </c>
      <c r="G448" s="201">
        <v>1419755</v>
      </c>
      <c r="H448" s="200"/>
      <c r="I448" s="200"/>
    </row>
    <row r="449" spans="1:9" hidden="1">
      <c r="A449" s="196">
        <v>44221</v>
      </c>
      <c r="B449" s="195" t="s">
        <v>60</v>
      </c>
      <c r="C449" s="198">
        <v>2503</v>
      </c>
      <c r="D449" s="195">
        <v>9</v>
      </c>
      <c r="E449" s="197">
        <v>1419755</v>
      </c>
      <c r="F449" s="206">
        <f t="shared" si="6"/>
        <v>0</v>
      </c>
      <c r="G449" s="197">
        <v>1419755</v>
      </c>
      <c r="H449" s="195" t="s">
        <v>575</v>
      </c>
      <c r="I449" s="195"/>
    </row>
    <row r="450" spans="1:9" hidden="1">
      <c r="A450" s="196">
        <v>44221</v>
      </c>
      <c r="B450" s="195" t="s">
        <v>60</v>
      </c>
      <c r="C450" s="198">
        <v>2531</v>
      </c>
      <c r="D450" s="195">
        <v>4</v>
      </c>
      <c r="E450" s="197">
        <v>579909</v>
      </c>
      <c r="F450" s="206">
        <f t="shared" si="6"/>
        <v>0</v>
      </c>
      <c r="G450" s="197">
        <v>579909</v>
      </c>
      <c r="H450" s="195" t="s">
        <v>576</v>
      </c>
      <c r="I450" s="195"/>
    </row>
    <row r="451" spans="1:9" hidden="1">
      <c r="A451" s="196">
        <v>44221</v>
      </c>
      <c r="B451" s="195" t="s">
        <v>60</v>
      </c>
      <c r="C451" s="198">
        <v>2531</v>
      </c>
      <c r="D451" s="195">
        <v>9</v>
      </c>
      <c r="E451" s="197">
        <v>201000</v>
      </c>
      <c r="F451" s="206">
        <f t="shared" ref="F451:F514" si="7">E451-G451</f>
        <v>0</v>
      </c>
      <c r="G451" s="197">
        <v>201000</v>
      </c>
      <c r="H451" s="195" t="s">
        <v>576</v>
      </c>
      <c r="I451" s="195"/>
    </row>
    <row r="452" spans="1:9" hidden="1">
      <c r="A452" s="196">
        <v>44221</v>
      </c>
      <c r="B452" s="195" t="s">
        <v>60</v>
      </c>
      <c r="C452" s="198">
        <v>2532</v>
      </c>
      <c r="D452" s="195">
        <v>9</v>
      </c>
      <c r="E452" s="197">
        <v>81500</v>
      </c>
      <c r="F452" s="206">
        <f t="shared" si="7"/>
        <v>0</v>
      </c>
      <c r="G452" s="197">
        <v>81500</v>
      </c>
      <c r="H452" s="195" t="s">
        <v>591</v>
      </c>
      <c r="I452" s="195"/>
    </row>
    <row r="453" spans="1:9" hidden="1">
      <c r="A453" s="196">
        <v>44221</v>
      </c>
      <c r="B453" s="195" t="s">
        <v>60</v>
      </c>
      <c r="C453" s="198">
        <v>2577</v>
      </c>
      <c r="D453" s="195">
        <v>4</v>
      </c>
      <c r="E453" s="197">
        <v>2744500</v>
      </c>
      <c r="F453" s="206">
        <f t="shared" si="7"/>
        <v>0</v>
      </c>
      <c r="G453" s="197">
        <v>2744500</v>
      </c>
      <c r="H453" s="195" t="s">
        <v>546</v>
      </c>
      <c r="I453" s="195"/>
    </row>
    <row r="454" spans="1:9" hidden="1">
      <c r="A454" s="196">
        <v>44221</v>
      </c>
      <c r="B454" s="195" t="s">
        <v>60</v>
      </c>
      <c r="C454" s="198">
        <v>2607</v>
      </c>
      <c r="D454" s="195">
        <v>4</v>
      </c>
      <c r="E454" s="197">
        <v>8183000</v>
      </c>
      <c r="F454" s="206">
        <f t="shared" si="7"/>
        <v>0</v>
      </c>
      <c r="G454" s="197">
        <v>8183000</v>
      </c>
      <c r="H454" s="195" t="s">
        <v>590</v>
      </c>
      <c r="I454" s="195"/>
    </row>
    <row r="455" spans="1:9" hidden="1">
      <c r="A455" s="196">
        <v>44221</v>
      </c>
      <c r="B455" s="195" t="s">
        <v>60</v>
      </c>
      <c r="C455" s="198">
        <v>2608</v>
      </c>
      <c r="D455" s="195">
        <v>4</v>
      </c>
      <c r="E455" s="197">
        <v>2819000</v>
      </c>
      <c r="F455" s="206">
        <f t="shared" si="7"/>
        <v>0</v>
      </c>
      <c r="G455" s="197">
        <v>2819000</v>
      </c>
      <c r="H455" s="195" t="s">
        <v>577</v>
      </c>
      <c r="I455" s="195"/>
    </row>
    <row r="456" spans="1:9" hidden="1">
      <c r="A456" s="196">
        <v>44221</v>
      </c>
      <c r="B456" s="195" t="s">
        <v>60</v>
      </c>
      <c r="C456" s="198">
        <v>2617</v>
      </c>
      <c r="D456" s="195">
        <v>4</v>
      </c>
      <c r="E456" s="197">
        <v>638700</v>
      </c>
      <c r="F456" s="206">
        <f t="shared" si="7"/>
        <v>0</v>
      </c>
      <c r="G456" s="197">
        <v>638700</v>
      </c>
      <c r="H456" s="195" t="s">
        <v>578</v>
      </c>
      <c r="I456" s="195"/>
    </row>
    <row r="457" spans="1:9" hidden="1">
      <c r="A457" s="196">
        <v>44221</v>
      </c>
      <c r="B457" s="195" t="s">
        <v>60</v>
      </c>
      <c r="C457" s="198">
        <v>2680</v>
      </c>
      <c r="D457" s="195">
        <v>4</v>
      </c>
      <c r="E457" s="197">
        <v>1842100</v>
      </c>
      <c r="F457" s="206">
        <f t="shared" si="7"/>
        <v>0</v>
      </c>
      <c r="G457" s="197">
        <v>1842100</v>
      </c>
      <c r="H457" s="195" t="s">
        <v>579</v>
      </c>
      <c r="I457" s="195"/>
    </row>
    <row r="458" spans="1:9" hidden="1">
      <c r="A458" s="196">
        <v>44221</v>
      </c>
      <c r="B458" s="195" t="s">
        <v>60</v>
      </c>
      <c r="C458" s="198">
        <v>2681</v>
      </c>
      <c r="D458" s="195">
        <v>4</v>
      </c>
      <c r="E458" s="197">
        <v>3524700</v>
      </c>
      <c r="F458" s="206">
        <f t="shared" si="7"/>
        <v>0</v>
      </c>
      <c r="G458" s="197">
        <v>3524700</v>
      </c>
      <c r="H458" s="195" t="s">
        <v>580</v>
      </c>
      <c r="I458" s="195"/>
    </row>
    <row r="459" spans="1:9" hidden="1">
      <c r="A459" s="196">
        <v>44221</v>
      </c>
      <c r="B459" s="195" t="s">
        <v>60</v>
      </c>
      <c r="C459" s="198">
        <v>2709</v>
      </c>
      <c r="D459" s="195">
        <v>4</v>
      </c>
      <c r="E459" s="197">
        <v>930200</v>
      </c>
      <c r="F459" s="206">
        <f t="shared" si="7"/>
        <v>0</v>
      </c>
      <c r="G459" s="197">
        <v>930200</v>
      </c>
      <c r="H459" s="195" t="s">
        <v>581</v>
      </c>
      <c r="I459" s="195"/>
    </row>
    <row r="460" spans="1:9" hidden="1">
      <c r="A460" s="196">
        <v>44221</v>
      </c>
      <c r="B460" s="195" t="s">
        <v>60</v>
      </c>
      <c r="C460" s="198">
        <v>4204</v>
      </c>
      <c r="D460" s="195">
        <v>7</v>
      </c>
      <c r="E460" s="197">
        <v>8581000</v>
      </c>
      <c r="F460" s="206">
        <f t="shared" si="7"/>
        <v>0</v>
      </c>
      <c r="G460" s="197">
        <v>8581000</v>
      </c>
      <c r="H460" s="195" t="s">
        <v>582</v>
      </c>
      <c r="I460" s="195"/>
    </row>
    <row r="461" spans="1:9" hidden="1">
      <c r="A461" s="196">
        <v>44221</v>
      </c>
      <c r="B461" s="195" t="s">
        <v>60</v>
      </c>
      <c r="C461" s="198">
        <v>5858</v>
      </c>
      <c r="D461" s="195">
        <v>8</v>
      </c>
      <c r="E461" s="197">
        <v>1309200</v>
      </c>
      <c r="F461" s="206">
        <f t="shared" si="7"/>
        <v>0</v>
      </c>
      <c r="G461" s="197">
        <v>1309200</v>
      </c>
      <c r="H461" s="195" t="s">
        <v>589</v>
      </c>
      <c r="I461" s="195"/>
    </row>
    <row r="462" spans="1:9" hidden="1">
      <c r="A462" s="196">
        <v>44221</v>
      </c>
      <c r="B462" s="195" t="s">
        <v>60</v>
      </c>
      <c r="C462" s="198">
        <v>6078</v>
      </c>
      <c r="D462" s="195">
        <v>10</v>
      </c>
      <c r="E462" s="197">
        <v>2862700</v>
      </c>
      <c r="F462" s="206">
        <f t="shared" si="7"/>
        <v>0</v>
      </c>
      <c r="G462" s="197">
        <v>2862700</v>
      </c>
      <c r="H462" s="195" t="s">
        <v>583</v>
      </c>
      <c r="I462" s="195"/>
    </row>
    <row r="463" spans="1:9" hidden="1">
      <c r="A463" s="196">
        <v>44221</v>
      </c>
      <c r="B463" s="195" t="s">
        <v>60</v>
      </c>
      <c r="C463" s="198">
        <v>8312</v>
      </c>
      <c r="D463" s="195">
        <v>18</v>
      </c>
      <c r="E463" s="197">
        <v>17885000</v>
      </c>
      <c r="F463" s="206">
        <f t="shared" si="7"/>
        <v>0</v>
      </c>
      <c r="G463" s="197">
        <v>17885000</v>
      </c>
      <c r="H463" s="195" t="s">
        <v>584</v>
      </c>
      <c r="I463" s="195"/>
    </row>
    <row r="464" spans="1:9" hidden="1">
      <c r="A464" s="196">
        <v>44221</v>
      </c>
      <c r="B464" s="195" t="s">
        <v>60</v>
      </c>
      <c r="C464" s="198">
        <v>9439</v>
      </c>
      <c r="D464" s="195">
        <v>6</v>
      </c>
      <c r="E464" s="197">
        <v>518400</v>
      </c>
      <c r="F464" s="206">
        <f t="shared" si="7"/>
        <v>0</v>
      </c>
      <c r="G464" s="197">
        <v>518400</v>
      </c>
      <c r="H464" s="195" t="s">
        <v>585</v>
      </c>
      <c r="I464" s="195"/>
    </row>
    <row r="465" spans="1:9" hidden="1">
      <c r="A465" s="196">
        <v>44221</v>
      </c>
      <c r="B465" s="195" t="s">
        <v>60</v>
      </c>
      <c r="C465" s="198">
        <v>9442</v>
      </c>
      <c r="D465" s="195">
        <v>6</v>
      </c>
      <c r="E465" s="197">
        <v>1024000</v>
      </c>
      <c r="F465" s="206">
        <f t="shared" si="7"/>
        <v>0</v>
      </c>
      <c r="G465" s="197">
        <v>1024000</v>
      </c>
      <c r="H465" s="195" t="s">
        <v>586</v>
      </c>
      <c r="I465" s="195"/>
    </row>
    <row r="466" spans="1:9" hidden="1">
      <c r="A466" s="196">
        <v>44221</v>
      </c>
      <c r="B466" s="195" t="s">
        <v>60</v>
      </c>
      <c r="C466" s="198">
        <v>9470</v>
      </c>
      <c r="D466" s="195">
        <v>6</v>
      </c>
      <c r="E466" s="197">
        <v>1362300</v>
      </c>
      <c r="F466" s="206">
        <f t="shared" si="7"/>
        <v>0</v>
      </c>
      <c r="G466" s="197">
        <v>1362300</v>
      </c>
      <c r="H466" s="195" t="s">
        <v>587</v>
      </c>
      <c r="I466" s="195"/>
    </row>
    <row r="467" spans="1:9" hidden="1">
      <c r="A467" s="196">
        <v>44221</v>
      </c>
      <c r="B467" s="195" t="s">
        <v>60</v>
      </c>
      <c r="C467" s="198">
        <v>9478</v>
      </c>
      <c r="D467" s="195">
        <v>6</v>
      </c>
      <c r="E467" s="197">
        <v>800000</v>
      </c>
      <c r="F467" s="206">
        <f t="shared" si="7"/>
        <v>0</v>
      </c>
      <c r="G467" s="197">
        <v>800000</v>
      </c>
      <c r="H467" s="195" t="s">
        <v>588</v>
      </c>
      <c r="I467" s="195"/>
    </row>
    <row r="468" spans="1:9" hidden="1">
      <c r="A468" s="196">
        <v>44221</v>
      </c>
      <c r="B468" s="195" t="s">
        <v>60</v>
      </c>
      <c r="C468" s="198">
        <v>9487</v>
      </c>
      <c r="D468" s="195">
        <v>6</v>
      </c>
      <c r="E468" s="197">
        <v>2358200</v>
      </c>
      <c r="F468" s="206">
        <f t="shared" si="7"/>
        <v>0</v>
      </c>
      <c r="G468" s="197">
        <v>2358200</v>
      </c>
      <c r="H468" s="195" t="s">
        <v>140</v>
      </c>
      <c r="I468" s="195"/>
    </row>
    <row r="469" spans="1:9" s="52" customFormat="1" hidden="1">
      <c r="A469" s="199">
        <v>44222</v>
      </c>
      <c r="B469" s="200" t="s">
        <v>60</v>
      </c>
      <c r="C469" s="51">
        <v>9615</v>
      </c>
      <c r="D469" s="200">
        <v>6</v>
      </c>
      <c r="E469" s="201">
        <v>2768500</v>
      </c>
      <c r="F469" s="202">
        <f t="shared" si="7"/>
        <v>0</v>
      </c>
      <c r="G469" s="201">
        <v>2768500</v>
      </c>
      <c r="H469" s="200"/>
      <c r="I469" s="200"/>
    </row>
    <row r="470" spans="1:9" s="52" customFormat="1" hidden="1">
      <c r="A470" s="199">
        <v>44222</v>
      </c>
      <c r="B470" s="200" t="s">
        <v>60</v>
      </c>
      <c r="C470" s="51">
        <v>9687</v>
      </c>
      <c r="D470" s="200">
        <v>6</v>
      </c>
      <c r="E470" s="201">
        <v>1910000</v>
      </c>
      <c r="F470" s="202">
        <f t="shared" si="7"/>
        <v>0</v>
      </c>
      <c r="G470" s="201">
        <v>1910000</v>
      </c>
      <c r="H470" s="200"/>
      <c r="I470" s="200"/>
    </row>
    <row r="471" spans="1:9" s="52" customFormat="1" hidden="1">
      <c r="A471" s="199">
        <v>44222</v>
      </c>
      <c r="B471" s="200" t="s">
        <v>60</v>
      </c>
      <c r="C471" s="51">
        <v>9676</v>
      </c>
      <c r="D471" s="200">
        <v>6</v>
      </c>
      <c r="E471" s="201">
        <v>400000</v>
      </c>
      <c r="F471" s="202">
        <f t="shared" si="7"/>
        <v>0</v>
      </c>
      <c r="G471" s="201">
        <v>400000</v>
      </c>
      <c r="H471" s="200"/>
      <c r="I471" s="200"/>
    </row>
    <row r="472" spans="1:9" s="52" customFormat="1" hidden="1">
      <c r="A472" s="199">
        <v>44222</v>
      </c>
      <c r="B472" s="200" t="s">
        <v>60</v>
      </c>
      <c r="C472" s="51">
        <v>9653</v>
      </c>
      <c r="D472" s="200">
        <v>6</v>
      </c>
      <c r="E472" s="201">
        <v>607360</v>
      </c>
      <c r="F472" s="202">
        <f t="shared" si="7"/>
        <v>0</v>
      </c>
      <c r="G472" s="201">
        <v>607360</v>
      </c>
      <c r="H472" s="200"/>
      <c r="I472" s="200"/>
    </row>
    <row r="473" spans="1:9" s="52" customFormat="1" hidden="1">
      <c r="A473" s="199">
        <v>44222</v>
      </c>
      <c r="B473" s="200" t="s">
        <v>60</v>
      </c>
      <c r="C473" s="51">
        <v>4579</v>
      </c>
      <c r="D473" s="200">
        <v>7</v>
      </c>
      <c r="E473" s="201">
        <v>685000</v>
      </c>
      <c r="F473" s="202">
        <f t="shared" si="7"/>
        <v>0</v>
      </c>
      <c r="G473" s="201">
        <v>685000</v>
      </c>
      <c r="H473" s="200"/>
      <c r="I473" s="200"/>
    </row>
    <row r="474" spans="1:9" s="52" customFormat="1" hidden="1">
      <c r="A474" s="199">
        <v>44222</v>
      </c>
      <c r="B474" s="200" t="s">
        <v>60</v>
      </c>
      <c r="C474" s="51">
        <v>9652</v>
      </c>
      <c r="D474" s="200">
        <v>6</v>
      </c>
      <c r="E474" s="201">
        <v>244212</v>
      </c>
      <c r="F474" s="202">
        <f t="shared" si="7"/>
        <v>0</v>
      </c>
      <c r="G474" s="201">
        <v>244212</v>
      </c>
      <c r="H474" s="200"/>
      <c r="I474" s="200"/>
    </row>
    <row r="475" spans="1:9" hidden="1">
      <c r="A475" s="196">
        <v>44222</v>
      </c>
      <c r="B475" s="205" t="s">
        <v>60</v>
      </c>
      <c r="C475" s="198">
        <v>328</v>
      </c>
      <c r="D475" s="195">
        <v>11</v>
      </c>
      <c r="E475" s="197">
        <v>111000</v>
      </c>
      <c r="F475" s="206">
        <f t="shared" si="7"/>
        <v>0</v>
      </c>
      <c r="G475" s="197">
        <v>111000</v>
      </c>
      <c r="H475" s="195" t="s">
        <v>94</v>
      </c>
      <c r="I475" s="195"/>
    </row>
    <row r="476" spans="1:9" hidden="1">
      <c r="A476" s="196">
        <v>44222</v>
      </c>
      <c r="B476" s="205" t="s">
        <v>60</v>
      </c>
      <c r="C476" s="198">
        <v>403</v>
      </c>
      <c r="D476" s="195">
        <v>11</v>
      </c>
      <c r="E476" s="197">
        <v>357400</v>
      </c>
      <c r="F476" s="206">
        <f t="shared" si="7"/>
        <v>0</v>
      </c>
      <c r="G476" s="197">
        <v>357400</v>
      </c>
      <c r="H476" s="195" t="s">
        <v>599</v>
      </c>
      <c r="I476" s="195"/>
    </row>
    <row r="477" spans="1:9" hidden="1">
      <c r="A477" s="196">
        <v>44222</v>
      </c>
      <c r="B477" s="205" t="s">
        <v>60</v>
      </c>
      <c r="C477" s="198">
        <v>2728</v>
      </c>
      <c r="D477" s="195">
        <v>9</v>
      </c>
      <c r="E477" s="197">
        <v>5069900</v>
      </c>
      <c r="F477" s="206">
        <f t="shared" si="7"/>
        <v>0</v>
      </c>
      <c r="G477" s="197">
        <v>5069900</v>
      </c>
      <c r="H477" s="195" t="s">
        <v>600</v>
      </c>
      <c r="I477" s="195"/>
    </row>
    <row r="478" spans="1:9" hidden="1">
      <c r="A478" s="196">
        <v>44222</v>
      </c>
      <c r="B478" s="205" t="s">
        <v>60</v>
      </c>
      <c r="C478" s="198">
        <v>2754</v>
      </c>
      <c r="D478" s="195">
        <v>4</v>
      </c>
      <c r="E478" s="197">
        <v>14326000</v>
      </c>
      <c r="F478" s="206">
        <f t="shared" si="7"/>
        <v>0</v>
      </c>
      <c r="G478" s="197">
        <v>14326000</v>
      </c>
      <c r="H478" s="195" t="s">
        <v>546</v>
      </c>
      <c r="I478" s="195"/>
    </row>
    <row r="479" spans="1:9" hidden="1">
      <c r="A479" s="196">
        <v>44222</v>
      </c>
      <c r="B479" s="205" t="s">
        <v>60</v>
      </c>
      <c r="C479" s="198">
        <v>2762</v>
      </c>
      <c r="D479" s="195">
        <v>4</v>
      </c>
      <c r="E479" s="197">
        <v>4274400</v>
      </c>
      <c r="F479" s="206">
        <f t="shared" si="7"/>
        <v>0</v>
      </c>
      <c r="G479" s="197">
        <v>4274400</v>
      </c>
      <c r="H479" s="195" t="s">
        <v>546</v>
      </c>
      <c r="I479" s="195"/>
    </row>
    <row r="480" spans="1:9" hidden="1">
      <c r="A480" s="196">
        <v>44222</v>
      </c>
      <c r="B480" s="205" t="s">
        <v>60</v>
      </c>
      <c r="C480" s="198">
        <v>2779</v>
      </c>
      <c r="D480" s="195">
        <v>9</v>
      </c>
      <c r="E480" s="197">
        <v>1000000</v>
      </c>
      <c r="F480" s="206">
        <f t="shared" si="7"/>
        <v>0</v>
      </c>
      <c r="G480" s="197">
        <v>1000000</v>
      </c>
      <c r="H480" s="195" t="s">
        <v>601</v>
      </c>
      <c r="I480" s="195"/>
    </row>
    <row r="481" spans="1:9" hidden="1">
      <c r="A481" s="196">
        <v>44222</v>
      </c>
      <c r="B481" s="205" t="s">
        <v>60</v>
      </c>
      <c r="C481" s="198">
        <v>2986</v>
      </c>
      <c r="D481" s="195">
        <v>4</v>
      </c>
      <c r="E481" s="197">
        <v>7152300</v>
      </c>
      <c r="F481" s="206">
        <f t="shared" si="7"/>
        <v>0</v>
      </c>
      <c r="G481" s="197">
        <v>7152300</v>
      </c>
      <c r="H481" s="195" t="s">
        <v>613</v>
      </c>
      <c r="I481" s="195"/>
    </row>
    <row r="482" spans="1:9" hidden="1">
      <c r="A482" s="196">
        <v>44222</v>
      </c>
      <c r="B482" s="205" t="s">
        <v>66</v>
      </c>
      <c r="C482" s="198">
        <v>2991</v>
      </c>
      <c r="D482" s="195">
        <v>4</v>
      </c>
      <c r="E482" s="197">
        <v>356500</v>
      </c>
      <c r="F482" s="206">
        <f t="shared" si="7"/>
        <v>0</v>
      </c>
      <c r="G482" s="197">
        <v>356500</v>
      </c>
      <c r="H482" s="195" t="s">
        <v>603</v>
      </c>
      <c r="I482" s="195"/>
    </row>
    <row r="483" spans="1:9" hidden="1">
      <c r="A483" s="196">
        <v>44222</v>
      </c>
      <c r="B483" s="205" t="s">
        <v>60</v>
      </c>
      <c r="C483" s="198">
        <v>4579</v>
      </c>
      <c r="D483" s="195">
        <v>7</v>
      </c>
      <c r="E483" s="197">
        <v>685000</v>
      </c>
      <c r="F483" s="206">
        <f t="shared" si="7"/>
        <v>0</v>
      </c>
      <c r="G483" s="197">
        <v>685000</v>
      </c>
      <c r="H483" s="195" t="s">
        <v>602</v>
      </c>
      <c r="I483" s="195"/>
    </row>
    <row r="484" spans="1:9" hidden="1">
      <c r="A484" s="196">
        <v>44222</v>
      </c>
      <c r="B484" s="205" t="s">
        <v>60</v>
      </c>
      <c r="C484" s="198">
        <v>4652</v>
      </c>
      <c r="D484" s="195">
        <v>7</v>
      </c>
      <c r="E484" s="197">
        <v>4459800</v>
      </c>
      <c r="F484" s="206">
        <f t="shared" si="7"/>
        <v>0</v>
      </c>
      <c r="G484" s="197">
        <v>4459800</v>
      </c>
      <c r="H484" s="195" t="s">
        <v>603</v>
      </c>
      <c r="I484" s="195"/>
    </row>
    <row r="485" spans="1:9" hidden="1">
      <c r="A485" s="196">
        <v>44222</v>
      </c>
      <c r="B485" s="205" t="s">
        <v>60</v>
      </c>
      <c r="C485" s="198">
        <v>4683</v>
      </c>
      <c r="D485" s="195">
        <v>7</v>
      </c>
      <c r="E485" s="197">
        <v>1583800</v>
      </c>
      <c r="F485" s="206">
        <f t="shared" si="7"/>
        <v>0</v>
      </c>
      <c r="G485" s="197">
        <v>1583800</v>
      </c>
      <c r="H485" s="195" t="s">
        <v>604</v>
      </c>
      <c r="I485" s="195"/>
    </row>
    <row r="486" spans="1:9" hidden="1">
      <c r="A486" s="196">
        <v>44222</v>
      </c>
      <c r="B486" s="205" t="s">
        <v>60</v>
      </c>
      <c r="C486" s="198">
        <v>4691</v>
      </c>
      <c r="D486" s="195">
        <v>7</v>
      </c>
      <c r="E486" s="197">
        <v>1833800</v>
      </c>
      <c r="F486" s="206">
        <f t="shared" si="7"/>
        <v>0</v>
      </c>
      <c r="G486" s="197">
        <v>1833800</v>
      </c>
      <c r="H486" s="195" t="s">
        <v>605</v>
      </c>
      <c r="I486" s="195"/>
    </row>
    <row r="487" spans="1:9" hidden="1">
      <c r="A487" s="196">
        <v>44222</v>
      </c>
      <c r="B487" s="205" t="s">
        <v>60</v>
      </c>
      <c r="C487" s="198">
        <v>4692</v>
      </c>
      <c r="D487" s="195">
        <v>7</v>
      </c>
      <c r="E487" s="197">
        <v>7219900</v>
      </c>
      <c r="F487" s="206">
        <f t="shared" si="7"/>
        <v>0</v>
      </c>
      <c r="G487" s="197">
        <v>7219900</v>
      </c>
      <c r="H487" s="195" t="s">
        <v>606</v>
      </c>
      <c r="I487" s="195"/>
    </row>
    <row r="488" spans="1:9" hidden="1">
      <c r="A488" s="196">
        <v>44222</v>
      </c>
      <c r="B488" s="205" t="s">
        <v>60</v>
      </c>
      <c r="C488" s="198">
        <v>4759</v>
      </c>
      <c r="D488" s="195">
        <v>7</v>
      </c>
      <c r="E488" s="197">
        <v>3519000</v>
      </c>
      <c r="F488" s="206">
        <f t="shared" si="7"/>
        <v>0</v>
      </c>
      <c r="G488" s="197">
        <v>3519000</v>
      </c>
      <c r="H488" s="195" t="s">
        <v>622</v>
      </c>
      <c r="I488" s="195"/>
    </row>
    <row r="489" spans="1:9" hidden="1">
      <c r="A489" s="196">
        <v>44222</v>
      </c>
      <c r="B489" s="205" t="s">
        <v>60</v>
      </c>
      <c r="C489" s="198">
        <v>4817</v>
      </c>
      <c r="D489" s="195">
        <v>7</v>
      </c>
      <c r="E489" s="197">
        <v>474800</v>
      </c>
      <c r="F489" s="206">
        <f t="shared" si="7"/>
        <v>0</v>
      </c>
      <c r="G489" s="197">
        <v>474800</v>
      </c>
      <c r="H489" s="195" t="s">
        <v>607</v>
      </c>
      <c r="I489" s="195"/>
    </row>
    <row r="490" spans="1:9" hidden="1">
      <c r="A490" s="196">
        <v>44222</v>
      </c>
      <c r="B490" s="205" t="s">
        <v>60</v>
      </c>
      <c r="C490" s="198">
        <v>4858</v>
      </c>
      <c r="D490" s="195">
        <v>7</v>
      </c>
      <c r="E490" s="197">
        <v>257500</v>
      </c>
      <c r="F490" s="206">
        <f t="shared" si="7"/>
        <v>0</v>
      </c>
      <c r="G490" s="197">
        <v>257500</v>
      </c>
      <c r="H490" s="195" t="s">
        <v>608</v>
      </c>
      <c r="I490" s="195"/>
    </row>
    <row r="491" spans="1:9" hidden="1">
      <c r="A491" s="196">
        <v>44222</v>
      </c>
      <c r="B491" s="205" t="s">
        <v>60</v>
      </c>
      <c r="C491" s="198">
        <v>5481</v>
      </c>
      <c r="D491" s="195">
        <v>2</v>
      </c>
      <c r="E491" s="197">
        <v>4320000</v>
      </c>
      <c r="F491" s="206">
        <f t="shared" si="7"/>
        <v>0</v>
      </c>
      <c r="G491" s="197">
        <v>4320000</v>
      </c>
      <c r="H491" s="195" t="s">
        <v>614</v>
      </c>
      <c r="I491" s="195"/>
    </row>
    <row r="492" spans="1:9" hidden="1">
      <c r="A492" s="196">
        <v>44222</v>
      </c>
      <c r="B492" s="205" t="s">
        <v>60</v>
      </c>
      <c r="C492" s="198">
        <v>6321</v>
      </c>
      <c r="D492" s="195">
        <v>10</v>
      </c>
      <c r="E492" s="197">
        <v>72300</v>
      </c>
      <c r="F492" s="206">
        <f t="shared" si="7"/>
        <v>0</v>
      </c>
      <c r="G492" s="197">
        <v>72300</v>
      </c>
      <c r="H492" s="195" t="s">
        <v>546</v>
      </c>
      <c r="I492" s="195"/>
    </row>
    <row r="493" spans="1:9" hidden="1">
      <c r="A493" s="196">
        <v>44222</v>
      </c>
      <c r="B493" s="205" t="s">
        <v>60</v>
      </c>
      <c r="C493" s="198">
        <v>8769</v>
      </c>
      <c r="D493" s="195">
        <v>18</v>
      </c>
      <c r="E493" s="197">
        <v>15600</v>
      </c>
      <c r="F493" s="206">
        <f t="shared" si="7"/>
        <v>0</v>
      </c>
      <c r="G493" s="197">
        <v>15600</v>
      </c>
      <c r="H493" s="195" t="s">
        <v>609</v>
      </c>
      <c r="I493" s="195"/>
    </row>
    <row r="494" spans="1:9" hidden="1">
      <c r="A494" s="196">
        <v>44222</v>
      </c>
      <c r="B494" s="205" t="s">
        <v>60</v>
      </c>
      <c r="C494" s="198">
        <v>9615</v>
      </c>
      <c r="D494" s="195">
        <v>6</v>
      </c>
      <c r="E494" s="197">
        <v>2768500</v>
      </c>
      <c r="F494" s="206">
        <f t="shared" si="7"/>
        <v>0</v>
      </c>
      <c r="G494" s="197">
        <v>2768500</v>
      </c>
      <c r="H494" s="195" t="s">
        <v>527</v>
      </c>
      <c r="I494" s="195"/>
    </row>
    <row r="495" spans="1:9" hidden="1">
      <c r="A495" s="196">
        <v>44222</v>
      </c>
      <c r="B495" s="205" t="s">
        <v>60</v>
      </c>
      <c r="C495" s="198">
        <v>9652</v>
      </c>
      <c r="D495" s="195">
        <v>6</v>
      </c>
      <c r="E495" s="197">
        <v>244212</v>
      </c>
      <c r="F495" s="206">
        <f t="shared" si="7"/>
        <v>0</v>
      </c>
      <c r="G495" s="197">
        <v>244212</v>
      </c>
      <c r="H495" s="195" t="s">
        <v>621</v>
      </c>
      <c r="I495" s="195"/>
    </row>
    <row r="496" spans="1:9" hidden="1">
      <c r="A496" s="196">
        <v>44222</v>
      </c>
      <c r="B496" s="205" t="s">
        <v>60</v>
      </c>
      <c r="C496" s="198">
        <v>9653</v>
      </c>
      <c r="D496" s="195">
        <v>6</v>
      </c>
      <c r="E496" s="197">
        <v>607360</v>
      </c>
      <c r="F496" s="206">
        <f t="shared" si="7"/>
        <v>0</v>
      </c>
      <c r="G496" s="197">
        <v>607360</v>
      </c>
      <c r="H496" s="195" t="s">
        <v>181</v>
      </c>
      <c r="I496" s="195"/>
    </row>
    <row r="497" spans="1:9" hidden="1">
      <c r="A497" s="196">
        <v>44222</v>
      </c>
      <c r="B497" s="205" t="s">
        <v>60</v>
      </c>
      <c r="C497" s="198">
        <v>9676</v>
      </c>
      <c r="D497" s="195">
        <v>6</v>
      </c>
      <c r="E497" s="197">
        <v>400000</v>
      </c>
      <c r="F497" s="206">
        <f t="shared" si="7"/>
        <v>0</v>
      </c>
      <c r="G497" s="197">
        <v>400000</v>
      </c>
      <c r="H497" s="195" t="s">
        <v>620</v>
      </c>
      <c r="I497" s="195"/>
    </row>
    <row r="498" spans="1:9" hidden="1">
      <c r="A498" s="196">
        <v>44222</v>
      </c>
      <c r="B498" s="205" t="s">
        <v>60</v>
      </c>
      <c r="C498" s="198">
        <v>9687</v>
      </c>
      <c r="D498" s="195">
        <v>6</v>
      </c>
      <c r="E498" s="197">
        <v>1910000</v>
      </c>
      <c r="F498" s="206">
        <f t="shared" si="7"/>
        <v>0</v>
      </c>
      <c r="G498" s="197">
        <v>1910000</v>
      </c>
      <c r="H498" s="195" t="s">
        <v>619</v>
      </c>
      <c r="I498" s="195"/>
    </row>
    <row r="499" spans="1:9" hidden="1">
      <c r="A499" s="196">
        <v>44222</v>
      </c>
      <c r="B499" s="205" t="s">
        <v>65</v>
      </c>
      <c r="C499" s="198">
        <v>9719</v>
      </c>
      <c r="D499" s="195">
        <v>6</v>
      </c>
      <c r="E499" s="197">
        <v>645000</v>
      </c>
      <c r="F499" s="206">
        <f t="shared" si="7"/>
        <v>0</v>
      </c>
      <c r="G499" s="197">
        <v>645000</v>
      </c>
      <c r="H499" s="195" t="s">
        <v>618</v>
      </c>
      <c r="I499" s="195"/>
    </row>
    <row r="500" spans="1:9" hidden="1">
      <c r="A500" s="196">
        <v>44222</v>
      </c>
      <c r="B500" s="205" t="s">
        <v>60</v>
      </c>
      <c r="C500" s="198">
        <v>9720</v>
      </c>
      <c r="D500" s="195">
        <v>6</v>
      </c>
      <c r="E500" s="197">
        <v>1055200</v>
      </c>
      <c r="F500" s="206">
        <f t="shared" si="7"/>
        <v>0</v>
      </c>
      <c r="G500" s="197">
        <v>1055200</v>
      </c>
      <c r="H500" s="195" t="s">
        <v>599</v>
      </c>
      <c r="I500" s="195"/>
    </row>
    <row r="501" spans="1:9" hidden="1">
      <c r="A501" s="196">
        <v>44222</v>
      </c>
      <c r="B501" s="205" t="s">
        <v>60</v>
      </c>
      <c r="C501" s="198">
        <v>9735</v>
      </c>
      <c r="D501" s="195">
        <v>6</v>
      </c>
      <c r="E501" s="197">
        <v>200000</v>
      </c>
      <c r="F501" s="206">
        <f t="shared" si="7"/>
        <v>0</v>
      </c>
      <c r="G501" s="197">
        <v>200000</v>
      </c>
      <c r="H501" s="195" t="s">
        <v>617</v>
      </c>
      <c r="I501" s="195"/>
    </row>
    <row r="502" spans="1:9" hidden="1">
      <c r="A502" s="196">
        <v>44222</v>
      </c>
      <c r="B502" s="205" t="s">
        <v>60</v>
      </c>
      <c r="C502" s="198">
        <v>9763</v>
      </c>
      <c r="D502" s="195">
        <v>6</v>
      </c>
      <c r="E502" s="197">
        <v>3085400</v>
      </c>
      <c r="F502" s="206">
        <f t="shared" si="7"/>
        <v>0</v>
      </c>
      <c r="G502" s="197">
        <v>3085400</v>
      </c>
      <c r="H502" s="195" t="s">
        <v>610</v>
      </c>
      <c r="I502" s="195"/>
    </row>
    <row r="503" spans="1:9" hidden="1">
      <c r="A503" s="196">
        <v>44222</v>
      </c>
      <c r="B503" s="205" t="s">
        <v>60</v>
      </c>
      <c r="C503" s="198">
        <v>9775</v>
      </c>
      <c r="D503" s="195">
        <v>6</v>
      </c>
      <c r="E503" s="197">
        <v>3566000</v>
      </c>
      <c r="F503" s="206">
        <f t="shared" si="7"/>
        <v>0</v>
      </c>
      <c r="G503" s="197">
        <v>3566000</v>
      </c>
      <c r="H503" s="195" t="s">
        <v>611</v>
      </c>
      <c r="I503" s="195"/>
    </row>
    <row r="504" spans="1:9" hidden="1">
      <c r="A504" s="196">
        <v>44222</v>
      </c>
      <c r="B504" s="205" t="s">
        <v>60</v>
      </c>
      <c r="C504" s="198">
        <v>9790</v>
      </c>
      <c r="D504" s="195">
        <v>6</v>
      </c>
      <c r="E504" s="197">
        <v>3561900</v>
      </c>
      <c r="F504" s="206">
        <f t="shared" si="7"/>
        <v>0</v>
      </c>
      <c r="G504" s="197">
        <v>3561900</v>
      </c>
      <c r="H504" s="195" t="s">
        <v>611</v>
      </c>
      <c r="I504" s="195"/>
    </row>
    <row r="505" spans="1:9" hidden="1">
      <c r="A505" s="196">
        <v>44222</v>
      </c>
      <c r="B505" s="205" t="s">
        <v>60</v>
      </c>
      <c r="C505" s="198">
        <v>9791</v>
      </c>
      <c r="D505" s="195">
        <v>6</v>
      </c>
      <c r="E505" s="197">
        <v>5412900</v>
      </c>
      <c r="F505" s="206">
        <f t="shared" si="7"/>
        <v>0</v>
      </c>
      <c r="G505" s="197">
        <v>5412900</v>
      </c>
      <c r="H505" s="195" t="s">
        <v>611</v>
      </c>
      <c r="I505" s="195"/>
    </row>
    <row r="506" spans="1:9" hidden="1">
      <c r="A506" s="196">
        <v>44222</v>
      </c>
      <c r="B506" s="205" t="s">
        <v>60</v>
      </c>
      <c r="C506" s="198">
        <v>9806</v>
      </c>
      <c r="D506" s="195">
        <v>6</v>
      </c>
      <c r="E506" s="197">
        <v>3535000</v>
      </c>
      <c r="F506" s="206">
        <f t="shared" si="7"/>
        <v>0</v>
      </c>
      <c r="G506" s="197">
        <v>3535000</v>
      </c>
      <c r="H506" s="195" t="s">
        <v>611</v>
      </c>
      <c r="I506" s="195"/>
    </row>
    <row r="507" spans="1:9" hidden="1">
      <c r="A507" s="196">
        <v>44222</v>
      </c>
      <c r="B507" s="205" t="s">
        <v>60</v>
      </c>
      <c r="C507" s="198">
        <v>9847</v>
      </c>
      <c r="D507" s="195">
        <v>6</v>
      </c>
      <c r="E507" s="197">
        <v>4000000</v>
      </c>
      <c r="F507" s="206">
        <f t="shared" si="7"/>
        <v>0</v>
      </c>
      <c r="G507" s="197">
        <v>4000000</v>
      </c>
      <c r="H507" s="195" t="s">
        <v>612</v>
      </c>
      <c r="I507" s="195"/>
    </row>
    <row r="508" spans="1:9" s="52" customFormat="1" hidden="1">
      <c r="A508" s="199">
        <v>44223</v>
      </c>
      <c r="B508" s="200" t="s">
        <v>60</v>
      </c>
      <c r="C508" s="51">
        <v>238</v>
      </c>
      <c r="D508" s="200">
        <v>8</v>
      </c>
      <c r="E508" s="201">
        <v>834690</v>
      </c>
      <c r="F508" s="202">
        <f t="shared" si="7"/>
        <v>0</v>
      </c>
      <c r="G508" s="201">
        <v>834690</v>
      </c>
      <c r="H508" s="200"/>
      <c r="I508" s="200"/>
    </row>
    <row r="509" spans="1:9" s="52" customFormat="1" hidden="1">
      <c r="A509" s="199">
        <v>44223</v>
      </c>
      <c r="B509" s="200" t="s">
        <v>60</v>
      </c>
      <c r="C509" s="51">
        <v>4944</v>
      </c>
      <c r="D509" s="200">
        <v>7</v>
      </c>
      <c r="E509" s="201">
        <v>1100000</v>
      </c>
      <c r="F509" s="202">
        <f t="shared" si="7"/>
        <v>0</v>
      </c>
      <c r="G509" s="201">
        <v>1100000</v>
      </c>
      <c r="H509" s="200"/>
      <c r="I509" s="200"/>
    </row>
    <row r="510" spans="1:9" s="52" customFormat="1" hidden="1">
      <c r="A510" s="199">
        <v>44223</v>
      </c>
      <c r="B510" s="200" t="s">
        <v>60</v>
      </c>
      <c r="C510" s="51">
        <v>6459</v>
      </c>
      <c r="D510" s="200">
        <v>10</v>
      </c>
      <c r="E510" s="201">
        <v>229500</v>
      </c>
      <c r="F510" s="202">
        <f t="shared" si="7"/>
        <v>0</v>
      </c>
      <c r="G510" s="201">
        <v>229500</v>
      </c>
      <c r="H510" s="200"/>
      <c r="I510" s="200"/>
    </row>
    <row r="511" spans="1:9" s="52" customFormat="1" hidden="1">
      <c r="A511" s="199">
        <v>44223</v>
      </c>
      <c r="B511" s="200" t="s">
        <v>60</v>
      </c>
      <c r="C511" s="51">
        <v>251</v>
      </c>
      <c r="D511" s="200">
        <v>8</v>
      </c>
      <c r="E511" s="201">
        <v>373200</v>
      </c>
      <c r="F511" s="202">
        <f t="shared" si="7"/>
        <v>0</v>
      </c>
      <c r="G511" s="201">
        <v>373200</v>
      </c>
      <c r="H511" s="200"/>
      <c r="I511" s="200"/>
    </row>
    <row r="512" spans="1:9" hidden="1">
      <c r="A512" s="196">
        <v>44223</v>
      </c>
      <c r="B512" s="195" t="s">
        <v>60</v>
      </c>
      <c r="C512" s="198">
        <v>40</v>
      </c>
      <c r="D512" s="195">
        <v>6</v>
      </c>
      <c r="E512" s="197">
        <v>4308000</v>
      </c>
      <c r="F512" s="206">
        <f t="shared" si="7"/>
        <v>0</v>
      </c>
      <c r="G512" s="197">
        <v>4308000</v>
      </c>
      <c r="H512" s="195" t="s">
        <v>629</v>
      </c>
      <c r="I512" s="195"/>
    </row>
    <row r="513" spans="1:9" hidden="1">
      <c r="A513" s="196">
        <v>44223</v>
      </c>
      <c r="B513" s="195" t="s">
        <v>68</v>
      </c>
      <c r="C513" s="198">
        <v>42</v>
      </c>
      <c r="D513" s="195">
        <v>99</v>
      </c>
      <c r="E513" s="197">
        <v>58083000</v>
      </c>
      <c r="F513" s="206">
        <f t="shared" si="7"/>
        <v>0</v>
      </c>
      <c r="G513" s="197">
        <v>58083000</v>
      </c>
      <c r="H513" s="139" t="s">
        <v>658</v>
      </c>
      <c r="I513" s="195"/>
    </row>
    <row r="514" spans="1:9" s="53" customFormat="1" hidden="1">
      <c r="A514" s="123">
        <v>44223</v>
      </c>
      <c r="B514" s="205" t="s">
        <v>60</v>
      </c>
      <c r="C514" s="57">
        <v>174</v>
      </c>
      <c r="D514" s="205">
        <v>8</v>
      </c>
      <c r="E514" s="203">
        <v>200000</v>
      </c>
      <c r="F514" s="206">
        <f t="shared" si="7"/>
        <v>0</v>
      </c>
      <c r="G514" s="203">
        <v>200000</v>
      </c>
      <c r="H514" s="205" t="s">
        <v>630</v>
      </c>
      <c r="I514" s="205"/>
    </row>
    <row r="515" spans="1:9" hidden="1">
      <c r="A515" s="123">
        <v>44223</v>
      </c>
      <c r="B515" s="195" t="s">
        <v>60</v>
      </c>
      <c r="C515" s="57">
        <v>238</v>
      </c>
      <c r="D515" s="205">
        <v>8</v>
      </c>
      <c r="E515" s="203">
        <v>834690</v>
      </c>
      <c r="F515" s="206">
        <f t="shared" ref="F515:F578" si="8">E515-G515</f>
        <v>0</v>
      </c>
      <c r="G515" s="197">
        <v>834690</v>
      </c>
      <c r="H515" s="205" t="s">
        <v>671</v>
      </c>
      <c r="I515" s="195"/>
    </row>
    <row r="516" spans="1:9" hidden="1">
      <c r="A516" s="196">
        <v>44223</v>
      </c>
      <c r="B516" s="195" t="s">
        <v>60</v>
      </c>
      <c r="C516" s="198">
        <v>251</v>
      </c>
      <c r="D516" s="195">
        <v>8</v>
      </c>
      <c r="E516" s="197">
        <v>373200</v>
      </c>
      <c r="F516" s="206">
        <f t="shared" si="8"/>
        <v>0</v>
      </c>
      <c r="G516" s="197">
        <v>373200</v>
      </c>
      <c r="H516" s="195" t="s">
        <v>670</v>
      </c>
      <c r="I516" s="195"/>
    </row>
    <row r="517" spans="1:9" s="53" customFormat="1" hidden="1">
      <c r="A517" s="123">
        <v>44223</v>
      </c>
      <c r="B517" s="205" t="s">
        <v>60</v>
      </c>
      <c r="C517" s="57">
        <v>280</v>
      </c>
      <c r="D517" s="205">
        <v>8</v>
      </c>
      <c r="E517" s="203">
        <v>1000000</v>
      </c>
      <c r="F517" s="206">
        <f t="shared" si="8"/>
        <v>0</v>
      </c>
      <c r="G517" s="203">
        <v>1000000</v>
      </c>
      <c r="H517" s="205" t="s">
        <v>631</v>
      </c>
      <c r="I517" s="205"/>
    </row>
    <row r="518" spans="1:9" s="53" customFormat="1" hidden="1">
      <c r="A518" s="123">
        <v>44223</v>
      </c>
      <c r="B518" s="205" t="s">
        <v>66</v>
      </c>
      <c r="C518" s="57">
        <v>471</v>
      </c>
      <c r="D518" s="205">
        <v>11</v>
      </c>
      <c r="E518" s="203">
        <v>1838000</v>
      </c>
      <c r="F518" s="206">
        <f t="shared" si="8"/>
        <v>0</v>
      </c>
      <c r="G518" s="203">
        <v>1838000</v>
      </c>
      <c r="H518" s="53" t="s">
        <v>643</v>
      </c>
      <c r="I518" s="205"/>
    </row>
    <row r="519" spans="1:9" s="53" customFormat="1" hidden="1">
      <c r="A519" s="123">
        <v>44223</v>
      </c>
      <c r="B519" s="205" t="s">
        <v>66</v>
      </c>
      <c r="C519" s="57">
        <v>4927</v>
      </c>
      <c r="D519" s="205">
        <v>7</v>
      </c>
      <c r="E519" s="203">
        <v>429700</v>
      </c>
      <c r="F519" s="206">
        <f t="shared" si="8"/>
        <v>0</v>
      </c>
      <c r="G519" s="203">
        <v>429700</v>
      </c>
      <c r="H519" s="205" t="s">
        <v>643</v>
      </c>
      <c r="I519" s="205"/>
    </row>
    <row r="520" spans="1:9" s="53" customFormat="1" hidden="1">
      <c r="A520" s="123">
        <v>44223</v>
      </c>
      <c r="B520" s="205" t="s">
        <v>60</v>
      </c>
      <c r="C520" s="57">
        <v>1620</v>
      </c>
      <c r="D520" s="205">
        <v>19</v>
      </c>
      <c r="E520" s="203">
        <v>2478000</v>
      </c>
      <c r="F520" s="206">
        <f t="shared" si="8"/>
        <v>0</v>
      </c>
      <c r="G520" s="203">
        <v>2478000</v>
      </c>
      <c r="H520" s="205" t="s">
        <v>632</v>
      </c>
      <c r="I520" s="205"/>
    </row>
    <row r="521" spans="1:9" s="53" customFormat="1" hidden="1">
      <c r="A521" s="123">
        <v>44223</v>
      </c>
      <c r="B521" s="205" t="s">
        <v>60</v>
      </c>
      <c r="C521" s="57">
        <v>3057</v>
      </c>
      <c r="D521" s="205">
        <v>4</v>
      </c>
      <c r="E521" s="203">
        <v>582270</v>
      </c>
      <c r="F521" s="206">
        <f t="shared" si="8"/>
        <v>0</v>
      </c>
      <c r="G521" s="203">
        <v>582270</v>
      </c>
      <c r="H521" s="205" t="s">
        <v>633</v>
      </c>
      <c r="I521" s="205"/>
    </row>
    <row r="522" spans="1:9" s="53" customFormat="1" hidden="1">
      <c r="A522" s="123">
        <v>44223</v>
      </c>
      <c r="B522" s="205" t="s">
        <v>60</v>
      </c>
      <c r="C522" s="57">
        <v>3146</v>
      </c>
      <c r="D522" s="205">
        <v>4</v>
      </c>
      <c r="E522" s="203">
        <v>10222800</v>
      </c>
      <c r="F522" s="206">
        <f t="shared" si="8"/>
        <v>0</v>
      </c>
      <c r="G522" s="203">
        <v>10222800</v>
      </c>
      <c r="H522" s="205" t="s">
        <v>634</v>
      </c>
      <c r="I522" s="205"/>
    </row>
    <row r="523" spans="1:9" s="53" customFormat="1" hidden="1">
      <c r="A523" s="123">
        <v>44223</v>
      </c>
      <c r="B523" s="205" t="s">
        <v>60</v>
      </c>
      <c r="C523" s="57">
        <v>3214</v>
      </c>
      <c r="D523" s="205">
        <v>9</v>
      </c>
      <c r="E523" s="203">
        <v>900000</v>
      </c>
      <c r="F523" s="206">
        <f t="shared" si="8"/>
        <v>0</v>
      </c>
      <c r="G523" s="203">
        <v>900000</v>
      </c>
      <c r="H523" s="205" t="s">
        <v>634</v>
      </c>
      <c r="I523" s="205"/>
    </row>
    <row r="524" spans="1:9" s="53" customFormat="1" hidden="1">
      <c r="A524" s="123">
        <v>44223</v>
      </c>
      <c r="B524" s="205" t="s">
        <v>60</v>
      </c>
      <c r="C524" s="57">
        <v>3168</v>
      </c>
      <c r="D524" s="205">
        <v>4</v>
      </c>
      <c r="E524" s="203">
        <v>1910000</v>
      </c>
      <c r="F524" s="206">
        <f t="shared" si="8"/>
        <v>0</v>
      </c>
      <c r="G524" s="203">
        <v>1910000</v>
      </c>
      <c r="H524" s="205" t="s">
        <v>635</v>
      </c>
      <c r="I524" s="205"/>
    </row>
    <row r="525" spans="1:9" s="53" customFormat="1" hidden="1">
      <c r="A525" s="123">
        <v>44223</v>
      </c>
      <c r="B525" s="205" t="s">
        <v>60</v>
      </c>
      <c r="C525" s="57">
        <v>3183</v>
      </c>
      <c r="D525" s="205">
        <v>4</v>
      </c>
      <c r="E525" s="203">
        <v>254700</v>
      </c>
      <c r="F525" s="206">
        <f t="shared" si="8"/>
        <v>0</v>
      </c>
      <c r="G525" s="203">
        <v>254700</v>
      </c>
      <c r="H525" s="205" t="s">
        <v>636</v>
      </c>
      <c r="I525" s="205"/>
    </row>
    <row r="526" spans="1:9" s="53" customFormat="1" hidden="1">
      <c r="A526" s="123">
        <v>44223</v>
      </c>
      <c r="B526" s="205" t="s">
        <v>60</v>
      </c>
      <c r="C526" s="57">
        <v>3197</v>
      </c>
      <c r="D526" s="205">
        <v>9</v>
      </c>
      <c r="E526" s="203">
        <v>264736</v>
      </c>
      <c r="F526" s="206">
        <f t="shared" si="8"/>
        <v>0</v>
      </c>
      <c r="G526" s="203">
        <v>264736</v>
      </c>
      <c r="H526" s="205" t="s">
        <v>94</v>
      </c>
      <c r="I526" s="205"/>
    </row>
    <row r="527" spans="1:9" s="53" customFormat="1" hidden="1">
      <c r="A527" s="123">
        <v>44223</v>
      </c>
      <c r="B527" s="205" t="s">
        <v>60</v>
      </c>
      <c r="C527" s="57">
        <v>3250</v>
      </c>
      <c r="D527" s="205">
        <v>9</v>
      </c>
      <c r="E527" s="203">
        <v>1532400</v>
      </c>
      <c r="F527" s="206">
        <f t="shared" si="8"/>
        <v>0</v>
      </c>
      <c r="G527" s="203">
        <v>1532400</v>
      </c>
      <c r="H527" s="205" t="s">
        <v>638</v>
      </c>
      <c r="I527" s="205"/>
    </row>
    <row r="528" spans="1:9" s="53" customFormat="1" hidden="1">
      <c r="A528" s="123">
        <v>44223</v>
      </c>
      <c r="B528" s="205" t="s">
        <v>60</v>
      </c>
      <c r="C528" s="57">
        <v>3266</v>
      </c>
      <c r="D528" s="205">
        <v>4</v>
      </c>
      <c r="E528" s="203">
        <v>15000</v>
      </c>
      <c r="F528" s="206">
        <f t="shared" si="8"/>
        <v>0</v>
      </c>
      <c r="G528" s="203">
        <v>15000</v>
      </c>
      <c r="H528" s="205" t="s">
        <v>638</v>
      </c>
      <c r="I528" s="205"/>
    </row>
    <row r="529" spans="1:9" s="53" customFormat="1" hidden="1">
      <c r="A529" s="123">
        <v>44223</v>
      </c>
      <c r="B529" s="205" t="s">
        <v>60</v>
      </c>
      <c r="C529" s="57">
        <v>3263</v>
      </c>
      <c r="D529" s="205">
        <v>4</v>
      </c>
      <c r="E529" s="203">
        <v>400000</v>
      </c>
      <c r="F529" s="206">
        <f t="shared" si="8"/>
        <v>0</v>
      </c>
      <c r="G529" s="203">
        <v>400000</v>
      </c>
      <c r="H529" s="205" t="s">
        <v>637</v>
      </c>
      <c r="I529" s="205"/>
    </row>
    <row r="530" spans="1:9" s="53" customFormat="1" hidden="1">
      <c r="A530" s="123">
        <v>44223</v>
      </c>
      <c r="B530" s="205" t="s">
        <v>60</v>
      </c>
      <c r="C530" s="57">
        <v>3276</v>
      </c>
      <c r="D530" s="205">
        <v>4</v>
      </c>
      <c r="E530" s="203">
        <v>9512800</v>
      </c>
      <c r="F530" s="206">
        <f t="shared" si="8"/>
        <v>0</v>
      </c>
      <c r="G530" s="203">
        <v>9512800</v>
      </c>
      <c r="H530" s="205" t="s">
        <v>639</v>
      </c>
      <c r="I530" s="205"/>
    </row>
    <row r="531" spans="1:9" s="53" customFormat="1" hidden="1">
      <c r="A531" s="123">
        <v>44223</v>
      </c>
      <c r="B531" s="205" t="s">
        <v>60</v>
      </c>
      <c r="C531" s="57">
        <v>3277</v>
      </c>
      <c r="D531" s="205">
        <v>4</v>
      </c>
      <c r="E531" s="203">
        <v>9748200</v>
      </c>
      <c r="F531" s="206">
        <f t="shared" si="8"/>
        <v>0</v>
      </c>
      <c r="G531" s="203">
        <v>9748200</v>
      </c>
      <c r="H531" s="205" t="s">
        <v>640</v>
      </c>
      <c r="I531" s="205"/>
    </row>
    <row r="532" spans="1:9" s="53" customFormat="1" hidden="1">
      <c r="A532" s="123">
        <v>44223</v>
      </c>
      <c r="B532" s="205" t="s">
        <v>60</v>
      </c>
      <c r="C532" s="57">
        <v>3280</v>
      </c>
      <c r="D532" s="205">
        <v>4</v>
      </c>
      <c r="E532" s="203">
        <v>536800</v>
      </c>
      <c r="F532" s="206">
        <f t="shared" si="8"/>
        <v>0</v>
      </c>
      <c r="G532" s="203">
        <v>536800</v>
      </c>
      <c r="H532" s="205" t="s">
        <v>669</v>
      </c>
      <c r="I532" s="205"/>
    </row>
    <row r="533" spans="1:9" s="53" customFormat="1" hidden="1">
      <c r="A533" s="123">
        <v>44223</v>
      </c>
      <c r="B533" s="205" t="s">
        <v>60</v>
      </c>
      <c r="C533" s="57">
        <v>4898</v>
      </c>
      <c r="D533" s="205">
        <v>7</v>
      </c>
      <c r="E533" s="203">
        <v>500000</v>
      </c>
      <c r="F533" s="206">
        <f t="shared" si="8"/>
        <v>0</v>
      </c>
      <c r="G533" s="203">
        <v>500000</v>
      </c>
      <c r="H533" s="205" t="s">
        <v>641</v>
      </c>
      <c r="I533" s="205"/>
    </row>
    <row r="534" spans="1:9" s="53" customFormat="1" hidden="1">
      <c r="A534" s="123">
        <v>44223</v>
      </c>
      <c r="B534" s="205" t="s">
        <v>60</v>
      </c>
      <c r="C534" s="57">
        <v>4903</v>
      </c>
      <c r="D534" s="205">
        <v>7</v>
      </c>
      <c r="E534" s="203">
        <v>2000000</v>
      </c>
      <c r="F534" s="206">
        <f t="shared" si="8"/>
        <v>0</v>
      </c>
      <c r="G534" s="203">
        <v>2000000</v>
      </c>
      <c r="H534" s="205" t="s">
        <v>642</v>
      </c>
      <c r="I534" s="205"/>
    </row>
    <row r="535" spans="1:9" hidden="1">
      <c r="A535" s="196">
        <v>44223</v>
      </c>
      <c r="B535" s="195" t="s">
        <v>60</v>
      </c>
      <c r="C535" s="198">
        <v>4944</v>
      </c>
      <c r="D535" s="195">
        <v>7</v>
      </c>
      <c r="E535" s="197">
        <v>1100000</v>
      </c>
      <c r="F535" s="206">
        <f t="shared" si="8"/>
        <v>0</v>
      </c>
      <c r="G535" s="197">
        <v>1100000</v>
      </c>
      <c r="H535" s="195" t="s">
        <v>644</v>
      </c>
      <c r="I535" s="195"/>
    </row>
    <row r="536" spans="1:9" s="53" customFormat="1" hidden="1">
      <c r="A536" s="123">
        <v>44223</v>
      </c>
      <c r="B536" s="205" t="s">
        <v>65</v>
      </c>
      <c r="C536" s="57">
        <v>4970</v>
      </c>
      <c r="D536" s="205">
        <v>7</v>
      </c>
      <c r="E536" s="203">
        <v>1900000</v>
      </c>
      <c r="F536" s="206">
        <f t="shared" si="8"/>
        <v>0</v>
      </c>
      <c r="G536" s="203">
        <v>1900000</v>
      </c>
      <c r="H536" s="205" t="s">
        <v>645</v>
      </c>
      <c r="I536" s="205"/>
    </row>
    <row r="537" spans="1:9" s="53" customFormat="1" hidden="1">
      <c r="A537" s="123">
        <v>44223</v>
      </c>
      <c r="B537" s="205" t="s">
        <v>60</v>
      </c>
      <c r="C537" s="57">
        <v>4974</v>
      </c>
      <c r="D537" s="205">
        <v>7</v>
      </c>
      <c r="E537" s="203">
        <v>502100</v>
      </c>
      <c r="F537" s="206">
        <f t="shared" si="8"/>
        <v>0</v>
      </c>
      <c r="G537" s="203">
        <v>502100</v>
      </c>
      <c r="H537" s="205" t="s">
        <v>646</v>
      </c>
      <c r="I537" s="205"/>
    </row>
    <row r="538" spans="1:9" s="53" customFormat="1" ht="19.5" hidden="1">
      <c r="A538" s="123">
        <v>44223</v>
      </c>
      <c r="B538" s="205" t="s">
        <v>65</v>
      </c>
      <c r="C538" s="57">
        <v>5006</v>
      </c>
      <c r="D538" s="205">
        <v>7</v>
      </c>
      <c r="E538" s="203">
        <v>281000</v>
      </c>
      <c r="F538" s="206">
        <f t="shared" si="8"/>
        <v>0</v>
      </c>
      <c r="G538" s="203">
        <v>281000</v>
      </c>
      <c r="H538" s="205" t="s">
        <v>660</v>
      </c>
      <c r="I538" s="205"/>
    </row>
    <row r="539" spans="1:9" s="53" customFormat="1" hidden="1">
      <c r="A539" s="123">
        <v>44223</v>
      </c>
      <c r="B539" s="205" t="s">
        <v>66</v>
      </c>
      <c r="C539" s="57">
        <v>5009</v>
      </c>
      <c r="D539" s="205">
        <v>7</v>
      </c>
      <c r="E539" s="203">
        <v>3000000</v>
      </c>
      <c r="F539" s="206">
        <f t="shared" si="8"/>
        <v>0</v>
      </c>
      <c r="G539" s="203">
        <v>3000000</v>
      </c>
      <c r="H539" s="205" t="s">
        <v>647</v>
      </c>
      <c r="I539" s="205"/>
    </row>
    <row r="540" spans="1:9" s="53" customFormat="1" hidden="1">
      <c r="A540" s="123">
        <v>44223</v>
      </c>
      <c r="B540" s="205" t="s">
        <v>68</v>
      </c>
      <c r="C540" s="57">
        <v>5068</v>
      </c>
      <c r="D540" s="205">
        <v>7</v>
      </c>
      <c r="E540" s="203">
        <v>6078000</v>
      </c>
      <c r="F540" s="206">
        <f t="shared" si="8"/>
        <v>0</v>
      </c>
      <c r="G540" s="203">
        <v>6078000</v>
      </c>
      <c r="H540" s="154" t="s">
        <v>661</v>
      </c>
      <c r="I540" s="205"/>
    </row>
    <row r="541" spans="1:9" s="53" customFormat="1" hidden="1">
      <c r="A541" s="123">
        <v>44223</v>
      </c>
      <c r="B541" s="205" t="s">
        <v>65</v>
      </c>
      <c r="C541" s="57">
        <v>6057</v>
      </c>
      <c r="D541" s="205">
        <v>17</v>
      </c>
      <c r="E541" s="203">
        <v>1039000</v>
      </c>
      <c r="F541" s="206">
        <f t="shared" si="8"/>
        <v>0</v>
      </c>
      <c r="G541" s="203">
        <v>1039000</v>
      </c>
      <c r="H541" s="205" t="s">
        <v>648</v>
      </c>
      <c r="I541" s="205"/>
    </row>
    <row r="542" spans="1:9" s="53" customFormat="1" hidden="1">
      <c r="A542" s="123">
        <v>44223</v>
      </c>
      <c r="B542" s="205" t="s">
        <v>68</v>
      </c>
      <c r="C542" s="57">
        <v>6429</v>
      </c>
      <c r="D542" s="205">
        <v>10</v>
      </c>
      <c r="E542" s="203">
        <v>12900000</v>
      </c>
      <c r="F542" s="206">
        <f t="shared" si="8"/>
        <v>0</v>
      </c>
      <c r="G542" s="203">
        <v>12900000</v>
      </c>
      <c r="H542" s="154" t="s">
        <v>662</v>
      </c>
      <c r="I542" s="205"/>
    </row>
    <row r="543" spans="1:9" s="53" customFormat="1" hidden="1">
      <c r="A543" s="123">
        <v>44223</v>
      </c>
      <c r="B543" s="205" t="s">
        <v>68</v>
      </c>
      <c r="C543" s="57">
        <v>6446</v>
      </c>
      <c r="D543" s="205">
        <v>10</v>
      </c>
      <c r="E543" s="203">
        <v>12900000</v>
      </c>
      <c r="F543" s="206">
        <f t="shared" si="8"/>
        <v>0</v>
      </c>
      <c r="G543" s="203">
        <v>12900000</v>
      </c>
      <c r="H543" s="154" t="s">
        <v>662</v>
      </c>
      <c r="I543" s="205"/>
    </row>
    <row r="544" spans="1:9" hidden="1">
      <c r="A544" s="196">
        <v>44223</v>
      </c>
      <c r="B544" s="195" t="s">
        <v>60</v>
      </c>
      <c r="C544" s="198">
        <v>6459</v>
      </c>
      <c r="D544" s="195">
        <v>10</v>
      </c>
      <c r="E544" s="197">
        <v>229500</v>
      </c>
      <c r="F544" s="206">
        <f t="shared" si="8"/>
        <v>0</v>
      </c>
      <c r="G544" s="197">
        <v>229500</v>
      </c>
      <c r="H544" s="195" t="s">
        <v>649</v>
      </c>
      <c r="I544" s="195"/>
    </row>
    <row r="545" spans="1:9" s="53" customFormat="1" hidden="1">
      <c r="A545" s="123">
        <v>44223</v>
      </c>
      <c r="B545" s="205" t="s">
        <v>66</v>
      </c>
      <c r="C545" s="57">
        <v>6461</v>
      </c>
      <c r="D545" s="205">
        <v>10</v>
      </c>
      <c r="E545" s="203">
        <v>1505300</v>
      </c>
      <c r="F545" s="206">
        <f t="shared" si="8"/>
        <v>0</v>
      </c>
      <c r="G545" s="203">
        <v>1505300</v>
      </c>
      <c r="H545" s="205" t="s">
        <v>163</v>
      </c>
      <c r="I545" s="205"/>
    </row>
    <row r="546" spans="1:9" s="53" customFormat="1" hidden="1">
      <c r="A546" s="123">
        <v>44223</v>
      </c>
      <c r="B546" s="205" t="s">
        <v>68</v>
      </c>
      <c r="C546" s="57">
        <v>6465</v>
      </c>
      <c r="D546" s="205">
        <v>10</v>
      </c>
      <c r="E546" s="203">
        <v>1062500</v>
      </c>
      <c r="F546" s="206">
        <f t="shared" si="8"/>
        <v>0</v>
      </c>
      <c r="G546" s="203">
        <v>1062500</v>
      </c>
      <c r="H546" s="154" t="s">
        <v>663</v>
      </c>
      <c r="I546" s="205"/>
    </row>
    <row r="547" spans="1:9" s="53" customFormat="1" hidden="1">
      <c r="A547" s="123">
        <v>44223</v>
      </c>
      <c r="B547" s="205" t="s">
        <v>60</v>
      </c>
      <c r="C547" s="57">
        <v>6470</v>
      </c>
      <c r="D547" s="205">
        <v>10</v>
      </c>
      <c r="E547" s="203">
        <v>856900</v>
      </c>
      <c r="F547" s="206">
        <f t="shared" si="8"/>
        <v>0</v>
      </c>
      <c r="G547" s="203">
        <v>856900</v>
      </c>
      <c r="H547" s="205" t="s">
        <v>650</v>
      </c>
      <c r="I547" s="205"/>
    </row>
    <row r="548" spans="1:9" s="53" customFormat="1" hidden="1">
      <c r="A548" s="123">
        <v>44223</v>
      </c>
      <c r="B548" s="205" t="s">
        <v>60</v>
      </c>
      <c r="C548" s="57">
        <v>6498</v>
      </c>
      <c r="D548" s="205">
        <v>10</v>
      </c>
      <c r="E548" s="203">
        <v>1000000</v>
      </c>
      <c r="F548" s="206">
        <f t="shared" si="8"/>
        <v>0</v>
      </c>
      <c r="G548" s="203">
        <v>1000000</v>
      </c>
      <c r="H548" s="205" t="s">
        <v>651</v>
      </c>
      <c r="I548" s="205"/>
    </row>
    <row r="549" spans="1:9" s="53" customFormat="1" hidden="1">
      <c r="A549" s="123">
        <v>44223</v>
      </c>
      <c r="B549" s="205" t="s">
        <v>60</v>
      </c>
      <c r="C549" s="57">
        <v>6500</v>
      </c>
      <c r="D549" s="205">
        <v>10</v>
      </c>
      <c r="E549" s="203">
        <v>2893600</v>
      </c>
      <c r="F549" s="206">
        <f t="shared" si="8"/>
        <v>0</v>
      </c>
      <c r="G549" s="203">
        <v>2893600</v>
      </c>
      <c r="H549" s="205" t="s">
        <v>652</v>
      </c>
      <c r="I549" s="205"/>
    </row>
    <row r="550" spans="1:9" s="53" customFormat="1" hidden="1">
      <c r="A550" s="123">
        <v>44223</v>
      </c>
      <c r="B550" s="205" t="s">
        <v>60</v>
      </c>
      <c r="C550" s="57">
        <v>8997</v>
      </c>
      <c r="D550" s="205">
        <v>18</v>
      </c>
      <c r="E550" s="203">
        <v>500000</v>
      </c>
      <c r="F550" s="206">
        <f t="shared" si="8"/>
        <v>0</v>
      </c>
      <c r="G550" s="203">
        <v>500000</v>
      </c>
      <c r="H550" s="205" t="s">
        <v>653</v>
      </c>
      <c r="I550" s="205"/>
    </row>
    <row r="551" spans="1:9" s="53" customFormat="1" hidden="1">
      <c r="A551" s="123">
        <v>44223</v>
      </c>
      <c r="B551" s="205" t="s">
        <v>60</v>
      </c>
      <c r="C551" s="57">
        <v>8998</v>
      </c>
      <c r="D551" s="205">
        <v>18</v>
      </c>
      <c r="E551" s="203">
        <v>3011700</v>
      </c>
      <c r="F551" s="206">
        <f t="shared" si="8"/>
        <v>0</v>
      </c>
      <c r="G551" s="203">
        <v>3011700</v>
      </c>
      <c r="H551" s="205" t="s">
        <v>654</v>
      </c>
      <c r="I551" s="205"/>
    </row>
    <row r="552" spans="1:9" s="53" customFormat="1" hidden="1">
      <c r="A552" s="123">
        <v>44223</v>
      </c>
      <c r="B552" s="205" t="s">
        <v>60</v>
      </c>
      <c r="C552" s="57">
        <v>8999</v>
      </c>
      <c r="D552" s="205">
        <v>18</v>
      </c>
      <c r="E552" s="203">
        <v>3011700</v>
      </c>
      <c r="F552" s="206">
        <f t="shared" si="8"/>
        <v>0</v>
      </c>
      <c r="G552" s="203">
        <v>3011700</v>
      </c>
      <c r="H552" s="205" t="s">
        <v>654</v>
      </c>
      <c r="I552" s="205"/>
    </row>
    <row r="553" spans="1:9" s="53" customFormat="1" hidden="1">
      <c r="A553" s="123">
        <v>44223</v>
      </c>
      <c r="B553" s="205" t="s">
        <v>60</v>
      </c>
      <c r="C553" s="57">
        <v>9010</v>
      </c>
      <c r="D553" s="205">
        <v>18</v>
      </c>
      <c r="E553" s="203">
        <v>3008600</v>
      </c>
      <c r="F553" s="206">
        <f t="shared" si="8"/>
        <v>0</v>
      </c>
      <c r="G553" s="203">
        <v>3008600</v>
      </c>
      <c r="H553" s="205" t="s">
        <v>655</v>
      </c>
      <c r="I553" s="205"/>
    </row>
    <row r="554" spans="1:9" s="53" customFormat="1" hidden="1">
      <c r="A554" s="123">
        <v>44223</v>
      </c>
      <c r="B554" s="205" t="s">
        <v>60</v>
      </c>
      <c r="C554" s="57">
        <v>9971</v>
      </c>
      <c r="D554" s="205">
        <v>6</v>
      </c>
      <c r="E554" s="203">
        <v>1480600</v>
      </c>
      <c r="F554" s="206">
        <f t="shared" si="8"/>
        <v>0</v>
      </c>
      <c r="G554" s="203">
        <v>1480600</v>
      </c>
      <c r="H554" s="205" t="s">
        <v>656</v>
      </c>
      <c r="I554" s="205"/>
    </row>
    <row r="555" spans="1:9" s="53" customFormat="1" hidden="1">
      <c r="A555" s="123">
        <v>44223</v>
      </c>
      <c r="B555" s="205" t="s">
        <v>60</v>
      </c>
      <c r="C555" s="57">
        <v>9988</v>
      </c>
      <c r="D555" s="205">
        <v>6</v>
      </c>
      <c r="E555" s="203">
        <v>1592000</v>
      </c>
      <c r="F555" s="206">
        <f t="shared" si="8"/>
        <v>0</v>
      </c>
      <c r="G555" s="203">
        <v>1592000</v>
      </c>
      <c r="H555" s="205" t="s">
        <v>657</v>
      </c>
      <c r="I555" s="205"/>
    </row>
    <row r="556" spans="1:9" s="52" customFormat="1" hidden="1">
      <c r="A556" s="199">
        <v>44224</v>
      </c>
      <c r="B556" s="200" t="s">
        <v>60</v>
      </c>
      <c r="C556" s="51">
        <v>5187</v>
      </c>
      <c r="D556" s="200">
        <v>7</v>
      </c>
      <c r="E556" s="201">
        <v>307900</v>
      </c>
      <c r="F556" s="202">
        <f t="shared" si="8"/>
        <v>0</v>
      </c>
      <c r="G556" s="201">
        <v>307900</v>
      </c>
      <c r="H556" s="200"/>
      <c r="I556" s="200"/>
    </row>
    <row r="557" spans="1:9" s="52" customFormat="1" hidden="1">
      <c r="A557" s="199">
        <v>44224</v>
      </c>
      <c r="B557" s="200" t="s">
        <v>60</v>
      </c>
      <c r="C557" s="51">
        <v>5201</v>
      </c>
      <c r="D557" s="200">
        <v>7</v>
      </c>
      <c r="E557" s="201">
        <v>549641</v>
      </c>
      <c r="F557" s="202">
        <f t="shared" si="8"/>
        <v>0</v>
      </c>
      <c r="G557" s="201">
        <v>549641</v>
      </c>
      <c r="H557" s="200"/>
      <c r="I557" s="200"/>
    </row>
    <row r="558" spans="1:9" s="52" customFormat="1" hidden="1">
      <c r="A558" s="199">
        <v>44224</v>
      </c>
      <c r="B558" s="200" t="s">
        <v>60</v>
      </c>
      <c r="C558" s="51">
        <v>1699</v>
      </c>
      <c r="D558" s="200">
        <v>19</v>
      </c>
      <c r="E558" s="201">
        <v>700000</v>
      </c>
      <c r="F558" s="202">
        <f t="shared" si="8"/>
        <v>0</v>
      </c>
      <c r="G558" s="201">
        <v>700000</v>
      </c>
      <c r="H558" s="200"/>
      <c r="I558" s="200"/>
    </row>
    <row r="559" spans="1:9" s="52" customFormat="1" hidden="1">
      <c r="A559" s="199">
        <v>44224</v>
      </c>
      <c r="B559" s="200" t="s">
        <v>60</v>
      </c>
      <c r="C559" s="51">
        <v>9203</v>
      </c>
      <c r="D559" s="200">
        <v>18</v>
      </c>
      <c r="E559" s="201">
        <v>2045100</v>
      </c>
      <c r="F559" s="202">
        <f t="shared" si="8"/>
        <v>0</v>
      </c>
      <c r="G559" s="201">
        <v>2045100</v>
      </c>
      <c r="H559" s="200"/>
      <c r="I559" s="200"/>
    </row>
    <row r="560" spans="1:9" s="52" customFormat="1" hidden="1">
      <c r="A560" s="199">
        <v>44224</v>
      </c>
      <c r="B560" s="200" t="s">
        <v>60</v>
      </c>
      <c r="C560" s="51">
        <v>280</v>
      </c>
      <c r="D560" s="200">
        <v>6</v>
      </c>
      <c r="E560" s="201">
        <v>1000000</v>
      </c>
      <c r="F560" s="202">
        <f t="shared" si="8"/>
        <v>0</v>
      </c>
      <c r="G560" s="201">
        <v>1000000</v>
      </c>
      <c r="H560" s="200"/>
      <c r="I560" s="200"/>
    </row>
    <row r="561" spans="1:9" s="52" customFormat="1" hidden="1">
      <c r="A561" s="199">
        <v>44224</v>
      </c>
      <c r="B561" s="200" t="s">
        <v>60</v>
      </c>
      <c r="C561" s="51">
        <v>299</v>
      </c>
      <c r="D561" s="200">
        <v>6</v>
      </c>
      <c r="E561" s="201">
        <v>2447400</v>
      </c>
      <c r="F561" s="202">
        <f t="shared" si="8"/>
        <v>0</v>
      </c>
      <c r="G561" s="201">
        <v>2447400</v>
      </c>
      <c r="H561" s="200"/>
      <c r="I561" s="200"/>
    </row>
    <row r="562" spans="1:9" s="52" customFormat="1" hidden="1">
      <c r="A562" s="199">
        <v>44224</v>
      </c>
      <c r="B562" s="200" t="s">
        <v>60</v>
      </c>
      <c r="C562" s="51">
        <v>248</v>
      </c>
      <c r="D562" s="200">
        <v>6</v>
      </c>
      <c r="E562" s="201">
        <v>202230</v>
      </c>
      <c r="F562" s="202">
        <f t="shared" si="8"/>
        <v>0</v>
      </c>
      <c r="G562" s="201">
        <v>202230</v>
      </c>
      <c r="H562" s="200"/>
      <c r="I562" s="200"/>
    </row>
    <row r="563" spans="1:9" hidden="1">
      <c r="A563" s="196">
        <v>44224</v>
      </c>
      <c r="B563" s="195" t="s">
        <v>60</v>
      </c>
      <c r="C563" s="198">
        <v>248</v>
      </c>
      <c r="D563" s="195">
        <v>6</v>
      </c>
      <c r="E563" s="197">
        <v>202230</v>
      </c>
      <c r="F563" s="206">
        <f t="shared" si="8"/>
        <v>0</v>
      </c>
      <c r="G563" s="197">
        <v>202230</v>
      </c>
      <c r="H563" s="195" t="s">
        <v>680</v>
      </c>
      <c r="I563" s="195"/>
    </row>
    <row r="564" spans="1:9" hidden="1">
      <c r="A564" s="196">
        <v>44224</v>
      </c>
      <c r="B564" s="195" t="s">
        <v>60</v>
      </c>
      <c r="C564" s="198">
        <v>280</v>
      </c>
      <c r="D564" s="195">
        <v>6</v>
      </c>
      <c r="E564" s="197">
        <v>1000000</v>
      </c>
      <c r="F564" s="206">
        <f t="shared" si="8"/>
        <v>0</v>
      </c>
      <c r="G564" s="197">
        <v>1000000</v>
      </c>
      <c r="H564" s="195" t="s">
        <v>704</v>
      </c>
      <c r="I564" s="195"/>
    </row>
    <row r="565" spans="1:9" hidden="1">
      <c r="A565" s="196">
        <v>44224</v>
      </c>
      <c r="B565" s="195" t="s">
        <v>730</v>
      </c>
      <c r="C565" s="198">
        <v>297</v>
      </c>
      <c r="D565" s="195">
        <v>6</v>
      </c>
      <c r="E565" s="197">
        <v>60000</v>
      </c>
      <c r="F565" s="206">
        <f t="shared" si="8"/>
        <v>0</v>
      </c>
      <c r="G565" s="197">
        <v>60000</v>
      </c>
      <c r="H565" s="195" t="s">
        <v>703</v>
      </c>
      <c r="I565" s="195"/>
    </row>
    <row r="566" spans="1:9" hidden="1">
      <c r="A566" s="196">
        <v>44224</v>
      </c>
      <c r="B566" s="195" t="s">
        <v>60</v>
      </c>
      <c r="C566" s="198">
        <v>299</v>
      </c>
      <c r="D566" s="195">
        <v>6</v>
      </c>
      <c r="E566" s="197">
        <v>2447400</v>
      </c>
      <c r="F566" s="206">
        <f t="shared" si="8"/>
        <v>0</v>
      </c>
      <c r="G566" s="197">
        <v>2447400</v>
      </c>
      <c r="H566" s="195" t="s">
        <v>681</v>
      </c>
      <c r="I566" s="195"/>
    </row>
    <row r="567" spans="1:9" hidden="1">
      <c r="A567" s="196">
        <v>44224</v>
      </c>
      <c r="B567" s="195" t="s">
        <v>60</v>
      </c>
      <c r="C567" s="198">
        <v>314</v>
      </c>
      <c r="D567" s="195">
        <v>6</v>
      </c>
      <c r="E567" s="197">
        <v>716400</v>
      </c>
      <c r="F567" s="206">
        <f t="shared" si="8"/>
        <v>0</v>
      </c>
      <c r="G567" s="197">
        <v>716400</v>
      </c>
      <c r="H567" s="195" t="s">
        <v>682</v>
      </c>
      <c r="I567" s="195"/>
    </row>
    <row r="568" spans="1:9" hidden="1">
      <c r="A568" s="196">
        <v>44224</v>
      </c>
      <c r="B568" s="195" t="s">
        <v>60</v>
      </c>
      <c r="C568" s="198">
        <v>413</v>
      </c>
      <c r="D568" s="195">
        <v>8</v>
      </c>
      <c r="E568" s="197">
        <v>770300</v>
      </c>
      <c r="F568" s="206">
        <f t="shared" si="8"/>
        <v>0</v>
      </c>
      <c r="G568" s="197">
        <v>770300</v>
      </c>
      <c r="H568" s="195" t="s">
        <v>683</v>
      </c>
      <c r="I568" s="195"/>
    </row>
    <row r="569" spans="1:9" hidden="1">
      <c r="A569" s="196">
        <v>44224</v>
      </c>
      <c r="B569" s="195" t="s">
        <v>60</v>
      </c>
      <c r="C569" s="198">
        <v>542</v>
      </c>
      <c r="D569" s="195">
        <v>8</v>
      </c>
      <c r="E569" s="197">
        <v>792000</v>
      </c>
      <c r="F569" s="206">
        <f t="shared" si="8"/>
        <v>0</v>
      </c>
      <c r="G569" s="197">
        <v>792000</v>
      </c>
      <c r="H569" s="195" t="s">
        <v>684</v>
      </c>
      <c r="I569" s="195"/>
    </row>
    <row r="570" spans="1:9" hidden="1">
      <c r="A570" s="196">
        <v>44224</v>
      </c>
      <c r="B570" s="195" t="s">
        <v>60</v>
      </c>
      <c r="C570" s="198">
        <v>604</v>
      </c>
      <c r="D570" s="195">
        <v>11</v>
      </c>
      <c r="E570" s="197">
        <v>402000</v>
      </c>
      <c r="F570" s="206">
        <f t="shared" si="8"/>
        <v>0</v>
      </c>
      <c r="G570" s="197">
        <v>402000</v>
      </c>
      <c r="H570" s="195" t="s">
        <v>701</v>
      </c>
      <c r="I570" s="195"/>
    </row>
    <row r="571" spans="1:9" hidden="1">
      <c r="A571" s="196">
        <v>44224</v>
      </c>
      <c r="B571" s="195" t="s">
        <v>60</v>
      </c>
      <c r="C571" s="198">
        <v>1699</v>
      </c>
      <c r="D571" s="195">
        <v>19</v>
      </c>
      <c r="E571" s="197">
        <v>700000</v>
      </c>
      <c r="F571" s="206">
        <f t="shared" si="8"/>
        <v>0</v>
      </c>
      <c r="G571" s="197">
        <v>700000</v>
      </c>
      <c r="H571" s="195" t="s">
        <v>702</v>
      </c>
      <c r="I571" s="195"/>
    </row>
    <row r="572" spans="1:9" hidden="1">
      <c r="A572" s="196">
        <v>44224</v>
      </c>
      <c r="B572" s="195" t="s">
        <v>60</v>
      </c>
      <c r="C572" s="198">
        <v>3409</v>
      </c>
      <c r="D572" s="195">
        <v>9</v>
      </c>
      <c r="E572" s="197">
        <v>16799200</v>
      </c>
      <c r="F572" s="206">
        <f t="shared" si="8"/>
        <v>0</v>
      </c>
      <c r="G572" s="197">
        <v>16799200</v>
      </c>
      <c r="H572" s="195" t="s">
        <v>685</v>
      </c>
      <c r="I572" s="195"/>
    </row>
    <row r="573" spans="1:9" hidden="1">
      <c r="A573" s="196">
        <v>44224</v>
      </c>
      <c r="B573" s="195" t="s">
        <v>64</v>
      </c>
      <c r="C573" s="198">
        <v>3425</v>
      </c>
      <c r="D573" s="195">
        <v>9</v>
      </c>
      <c r="E573" s="197">
        <v>400000</v>
      </c>
      <c r="F573" s="206">
        <f t="shared" si="8"/>
        <v>0</v>
      </c>
      <c r="G573" s="197">
        <v>400000</v>
      </c>
      <c r="H573" s="195" t="s">
        <v>686</v>
      </c>
      <c r="I573" s="195"/>
    </row>
    <row r="574" spans="1:9" hidden="1">
      <c r="A574" s="196">
        <v>44224</v>
      </c>
      <c r="B574" s="195" t="s">
        <v>60</v>
      </c>
      <c r="C574" s="198">
        <v>3464</v>
      </c>
      <c r="D574" s="195">
        <v>9</v>
      </c>
      <c r="E574" s="197">
        <v>1070000</v>
      </c>
      <c r="F574" s="206">
        <f t="shared" si="8"/>
        <v>0</v>
      </c>
      <c r="G574" s="197">
        <v>1070000</v>
      </c>
      <c r="H574" s="195" t="s">
        <v>687</v>
      </c>
      <c r="I574" s="195"/>
    </row>
    <row r="575" spans="1:9" hidden="1">
      <c r="A575" s="196">
        <v>44224</v>
      </c>
      <c r="B575" s="195" t="s">
        <v>60</v>
      </c>
      <c r="C575" s="198">
        <v>3495</v>
      </c>
      <c r="D575" s="195">
        <v>9</v>
      </c>
      <c r="E575" s="197">
        <v>1078200</v>
      </c>
      <c r="F575" s="206">
        <f t="shared" si="8"/>
        <v>0</v>
      </c>
      <c r="G575" s="197">
        <v>1078200</v>
      </c>
      <c r="H575" s="195" t="s">
        <v>113</v>
      </c>
      <c r="I575" s="195"/>
    </row>
    <row r="576" spans="1:9" hidden="1">
      <c r="A576" s="196">
        <v>44224</v>
      </c>
      <c r="B576" s="195" t="s">
        <v>60</v>
      </c>
      <c r="C576" s="198">
        <v>3506</v>
      </c>
      <c r="D576" s="195">
        <v>9</v>
      </c>
      <c r="E576" s="197">
        <v>7323200</v>
      </c>
      <c r="F576" s="206">
        <f t="shared" si="8"/>
        <v>0</v>
      </c>
      <c r="G576" s="197">
        <v>7323200</v>
      </c>
      <c r="H576" s="195" t="s">
        <v>688</v>
      </c>
      <c r="I576" s="195"/>
    </row>
    <row r="577" spans="1:9" hidden="1">
      <c r="A577" s="196">
        <v>44224</v>
      </c>
      <c r="B577" s="195" t="s">
        <v>710</v>
      </c>
      <c r="C577" s="198">
        <v>3546</v>
      </c>
      <c r="D577" s="195">
        <v>9</v>
      </c>
      <c r="E577" s="197">
        <v>526200</v>
      </c>
      <c r="F577" s="206">
        <f t="shared" si="8"/>
        <v>0</v>
      </c>
      <c r="G577" s="197">
        <v>526200</v>
      </c>
      <c r="H577" s="195" t="s">
        <v>709</v>
      </c>
      <c r="I577" s="195"/>
    </row>
    <row r="578" spans="1:9" hidden="1">
      <c r="A578" s="196">
        <v>44224</v>
      </c>
      <c r="B578" s="195" t="s">
        <v>60</v>
      </c>
      <c r="C578" s="198">
        <v>3565</v>
      </c>
      <c r="D578" s="195">
        <v>9</v>
      </c>
      <c r="E578" s="197">
        <v>1019800</v>
      </c>
      <c r="F578" s="206">
        <f t="shared" si="8"/>
        <v>0</v>
      </c>
      <c r="G578" s="197">
        <v>1019800</v>
      </c>
      <c r="H578" s="195" t="s">
        <v>690</v>
      </c>
      <c r="I578" s="195"/>
    </row>
    <row r="579" spans="1:9" hidden="1">
      <c r="A579" s="196">
        <v>44224</v>
      </c>
      <c r="B579" s="195" t="s">
        <v>60</v>
      </c>
      <c r="C579" s="198">
        <v>5187</v>
      </c>
      <c r="D579" s="195">
        <v>7</v>
      </c>
      <c r="E579" s="197">
        <v>307900</v>
      </c>
      <c r="F579" s="206">
        <f t="shared" ref="F579:F642" si="9">E579-G579</f>
        <v>0</v>
      </c>
      <c r="G579" s="197">
        <v>307900</v>
      </c>
      <c r="H579" s="195" t="s">
        <v>691</v>
      </c>
      <c r="I579" s="195"/>
    </row>
    <row r="580" spans="1:9" hidden="1">
      <c r="A580" s="196">
        <v>44224</v>
      </c>
      <c r="B580" s="195" t="s">
        <v>60</v>
      </c>
      <c r="C580" s="198">
        <v>5201</v>
      </c>
      <c r="D580" s="195">
        <v>7</v>
      </c>
      <c r="E580" s="197">
        <v>549641</v>
      </c>
      <c r="F580" s="206">
        <f t="shared" si="9"/>
        <v>0</v>
      </c>
      <c r="G580" s="197">
        <v>549641</v>
      </c>
      <c r="H580" s="195" t="s">
        <v>397</v>
      </c>
      <c r="I580" s="195"/>
    </row>
    <row r="581" spans="1:9" hidden="1">
      <c r="A581" s="196">
        <v>44224</v>
      </c>
      <c r="B581" s="195" t="s">
        <v>60</v>
      </c>
      <c r="C581" s="198">
        <v>5203</v>
      </c>
      <c r="D581" s="195">
        <v>7</v>
      </c>
      <c r="E581" s="197">
        <v>515500</v>
      </c>
      <c r="F581" s="206">
        <f t="shared" si="9"/>
        <v>0</v>
      </c>
      <c r="G581" s="197">
        <v>515500</v>
      </c>
      <c r="H581" s="195" t="s">
        <v>692</v>
      </c>
      <c r="I581" s="195"/>
    </row>
    <row r="582" spans="1:9" hidden="1">
      <c r="A582" s="196">
        <v>44224</v>
      </c>
      <c r="B582" s="195" t="s">
        <v>60</v>
      </c>
      <c r="C582" s="198">
        <v>5229</v>
      </c>
      <c r="D582" s="195">
        <v>7</v>
      </c>
      <c r="E582" s="197">
        <v>7554800</v>
      </c>
      <c r="F582" s="206">
        <f t="shared" si="9"/>
        <v>0</v>
      </c>
      <c r="G582" s="197">
        <v>7554800</v>
      </c>
      <c r="H582" s="195" t="s">
        <v>693</v>
      </c>
      <c r="I582" s="195"/>
    </row>
    <row r="583" spans="1:9" hidden="1">
      <c r="A583" s="196">
        <v>44224</v>
      </c>
      <c r="B583" s="195" t="s">
        <v>60</v>
      </c>
      <c r="C583" s="198">
        <v>5230</v>
      </c>
      <c r="D583" s="195">
        <v>7</v>
      </c>
      <c r="E583" s="197">
        <v>850000</v>
      </c>
      <c r="F583" s="206">
        <f t="shared" si="9"/>
        <v>0</v>
      </c>
      <c r="G583" s="197">
        <v>850000</v>
      </c>
      <c r="H583" s="195" t="s">
        <v>693</v>
      </c>
      <c r="I583" s="195"/>
    </row>
    <row r="584" spans="1:9" hidden="1">
      <c r="A584" s="196">
        <v>44224</v>
      </c>
      <c r="B584" s="195" t="s">
        <v>60</v>
      </c>
      <c r="C584" s="198">
        <v>5253</v>
      </c>
      <c r="D584" s="195">
        <v>7</v>
      </c>
      <c r="E584" s="197">
        <v>1458000</v>
      </c>
      <c r="F584" s="206">
        <f t="shared" si="9"/>
        <v>0</v>
      </c>
      <c r="G584" s="197">
        <v>1458000</v>
      </c>
      <c r="H584" s="195" t="s">
        <v>694</v>
      </c>
      <c r="I584" s="195"/>
    </row>
    <row r="585" spans="1:9" hidden="1">
      <c r="A585" s="196">
        <v>44224</v>
      </c>
      <c r="B585" s="195" t="s">
        <v>60</v>
      </c>
      <c r="C585" s="198">
        <v>5309</v>
      </c>
      <c r="D585" s="195">
        <v>7</v>
      </c>
      <c r="E585" s="197">
        <v>53392500</v>
      </c>
      <c r="F585" s="206">
        <f t="shared" si="9"/>
        <v>0</v>
      </c>
      <c r="G585" s="197">
        <v>53392500</v>
      </c>
      <c r="H585" s="195" t="s">
        <v>705</v>
      </c>
      <c r="I585" s="195"/>
    </row>
    <row r="586" spans="1:9" hidden="1">
      <c r="A586" s="196">
        <v>44224</v>
      </c>
      <c r="B586" s="195" t="s">
        <v>60</v>
      </c>
      <c r="C586" s="198">
        <v>5346</v>
      </c>
      <c r="D586" s="195">
        <v>7</v>
      </c>
      <c r="E586" s="197">
        <v>840000</v>
      </c>
      <c r="F586" s="206">
        <f t="shared" si="9"/>
        <v>0</v>
      </c>
      <c r="G586" s="197">
        <v>840000</v>
      </c>
      <c r="H586" s="195" t="s">
        <v>700</v>
      </c>
      <c r="I586" s="195"/>
    </row>
    <row r="587" spans="1:9" hidden="1">
      <c r="A587" s="196">
        <v>44224</v>
      </c>
      <c r="B587" s="195" t="s">
        <v>60</v>
      </c>
      <c r="C587" s="198">
        <v>9203</v>
      </c>
      <c r="D587" s="195">
        <v>18</v>
      </c>
      <c r="E587" s="197">
        <v>2045100</v>
      </c>
      <c r="F587" s="206">
        <f t="shared" si="9"/>
        <v>0</v>
      </c>
      <c r="G587" s="197">
        <v>2045100</v>
      </c>
      <c r="H587" s="195" t="s">
        <v>695</v>
      </c>
      <c r="I587" s="195"/>
    </row>
    <row r="588" spans="1:9" hidden="1">
      <c r="A588" s="196">
        <v>44224</v>
      </c>
      <c r="B588" s="195" t="s">
        <v>60</v>
      </c>
      <c r="C588" s="198">
        <v>9268</v>
      </c>
      <c r="D588" s="195">
        <v>18</v>
      </c>
      <c r="E588" s="197">
        <v>669700</v>
      </c>
      <c r="F588" s="206">
        <f t="shared" si="9"/>
        <v>0</v>
      </c>
      <c r="G588" s="197">
        <v>669700</v>
      </c>
      <c r="H588" s="195" t="s">
        <v>696</v>
      </c>
      <c r="I588" s="195"/>
    </row>
    <row r="589" spans="1:9" hidden="1">
      <c r="A589" s="196">
        <v>44224</v>
      </c>
      <c r="B589" s="195" t="s">
        <v>60</v>
      </c>
      <c r="C589" s="198">
        <v>9286</v>
      </c>
      <c r="D589" s="195">
        <v>18</v>
      </c>
      <c r="E589" s="197">
        <v>415000</v>
      </c>
      <c r="F589" s="206">
        <f t="shared" si="9"/>
        <v>0</v>
      </c>
      <c r="G589" s="197">
        <v>415000</v>
      </c>
      <c r="H589" s="195" t="s">
        <v>697</v>
      </c>
      <c r="I589" s="195"/>
    </row>
    <row r="590" spans="1:9" s="52" customFormat="1" hidden="1">
      <c r="A590" s="199">
        <v>44225</v>
      </c>
      <c r="B590" s="200" t="s">
        <v>60</v>
      </c>
      <c r="C590" s="51">
        <v>3573</v>
      </c>
      <c r="D590" s="200">
        <v>4</v>
      </c>
      <c r="E590" s="201">
        <v>457373</v>
      </c>
      <c r="F590" s="202">
        <f t="shared" si="9"/>
        <v>0</v>
      </c>
      <c r="G590" s="201">
        <v>457373</v>
      </c>
      <c r="H590" s="200"/>
      <c r="I590" s="200"/>
    </row>
    <row r="591" spans="1:9" s="52" customFormat="1" hidden="1">
      <c r="A591" s="199">
        <v>44225</v>
      </c>
      <c r="B591" s="200" t="s">
        <v>60</v>
      </c>
      <c r="C591" s="51">
        <v>494</v>
      </c>
      <c r="D591" s="200">
        <v>6</v>
      </c>
      <c r="E591" s="201">
        <v>662400</v>
      </c>
      <c r="F591" s="202">
        <f t="shared" si="9"/>
        <v>0</v>
      </c>
      <c r="G591" s="201">
        <v>662400</v>
      </c>
      <c r="H591" s="200"/>
      <c r="I591" s="200"/>
    </row>
    <row r="592" spans="1:9" hidden="1">
      <c r="A592" s="196">
        <v>44225</v>
      </c>
      <c r="B592" s="195" t="s">
        <v>60</v>
      </c>
      <c r="C592" s="198">
        <v>494</v>
      </c>
      <c r="D592" s="195">
        <v>6</v>
      </c>
      <c r="E592" s="197">
        <v>662400</v>
      </c>
      <c r="F592" s="206">
        <f t="shared" si="9"/>
        <v>0</v>
      </c>
      <c r="G592" s="197">
        <v>662400</v>
      </c>
      <c r="H592" s="195" t="s">
        <v>369</v>
      </c>
      <c r="I592" s="195"/>
    </row>
    <row r="593" spans="1:9" hidden="1">
      <c r="A593" s="196">
        <v>44225</v>
      </c>
      <c r="B593" s="195" t="s">
        <v>60</v>
      </c>
      <c r="C593" s="198">
        <v>629</v>
      </c>
      <c r="D593" s="195">
        <v>8</v>
      </c>
      <c r="E593" s="197">
        <v>9525500</v>
      </c>
      <c r="F593" s="206">
        <f t="shared" si="9"/>
        <v>0</v>
      </c>
      <c r="G593" s="197">
        <v>9525500</v>
      </c>
      <c r="H593" s="195" t="s">
        <v>711</v>
      </c>
      <c r="I593" s="195"/>
    </row>
    <row r="594" spans="1:9" hidden="1">
      <c r="A594" s="196">
        <v>44225</v>
      </c>
      <c r="B594" s="195" t="s">
        <v>60</v>
      </c>
      <c r="C594" s="198">
        <v>680</v>
      </c>
      <c r="D594" s="195">
        <v>8</v>
      </c>
      <c r="E594" s="197">
        <v>544000</v>
      </c>
      <c r="F594" s="206">
        <f t="shared" si="9"/>
        <v>0</v>
      </c>
      <c r="G594" s="197">
        <v>544000</v>
      </c>
      <c r="H594" s="195" t="s">
        <v>712</v>
      </c>
      <c r="I594" s="195"/>
    </row>
    <row r="595" spans="1:9" hidden="1">
      <c r="A595" s="196">
        <v>44225</v>
      </c>
      <c r="B595" s="195" t="s">
        <v>64</v>
      </c>
      <c r="C595" s="198">
        <v>753</v>
      </c>
      <c r="D595" s="195">
        <v>8</v>
      </c>
      <c r="E595" s="197">
        <v>5445000</v>
      </c>
      <c r="F595" s="206">
        <f t="shared" si="9"/>
        <v>0</v>
      </c>
      <c r="G595" s="197">
        <v>5445000</v>
      </c>
      <c r="H595" s="195" t="s">
        <v>713</v>
      </c>
      <c r="I595" s="195"/>
    </row>
    <row r="596" spans="1:9" hidden="1">
      <c r="A596" s="196">
        <v>44225</v>
      </c>
      <c r="B596" s="195" t="s">
        <v>60</v>
      </c>
      <c r="C596" s="198">
        <v>764</v>
      </c>
      <c r="D596" s="195">
        <v>8</v>
      </c>
      <c r="E596" s="197">
        <v>565000</v>
      </c>
      <c r="F596" s="206">
        <f t="shared" si="9"/>
        <v>0</v>
      </c>
      <c r="G596" s="197">
        <v>565000</v>
      </c>
      <c r="H596" s="195" t="s">
        <v>714</v>
      </c>
      <c r="I596" s="195"/>
    </row>
    <row r="597" spans="1:9" hidden="1">
      <c r="A597" s="196">
        <v>44225</v>
      </c>
      <c r="B597" s="195" t="s">
        <v>60</v>
      </c>
      <c r="C597" s="198">
        <v>1823</v>
      </c>
      <c r="D597" s="195">
        <v>19</v>
      </c>
      <c r="E597" s="197">
        <v>1582000</v>
      </c>
      <c r="F597" s="206">
        <f t="shared" si="9"/>
        <v>0</v>
      </c>
      <c r="G597" s="197">
        <v>1582000</v>
      </c>
      <c r="H597" s="195" t="s">
        <v>725</v>
      </c>
      <c r="I597" s="195"/>
    </row>
    <row r="598" spans="1:9" hidden="1">
      <c r="A598" s="196">
        <v>44225</v>
      </c>
      <c r="B598" s="195" t="s">
        <v>60</v>
      </c>
      <c r="C598" s="198">
        <v>1824</v>
      </c>
      <c r="D598" s="195">
        <v>19</v>
      </c>
      <c r="E598" s="197">
        <v>1582000</v>
      </c>
      <c r="F598" s="206">
        <f t="shared" si="9"/>
        <v>0</v>
      </c>
      <c r="G598" s="197">
        <v>1582000</v>
      </c>
      <c r="H598" s="195" t="s">
        <v>724</v>
      </c>
      <c r="I598" s="195"/>
    </row>
    <row r="599" spans="1:9" hidden="1">
      <c r="A599" s="196">
        <v>44225</v>
      </c>
      <c r="B599" s="195" t="s">
        <v>60</v>
      </c>
      <c r="C599" s="198">
        <v>1825</v>
      </c>
      <c r="D599" s="195">
        <v>19</v>
      </c>
      <c r="E599" s="197">
        <v>1582000</v>
      </c>
      <c r="F599" s="206">
        <f t="shared" si="9"/>
        <v>0</v>
      </c>
      <c r="G599" s="197">
        <v>1582000</v>
      </c>
      <c r="H599" s="195" t="s">
        <v>724</v>
      </c>
      <c r="I599" s="195"/>
    </row>
    <row r="600" spans="1:9" hidden="1">
      <c r="A600" s="196">
        <v>44225</v>
      </c>
      <c r="B600" s="195" t="s">
        <v>60</v>
      </c>
      <c r="C600" s="198">
        <v>1826</v>
      </c>
      <c r="D600" s="195">
        <v>19</v>
      </c>
      <c r="E600" s="197">
        <v>1582000</v>
      </c>
      <c r="F600" s="206">
        <f t="shared" si="9"/>
        <v>0</v>
      </c>
      <c r="G600" s="197">
        <v>1582000</v>
      </c>
      <c r="H600" s="195" t="s">
        <v>724</v>
      </c>
      <c r="I600" s="195"/>
    </row>
    <row r="601" spans="1:9" hidden="1">
      <c r="A601" s="196">
        <v>44225</v>
      </c>
      <c r="B601" s="195" t="s">
        <v>60</v>
      </c>
      <c r="C601" s="198">
        <v>1827</v>
      </c>
      <c r="D601" s="195">
        <v>19</v>
      </c>
      <c r="E601" s="197">
        <v>1582000</v>
      </c>
      <c r="F601" s="206">
        <f t="shared" si="9"/>
        <v>0</v>
      </c>
      <c r="G601" s="197">
        <v>1582000</v>
      </c>
      <c r="H601" s="195" t="s">
        <v>724</v>
      </c>
      <c r="I601" s="195"/>
    </row>
    <row r="602" spans="1:9" hidden="1">
      <c r="A602" s="196">
        <v>44225</v>
      </c>
      <c r="B602" s="195" t="s">
        <v>60</v>
      </c>
      <c r="C602" s="198">
        <v>3573</v>
      </c>
      <c r="D602" s="195">
        <v>4</v>
      </c>
      <c r="E602" s="197">
        <v>457373</v>
      </c>
      <c r="F602" s="206">
        <f t="shared" si="9"/>
        <v>0</v>
      </c>
      <c r="G602" s="197">
        <v>457373</v>
      </c>
      <c r="H602" s="195" t="s">
        <v>715</v>
      </c>
      <c r="I602" s="195"/>
    </row>
    <row r="603" spans="1:9" hidden="1">
      <c r="A603" s="196">
        <v>44225</v>
      </c>
      <c r="B603" s="195" t="s">
        <v>64</v>
      </c>
      <c r="C603" s="198">
        <v>3592</v>
      </c>
      <c r="D603" s="195">
        <v>4</v>
      </c>
      <c r="E603" s="197">
        <v>877700</v>
      </c>
      <c r="F603" s="206">
        <f t="shared" si="9"/>
        <v>0</v>
      </c>
      <c r="G603" s="197">
        <v>877700</v>
      </c>
      <c r="H603" s="195" t="s">
        <v>716</v>
      </c>
      <c r="I603" s="195"/>
    </row>
    <row r="604" spans="1:9" hidden="1">
      <c r="A604" s="196">
        <v>44225</v>
      </c>
      <c r="B604" s="195" t="s">
        <v>60</v>
      </c>
      <c r="C604" s="198">
        <v>3636</v>
      </c>
      <c r="D604" s="195">
        <v>4</v>
      </c>
      <c r="E604" s="197">
        <v>737400</v>
      </c>
      <c r="F604" s="206">
        <f t="shared" si="9"/>
        <v>0</v>
      </c>
      <c r="G604" s="197">
        <v>737400</v>
      </c>
      <c r="H604" s="195" t="s">
        <v>717</v>
      </c>
      <c r="I604" s="195"/>
    </row>
    <row r="605" spans="1:9" hidden="1">
      <c r="A605" s="196">
        <v>44225</v>
      </c>
      <c r="B605" s="195" t="s">
        <v>730</v>
      </c>
      <c r="C605" s="198">
        <v>3640</v>
      </c>
      <c r="D605" s="195">
        <v>4</v>
      </c>
      <c r="E605" s="197">
        <v>3740000</v>
      </c>
      <c r="F605" s="206">
        <f t="shared" si="9"/>
        <v>0</v>
      </c>
      <c r="G605" s="197">
        <v>3740000</v>
      </c>
      <c r="H605" s="195" t="s">
        <v>625</v>
      </c>
      <c r="I605" s="195"/>
    </row>
    <row r="606" spans="1:9" hidden="1">
      <c r="A606" s="196">
        <v>44225</v>
      </c>
      <c r="B606" s="195" t="s">
        <v>730</v>
      </c>
      <c r="C606" s="198">
        <v>3641</v>
      </c>
      <c r="D606" s="195">
        <v>4</v>
      </c>
      <c r="E606" s="197">
        <v>3740000</v>
      </c>
      <c r="F606" s="206">
        <f t="shared" si="9"/>
        <v>0</v>
      </c>
      <c r="G606" s="197">
        <v>3740000</v>
      </c>
      <c r="H606" s="195" t="s">
        <v>625</v>
      </c>
      <c r="I606" s="195"/>
    </row>
    <row r="607" spans="1:9" hidden="1">
      <c r="A607" s="196">
        <v>44225</v>
      </c>
      <c r="B607" s="195" t="s">
        <v>730</v>
      </c>
      <c r="C607" s="198">
        <v>3642</v>
      </c>
      <c r="D607" s="195">
        <v>4</v>
      </c>
      <c r="E607" s="197">
        <v>6781000</v>
      </c>
      <c r="F607" s="206">
        <f t="shared" si="9"/>
        <v>0</v>
      </c>
      <c r="G607" s="197">
        <v>6781000</v>
      </c>
      <c r="H607" s="195" t="s">
        <v>625</v>
      </c>
      <c r="I607" s="195"/>
    </row>
    <row r="608" spans="1:9" hidden="1">
      <c r="A608" s="196">
        <v>44225</v>
      </c>
      <c r="B608" s="195" t="s">
        <v>60</v>
      </c>
      <c r="C608" s="198">
        <v>3656</v>
      </c>
      <c r="D608" s="195">
        <v>4</v>
      </c>
      <c r="E608" s="197">
        <v>2850000</v>
      </c>
      <c r="F608" s="206">
        <f t="shared" si="9"/>
        <v>0</v>
      </c>
      <c r="G608" s="197">
        <v>2850000</v>
      </c>
      <c r="H608" s="195" t="s">
        <v>719</v>
      </c>
      <c r="I608" s="195"/>
    </row>
    <row r="609" spans="1:9" hidden="1">
      <c r="A609" s="196">
        <v>44225</v>
      </c>
      <c r="B609" s="195" t="s">
        <v>66</v>
      </c>
      <c r="C609" s="198">
        <v>3779</v>
      </c>
      <c r="D609" s="195">
        <v>4</v>
      </c>
      <c r="E609" s="197">
        <v>2943400</v>
      </c>
      <c r="F609" s="206">
        <f t="shared" si="9"/>
        <v>0</v>
      </c>
      <c r="G609" s="197">
        <v>2943400</v>
      </c>
      <c r="H609" s="195" t="s">
        <v>722</v>
      </c>
      <c r="I609" s="195"/>
    </row>
    <row r="610" spans="1:9" hidden="1">
      <c r="A610" s="196">
        <v>44225</v>
      </c>
      <c r="B610" s="195" t="s">
        <v>60</v>
      </c>
      <c r="C610" s="198">
        <v>5530</v>
      </c>
      <c r="D610" s="195">
        <v>7</v>
      </c>
      <c r="E610" s="197">
        <v>459100</v>
      </c>
      <c r="F610" s="206">
        <f t="shared" si="9"/>
        <v>0</v>
      </c>
      <c r="G610" s="197">
        <v>459100</v>
      </c>
      <c r="H610" s="195" t="s">
        <v>720</v>
      </c>
      <c r="I610" s="195"/>
    </row>
    <row r="611" spans="1:9" hidden="1">
      <c r="A611" s="196">
        <v>44225</v>
      </c>
      <c r="B611" s="195" t="s">
        <v>60</v>
      </c>
      <c r="C611" s="198">
        <v>5531</v>
      </c>
      <c r="D611" s="195">
        <v>7</v>
      </c>
      <c r="E611" s="197">
        <v>85000</v>
      </c>
      <c r="F611" s="206">
        <f t="shared" si="9"/>
        <v>0</v>
      </c>
      <c r="G611" s="197">
        <v>85000</v>
      </c>
      <c r="H611" s="195" t="s">
        <v>721</v>
      </c>
      <c r="I611" s="195"/>
    </row>
    <row r="612" spans="1:9" s="52" customFormat="1" hidden="1">
      <c r="A612" s="196">
        <v>44226</v>
      </c>
      <c r="B612" s="200" t="s">
        <v>60</v>
      </c>
      <c r="C612" s="51">
        <v>3909</v>
      </c>
      <c r="D612" s="200">
        <v>4</v>
      </c>
      <c r="E612" s="201">
        <v>2879300</v>
      </c>
      <c r="F612" s="202">
        <f t="shared" si="9"/>
        <v>0</v>
      </c>
      <c r="G612" s="201">
        <v>2879300</v>
      </c>
      <c r="H612" s="200"/>
      <c r="I612" s="200"/>
    </row>
    <row r="613" spans="1:9" hidden="1">
      <c r="A613" s="196">
        <v>44226</v>
      </c>
      <c r="B613" s="195" t="s">
        <v>60</v>
      </c>
      <c r="C613" s="198">
        <v>108</v>
      </c>
      <c r="D613" s="195">
        <v>33</v>
      </c>
      <c r="E613" s="197">
        <v>4671000</v>
      </c>
      <c r="F613" s="206">
        <f t="shared" si="9"/>
        <v>0</v>
      </c>
      <c r="G613" s="197">
        <v>4671000</v>
      </c>
      <c r="H613" s="195" t="s">
        <v>731</v>
      </c>
      <c r="I613" s="195"/>
    </row>
    <row r="614" spans="1:9" hidden="1">
      <c r="A614" s="196">
        <v>44226</v>
      </c>
      <c r="B614" s="195" t="s">
        <v>60</v>
      </c>
      <c r="C614" s="198">
        <v>109</v>
      </c>
      <c r="D614" s="195">
        <v>33</v>
      </c>
      <c r="E614" s="197">
        <v>7987000</v>
      </c>
      <c r="F614" s="206">
        <f t="shared" si="9"/>
        <v>0</v>
      </c>
      <c r="G614" s="197">
        <v>7987000</v>
      </c>
      <c r="H614" s="195" t="s">
        <v>732</v>
      </c>
      <c r="I614" s="195"/>
    </row>
    <row r="615" spans="1:9" hidden="1">
      <c r="A615" s="196">
        <v>44226</v>
      </c>
      <c r="B615" s="195" t="s">
        <v>66</v>
      </c>
      <c r="C615" s="198">
        <v>125</v>
      </c>
      <c r="D615" s="195">
        <v>33</v>
      </c>
      <c r="E615" s="197">
        <v>2740000</v>
      </c>
      <c r="F615" s="206">
        <f t="shared" si="9"/>
        <v>0</v>
      </c>
      <c r="G615" s="197">
        <v>2740000</v>
      </c>
      <c r="H615" s="195" t="s">
        <v>733</v>
      </c>
      <c r="I615" s="195"/>
    </row>
    <row r="616" spans="1:9" hidden="1">
      <c r="A616" s="196">
        <v>44226</v>
      </c>
      <c r="B616" s="195" t="s">
        <v>68</v>
      </c>
      <c r="C616" s="198">
        <v>762</v>
      </c>
      <c r="D616" s="195">
        <v>6</v>
      </c>
      <c r="E616" s="197">
        <v>1370000</v>
      </c>
      <c r="F616" s="206">
        <f t="shared" si="9"/>
        <v>0</v>
      </c>
      <c r="G616" s="197">
        <v>1370000</v>
      </c>
      <c r="H616" s="139" t="s">
        <v>738</v>
      </c>
      <c r="I616" s="195"/>
    </row>
    <row r="617" spans="1:9" hidden="1">
      <c r="A617" s="196">
        <v>44226</v>
      </c>
      <c r="B617" s="195" t="s">
        <v>63</v>
      </c>
      <c r="C617" s="198">
        <v>790</v>
      </c>
      <c r="D617" s="195">
        <v>6</v>
      </c>
      <c r="E617" s="197">
        <v>2271400</v>
      </c>
      <c r="F617" s="206">
        <f t="shared" si="9"/>
        <v>0</v>
      </c>
      <c r="G617" s="197">
        <v>2271400</v>
      </c>
      <c r="H617" s="195" t="s">
        <v>734</v>
      </c>
      <c r="I617" s="195"/>
    </row>
    <row r="618" spans="1:9" hidden="1">
      <c r="A618" s="196">
        <v>44226</v>
      </c>
      <c r="B618" s="195" t="s">
        <v>60</v>
      </c>
      <c r="C618" s="198">
        <v>891</v>
      </c>
      <c r="D618" s="195">
        <v>6</v>
      </c>
      <c r="E618" s="197">
        <v>6216000</v>
      </c>
      <c r="F618" s="206">
        <f t="shared" si="9"/>
        <v>0</v>
      </c>
      <c r="G618" s="197">
        <v>6216000</v>
      </c>
      <c r="H618" s="195" t="s">
        <v>752</v>
      </c>
      <c r="I618" s="195"/>
    </row>
    <row r="619" spans="1:9" hidden="1">
      <c r="A619" s="196">
        <v>44226</v>
      </c>
      <c r="B619" s="195" t="s">
        <v>60</v>
      </c>
      <c r="C619" s="198">
        <v>892</v>
      </c>
      <c r="D619" s="195">
        <v>6</v>
      </c>
      <c r="E619" s="197">
        <v>7104000</v>
      </c>
      <c r="F619" s="206">
        <f t="shared" si="9"/>
        <v>0</v>
      </c>
      <c r="G619" s="197">
        <v>7104000</v>
      </c>
      <c r="H619" s="195" t="s">
        <v>752</v>
      </c>
      <c r="I619" s="195"/>
    </row>
    <row r="620" spans="1:9" hidden="1">
      <c r="A620" s="123">
        <v>44226</v>
      </c>
      <c r="B620" s="195" t="s">
        <v>60</v>
      </c>
      <c r="C620" s="198">
        <v>908</v>
      </c>
      <c r="D620" s="195">
        <v>6</v>
      </c>
      <c r="E620" s="197">
        <v>274800</v>
      </c>
      <c r="F620" s="206">
        <f t="shared" si="9"/>
        <v>0</v>
      </c>
      <c r="G620" s="197">
        <v>274800</v>
      </c>
      <c r="H620" s="195" t="s">
        <v>753</v>
      </c>
      <c r="I620" s="195"/>
    </row>
    <row r="621" spans="1:9" s="53" customFormat="1" hidden="1">
      <c r="A621" s="123">
        <v>44226</v>
      </c>
      <c r="B621" s="205" t="s">
        <v>60</v>
      </c>
      <c r="C621" s="57">
        <v>909</v>
      </c>
      <c r="D621" s="205">
        <v>6</v>
      </c>
      <c r="E621" s="203">
        <v>951269</v>
      </c>
      <c r="F621" s="206">
        <f t="shared" si="9"/>
        <v>0</v>
      </c>
      <c r="G621" s="203">
        <v>951269</v>
      </c>
      <c r="H621" s="205" t="s">
        <v>754</v>
      </c>
      <c r="I621" s="205"/>
    </row>
    <row r="622" spans="1:9" s="53" customFormat="1" hidden="1">
      <c r="A622" s="123">
        <v>44226</v>
      </c>
      <c r="B622" s="205" t="s">
        <v>764</v>
      </c>
      <c r="C622" s="57">
        <v>1015</v>
      </c>
      <c r="D622" s="205">
        <v>8</v>
      </c>
      <c r="E622" s="203">
        <v>636628</v>
      </c>
      <c r="F622" s="206">
        <f t="shared" si="9"/>
        <v>0</v>
      </c>
      <c r="G622" s="203">
        <v>636628</v>
      </c>
      <c r="H622" s="205" t="s">
        <v>735</v>
      </c>
      <c r="I622" s="205"/>
    </row>
    <row r="623" spans="1:9" s="53" customFormat="1" hidden="1">
      <c r="A623" s="123">
        <v>44226</v>
      </c>
      <c r="B623" s="205" t="s">
        <v>60</v>
      </c>
      <c r="C623" s="57">
        <v>3909</v>
      </c>
      <c r="D623" s="205">
        <v>4</v>
      </c>
      <c r="E623" s="203">
        <v>2879300</v>
      </c>
      <c r="F623" s="206">
        <f t="shared" si="9"/>
        <v>0</v>
      </c>
      <c r="G623" s="203">
        <v>2879300</v>
      </c>
      <c r="H623" s="205" t="s">
        <v>736</v>
      </c>
      <c r="I623" s="205"/>
    </row>
    <row r="624" spans="1:9" s="53" customFormat="1" hidden="1">
      <c r="A624" s="123">
        <v>44226</v>
      </c>
      <c r="B624" s="205" t="s">
        <v>66</v>
      </c>
      <c r="C624" s="57">
        <v>4001</v>
      </c>
      <c r="D624" s="205">
        <v>4</v>
      </c>
      <c r="E624" s="203">
        <v>253500</v>
      </c>
      <c r="F624" s="206">
        <f t="shared" si="9"/>
        <v>0</v>
      </c>
      <c r="G624" s="203">
        <v>253500</v>
      </c>
      <c r="H624" s="205" t="s">
        <v>758</v>
      </c>
      <c r="I624" s="205"/>
    </row>
    <row r="625" spans="1:9" s="53" customFormat="1" hidden="1">
      <c r="A625" s="123">
        <v>44226</v>
      </c>
      <c r="B625" s="205" t="s">
        <v>63</v>
      </c>
      <c r="C625" s="57">
        <v>4038</v>
      </c>
      <c r="D625" s="205">
        <v>4</v>
      </c>
      <c r="E625" s="203">
        <v>500000</v>
      </c>
      <c r="F625" s="206">
        <f t="shared" si="9"/>
        <v>0</v>
      </c>
      <c r="G625" s="203">
        <v>500000</v>
      </c>
      <c r="H625" s="205" t="s">
        <v>759</v>
      </c>
      <c r="I625" s="205"/>
    </row>
    <row r="626" spans="1:9" s="53" customFormat="1" hidden="1">
      <c r="A626" s="123">
        <v>44226</v>
      </c>
      <c r="B626" s="205" t="s">
        <v>60</v>
      </c>
      <c r="C626" s="57">
        <v>5806</v>
      </c>
      <c r="D626" s="205">
        <v>7</v>
      </c>
      <c r="E626" s="203">
        <v>1241700</v>
      </c>
      <c r="F626" s="206">
        <f t="shared" si="9"/>
        <v>0</v>
      </c>
      <c r="G626" s="203">
        <v>1241700</v>
      </c>
      <c r="H626" s="205" t="s">
        <v>737</v>
      </c>
      <c r="I626" s="205"/>
    </row>
    <row r="627" spans="1:9" s="53" customFormat="1" hidden="1">
      <c r="A627" s="123">
        <v>44226</v>
      </c>
      <c r="B627" s="205" t="s">
        <v>60</v>
      </c>
      <c r="C627" s="57">
        <v>6253</v>
      </c>
      <c r="D627" s="205">
        <v>29</v>
      </c>
      <c r="E627" s="203">
        <v>596000</v>
      </c>
      <c r="F627" s="206">
        <f t="shared" si="9"/>
        <v>0</v>
      </c>
      <c r="G627" s="203">
        <v>596000</v>
      </c>
      <c r="H627" s="205" t="s">
        <v>732</v>
      </c>
      <c r="I627" s="205"/>
    </row>
    <row r="628" spans="1:9" s="53" customFormat="1" hidden="1">
      <c r="A628" s="123">
        <v>44226</v>
      </c>
      <c r="B628" s="205" t="s">
        <v>60</v>
      </c>
      <c r="C628" s="57">
        <v>6254</v>
      </c>
      <c r="D628" s="205">
        <v>29</v>
      </c>
      <c r="E628" s="203">
        <v>894000</v>
      </c>
      <c r="F628" s="206">
        <f t="shared" si="9"/>
        <v>0</v>
      </c>
      <c r="G628" s="203">
        <v>894000</v>
      </c>
      <c r="H628" s="205" t="s">
        <v>732</v>
      </c>
      <c r="I628" s="205"/>
    </row>
    <row r="629" spans="1:9" s="53" customFormat="1" hidden="1">
      <c r="A629" s="123">
        <v>44226</v>
      </c>
      <c r="B629" s="205" t="s">
        <v>60</v>
      </c>
      <c r="C629" s="57">
        <v>7084</v>
      </c>
      <c r="D629" s="205">
        <v>10</v>
      </c>
      <c r="E629" s="203">
        <v>5062600</v>
      </c>
      <c r="F629" s="206">
        <f t="shared" si="9"/>
        <v>0</v>
      </c>
      <c r="G629" s="203">
        <v>5062600</v>
      </c>
      <c r="H629" s="205" t="s">
        <v>732</v>
      </c>
      <c r="I629" s="205"/>
    </row>
    <row r="630" spans="1:9" s="53" customFormat="1" hidden="1">
      <c r="A630" s="123">
        <v>44226</v>
      </c>
      <c r="B630" s="205" t="s">
        <v>60</v>
      </c>
      <c r="C630" s="57">
        <v>7161</v>
      </c>
      <c r="D630" s="205">
        <v>10</v>
      </c>
      <c r="E630" s="203">
        <v>277800</v>
      </c>
      <c r="F630" s="206">
        <f t="shared" si="9"/>
        <v>0</v>
      </c>
      <c r="G630" s="203">
        <v>277800</v>
      </c>
      <c r="H630" s="205" t="s">
        <v>760</v>
      </c>
      <c r="I630" s="205"/>
    </row>
    <row r="631" spans="1:9" s="53" customFormat="1" ht="19.5" hidden="1">
      <c r="A631" s="123">
        <v>44226</v>
      </c>
      <c r="B631" s="205" t="s">
        <v>60</v>
      </c>
      <c r="C631" s="57">
        <v>127</v>
      </c>
      <c r="D631" s="205">
        <v>33</v>
      </c>
      <c r="E631" s="203">
        <v>2418000</v>
      </c>
      <c r="F631" s="206">
        <f t="shared" si="9"/>
        <v>0</v>
      </c>
      <c r="G631" s="203">
        <v>2418000</v>
      </c>
      <c r="H631" s="136" t="s">
        <v>756</v>
      </c>
      <c r="I631" s="205"/>
    </row>
    <row r="632" spans="1:9" s="53" customFormat="1" hidden="1">
      <c r="A632" s="123">
        <v>44227</v>
      </c>
      <c r="B632" s="205" t="s">
        <v>60</v>
      </c>
      <c r="C632" s="57">
        <v>2</v>
      </c>
      <c r="D632" s="205">
        <v>18</v>
      </c>
      <c r="E632" s="203">
        <v>4700000</v>
      </c>
      <c r="F632" s="206">
        <f t="shared" si="9"/>
        <v>0</v>
      </c>
      <c r="G632" s="203">
        <v>4700000</v>
      </c>
      <c r="H632" s="205" t="s">
        <v>739</v>
      </c>
      <c r="I632" s="205"/>
    </row>
    <row r="633" spans="1:9" s="53" customFormat="1" hidden="1">
      <c r="A633" s="123">
        <v>44227</v>
      </c>
      <c r="B633" s="205" t="s">
        <v>60</v>
      </c>
      <c r="C633" s="57">
        <v>3</v>
      </c>
      <c r="D633" s="205">
        <v>18</v>
      </c>
      <c r="E633" s="203">
        <v>5160000</v>
      </c>
      <c r="F633" s="206">
        <f t="shared" si="9"/>
        <v>0</v>
      </c>
      <c r="G633" s="203">
        <v>5160000</v>
      </c>
      <c r="H633" s="205" t="s">
        <v>740</v>
      </c>
      <c r="I633" s="205"/>
    </row>
    <row r="634" spans="1:9" s="53" customFormat="1" hidden="1">
      <c r="A634" s="123">
        <v>44227</v>
      </c>
      <c r="B634" s="205" t="s">
        <v>60</v>
      </c>
      <c r="C634" s="57">
        <v>4</v>
      </c>
      <c r="D634" s="205">
        <v>18</v>
      </c>
      <c r="E634" s="203">
        <v>6950000</v>
      </c>
      <c r="F634" s="206">
        <f t="shared" si="9"/>
        <v>0</v>
      </c>
      <c r="G634" s="203">
        <v>6950000</v>
      </c>
      <c r="H634" s="205" t="s">
        <v>741</v>
      </c>
      <c r="I634" s="205"/>
    </row>
    <row r="635" spans="1:9" s="53" customFormat="1" hidden="1">
      <c r="A635" s="123">
        <v>44227</v>
      </c>
      <c r="B635" s="205" t="s">
        <v>60</v>
      </c>
      <c r="C635" s="57">
        <v>5</v>
      </c>
      <c r="D635" s="205">
        <v>18</v>
      </c>
      <c r="E635" s="203">
        <v>4650000</v>
      </c>
      <c r="F635" s="206">
        <f t="shared" si="9"/>
        <v>0</v>
      </c>
      <c r="G635" s="203">
        <v>4650000</v>
      </c>
      <c r="H635" s="205" t="s">
        <v>742</v>
      </c>
      <c r="I635" s="205"/>
    </row>
    <row r="636" spans="1:9" s="53" customFormat="1" hidden="1">
      <c r="A636" s="123">
        <v>44227</v>
      </c>
      <c r="B636" s="205" t="s">
        <v>60</v>
      </c>
      <c r="C636" s="57">
        <v>6</v>
      </c>
      <c r="D636" s="205">
        <v>18</v>
      </c>
      <c r="E636" s="203">
        <v>20625000</v>
      </c>
      <c r="F636" s="206">
        <f t="shared" si="9"/>
        <v>0</v>
      </c>
      <c r="G636" s="203">
        <v>20625000</v>
      </c>
      <c r="H636" s="205" t="s">
        <v>743</v>
      </c>
      <c r="I636" s="205"/>
    </row>
    <row r="637" spans="1:9" s="53" customFormat="1" hidden="1">
      <c r="A637" s="123">
        <v>44227</v>
      </c>
      <c r="B637" s="205" t="s">
        <v>60</v>
      </c>
      <c r="C637" s="57">
        <v>350</v>
      </c>
      <c r="D637" s="205">
        <v>16</v>
      </c>
      <c r="E637" s="203">
        <v>500000</v>
      </c>
      <c r="F637" s="206">
        <f t="shared" si="9"/>
        <v>0</v>
      </c>
      <c r="G637" s="203">
        <v>500000</v>
      </c>
      <c r="H637" s="205"/>
      <c r="I637" s="205"/>
    </row>
    <row r="638" spans="1:9" hidden="1">
      <c r="A638" s="196">
        <v>44227</v>
      </c>
      <c r="B638" s="195" t="s">
        <v>764</v>
      </c>
      <c r="C638" s="198">
        <v>1092</v>
      </c>
      <c r="D638" s="195">
        <v>6</v>
      </c>
      <c r="E638" s="197">
        <v>354500</v>
      </c>
      <c r="F638" s="206">
        <f t="shared" si="9"/>
        <v>0</v>
      </c>
      <c r="G638" s="197">
        <v>354500</v>
      </c>
      <c r="H638" s="195" t="s">
        <v>763</v>
      </c>
      <c r="I638" s="195"/>
    </row>
    <row r="639" spans="1:9" hidden="1">
      <c r="A639" s="196">
        <v>44227</v>
      </c>
      <c r="B639" s="195" t="s">
        <v>62</v>
      </c>
      <c r="C639" s="198">
        <v>1220</v>
      </c>
      <c r="D639" s="195">
        <v>8</v>
      </c>
      <c r="E639" s="197">
        <v>350900</v>
      </c>
      <c r="F639" s="206">
        <f t="shared" si="9"/>
        <v>0</v>
      </c>
      <c r="G639" s="197">
        <v>350900</v>
      </c>
      <c r="H639" s="195" t="s">
        <v>761</v>
      </c>
      <c r="I639" s="195"/>
    </row>
    <row r="640" spans="1:9" hidden="1">
      <c r="A640" s="196">
        <v>44227</v>
      </c>
      <c r="B640" s="195" t="s">
        <v>63</v>
      </c>
      <c r="C640" s="198">
        <v>4136</v>
      </c>
      <c r="D640" s="195">
        <v>4</v>
      </c>
      <c r="E640" s="197">
        <v>1455000</v>
      </c>
      <c r="F640" s="206">
        <f t="shared" si="9"/>
        <v>0</v>
      </c>
      <c r="G640" s="197">
        <v>1455000</v>
      </c>
      <c r="H640" s="195" t="s">
        <v>744</v>
      </c>
      <c r="I640" s="195"/>
    </row>
    <row r="641" spans="1:9" hidden="1">
      <c r="A641" s="196">
        <v>44227</v>
      </c>
      <c r="B641" s="195" t="s">
        <v>764</v>
      </c>
      <c r="C641" s="198">
        <v>4137</v>
      </c>
      <c r="D641" s="195">
        <v>4</v>
      </c>
      <c r="E641" s="197">
        <v>396000</v>
      </c>
      <c r="F641" s="206">
        <f t="shared" si="9"/>
        <v>0</v>
      </c>
      <c r="G641" s="197">
        <v>396000</v>
      </c>
      <c r="H641" s="195" t="s">
        <v>745</v>
      </c>
      <c r="I641" s="195"/>
    </row>
    <row r="642" spans="1:9" hidden="1">
      <c r="A642" s="196">
        <v>44227</v>
      </c>
      <c r="B642" s="195" t="s">
        <v>60</v>
      </c>
      <c r="C642" s="198">
        <v>4166</v>
      </c>
      <c r="D642" s="195">
        <v>4</v>
      </c>
      <c r="E642" s="203">
        <v>6805700</v>
      </c>
      <c r="F642" s="206">
        <f t="shared" si="9"/>
        <v>0</v>
      </c>
      <c r="G642" s="197">
        <v>6805700</v>
      </c>
      <c r="H642" s="195" t="s">
        <v>746</v>
      </c>
      <c r="I642" s="195"/>
    </row>
    <row r="643" spans="1:9" hidden="1">
      <c r="A643" s="196">
        <v>44227</v>
      </c>
      <c r="B643" s="195" t="s">
        <v>60</v>
      </c>
      <c r="C643" s="198">
        <v>4168</v>
      </c>
      <c r="D643" s="195">
        <v>4</v>
      </c>
      <c r="E643" s="203">
        <v>5096000</v>
      </c>
      <c r="F643" s="206">
        <f t="shared" ref="F643:F706" si="10">E643-G643</f>
        <v>0</v>
      </c>
      <c r="G643" s="197">
        <v>5096000</v>
      </c>
      <c r="H643" s="195" t="s">
        <v>746</v>
      </c>
      <c r="I643" s="195"/>
    </row>
    <row r="644" spans="1:9" hidden="1">
      <c r="A644" s="196">
        <v>44227</v>
      </c>
      <c r="B644" s="195" t="s">
        <v>60</v>
      </c>
      <c r="C644" s="198">
        <v>6022</v>
      </c>
      <c r="D644" s="195">
        <v>7</v>
      </c>
      <c r="E644" s="197">
        <v>245700</v>
      </c>
      <c r="F644" s="206">
        <f t="shared" si="10"/>
        <v>0</v>
      </c>
      <c r="G644" s="197">
        <v>245700</v>
      </c>
      <c r="H644" s="195" t="s">
        <v>747</v>
      </c>
      <c r="I644" s="195"/>
    </row>
    <row r="645" spans="1:9" hidden="1">
      <c r="A645" s="196">
        <v>44227</v>
      </c>
      <c r="B645" s="195" t="s">
        <v>764</v>
      </c>
      <c r="C645" s="198">
        <v>6078</v>
      </c>
      <c r="D645" s="195">
        <v>7</v>
      </c>
      <c r="E645" s="197">
        <v>1043500</v>
      </c>
      <c r="F645" s="206">
        <f t="shared" si="10"/>
        <v>0</v>
      </c>
      <c r="G645" s="197">
        <v>1043500</v>
      </c>
      <c r="H645" s="195" t="s">
        <v>748</v>
      </c>
      <c r="I645" s="195"/>
    </row>
    <row r="646" spans="1:9" hidden="1">
      <c r="A646" s="196">
        <v>44227</v>
      </c>
      <c r="B646" s="195" t="s">
        <v>60</v>
      </c>
      <c r="C646" s="198">
        <v>7277</v>
      </c>
      <c r="D646" s="195">
        <v>10</v>
      </c>
      <c r="E646" s="197">
        <v>10977700</v>
      </c>
      <c r="F646" s="206">
        <f t="shared" si="10"/>
        <v>0</v>
      </c>
      <c r="G646" s="197">
        <v>10977700</v>
      </c>
      <c r="H646" s="2" t="s">
        <v>732</v>
      </c>
      <c r="I646" s="195"/>
    </row>
    <row r="647" spans="1:9" hidden="1">
      <c r="A647" s="196">
        <v>44227</v>
      </c>
      <c r="B647" s="195" t="s">
        <v>66</v>
      </c>
      <c r="C647" s="198">
        <v>7330</v>
      </c>
      <c r="D647" s="195">
        <v>10</v>
      </c>
      <c r="E647" s="197">
        <v>300000</v>
      </c>
      <c r="F647" s="206">
        <f t="shared" si="10"/>
        <v>0</v>
      </c>
      <c r="G647" s="197">
        <v>300000</v>
      </c>
      <c r="H647" s="195" t="s">
        <v>749</v>
      </c>
      <c r="I647" s="195"/>
    </row>
    <row r="648" spans="1:9" hidden="1">
      <c r="A648" s="196">
        <v>44227</v>
      </c>
      <c r="B648" s="195" t="s">
        <v>63</v>
      </c>
      <c r="C648" s="198">
        <v>7338</v>
      </c>
      <c r="D648" s="195">
        <v>10</v>
      </c>
      <c r="E648" s="197">
        <v>1000000</v>
      </c>
      <c r="F648" s="206">
        <f t="shared" si="10"/>
        <v>0</v>
      </c>
      <c r="G648" s="197">
        <v>1000000</v>
      </c>
      <c r="H648" s="195" t="s">
        <v>750</v>
      </c>
      <c r="I648" s="195"/>
    </row>
    <row r="649" spans="1:9" hidden="1">
      <c r="A649" s="196">
        <v>44227</v>
      </c>
      <c r="B649" s="195" t="s">
        <v>64</v>
      </c>
      <c r="C649" s="198">
        <v>7424</v>
      </c>
      <c r="D649" s="195">
        <v>10</v>
      </c>
      <c r="E649" s="197">
        <v>857000</v>
      </c>
      <c r="F649" s="206">
        <f t="shared" si="10"/>
        <v>0</v>
      </c>
      <c r="G649" s="197">
        <v>857000</v>
      </c>
      <c r="H649" s="195" t="s">
        <v>751</v>
      </c>
      <c r="I649" s="195"/>
    </row>
    <row r="650" spans="1:9" hidden="1">
      <c r="A650" s="196">
        <v>44227</v>
      </c>
      <c r="B650" s="195" t="s">
        <v>62</v>
      </c>
      <c r="C650" s="198">
        <v>9951</v>
      </c>
      <c r="D650" s="195">
        <v>18</v>
      </c>
      <c r="E650" s="197">
        <v>200000</v>
      </c>
      <c r="F650" s="206">
        <f t="shared" si="10"/>
        <v>0</v>
      </c>
      <c r="G650" s="197">
        <v>200000</v>
      </c>
      <c r="H650" s="195" t="s">
        <v>762</v>
      </c>
      <c r="I650" s="195"/>
    </row>
    <row r="651" spans="1:9" s="52" customFormat="1" hidden="1">
      <c r="A651" s="199">
        <v>44228</v>
      </c>
      <c r="B651" s="200" t="s">
        <v>60</v>
      </c>
      <c r="C651" s="51">
        <v>4364</v>
      </c>
      <c r="D651" s="200">
        <v>4</v>
      </c>
      <c r="E651" s="201">
        <v>400000</v>
      </c>
      <c r="F651" s="202">
        <f t="shared" si="10"/>
        <v>0</v>
      </c>
      <c r="G651" s="201">
        <v>400000</v>
      </c>
      <c r="H651" s="200"/>
      <c r="I651" s="200"/>
    </row>
    <row r="652" spans="1:9" s="52" customFormat="1" hidden="1">
      <c r="A652" s="199">
        <v>44228</v>
      </c>
      <c r="B652" s="200" t="s">
        <v>60</v>
      </c>
      <c r="C652" s="51">
        <v>4366</v>
      </c>
      <c r="D652" s="200">
        <v>4</v>
      </c>
      <c r="E652" s="201">
        <v>500000</v>
      </c>
      <c r="F652" s="202">
        <f t="shared" si="10"/>
        <v>0</v>
      </c>
      <c r="G652" s="201">
        <v>500000</v>
      </c>
      <c r="H652" s="200"/>
      <c r="I652" s="200"/>
    </row>
    <row r="653" spans="1:9" hidden="1">
      <c r="A653" s="196">
        <v>44228</v>
      </c>
      <c r="B653" s="195" t="s">
        <v>63</v>
      </c>
      <c r="C653" s="198">
        <v>288</v>
      </c>
      <c r="D653" s="195">
        <v>18</v>
      </c>
      <c r="E653" s="197">
        <v>4111743</v>
      </c>
      <c r="F653" s="206">
        <f t="shared" si="10"/>
        <v>0</v>
      </c>
      <c r="G653" s="197">
        <v>4111743</v>
      </c>
      <c r="H653" s="195" t="s">
        <v>702</v>
      </c>
      <c r="I653" s="195"/>
    </row>
    <row r="654" spans="1:9" hidden="1">
      <c r="A654" s="196">
        <v>44228</v>
      </c>
      <c r="B654" s="195" t="s">
        <v>62</v>
      </c>
      <c r="C654" s="198">
        <v>304</v>
      </c>
      <c r="D654" s="195">
        <v>18</v>
      </c>
      <c r="E654" s="197">
        <v>242000</v>
      </c>
      <c r="F654" s="206">
        <f t="shared" si="10"/>
        <v>0</v>
      </c>
      <c r="G654" s="197">
        <v>242000</v>
      </c>
      <c r="H654" s="195" t="s">
        <v>773</v>
      </c>
      <c r="I654" s="195"/>
    </row>
    <row r="655" spans="1:9" hidden="1">
      <c r="A655" s="196">
        <v>44228</v>
      </c>
      <c r="B655" s="195" t="s">
        <v>60</v>
      </c>
      <c r="C655" s="198">
        <v>1406</v>
      </c>
      <c r="D655" s="195">
        <v>6</v>
      </c>
      <c r="E655" s="197">
        <v>2295000</v>
      </c>
      <c r="F655" s="206">
        <f t="shared" si="10"/>
        <v>0</v>
      </c>
      <c r="G655" s="197">
        <v>2295000</v>
      </c>
      <c r="H655" s="195" t="s">
        <v>774</v>
      </c>
      <c r="I655" s="195"/>
    </row>
    <row r="656" spans="1:9" hidden="1">
      <c r="A656" s="196">
        <v>44228</v>
      </c>
      <c r="B656" s="195" t="s">
        <v>60</v>
      </c>
      <c r="C656" s="198">
        <v>1407</v>
      </c>
      <c r="D656" s="195">
        <v>6</v>
      </c>
      <c r="E656" s="197">
        <v>2295000</v>
      </c>
      <c r="F656" s="206">
        <f t="shared" si="10"/>
        <v>0</v>
      </c>
      <c r="G656" s="197">
        <v>2295000</v>
      </c>
      <c r="H656" s="195" t="s">
        <v>775</v>
      </c>
      <c r="I656" s="195"/>
    </row>
    <row r="657" spans="1:9" hidden="1">
      <c r="A657" s="196">
        <v>44228</v>
      </c>
      <c r="B657" s="195" t="s">
        <v>60</v>
      </c>
      <c r="C657" s="198">
        <v>1439</v>
      </c>
      <c r="D657" s="195">
        <v>6</v>
      </c>
      <c r="E657" s="197">
        <v>1769600</v>
      </c>
      <c r="F657" s="206">
        <f t="shared" si="10"/>
        <v>0</v>
      </c>
      <c r="G657" s="197">
        <v>1769600</v>
      </c>
      <c r="H657" s="195" t="s">
        <v>776</v>
      </c>
      <c r="I657" s="195"/>
    </row>
    <row r="658" spans="1:9" hidden="1">
      <c r="A658" s="196">
        <v>44228</v>
      </c>
      <c r="B658" s="195" t="s">
        <v>65</v>
      </c>
      <c r="C658" s="198">
        <v>1544</v>
      </c>
      <c r="D658" s="195">
        <v>6</v>
      </c>
      <c r="E658" s="197">
        <v>4003500</v>
      </c>
      <c r="F658" s="206">
        <f t="shared" si="10"/>
        <v>0</v>
      </c>
      <c r="G658" s="197">
        <v>4003500</v>
      </c>
      <c r="H658" s="195" t="s">
        <v>777</v>
      </c>
      <c r="I658" s="195"/>
    </row>
    <row r="659" spans="1:9" hidden="1">
      <c r="A659" s="196">
        <v>44228</v>
      </c>
      <c r="B659" s="195" t="s">
        <v>60</v>
      </c>
      <c r="C659" s="198">
        <v>4364</v>
      </c>
      <c r="D659" s="195">
        <v>4</v>
      </c>
      <c r="E659" s="197">
        <v>400000</v>
      </c>
      <c r="F659" s="206">
        <f t="shared" si="10"/>
        <v>0</v>
      </c>
      <c r="G659" s="197">
        <v>400000</v>
      </c>
      <c r="H659" s="195" t="s">
        <v>533</v>
      </c>
      <c r="I659" s="195"/>
    </row>
    <row r="660" spans="1:9" hidden="1">
      <c r="A660" s="196">
        <v>44228</v>
      </c>
      <c r="B660" s="195" t="s">
        <v>60</v>
      </c>
      <c r="C660" s="198">
        <v>4366</v>
      </c>
      <c r="D660" s="195">
        <v>4</v>
      </c>
      <c r="E660" s="197">
        <v>500000</v>
      </c>
      <c r="F660" s="206">
        <f t="shared" si="10"/>
        <v>0</v>
      </c>
      <c r="G660" s="197">
        <v>500000</v>
      </c>
      <c r="H660" s="195" t="s">
        <v>788</v>
      </c>
      <c r="I660" s="195"/>
    </row>
    <row r="661" spans="1:9" hidden="1">
      <c r="A661" s="196">
        <v>44228</v>
      </c>
      <c r="B661" s="195" t="s">
        <v>65</v>
      </c>
      <c r="C661" s="198">
        <v>4378</v>
      </c>
      <c r="D661" s="195">
        <v>9</v>
      </c>
      <c r="E661" s="197">
        <v>1200000</v>
      </c>
      <c r="F661" s="206">
        <f t="shared" si="10"/>
        <v>0</v>
      </c>
      <c r="G661" s="197">
        <v>1200000</v>
      </c>
      <c r="H661" s="195" t="s">
        <v>811</v>
      </c>
      <c r="I661" s="195"/>
    </row>
    <row r="662" spans="1:9" hidden="1">
      <c r="A662" s="196">
        <v>44228</v>
      </c>
      <c r="B662" s="195" t="s">
        <v>65</v>
      </c>
      <c r="C662" s="198">
        <v>4391</v>
      </c>
      <c r="D662" s="195">
        <v>4</v>
      </c>
      <c r="E662" s="197">
        <v>1097100</v>
      </c>
      <c r="F662" s="206">
        <f t="shared" si="10"/>
        <v>0</v>
      </c>
      <c r="G662" s="197">
        <v>1097100</v>
      </c>
      <c r="H662" s="195" t="s">
        <v>779</v>
      </c>
      <c r="I662" s="195"/>
    </row>
    <row r="663" spans="1:9" hidden="1">
      <c r="A663" s="196">
        <v>44228</v>
      </c>
      <c r="B663" s="195" t="s">
        <v>65</v>
      </c>
      <c r="C663" s="198">
        <v>4392</v>
      </c>
      <c r="D663" s="195">
        <v>4</v>
      </c>
      <c r="E663" s="197">
        <v>174000</v>
      </c>
      <c r="F663" s="206">
        <f t="shared" si="10"/>
        <v>0</v>
      </c>
      <c r="G663" s="197">
        <v>174000</v>
      </c>
      <c r="H663" s="195" t="s">
        <v>780</v>
      </c>
      <c r="I663" s="195"/>
    </row>
    <row r="664" spans="1:9" hidden="1">
      <c r="A664" s="196">
        <v>44228</v>
      </c>
      <c r="B664" s="195" t="s">
        <v>65</v>
      </c>
      <c r="C664" s="198">
        <v>4465</v>
      </c>
      <c r="D664" s="195">
        <v>4</v>
      </c>
      <c r="E664" s="197">
        <v>405100</v>
      </c>
      <c r="F664" s="206">
        <f t="shared" si="10"/>
        <v>0</v>
      </c>
      <c r="G664" s="197">
        <v>405100</v>
      </c>
      <c r="H664" s="195" t="s">
        <v>781</v>
      </c>
      <c r="I664" s="195"/>
    </row>
    <row r="665" spans="1:9" hidden="1">
      <c r="A665" s="196">
        <v>44228</v>
      </c>
      <c r="B665" s="195" t="s">
        <v>62</v>
      </c>
      <c r="C665" s="198">
        <v>4543</v>
      </c>
      <c r="D665" s="195">
        <v>9</v>
      </c>
      <c r="E665" s="197">
        <v>178000</v>
      </c>
      <c r="F665" s="206">
        <f t="shared" si="10"/>
        <v>0</v>
      </c>
      <c r="G665" s="197">
        <v>178000</v>
      </c>
      <c r="H665" s="195" t="s">
        <v>785</v>
      </c>
      <c r="I665" s="195"/>
    </row>
    <row r="666" spans="1:9" hidden="1">
      <c r="A666" s="196">
        <v>44228</v>
      </c>
      <c r="B666" s="195" t="s">
        <v>60</v>
      </c>
      <c r="C666" s="198">
        <v>4609</v>
      </c>
      <c r="D666" s="195">
        <v>9</v>
      </c>
      <c r="E666" s="197">
        <v>1198800</v>
      </c>
      <c r="F666" s="206">
        <f t="shared" si="10"/>
        <v>0</v>
      </c>
      <c r="G666" s="197">
        <v>1198800</v>
      </c>
      <c r="H666" s="195" t="s">
        <v>786</v>
      </c>
      <c r="I666" s="195"/>
    </row>
    <row r="667" spans="1:9" hidden="1">
      <c r="A667" s="196">
        <v>44228</v>
      </c>
      <c r="B667" s="195" t="s">
        <v>64</v>
      </c>
      <c r="C667" s="198">
        <v>6256</v>
      </c>
      <c r="D667" s="195">
        <v>7</v>
      </c>
      <c r="E667" s="197">
        <v>845000</v>
      </c>
      <c r="F667" s="206">
        <f t="shared" si="10"/>
        <v>0</v>
      </c>
      <c r="G667" s="197">
        <v>845000</v>
      </c>
      <c r="H667" s="195" t="s">
        <v>782</v>
      </c>
      <c r="I667" s="195"/>
    </row>
    <row r="668" spans="1:9" hidden="1">
      <c r="A668" s="196">
        <v>44228</v>
      </c>
      <c r="B668" s="195" t="s">
        <v>60</v>
      </c>
      <c r="C668" s="198">
        <v>6257</v>
      </c>
      <c r="D668" s="195">
        <v>7</v>
      </c>
      <c r="E668" s="197">
        <v>592600</v>
      </c>
      <c r="F668" s="206">
        <f t="shared" si="10"/>
        <v>0</v>
      </c>
      <c r="G668" s="197">
        <v>592600</v>
      </c>
      <c r="H668" s="195" t="s">
        <v>783</v>
      </c>
      <c r="I668" s="195"/>
    </row>
    <row r="669" spans="1:9" hidden="1">
      <c r="A669" s="196">
        <v>44228</v>
      </c>
      <c r="B669" s="195" t="s">
        <v>65</v>
      </c>
      <c r="C669" s="198">
        <v>6377</v>
      </c>
      <c r="D669" s="195">
        <v>7</v>
      </c>
      <c r="E669" s="197">
        <v>426608</v>
      </c>
      <c r="F669" s="206">
        <f t="shared" si="10"/>
        <v>0</v>
      </c>
      <c r="G669" s="197">
        <v>426608</v>
      </c>
      <c r="H669" s="195" t="s">
        <v>533</v>
      </c>
      <c r="I669" s="195"/>
    </row>
    <row r="670" spans="1:9" s="52" customFormat="1" hidden="1">
      <c r="A670" s="199">
        <v>44229</v>
      </c>
      <c r="B670" s="200" t="s">
        <v>60</v>
      </c>
      <c r="C670" s="51">
        <v>6517</v>
      </c>
      <c r="D670" s="200">
        <v>7</v>
      </c>
      <c r="E670" s="201">
        <v>990000</v>
      </c>
      <c r="F670" s="202">
        <f t="shared" si="10"/>
        <v>0</v>
      </c>
      <c r="G670" s="201">
        <v>990000</v>
      </c>
      <c r="H670" s="200"/>
      <c r="I670" s="200"/>
    </row>
    <row r="671" spans="1:9" s="52" customFormat="1" hidden="1">
      <c r="A671" s="199">
        <v>44229</v>
      </c>
      <c r="B671" s="200" t="s">
        <v>60</v>
      </c>
      <c r="C671" s="51">
        <v>6518</v>
      </c>
      <c r="D671" s="200">
        <v>7</v>
      </c>
      <c r="E671" s="201">
        <v>700000</v>
      </c>
      <c r="F671" s="202">
        <f t="shared" si="10"/>
        <v>0</v>
      </c>
      <c r="G671" s="201">
        <v>700000</v>
      </c>
      <c r="H671" s="200"/>
      <c r="I671" s="200"/>
    </row>
    <row r="672" spans="1:9" s="52" customFormat="1" hidden="1">
      <c r="A672" s="199">
        <v>44229</v>
      </c>
      <c r="B672" s="200" t="s">
        <v>60</v>
      </c>
      <c r="C672" s="51">
        <v>4734</v>
      </c>
      <c r="D672" s="200">
        <v>4</v>
      </c>
      <c r="E672" s="201">
        <v>637299</v>
      </c>
      <c r="F672" s="202">
        <f t="shared" si="10"/>
        <v>0</v>
      </c>
      <c r="G672" s="201">
        <v>637299</v>
      </c>
      <c r="H672" s="200"/>
      <c r="I672" s="200"/>
    </row>
    <row r="673" spans="1:9" s="52" customFormat="1" hidden="1">
      <c r="A673" s="199">
        <v>44229</v>
      </c>
      <c r="B673" s="200" t="s">
        <v>60</v>
      </c>
      <c r="C673" s="51">
        <v>1641</v>
      </c>
      <c r="D673" s="200">
        <v>6</v>
      </c>
      <c r="E673" s="201">
        <v>957000</v>
      </c>
      <c r="F673" s="202">
        <f t="shared" si="10"/>
        <v>0</v>
      </c>
      <c r="G673" s="201">
        <v>957000</v>
      </c>
      <c r="H673" s="200"/>
      <c r="I673" s="200"/>
    </row>
    <row r="674" spans="1:9" s="52" customFormat="1" hidden="1">
      <c r="A674" s="199">
        <v>44229</v>
      </c>
      <c r="B674" s="200" t="s">
        <v>60</v>
      </c>
      <c r="C674" s="51">
        <v>7598</v>
      </c>
      <c r="D674" s="200">
        <v>10</v>
      </c>
      <c r="E674" s="201">
        <v>1015400</v>
      </c>
      <c r="F674" s="202">
        <f t="shared" si="10"/>
        <v>0</v>
      </c>
      <c r="G674" s="201">
        <v>1015400</v>
      </c>
      <c r="H674" s="200"/>
      <c r="I674" s="200"/>
    </row>
    <row r="675" spans="1:9" s="52" customFormat="1" hidden="1">
      <c r="A675" s="199">
        <v>44229</v>
      </c>
      <c r="B675" s="200" t="s">
        <v>60</v>
      </c>
      <c r="C675" s="51">
        <v>5912</v>
      </c>
      <c r="D675" s="200">
        <v>2</v>
      </c>
      <c r="E675" s="201">
        <v>731281</v>
      </c>
      <c r="F675" s="202">
        <f t="shared" si="10"/>
        <v>0</v>
      </c>
      <c r="G675" s="201">
        <v>731281</v>
      </c>
      <c r="H675" s="200"/>
      <c r="I675" s="200"/>
    </row>
    <row r="676" spans="1:9" s="52" customFormat="1" hidden="1">
      <c r="A676" s="199">
        <v>44229</v>
      </c>
      <c r="B676" s="200" t="s">
        <v>60</v>
      </c>
      <c r="C676" s="51">
        <v>6500</v>
      </c>
      <c r="D676" s="200">
        <v>7</v>
      </c>
      <c r="E676" s="201">
        <v>350000</v>
      </c>
      <c r="F676" s="202">
        <f t="shared" si="10"/>
        <v>0</v>
      </c>
      <c r="G676" s="201">
        <v>350000</v>
      </c>
      <c r="H676" s="200"/>
      <c r="I676" s="200"/>
    </row>
    <row r="677" spans="1:9" hidden="1">
      <c r="A677" s="196">
        <v>44229</v>
      </c>
      <c r="B677" s="195" t="s">
        <v>66</v>
      </c>
      <c r="C677" s="198">
        <v>678</v>
      </c>
      <c r="D677" s="195">
        <v>18</v>
      </c>
      <c r="E677" s="197">
        <v>1000000</v>
      </c>
      <c r="F677" s="206">
        <f t="shared" si="10"/>
        <v>0</v>
      </c>
      <c r="G677" s="197">
        <v>1000000</v>
      </c>
      <c r="H677" s="195" t="s">
        <v>805</v>
      </c>
      <c r="I677" s="195"/>
    </row>
    <row r="678" spans="1:9" hidden="1">
      <c r="A678" s="196">
        <v>44229</v>
      </c>
      <c r="B678" s="195" t="s">
        <v>60</v>
      </c>
      <c r="C678" s="198">
        <v>1641</v>
      </c>
      <c r="D678" s="195">
        <v>6</v>
      </c>
      <c r="E678" s="197">
        <v>957000</v>
      </c>
      <c r="F678" s="206">
        <f t="shared" si="10"/>
        <v>0</v>
      </c>
      <c r="G678" s="197">
        <v>957000</v>
      </c>
      <c r="H678" s="195" t="s">
        <v>792</v>
      </c>
      <c r="I678" s="195"/>
    </row>
    <row r="679" spans="1:9" hidden="1">
      <c r="A679" s="196">
        <v>44229</v>
      </c>
      <c r="B679" s="195" t="s">
        <v>60</v>
      </c>
      <c r="C679" s="198">
        <v>1730</v>
      </c>
      <c r="D679" s="195">
        <v>8</v>
      </c>
      <c r="E679" s="197">
        <v>520000</v>
      </c>
      <c r="F679" s="206">
        <f t="shared" si="10"/>
        <v>0</v>
      </c>
      <c r="G679" s="197">
        <v>520000</v>
      </c>
      <c r="H679" s="195" t="s">
        <v>670</v>
      </c>
      <c r="I679" s="195"/>
    </row>
    <row r="680" spans="1:9" hidden="1">
      <c r="A680" s="196">
        <v>44229</v>
      </c>
      <c r="B680" s="195" t="s">
        <v>62</v>
      </c>
      <c r="C680" s="198">
        <v>1737</v>
      </c>
      <c r="D680" s="195">
        <v>6</v>
      </c>
      <c r="E680" s="197">
        <v>673800</v>
      </c>
      <c r="F680" s="206">
        <f t="shared" si="10"/>
        <v>0</v>
      </c>
      <c r="G680" s="197">
        <v>673800</v>
      </c>
      <c r="H680" s="195" t="s">
        <v>793</v>
      </c>
      <c r="I680" s="195"/>
    </row>
    <row r="681" spans="1:9" hidden="1">
      <c r="A681" s="196">
        <v>44229</v>
      </c>
      <c r="B681" s="195" t="s">
        <v>60</v>
      </c>
      <c r="C681" s="198">
        <v>1853</v>
      </c>
      <c r="D681" s="195">
        <v>8</v>
      </c>
      <c r="E681" s="197">
        <v>3975600</v>
      </c>
      <c r="F681" s="206">
        <f t="shared" si="10"/>
        <v>0</v>
      </c>
      <c r="G681" s="197">
        <v>3975600</v>
      </c>
      <c r="H681" s="195" t="s">
        <v>794</v>
      </c>
      <c r="I681" s="195"/>
    </row>
    <row r="682" spans="1:9" hidden="1">
      <c r="A682" s="196">
        <v>44229</v>
      </c>
      <c r="B682" s="195" t="s">
        <v>60</v>
      </c>
      <c r="C682" s="198">
        <v>1854</v>
      </c>
      <c r="D682" s="195">
        <v>8</v>
      </c>
      <c r="E682" s="197">
        <v>2769600</v>
      </c>
      <c r="F682" s="206">
        <f t="shared" si="10"/>
        <v>0</v>
      </c>
      <c r="G682" s="197">
        <v>2769600</v>
      </c>
      <c r="H682" s="195" t="s">
        <v>794</v>
      </c>
      <c r="I682" s="195"/>
    </row>
    <row r="683" spans="1:9" hidden="1">
      <c r="A683" s="196">
        <v>44229</v>
      </c>
      <c r="B683" s="195" t="s">
        <v>60</v>
      </c>
      <c r="C683" s="198">
        <v>1865</v>
      </c>
      <c r="D683" s="195">
        <v>8</v>
      </c>
      <c r="E683" s="197">
        <v>1192000</v>
      </c>
      <c r="F683" s="206">
        <f t="shared" si="10"/>
        <v>0</v>
      </c>
      <c r="G683" s="197">
        <v>1192000</v>
      </c>
      <c r="H683" s="195" t="s">
        <v>794</v>
      </c>
      <c r="I683" s="195"/>
    </row>
    <row r="684" spans="1:9" hidden="1">
      <c r="A684" s="196">
        <v>44229</v>
      </c>
      <c r="B684" s="195" t="s">
        <v>60</v>
      </c>
      <c r="C684" s="198">
        <v>4627</v>
      </c>
      <c r="D684" s="195">
        <v>4</v>
      </c>
      <c r="E684" s="197">
        <v>200376</v>
      </c>
      <c r="F684" s="206">
        <f t="shared" si="10"/>
        <v>0</v>
      </c>
      <c r="G684" s="197">
        <v>200376</v>
      </c>
      <c r="H684" s="195" t="s">
        <v>810</v>
      </c>
      <c r="I684" s="195"/>
    </row>
    <row r="685" spans="1:9" hidden="1">
      <c r="A685" s="196">
        <v>44229</v>
      </c>
      <c r="B685" s="195" t="s">
        <v>137</v>
      </c>
      <c r="C685" s="198">
        <v>4722</v>
      </c>
      <c r="D685" s="195">
        <v>9</v>
      </c>
      <c r="E685" s="197">
        <v>13669800</v>
      </c>
      <c r="F685" s="206">
        <f t="shared" si="10"/>
        <v>0</v>
      </c>
      <c r="G685" s="197">
        <v>13669800</v>
      </c>
      <c r="H685" s="195" t="s">
        <v>809</v>
      </c>
      <c r="I685" s="195"/>
    </row>
    <row r="686" spans="1:9" hidden="1">
      <c r="A686" s="196">
        <v>44229</v>
      </c>
      <c r="B686" s="195" t="s">
        <v>60</v>
      </c>
      <c r="C686" s="198">
        <v>4734</v>
      </c>
      <c r="D686" s="195">
        <v>4</v>
      </c>
      <c r="E686" s="197">
        <v>637299</v>
      </c>
      <c r="F686" s="206">
        <f t="shared" si="10"/>
        <v>0</v>
      </c>
      <c r="G686" s="197">
        <v>637299</v>
      </c>
      <c r="H686" s="195" t="s">
        <v>795</v>
      </c>
      <c r="I686" s="195"/>
    </row>
    <row r="687" spans="1:9" hidden="1">
      <c r="A687" s="196">
        <v>44229</v>
      </c>
      <c r="B687" s="195" t="s">
        <v>60</v>
      </c>
      <c r="C687" s="198">
        <v>4759</v>
      </c>
      <c r="D687" s="195">
        <v>4</v>
      </c>
      <c r="E687" s="197">
        <v>406300</v>
      </c>
      <c r="F687" s="206">
        <f t="shared" si="10"/>
        <v>0</v>
      </c>
      <c r="G687" s="197">
        <v>406300</v>
      </c>
      <c r="H687" s="195" t="s">
        <v>796</v>
      </c>
      <c r="I687" s="195"/>
    </row>
    <row r="688" spans="1:9" hidden="1">
      <c r="A688" s="196">
        <v>44229</v>
      </c>
      <c r="B688" s="195" t="s">
        <v>137</v>
      </c>
      <c r="C688" s="198">
        <v>4761</v>
      </c>
      <c r="D688" s="195">
        <v>4</v>
      </c>
      <c r="E688" s="197">
        <v>6306000</v>
      </c>
      <c r="F688" s="206">
        <f t="shared" si="10"/>
        <v>0</v>
      </c>
      <c r="G688" s="197">
        <v>6306000</v>
      </c>
      <c r="H688" s="195" t="s">
        <v>809</v>
      </c>
      <c r="I688" s="195"/>
    </row>
    <row r="689" spans="1:9" hidden="1">
      <c r="A689" s="196">
        <v>44229</v>
      </c>
      <c r="B689" s="195" t="s">
        <v>60</v>
      </c>
      <c r="C689" s="198">
        <v>4839</v>
      </c>
      <c r="D689" s="195">
        <v>4</v>
      </c>
      <c r="E689" s="197">
        <v>10002000</v>
      </c>
      <c r="F689" s="206">
        <f t="shared" si="10"/>
        <v>0</v>
      </c>
      <c r="G689" s="197">
        <v>10002000</v>
      </c>
      <c r="H689" s="195" t="s">
        <v>808</v>
      </c>
      <c r="I689" s="195"/>
    </row>
    <row r="690" spans="1:9" hidden="1">
      <c r="A690" s="196">
        <v>44229</v>
      </c>
      <c r="B690" s="195" t="s">
        <v>60</v>
      </c>
      <c r="C690" s="198">
        <v>5912</v>
      </c>
      <c r="D690" s="195">
        <v>2</v>
      </c>
      <c r="E690" s="197">
        <v>731281</v>
      </c>
      <c r="F690" s="206">
        <f t="shared" si="10"/>
        <v>0</v>
      </c>
      <c r="G690" s="197">
        <v>731281</v>
      </c>
      <c r="H690" s="195" t="s">
        <v>798</v>
      </c>
      <c r="I690" s="195"/>
    </row>
    <row r="691" spans="1:9" hidden="1">
      <c r="A691" s="196">
        <v>44229</v>
      </c>
      <c r="B691" s="195" t="s">
        <v>60</v>
      </c>
      <c r="C691" s="198">
        <v>6500</v>
      </c>
      <c r="D691" s="195">
        <v>7</v>
      </c>
      <c r="E691" s="197">
        <v>350000</v>
      </c>
      <c r="F691" s="206">
        <f t="shared" si="10"/>
        <v>0</v>
      </c>
      <c r="G691" s="197">
        <v>350000</v>
      </c>
      <c r="H691" s="195" t="s">
        <v>799</v>
      </c>
      <c r="I691" s="195"/>
    </row>
    <row r="692" spans="1:9" hidden="1">
      <c r="A692" s="196">
        <v>44229</v>
      </c>
      <c r="B692" s="195" t="s">
        <v>60</v>
      </c>
      <c r="C692" s="198">
        <v>6517</v>
      </c>
      <c r="D692" s="195">
        <v>7</v>
      </c>
      <c r="E692" s="197">
        <v>990000</v>
      </c>
      <c r="F692" s="206">
        <f t="shared" si="10"/>
        <v>0</v>
      </c>
      <c r="G692" s="197">
        <v>990000</v>
      </c>
      <c r="H692" s="195" t="s">
        <v>800</v>
      </c>
      <c r="I692" s="195"/>
    </row>
    <row r="693" spans="1:9" hidden="1">
      <c r="A693" s="196">
        <v>44229</v>
      </c>
      <c r="B693" s="195" t="s">
        <v>60</v>
      </c>
      <c r="C693" s="198">
        <v>6518</v>
      </c>
      <c r="D693" s="195">
        <v>7</v>
      </c>
      <c r="E693" s="197">
        <v>700000</v>
      </c>
      <c r="F693" s="206">
        <f t="shared" si="10"/>
        <v>0</v>
      </c>
      <c r="G693" s="197">
        <v>700000</v>
      </c>
      <c r="H693" s="195" t="s">
        <v>801</v>
      </c>
      <c r="I693" s="195"/>
    </row>
    <row r="694" spans="1:9" hidden="1">
      <c r="A694" s="196">
        <v>44229</v>
      </c>
      <c r="B694" s="195" t="s">
        <v>60</v>
      </c>
      <c r="C694" s="198">
        <v>6579</v>
      </c>
      <c r="D694" s="195">
        <v>7</v>
      </c>
      <c r="E694" s="197">
        <v>439862</v>
      </c>
      <c r="F694" s="206">
        <f t="shared" si="10"/>
        <v>0</v>
      </c>
      <c r="G694" s="197">
        <v>439862</v>
      </c>
      <c r="H694" s="195" t="s">
        <v>802</v>
      </c>
      <c r="I694" s="195"/>
    </row>
    <row r="695" spans="1:9" s="22" customFormat="1" hidden="1">
      <c r="A695" s="30">
        <v>44229</v>
      </c>
      <c r="B695" s="31" t="s">
        <v>60</v>
      </c>
      <c r="C695" s="198">
        <v>6661</v>
      </c>
      <c r="D695" s="31">
        <v>7</v>
      </c>
      <c r="E695" s="32">
        <v>5783500</v>
      </c>
      <c r="F695" s="168">
        <f t="shared" si="10"/>
        <v>0</v>
      </c>
      <c r="G695" s="32">
        <v>5783500</v>
      </c>
      <c r="H695" s="31" t="s">
        <v>806</v>
      </c>
      <c r="I695" s="31" t="s">
        <v>572</v>
      </c>
    </row>
    <row r="696" spans="1:9" hidden="1">
      <c r="A696" s="196">
        <v>44229</v>
      </c>
      <c r="B696" s="195" t="s">
        <v>60</v>
      </c>
      <c r="C696" s="198">
        <v>6660</v>
      </c>
      <c r="D696" s="195">
        <v>7</v>
      </c>
      <c r="E696" s="197">
        <v>2828900</v>
      </c>
      <c r="F696" s="206">
        <f t="shared" si="10"/>
        <v>0</v>
      </c>
      <c r="G696" s="197">
        <v>2828900</v>
      </c>
      <c r="H696" s="195" t="s">
        <v>93</v>
      </c>
      <c r="I696" s="195"/>
    </row>
    <row r="697" spans="1:9" hidden="1">
      <c r="A697" s="196">
        <v>44229</v>
      </c>
      <c r="B697" s="195" t="s">
        <v>66</v>
      </c>
      <c r="C697" s="198">
        <v>6675</v>
      </c>
      <c r="D697" s="195">
        <v>17</v>
      </c>
      <c r="E697" s="197">
        <v>300000</v>
      </c>
      <c r="F697" s="206">
        <f t="shared" si="10"/>
        <v>0</v>
      </c>
      <c r="G697" s="197">
        <v>300000</v>
      </c>
      <c r="H697" s="195" t="s">
        <v>803</v>
      </c>
      <c r="I697" s="195"/>
    </row>
    <row r="698" spans="1:9" hidden="1">
      <c r="A698" s="196">
        <v>44229</v>
      </c>
      <c r="B698" s="195" t="s">
        <v>60</v>
      </c>
      <c r="C698" s="198">
        <v>6711</v>
      </c>
      <c r="D698" s="195">
        <v>17</v>
      </c>
      <c r="E698" s="197">
        <v>700000</v>
      </c>
      <c r="F698" s="206">
        <f t="shared" si="10"/>
        <v>0</v>
      </c>
      <c r="G698" s="197">
        <v>700000</v>
      </c>
      <c r="H698" s="195" t="s">
        <v>94</v>
      </c>
      <c r="I698" s="195"/>
    </row>
    <row r="699" spans="1:9" s="22" customFormat="1" hidden="1">
      <c r="A699" s="30">
        <v>44229</v>
      </c>
      <c r="B699" s="31" t="s">
        <v>60</v>
      </c>
      <c r="C699" s="198">
        <v>6734</v>
      </c>
      <c r="D699" s="31">
        <v>7</v>
      </c>
      <c r="E699" s="32">
        <v>1071000</v>
      </c>
      <c r="F699" s="168">
        <f t="shared" si="10"/>
        <v>0</v>
      </c>
      <c r="G699" s="32">
        <v>1071000</v>
      </c>
      <c r="H699" s="31" t="s">
        <v>806</v>
      </c>
      <c r="I699" s="31" t="s">
        <v>572</v>
      </c>
    </row>
    <row r="700" spans="1:9" hidden="1">
      <c r="A700" s="196">
        <v>44229</v>
      </c>
      <c r="B700" s="195" t="s">
        <v>60</v>
      </c>
      <c r="C700" s="198">
        <v>7598</v>
      </c>
      <c r="D700" s="195">
        <v>10</v>
      </c>
      <c r="E700" s="197">
        <v>1015400</v>
      </c>
      <c r="F700" s="206">
        <f t="shared" si="10"/>
        <v>0</v>
      </c>
      <c r="G700" s="197">
        <v>1015400</v>
      </c>
      <c r="H700" s="195"/>
      <c r="I700" s="195"/>
    </row>
    <row r="701" spans="1:9" s="52" customFormat="1" hidden="1">
      <c r="A701" s="199">
        <v>44230</v>
      </c>
      <c r="B701" s="200" t="s">
        <v>60</v>
      </c>
      <c r="C701" s="51">
        <v>2092</v>
      </c>
      <c r="D701" s="200">
        <v>8</v>
      </c>
      <c r="E701" s="201">
        <v>980000</v>
      </c>
      <c r="F701" s="202">
        <f t="shared" si="10"/>
        <v>0</v>
      </c>
      <c r="G701" s="201">
        <v>980000</v>
      </c>
      <c r="H701" s="200"/>
      <c r="I701" s="200"/>
    </row>
    <row r="702" spans="1:9" s="52" customFormat="1" hidden="1">
      <c r="A702" s="199">
        <v>44230</v>
      </c>
      <c r="B702" s="200" t="s">
        <v>60</v>
      </c>
      <c r="C702" s="51">
        <v>2051</v>
      </c>
      <c r="D702" s="200">
        <v>8</v>
      </c>
      <c r="E702" s="201">
        <v>1204848</v>
      </c>
      <c r="F702" s="202">
        <f t="shared" si="10"/>
        <v>0</v>
      </c>
      <c r="G702" s="201">
        <v>1204848</v>
      </c>
      <c r="H702" s="200"/>
      <c r="I702" s="200"/>
    </row>
    <row r="703" spans="1:9" s="52" customFormat="1" hidden="1">
      <c r="A703" s="199">
        <v>44230</v>
      </c>
      <c r="B703" s="200" t="s">
        <v>60</v>
      </c>
      <c r="C703" s="51">
        <v>2057</v>
      </c>
      <c r="D703" s="200">
        <v>8</v>
      </c>
      <c r="E703" s="201">
        <v>2499600</v>
      </c>
      <c r="F703" s="202">
        <f t="shared" si="10"/>
        <v>0</v>
      </c>
      <c r="G703" s="201">
        <v>2499600</v>
      </c>
      <c r="H703" s="200"/>
      <c r="I703" s="200"/>
    </row>
    <row r="704" spans="1:9" s="52" customFormat="1" hidden="1">
      <c r="A704" s="199">
        <v>44230</v>
      </c>
      <c r="B704" s="200" t="s">
        <v>60</v>
      </c>
      <c r="C704" s="51">
        <v>1814</v>
      </c>
      <c r="D704" s="200">
        <v>6</v>
      </c>
      <c r="E704" s="201">
        <v>279000</v>
      </c>
      <c r="F704" s="202">
        <f t="shared" si="10"/>
        <v>0</v>
      </c>
      <c r="G704" s="201">
        <v>279000</v>
      </c>
      <c r="H704" s="200"/>
      <c r="I704" s="200"/>
    </row>
    <row r="705" spans="1:9" s="52" customFormat="1" hidden="1">
      <c r="A705" s="199">
        <v>44230</v>
      </c>
      <c r="B705" s="200" t="s">
        <v>60</v>
      </c>
      <c r="C705" s="51">
        <v>6796</v>
      </c>
      <c r="D705" s="200">
        <v>7</v>
      </c>
      <c r="E705" s="201">
        <v>716000</v>
      </c>
      <c r="F705" s="202">
        <f t="shared" si="10"/>
        <v>0</v>
      </c>
      <c r="G705" s="201">
        <v>716000</v>
      </c>
      <c r="H705" s="200"/>
      <c r="I705" s="200"/>
    </row>
    <row r="706" spans="1:9" s="52" customFormat="1" hidden="1">
      <c r="A706" s="199">
        <v>44230</v>
      </c>
      <c r="B706" s="200" t="s">
        <v>60</v>
      </c>
      <c r="C706" s="51">
        <v>6837</v>
      </c>
      <c r="D706" s="200">
        <v>7</v>
      </c>
      <c r="E706" s="201">
        <v>694400</v>
      </c>
      <c r="F706" s="202">
        <f t="shared" si="10"/>
        <v>0</v>
      </c>
      <c r="G706" s="201">
        <v>694400</v>
      </c>
      <c r="H706" s="200"/>
      <c r="I706" s="200"/>
    </row>
    <row r="707" spans="1:9" hidden="1">
      <c r="A707" s="196">
        <v>44230</v>
      </c>
      <c r="B707" s="195" t="s">
        <v>60</v>
      </c>
      <c r="C707" s="198">
        <v>1104</v>
      </c>
      <c r="D707" s="195">
        <v>11</v>
      </c>
      <c r="E707" s="197">
        <v>8000000</v>
      </c>
      <c r="F707" s="206">
        <f t="shared" ref="F707:F770" si="11">E707-G707</f>
        <v>0</v>
      </c>
      <c r="G707" s="197">
        <v>8000000</v>
      </c>
      <c r="H707" s="195" t="s">
        <v>840</v>
      </c>
      <c r="I707" s="195"/>
    </row>
    <row r="708" spans="1:9" hidden="1">
      <c r="A708" s="196">
        <v>44230</v>
      </c>
      <c r="B708" s="195" t="s">
        <v>60</v>
      </c>
      <c r="C708" s="198">
        <v>1814</v>
      </c>
      <c r="D708" s="195">
        <v>6</v>
      </c>
      <c r="E708" s="197">
        <v>279000</v>
      </c>
      <c r="F708" s="206">
        <f t="shared" si="11"/>
        <v>0</v>
      </c>
      <c r="G708" s="197">
        <v>279000</v>
      </c>
      <c r="H708" s="195" t="s">
        <v>814</v>
      </c>
      <c r="I708" s="195"/>
    </row>
    <row r="709" spans="1:9" hidden="1">
      <c r="A709" s="196">
        <v>44230</v>
      </c>
      <c r="B709" s="195" t="s">
        <v>60</v>
      </c>
      <c r="C709" s="198">
        <v>1815</v>
      </c>
      <c r="D709" s="195">
        <v>6</v>
      </c>
      <c r="E709" s="197">
        <v>702162</v>
      </c>
      <c r="F709" s="206">
        <f t="shared" si="11"/>
        <v>0</v>
      </c>
      <c r="G709" s="197">
        <v>702162</v>
      </c>
      <c r="H709" s="195" t="s">
        <v>846</v>
      </c>
      <c r="I709" s="195"/>
    </row>
    <row r="710" spans="1:9" hidden="1">
      <c r="A710" s="196">
        <v>44230</v>
      </c>
      <c r="B710" s="195" t="s">
        <v>60</v>
      </c>
      <c r="C710" s="198">
        <v>1837</v>
      </c>
      <c r="D710" s="195">
        <v>6</v>
      </c>
      <c r="E710" s="197">
        <v>874400</v>
      </c>
      <c r="F710" s="206">
        <f t="shared" si="11"/>
        <v>0</v>
      </c>
      <c r="G710" s="197">
        <v>874400</v>
      </c>
      <c r="H710" s="195" t="s">
        <v>815</v>
      </c>
      <c r="I710" s="195"/>
    </row>
    <row r="711" spans="1:9" hidden="1">
      <c r="A711" s="196">
        <v>44230</v>
      </c>
      <c r="B711" s="195" t="s">
        <v>65</v>
      </c>
      <c r="C711" s="198">
        <v>1909</v>
      </c>
      <c r="D711" s="195">
        <v>6</v>
      </c>
      <c r="E711" s="197">
        <v>167400</v>
      </c>
      <c r="F711" s="206">
        <f t="shared" si="11"/>
        <v>0</v>
      </c>
      <c r="G711" s="197">
        <v>167400</v>
      </c>
      <c r="H711" s="195" t="s">
        <v>816</v>
      </c>
      <c r="I711" s="195"/>
    </row>
    <row r="712" spans="1:9" hidden="1">
      <c r="A712" s="196">
        <v>44230</v>
      </c>
      <c r="B712" s="195" t="s">
        <v>60</v>
      </c>
      <c r="C712" s="198">
        <v>1949</v>
      </c>
      <c r="D712" s="195">
        <v>6</v>
      </c>
      <c r="E712" s="197">
        <v>1864600</v>
      </c>
      <c r="F712" s="206">
        <f t="shared" si="11"/>
        <v>0</v>
      </c>
      <c r="G712" s="197">
        <v>1864600</v>
      </c>
      <c r="H712" s="195" t="s">
        <v>817</v>
      </c>
      <c r="I712" s="195"/>
    </row>
    <row r="713" spans="1:9" hidden="1">
      <c r="A713" s="196">
        <v>44230</v>
      </c>
      <c r="B713" s="195" t="s">
        <v>65</v>
      </c>
      <c r="C713" s="198">
        <v>1960</v>
      </c>
      <c r="D713" s="195">
        <v>6</v>
      </c>
      <c r="E713" s="197">
        <v>3200300</v>
      </c>
      <c r="F713" s="206">
        <f t="shared" si="11"/>
        <v>0</v>
      </c>
      <c r="G713" s="197">
        <v>3200300</v>
      </c>
      <c r="H713" s="195" t="s">
        <v>818</v>
      </c>
      <c r="I713" s="195"/>
    </row>
    <row r="714" spans="1:9" hidden="1">
      <c r="A714" s="196">
        <v>44230</v>
      </c>
      <c r="B714" s="195" t="s">
        <v>65</v>
      </c>
      <c r="C714" s="198">
        <v>1961</v>
      </c>
      <c r="D714" s="195">
        <v>6</v>
      </c>
      <c r="E714" s="197">
        <v>456600</v>
      </c>
      <c r="F714" s="206">
        <f t="shared" si="11"/>
        <v>0</v>
      </c>
      <c r="G714" s="197">
        <v>456600</v>
      </c>
      <c r="H714" s="195" t="s">
        <v>819</v>
      </c>
      <c r="I714" s="195"/>
    </row>
    <row r="715" spans="1:9" hidden="1">
      <c r="A715" s="196">
        <v>44230</v>
      </c>
      <c r="B715" s="195" t="s">
        <v>60</v>
      </c>
      <c r="C715" s="198">
        <v>1962</v>
      </c>
      <c r="D715" s="195">
        <v>6</v>
      </c>
      <c r="E715" s="197">
        <v>5164600</v>
      </c>
      <c r="F715" s="206">
        <f t="shared" si="11"/>
        <v>0</v>
      </c>
      <c r="G715" s="197">
        <v>5164600</v>
      </c>
      <c r="H715" s="195" t="s">
        <v>820</v>
      </c>
      <c r="I715" s="195"/>
    </row>
    <row r="716" spans="1:9" hidden="1">
      <c r="A716" s="196">
        <v>44230</v>
      </c>
      <c r="B716" s="195" t="s">
        <v>60</v>
      </c>
      <c r="C716" s="198">
        <v>1981</v>
      </c>
      <c r="D716" s="195">
        <v>6</v>
      </c>
      <c r="E716" s="197">
        <v>1877100</v>
      </c>
      <c r="F716" s="206">
        <f t="shared" si="11"/>
        <v>0</v>
      </c>
      <c r="G716" s="197">
        <v>1877100</v>
      </c>
      <c r="H716" s="195" t="s">
        <v>839</v>
      </c>
      <c r="I716" s="195"/>
    </row>
    <row r="717" spans="1:9" hidden="1">
      <c r="A717" s="196">
        <v>44230</v>
      </c>
      <c r="B717" s="195" t="s">
        <v>60</v>
      </c>
      <c r="C717" s="198">
        <v>2005</v>
      </c>
      <c r="D717" s="195">
        <v>6</v>
      </c>
      <c r="E717" s="197">
        <v>1572800</v>
      </c>
      <c r="F717" s="206">
        <f t="shared" si="11"/>
        <v>0</v>
      </c>
      <c r="G717" s="197">
        <v>1572800</v>
      </c>
      <c r="H717" s="195" t="s">
        <v>821</v>
      </c>
      <c r="I717" s="195"/>
    </row>
    <row r="718" spans="1:9" hidden="1">
      <c r="A718" s="196">
        <v>44230</v>
      </c>
      <c r="B718" s="195" t="s">
        <v>66</v>
      </c>
      <c r="C718" s="198">
        <v>2044</v>
      </c>
      <c r="D718" s="195">
        <v>8</v>
      </c>
      <c r="E718" s="197">
        <v>1977109</v>
      </c>
      <c r="F718" s="206">
        <f t="shared" si="11"/>
        <v>0</v>
      </c>
      <c r="G718" s="197">
        <v>1977109</v>
      </c>
      <c r="H718" s="195" t="s">
        <v>842</v>
      </c>
      <c r="I718" s="195"/>
    </row>
    <row r="719" spans="1:9" hidden="1">
      <c r="A719" s="196">
        <v>44230</v>
      </c>
      <c r="B719" s="195" t="s">
        <v>60</v>
      </c>
      <c r="C719" s="198">
        <v>2051</v>
      </c>
      <c r="D719" s="195">
        <v>8</v>
      </c>
      <c r="E719" s="197">
        <v>1204848</v>
      </c>
      <c r="F719" s="206">
        <f t="shared" si="11"/>
        <v>0</v>
      </c>
      <c r="G719" s="197">
        <v>1204848</v>
      </c>
      <c r="H719" s="195" t="s">
        <v>843</v>
      </c>
      <c r="I719" s="195"/>
    </row>
    <row r="720" spans="1:9" hidden="1">
      <c r="A720" s="196">
        <v>44230</v>
      </c>
      <c r="B720" s="195" t="s">
        <v>60</v>
      </c>
      <c r="C720" s="198">
        <v>2057</v>
      </c>
      <c r="D720" s="195">
        <v>8</v>
      </c>
      <c r="E720" s="197">
        <v>2499600</v>
      </c>
      <c r="F720" s="206">
        <f t="shared" si="11"/>
        <v>0</v>
      </c>
      <c r="G720" s="197">
        <v>2499600</v>
      </c>
      <c r="H720" s="195" t="s">
        <v>844</v>
      </c>
      <c r="I720" s="195"/>
    </row>
    <row r="721" spans="1:9" hidden="1">
      <c r="A721" s="196">
        <v>44230</v>
      </c>
      <c r="B721" s="195" t="s">
        <v>60</v>
      </c>
      <c r="C721" s="198">
        <v>2092</v>
      </c>
      <c r="D721" s="195">
        <v>8</v>
      </c>
      <c r="E721" s="197">
        <v>980000</v>
      </c>
      <c r="F721" s="206">
        <f t="shared" si="11"/>
        <v>0</v>
      </c>
      <c r="G721" s="197">
        <v>980000</v>
      </c>
      <c r="H721" s="195" t="s">
        <v>845</v>
      </c>
      <c r="I721" s="195"/>
    </row>
    <row r="722" spans="1:9" hidden="1">
      <c r="A722" s="196">
        <v>44230</v>
      </c>
      <c r="B722" s="195" t="s">
        <v>60</v>
      </c>
      <c r="C722" s="198">
        <v>4924</v>
      </c>
      <c r="D722" s="195">
        <v>4</v>
      </c>
      <c r="E722" s="197">
        <v>700000</v>
      </c>
      <c r="F722" s="206">
        <f t="shared" si="11"/>
        <v>0</v>
      </c>
      <c r="G722" s="197">
        <v>700000</v>
      </c>
      <c r="H722" s="195" t="s">
        <v>851</v>
      </c>
      <c r="I722" s="195"/>
    </row>
    <row r="723" spans="1:9" hidden="1">
      <c r="A723" s="196">
        <v>44230</v>
      </c>
      <c r="B723" s="195" t="s">
        <v>60</v>
      </c>
      <c r="C723" s="198">
        <v>4956</v>
      </c>
      <c r="D723" s="195">
        <v>9</v>
      </c>
      <c r="E723" s="197">
        <v>262622</v>
      </c>
      <c r="F723" s="206">
        <f t="shared" si="11"/>
        <v>0</v>
      </c>
      <c r="G723" s="197">
        <v>262622</v>
      </c>
      <c r="H723" s="195" t="s">
        <v>822</v>
      </c>
      <c r="I723" s="195"/>
    </row>
    <row r="724" spans="1:9" hidden="1">
      <c r="A724" s="196">
        <v>44230</v>
      </c>
      <c r="B724" s="195" t="s">
        <v>60</v>
      </c>
      <c r="C724" s="198">
        <v>5033</v>
      </c>
      <c r="D724" s="195">
        <v>4</v>
      </c>
      <c r="E724" s="197">
        <v>731400</v>
      </c>
      <c r="F724" s="206">
        <f t="shared" si="11"/>
        <v>0</v>
      </c>
      <c r="G724" s="197">
        <v>731400</v>
      </c>
      <c r="H724" s="195" t="s">
        <v>533</v>
      </c>
      <c r="I724" s="195"/>
    </row>
    <row r="725" spans="1:9" hidden="1">
      <c r="A725" s="196">
        <v>44230</v>
      </c>
      <c r="B725" s="195" t="s">
        <v>60</v>
      </c>
      <c r="C725" s="198">
        <v>5034</v>
      </c>
      <c r="D725" s="195">
        <v>4</v>
      </c>
      <c r="E725" s="197">
        <v>368400</v>
      </c>
      <c r="F725" s="206">
        <f t="shared" si="11"/>
        <v>0</v>
      </c>
      <c r="G725" s="197">
        <v>368400</v>
      </c>
      <c r="H725" s="195" t="s">
        <v>849</v>
      </c>
      <c r="I725" s="195"/>
    </row>
    <row r="726" spans="1:9" hidden="1">
      <c r="A726" s="196">
        <v>44230</v>
      </c>
      <c r="B726" s="195" t="s">
        <v>60</v>
      </c>
      <c r="C726" s="198">
        <v>5042</v>
      </c>
      <c r="D726" s="195">
        <v>4</v>
      </c>
      <c r="E726" s="197">
        <v>339400</v>
      </c>
      <c r="F726" s="206">
        <f t="shared" si="11"/>
        <v>0</v>
      </c>
      <c r="G726" s="197">
        <v>339400</v>
      </c>
      <c r="H726" s="195" t="s">
        <v>850</v>
      </c>
      <c r="I726" s="195"/>
    </row>
    <row r="727" spans="1:9" hidden="1">
      <c r="A727" s="196">
        <v>44230</v>
      </c>
      <c r="B727" s="195" t="s">
        <v>60</v>
      </c>
      <c r="C727" s="198">
        <v>5051</v>
      </c>
      <c r="D727" s="195">
        <v>9</v>
      </c>
      <c r="E727" s="197">
        <v>499400</v>
      </c>
      <c r="F727" s="206">
        <f t="shared" si="11"/>
        <v>0</v>
      </c>
      <c r="G727" s="197">
        <v>499400</v>
      </c>
      <c r="H727" s="195" t="s">
        <v>841</v>
      </c>
      <c r="I727" s="195"/>
    </row>
    <row r="728" spans="1:9" hidden="1">
      <c r="A728" s="196">
        <v>44230</v>
      </c>
      <c r="B728" s="195" t="s">
        <v>60</v>
      </c>
      <c r="C728" s="198">
        <v>5075</v>
      </c>
      <c r="D728" s="195">
        <v>4</v>
      </c>
      <c r="E728" s="197">
        <v>415300</v>
      </c>
      <c r="F728" s="206">
        <f t="shared" si="11"/>
        <v>0</v>
      </c>
      <c r="G728" s="197">
        <v>415300</v>
      </c>
      <c r="H728" s="195" t="s">
        <v>823</v>
      </c>
      <c r="I728" s="195"/>
    </row>
    <row r="729" spans="1:9" hidden="1">
      <c r="A729" s="196">
        <v>44230</v>
      </c>
      <c r="B729" s="195" t="s">
        <v>60</v>
      </c>
      <c r="C729" s="198">
        <v>5135</v>
      </c>
      <c r="D729" s="195">
        <v>4</v>
      </c>
      <c r="E729" s="197">
        <v>767849</v>
      </c>
      <c r="F729" s="206">
        <f t="shared" si="11"/>
        <v>0</v>
      </c>
      <c r="G729" s="197">
        <v>767849</v>
      </c>
      <c r="H729" s="195" t="s">
        <v>824</v>
      </c>
      <c r="I729" s="195"/>
    </row>
    <row r="730" spans="1:9" hidden="1">
      <c r="A730" s="196">
        <v>44230</v>
      </c>
      <c r="B730" s="195" t="s">
        <v>60</v>
      </c>
      <c r="C730" s="198">
        <v>6796</v>
      </c>
      <c r="D730" s="195">
        <v>7</v>
      </c>
      <c r="E730" s="197">
        <v>716000</v>
      </c>
      <c r="F730" s="206">
        <f t="shared" si="11"/>
        <v>0</v>
      </c>
      <c r="G730" s="197">
        <v>716000</v>
      </c>
      <c r="H730" s="195" t="s">
        <v>825</v>
      </c>
      <c r="I730" s="195"/>
    </row>
    <row r="731" spans="1:9" hidden="1">
      <c r="A731" s="196">
        <v>44230</v>
      </c>
      <c r="B731" s="195" t="s">
        <v>60</v>
      </c>
      <c r="C731" s="198">
        <v>6798</v>
      </c>
      <c r="D731" s="195">
        <v>7</v>
      </c>
      <c r="E731" s="197">
        <v>1024500</v>
      </c>
      <c r="F731" s="206">
        <f t="shared" si="11"/>
        <v>0</v>
      </c>
      <c r="G731" s="197">
        <v>1024500</v>
      </c>
      <c r="H731" s="195" t="s">
        <v>826</v>
      </c>
      <c r="I731" s="195"/>
    </row>
    <row r="732" spans="1:9" hidden="1">
      <c r="A732" s="196">
        <v>44230</v>
      </c>
      <c r="B732" s="195" t="s">
        <v>66</v>
      </c>
      <c r="C732" s="198">
        <v>6799</v>
      </c>
      <c r="D732" s="195">
        <v>7</v>
      </c>
      <c r="E732" s="197">
        <v>279329</v>
      </c>
      <c r="F732" s="206">
        <f t="shared" si="11"/>
        <v>0</v>
      </c>
      <c r="G732" s="197">
        <v>279329</v>
      </c>
      <c r="H732" s="195" t="s">
        <v>827</v>
      </c>
      <c r="I732" s="195"/>
    </row>
    <row r="733" spans="1:9" hidden="1">
      <c r="A733" s="196">
        <v>44230</v>
      </c>
      <c r="B733" s="195" t="s">
        <v>60</v>
      </c>
      <c r="C733" s="198">
        <v>6819</v>
      </c>
      <c r="D733" s="195">
        <v>7</v>
      </c>
      <c r="E733" s="197">
        <v>428613</v>
      </c>
      <c r="F733" s="206">
        <f t="shared" si="11"/>
        <v>0</v>
      </c>
      <c r="G733" s="197">
        <v>428613</v>
      </c>
      <c r="H733" s="195" t="s">
        <v>828</v>
      </c>
      <c r="I733" s="195"/>
    </row>
    <row r="734" spans="1:9" hidden="1">
      <c r="A734" s="196">
        <v>44230</v>
      </c>
      <c r="B734" s="195" t="s">
        <v>60</v>
      </c>
      <c r="C734" s="198">
        <v>6829</v>
      </c>
      <c r="D734" s="195">
        <v>7</v>
      </c>
      <c r="E734" s="197">
        <v>3453600</v>
      </c>
      <c r="F734" s="206">
        <f t="shared" si="11"/>
        <v>0</v>
      </c>
      <c r="G734" s="197">
        <v>3453600</v>
      </c>
      <c r="H734" s="195" t="s">
        <v>829</v>
      </c>
      <c r="I734" s="195"/>
    </row>
    <row r="735" spans="1:9" hidden="1">
      <c r="A735" s="196">
        <v>44230</v>
      </c>
      <c r="B735" s="195" t="s">
        <v>66</v>
      </c>
      <c r="C735" s="198">
        <v>6834</v>
      </c>
      <c r="D735" s="195">
        <v>7</v>
      </c>
      <c r="E735" s="197">
        <v>200000</v>
      </c>
      <c r="F735" s="206">
        <f t="shared" si="11"/>
        <v>0</v>
      </c>
      <c r="G735" s="197">
        <v>200000</v>
      </c>
      <c r="H735" s="195" t="s">
        <v>847</v>
      </c>
      <c r="I735" s="195"/>
    </row>
    <row r="736" spans="1:9" hidden="1">
      <c r="A736" s="196">
        <v>44230</v>
      </c>
      <c r="B736" s="195" t="s">
        <v>60</v>
      </c>
      <c r="C736" s="198">
        <v>6837</v>
      </c>
      <c r="D736" s="195">
        <v>7</v>
      </c>
      <c r="E736" s="197">
        <v>694400</v>
      </c>
      <c r="F736" s="206">
        <f t="shared" si="11"/>
        <v>0</v>
      </c>
      <c r="G736" s="197">
        <v>694400</v>
      </c>
      <c r="H736" s="195" t="s">
        <v>830</v>
      </c>
      <c r="I736" s="195"/>
    </row>
    <row r="737" spans="1:9" hidden="1">
      <c r="A737" s="196">
        <v>44230</v>
      </c>
      <c r="B737" s="195" t="s">
        <v>730</v>
      </c>
      <c r="C737" s="198">
        <v>6838</v>
      </c>
      <c r="D737" s="195">
        <v>7</v>
      </c>
      <c r="E737" s="197">
        <v>958400</v>
      </c>
      <c r="F737" s="206">
        <f t="shared" si="11"/>
        <v>0</v>
      </c>
      <c r="G737" s="197">
        <v>958400</v>
      </c>
      <c r="H737" s="195" t="s">
        <v>848</v>
      </c>
      <c r="I737" s="195"/>
    </row>
    <row r="738" spans="1:9" hidden="1">
      <c r="A738" s="196">
        <v>44230</v>
      </c>
      <c r="B738" s="195" t="s">
        <v>730</v>
      </c>
      <c r="C738" s="198">
        <v>6839</v>
      </c>
      <c r="D738" s="195">
        <v>7</v>
      </c>
      <c r="E738" s="197">
        <v>4584000</v>
      </c>
      <c r="F738" s="206">
        <f t="shared" si="11"/>
        <v>0</v>
      </c>
      <c r="G738" s="197">
        <v>4584000</v>
      </c>
      <c r="H738" s="195" t="s">
        <v>801</v>
      </c>
      <c r="I738" s="195"/>
    </row>
    <row r="739" spans="1:9" hidden="1">
      <c r="A739" s="196">
        <v>44230</v>
      </c>
      <c r="B739" s="195" t="s">
        <v>60</v>
      </c>
      <c r="C739" s="198">
        <v>6847</v>
      </c>
      <c r="D739" s="195">
        <v>7</v>
      </c>
      <c r="E739" s="197">
        <v>105000</v>
      </c>
      <c r="F739" s="206">
        <f t="shared" si="11"/>
        <v>0</v>
      </c>
      <c r="G739" s="197">
        <v>105000</v>
      </c>
      <c r="H739" s="195" t="s">
        <v>831</v>
      </c>
      <c r="I739" s="195"/>
    </row>
    <row r="740" spans="1:9" hidden="1">
      <c r="A740" s="196">
        <v>44230</v>
      </c>
      <c r="B740" s="195" t="s">
        <v>60</v>
      </c>
      <c r="C740" s="198">
        <v>6890</v>
      </c>
      <c r="D740" s="195">
        <v>7</v>
      </c>
      <c r="E740" s="197">
        <v>1367300</v>
      </c>
      <c r="F740" s="206">
        <f t="shared" si="11"/>
        <v>0</v>
      </c>
      <c r="G740" s="197">
        <v>1367300</v>
      </c>
      <c r="H740" s="195" t="s">
        <v>832</v>
      </c>
      <c r="I740" s="195"/>
    </row>
    <row r="741" spans="1:9" hidden="1">
      <c r="A741" s="196">
        <v>44230</v>
      </c>
      <c r="B741" s="195" t="s">
        <v>60</v>
      </c>
      <c r="C741" s="198">
        <v>6909</v>
      </c>
      <c r="D741" s="195">
        <v>7</v>
      </c>
      <c r="E741" s="197">
        <v>8283900</v>
      </c>
      <c r="F741" s="206">
        <f t="shared" si="11"/>
        <v>0</v>
      </c>
      <c r="G741" s="197">
        <v>8283900</v>
      </c>
      <c r="H741" s="195" t="s">
        <v>835</v>
      </c>
      <c r="I741" s="195"/>
    </row>
    <row r="742" spans="1:9" hidden="1">
      <c r="A742" s="196">
        <v>44230</v>
      </c>
      <c r="B742" s="195" t="s">
        <v>60</v>
      </c>
      <c r="C742" s="198">
        <v>6910</v>
      </c>
      <c r="D742" s="195">
        <v>7</v>
      </c>
      <c r="E742" s="197">
        <v>1560000</v>
      </c>
      <c r="F742" s="206">
        <f t="shared" si="11"/>
        <v>0</v>
      </c>
      <c r="G742" s="197">
        <v>1560000</v>
      </c>
      <c r="H742" s="195" t="s">
        <v>836</v>
      </c>
      <c r="I742" s="195"/>
    </row>
    <row r="743" spans="1:9" hidden="1">
      <c r="A743" s="196">
        <v>44230</v>
      </c>
      <c r="B743" s="195" t="s">
        <v>60</v>
      </c>
      <c r="C743" s="198">
        <v>6916</v>
      </c>
      <c r="D743" s="195">
        <v>7</v>
      </c>
      <c r="E743" s="197">
        <v>487500</v>
      </c>
      <c r="F743" s="206">
        <f t="shared" si="11"/>
        <v>0</v>
      </c>
      <c r="G743" s="197">
        <v>487500</v>
      </c>
      <c r="H743" s="195" t="s">
        <v>777</v>
      </c>
      <c r="I743" s="195"/>
    </row>
    <row r="744" spans="1:9" hidden="1">
      <c r="A744" s="196">
        <v>44230</v>
      </c>
      <c r="B744" s="195" t="s">
        <v>60</v>
      </c>
      <c r="C744" s="198">
        <v>7010</v>
      </c>
      <c r="D744" s="195">
        <v>3</v>
      </c>
      <c r="E744" s="197">
        <v>1300000</v>
      </c>
      <c r="F744" s="206">
        <f t="shared" si="11"/>
        <v>0</v>
      </c>
      <c r="G744" s="197">
        <v>1300000</v>
      </c>
      <c r="H744" s="195" t="s">
        <v>837</v>
      </c>
      <c r="I744" s="195"/>
    </row>
    <row r="745" spans="1:9" s="52" customFormat="1" hidden="1">
      <c r="A745" s="199">
        <v>44231</v>
      </c>
      <c r="B745" s="200" t="s">
        <v>60</v>
      </c>
      <c r="C745" s="51">
        <v>5226</v>
      </c>
      <c r="D745" s="200">
        <v>4</v>
      </c>
      <c r="E745" s="201">
        <v>2109910</v>
      </c>
      <c r="F745" s="202">
        <f t="shared" si="11"/>
        <v>0</v>
      </c>
      <c r="G745" s="201">
        <v>2109910</v>
      </c>
      <c r="H745" s="200"/>
      <c r="I745" s="200"/>
    </row>
    <row r="746" spans="1:9" s="52" customFormat="1" hidden="1">
      <c r="A746" s="199">
        <v>44231</v>
      </c>
      <c r="B746" s="200" t="s">
        <v>60</v>
      </c>
      <c r="C746" s="51">
        <v>5102</v>
      </c>
      <c r="D746" s="200">
        <v>9</v>
      </c>
      <c r="E746" s="201">
        <v>74500</v>
      </c>
      <c r="F746" s="202">
        <f t="shared" si="11"/>
        <v>0</v>
      </c>
      <c r="G746" s="201">
        <v>74500</v>
      </c>
      <c r="H746" s="200"/>
      <c r="I746" s="200"/>
    </row>
    <row r="747" spans="1:9" s="52" customFormat="1" hidden="1">
      <c r="A747" s="199">
        <v>44231</v>
      </c>
      <c r="B747" s="200" t="s">
        <v>60</v>
      </c>
      <c r="C747" s="51">
        <v>7753</v>
      </c>
      <c r="D747" s="200">
        <v>10</v>
      </c>
      <c r="E747" s="201">
        <v>2061300</v>
      </c>
      <c r="F747" s="202">
        <f t="shared" si="11"/>
        <v>0</v>
      </c>
      <c r="G747" s="201">
        <v>2061300</v>
      </c>
      <c r="H747" s="200"/>
      <c r="I747" s="200"/>
    </row>
    <row r="748" spans="1:9" s="52" customFormat="1" hidden="1">
      <c r="A748" s="199">
        <v>44231</v>
      </c>
      <c r="B748" s="200" t="s">
        <v>60</v>
      </c>
      <c r="C748" s="51">
        <v>2372</v>
      </c>
      <c r="D748" s="200">
        <v>8</v>
      </c>
      <c r="E748" s="201">
        <v>2130000</v>
      </c>
      <c r="F748" s="202">
        <f t="shared" si="11"/>
        <v>0</v>
      </c>
      <c r="G748" s="201">
        <v>2130000</v>
      </c>
      <c r="H748" s="200"/>
      <c r="I748" s="200"/>
    </row>
    <row r="749" spans="1:9" s="52" customFormat="1" hidden="1">
      <c r="A749" s="199">
        <v>44231</v>
      </c>
      <c r="B749" s="200" t="s">
        <v>60</v>
      </c>
      <c r="C749" s="51">
        <v>7065</v>
      </c>
      <c r="D749" s="200">
        <v>3</v>
      </c>
      <c r="E749" s="201">
        <v>747755</v>
      </c>
      <c r="F749" s="202">
        <f t="shared" si="11"/>
        <v>0</v>
      </c>
      <c r="G749" s="201">
        <v>747755</v>
      </c>
      <c r="H749" s="200"/>
      <c r="I749" s="200"/>
    </row>
    <row r="750" spans="1:9" s="52" customFormat="1" hidden="1">
      <c r="A750" s="199">
        <v>44231</v>
      </c>
      <c r="B750" s="200" t="s">
        <v>60</v>
      </c>
      <c r="C750" s="51">
        <v>2132</v>
      </c>
      <c r="D750" s="200">
        <v>6</v>
      </c>
      <c r="E750" s="201">
        <v>979000</v>
      </c>
      <c r="F750" s="202">
        <f t="shared" si="11"/>
        <v>0</v>
      </c>
      <c r="G750" s="201">
        <v>979000</v>
      </c>
      <c r="H750" s="200"/>
      <c r="I750" s="200"/>
    </row>
    <row r="751" spans="1:9" s="52" customFormat="1" hidden="1">
      <c r="A751" s="199">
        <v>44231</v>
      </c>
      <c r="B751" s="200" t="s">
        <v>60</v>
      </c>
      <c r="C751" s="51">
        <v>7835</v>
      </c>
      <c r="D751" s="200">
        <v>10</v>
      </c>
      <c r="E751" s="201">
        <v>532900</v>
      </c>
      <c r="F751" s="202">
        <f t="shared" si="11"/>
        <v>0</v>
      </c>
      <c r="G751" s="201">
        <v>532900</v>
      </c>
      <c r="H751" s="200"/>
      <c r="I751" s="200"/>
    </row>
    <row r="752" spans="1:9" s="52" customFormat="1" hidden="1">
      <c r="A752" s="199">
        <v>44231</v>
      </c>
      <c r="B752" s="200" t="s">
        <v>60</v>
      </c>
      <c r="C752" s="51">
        <v>2133</v>
      </c>
      <c r="D752" s="200">
        <v>6</v>
      </c>
      <c r="E752" s="201">
        <v>213200</v>
      </c>
      <c r="F752" s="202">
        <f t="shared" si="11"/>
        <v>0</v>
      </c>
      <c r="G752" s="201">
        <v>213200</v>
      </c>
      <c r="H752" s="200"/>
      <c r="I752" s="200"/>
    </row>
    <row r="753" spans="1:9" hidden="1">
      <c r="A753" s="196">
        <v>44231</v>
      </c>
      <c r="B753" s="195" t="s">
        <v>60</v>
      </c>
      <c r="C753" s="198">
        <v>2132</v>
      </c>
      <c r="D753" s="195">
        <v>6</v>
      </c>
      <c r="E753" s="197">
        <v>979000</v>
      </c>
      <c r="F753" s="206">
        <f t="shared" si="11"/>
        <v>0</v>
      </c>
      <c r="G753" s="197">
        <v>979000</v>
      </c>
      <c r="H753" s="195" t="s">
        <v>870</v>
      </c>
      <c r="I753" s="195"/>
    </row>
    <row r="754" spans="1:9" hidden="1">
      <c r="A754" s="196">
        <v>44231</v>
      </c>
      <c r="B754" s="195" t="s">
        <v>60</v>
      </c>
      <c r="C754" s="198">
        <v>2133</v>
      </c>
      <c r="D754" s="195">
        <v>6</v>
      </c>
      <c r="E754" s="197">
        <v>213200</v>
      </c>
      <c r="F754" s="206">
        <f t="shared" si="11"/>
        <v>0</v>
      </c>
      <c r="G754" s="197">
        <v>213200</v>
      </c>
      <c r="H754" s="195" t="s">
        <v>854</v>
      </c>
      <c r="I754" s="195"/>
    </row>
    <row r="755" spans="1:9" hidden="1">
      <c r="A755" s="196">
        <v>44231</v>
      </c>
      <c r="B755" s="195" t="s">
        <v>66</v>
      </c>
      <c r="C755" s="198">
        <v>2139</v>
      </c>
      <c r="D755" s="195">
        <v>6</v>
      </c>
      <c r="E755" s="197">
        <v>261388</v>
      </c>
      <c r="F755" s="206">
        <f t="shared" si="11"/>
        <v>0</v>
      </c>
      <c r="G755" s="197">
        <v>261388</v>
      </c>
      <c r="H755" s="195" t="s">
        <v>203</v>
      </c>
      <c r="I755" s="195"/>
    </row>
    <row r="756" spans="1:9" hidden="1">
      <c r="A756" s="196">
        <v>44231</v>
      </c>
      <c r="B756" s="195" t="s">
        <v>66</v>
      </c>
      <c r="C756" s="198">
        <v>2322</v>
      </c>
      <c r="D756" s="195">
        <v>8</v>
      </c>
      <c r="E756" s="197">
        <v>1279300</v>
      </c>
      <c r="F756" s="206">
        <f t="shared" si="11"/>
        <v>0</v>
      </c>
      <c r="G756" s="197">
        <v>1279300</v>
      </c>
      <c r="H756" s="195" t="s">
        <v>855</v>
      </c>
      <c r="I756" s="195"/>
    </row>
    <row r="757" spans="1:9" hidden="1">
      <c r="A757" s="196">
        <v>44231</v>
      </c>
      <c r="B757" s="195" t="s">
        <v>66</v>
      </c>
      <c r="C757" s="198">
        <v>2348</v>
      </c>
      <c r="D757" s="195">
        <v>8</v>
      </c>
      <c r="E757" s="197">
        <v>2000000</v>
      </c>
      <c r="F757" s="206">
        <f t="shared" si="11"/>
        <v>0</v>
      </c>
      <c r="G757" s="197">
        <v>2000000</v>
      </c>
      <c r="H757" s="195" t="s">
        <v>856</v>
      </c>
      <c r="I757" s="195"/>
    </row>
    <row r="758" spans="1:9" hidden="1">
      <c r="A758" s="196">
        <v>44231</v>
      </c>
      <c r="B758" s="195" t="s">
        <v>60</v>
      </c>
      <c r="C758" s="198">
        <v>2372</v>
      </c>
      <c r="D758" s="195">
        <v>8</v>
      </c>
      <c r="E758" s="197">
        <v>2130000</v>
      </c>
      <c r="F758" s="206">
        <f t="shared" si="11"/>
        <v>0</v>
      </c>
      <c r="G758" s="197">
        <v>2130000</v>
      </c>
      <c r="H758" s="195" t="s">
        <v>857</v>
      </c>
      <c r="I758" s="195"/>
    </row>
    <row r="759" spans="1:9" hidden="1">
      <c r="A759" s="196">
        <v>44231</v>
      </c>
      <c r="B759" s="195" t="s">
        <v>66</v>
      </c>
      <c r="C759" s="198">
        <v>2400</v>
      </c>
      <c r="D759" s="195">
        <v>8</v>
      </c>
      <c r="E759" s="197">
        <v>521400</v>
      </c>
      <c r="F759" s="206">
        <f t="shared" si="11"/>
        <v>0</v>
      </c>
      <c r="G759" s="197">
        <v>521400</v>
      </c>
      <c r="H759" s="195" t="s">
        <v>858</v>
      </c>
      <c r="I759" s="195"/>
    </row>
    <row r="760" spans="1:9" hidden="1">
      <c r="A760" s="196">
        <v>44231</v>
      </c>
      <c r="B760" s="195" t="s">
        <v>60</v>
      </c>
      <c r="C760" s="198">
        <v>2461</v>
      </c>
      <c r="D760" s="195">
        <v>8</v>
      </c>
      <c r="E760" s="197">
        <v>195957</v>
      </c>
      <c r="F760" s="206">
        <f t="shared" si="11"/>
        <v>0</v>
      </c>
      <c r="G760" s="197">
        <v>195957</v>
      </c>
      <c r="H760" s="195" t="s">
        <v>872</v>
      </c>
      <c r="I760" s="195"/>
    </row>
    <row r="761" spans="1:9" hidden="1">
      <c r="A761" s="196">
        <v>44231</v>
      </c>
      <c r="B761" s="195" t="s">
        <v>66</v>
      </c>
      <c r="C761" s="198">
        <v>2540</v>
      </c>
      <c r="D761" s="195">
        <v>8</v>
      </c>
      <c r="E761" s="197">
        <v>1000200</v>
      </c>
      <c r="F761" s="206">
        <f t="shared" si="11"/>
        <v>0</v>
      </c>
      <c r="G761" s="197">
        <v>1000200</v>
      </c>
      <c r="H761" s="195" t="s">
        <v>859</v>
      </c>
      <c r="I761" s="195"/>
    </row>
    <row r="762" spans="1:9" hidden="1">
      <c r="A762" s="196">
        <v>44231</v>
      </c>
      <c r="B762" s="195" t="s">
        <v>60</v>
      </c>
      <c r="C762" s="198">
        <v>5102</v>
      </c>
      <c r="D762" s="195">
        <v>9</v>
      </c>
      <c r="E762" s="197">
        <v>74500</v>
      </c>
      <c r="F762" s="206">
        <f t="shared" si="11"/>
        <v>0</v>
      </c>
      <c r="G762" s="197">
        <v>74500</v>
      </c>
      <c r="H762" s="195" t="s">
        <v>860</v>
      </c>
      <c r="I762" s="195"/>
    </row>
    <row r="763" spans="1:9" hidden="1">
      <c r="A763" s="196">
        <v>44231</v>
      </c>
      <c r="B763" s="195" t="s">
        <v>60</v>
      </c>
      <c r="C763" s="198">
        <v>5226</v>
      </c>
      <c r="D763" s="195">
        <v>4</v>
      </c>
      <c r="E763" s="197">
        <v>2109910</v>
      </c>
      <c r="F763" s="206">
        <f t="shared" si="11"/>
        <v>0</v>
      </c>
      <c r="G763" s="197">
        <v>2109910</v>
      </c>
      <c r="H763" s="195" t="s">
        <v>861</v>
      </c>
      <c r="I763" s="195"/>
    </row>
    <row r="764" spans="1:9" hidden="1">
      <c r="A764" s="196">
        <v>44231</v>
      </c>
      <c r="B764" s="195" t="s">
        <v>60</v>
      </c>
      <c r="C764" s="198">
        <v>5137</v>
      </c>
      <c r="D764" s="195">
        <v>9</v>
      </c>
      <c r="E764" s="197">
        <v>1564400</v>
      </c>
      <c r="F764" s="206">
        <f t="shared" si="11"/>
        <v>0</v>
      </c>
      <c r="G764" s="197">
        <v>1564400</v>
      </c>
      <c r="H764" s="2" t="s">
        <v>874</v>
      </c>
      <c r="I764" s="195"/>
    </row>
    <row r="765" spans="1:9" hidden="1">
      <c r="A765" s="196">
        <v>44231</v>
      </c>
      <c r="B765" s="195" t="s">
        <v>60</v>
      </c>
      <c r="C765" s="198">
        <v>5242</v>
      </c>
      <c r="D765" s="195">
        <v>4</v>
      </c>
      <c r="E765" s="197">
        <v>670200</v>
      </c>
      <c r="F765" s="206">
        <f t="shared" si="11"/>
        <v>0</v>
      </c>
      <c r="G765" s="197">
        <v>670200</v>
      </c>
      <c r="H765" s="195" t="s">
        <v>862</v>
      </c>
      <c r="I765" s="195"/>
    </row>
    <row r="766" spans="1:9" hidden="1">
      <c r="A766" s="196">
        <v>44231</v>
      </c>
      <c r="B766" s="195" t="s">
        <v>60</v>
      </c>
      <c r="C766" s="198">
        <v>5325</v>
      </c>
      <c r="D766" s="195">
        <v>4</v>
      </c>
      <c r="E766" s="197">
        <v>1300000</v>
      </c>
      <c r="F766" s="206">
        <f t="shared" si="11"/>
        <v>0</v>
      </c>
      <c r="G766" s="197">
        <v>1300000</v>
      </c>
      <c r="H766" s="195" t="s">
        <v>124</v>
      </c>
      <c r="I766" s="195"/>
    </row>
    <row r="767" spans="1:9" hidden="1">
      <c r="A767" s="196">
        <v>44231</v>
      </c>
      <c r="B767" s="195" t="s">
        <v>60</v>
      </c>
      <c r="C767" s="198">
        <v>7065</v>
      </c>
      <c r="D767" s="195">
        <v>3</v>
      </c>
      <c r="E767" s="197">
        <v>747755</v>
      </c>
      <c r="F767" s="206">
        <f t="shared" si="11"/>
        <v>0</v>
      </c>
      <c r="G767" s="197">
        <v>747755</v>
      </c>
      <c r="H767" s="195" t="s">
        <v>863</v>
      </c>
      <c r="I767" s="195"/>
    </row>
    <row r="768" spans="1:9" hidden="1">
      <c r="A768" s="196">
        <v>44231</v>
      </c>
      <c r="B768" s="195" t="s">
        <v>60</v>
      </c>
      <c r="C768" s="198">
        <v>7202</v>
      </c>
      <c r="D768" s="195">
        <v>7</v>
      </c>
      <c r="E768" s="197">
        <v>3246000</v>
      </c>
      <c r="F768" s="206">
        <f t="shared" si="11"/>
        <v>0</v>
      </c>
      <c r="G768" s="197">
        <v>3246000</v>
      </c>
      <c r="H768" s="195" t="s">
        <v>871</v>
      </c>
      <c r="I768" s="195"/>
    </row>
    <row r="769" spans="1:9" hidden="1">
      <c r="A769" s="196">
        <v>44231</v>
      </c>
      <c r="B769" s="195" t="s">
        <v>60</v>
      </c>
      <c r="C769" s="198">
        <v>7753</v>
      </c>
      <c r="D769" s="195">
        <v>10</v>
      </c>
      <c r="E769" s="197">
        <v>2061300</v>
      </c>
      <c r="F769" s="206">
        <f t="shared" si="11"/>
        <v>0</v>
      </c>
      <c r="G769" s="197">
        <v>2061300</v>
      </c>
      <c r="H769" s="195" t="s">
        <v>244</v>
      </c>
      <c r="I769" s="195"/>
    </row>
    <row r="770" spans="1:9" hidden="1">
      <c r="A770" s="196">
        <v>44231</v>
      </c>
      <c r="B770" s="195" t="s">
        <v>60</v>
      </c>
      <c r="C770" s="198">
        <v>7793</v>
      </c>
      <c r="D770" s="195">
        <v>10</v>
      </c>
      <c r="E770" s="197">
        <v>379604</v>
      </c>
      <c r="F770" s="206">
        <f t="shared" si="11"/>
        <v>0</v>
      </c>
      <c r="G770" s="197">
        <v>379604</v>
      </c>
      <c r="H770" s="195" t="s">
        <v>864</v>
      </c>
      <c r="I770" s="195"/>
    </row>
    <row r="771" spans="1:9" hidden="1">
      <c r="A771" s="196">
        <v>44231</v>
      </c>
      <c r="B771" s="195" t="s">
        <v>60</v>
      </c>
      <c r="C771" s="198">
        <v>7833</v>
      </c>
      <c r="D771" s="195">
        <v>10</v>
      </c>
      <c r="E771" s="197">
        <v>1064800</v>
      </c>
      <c r="F771" s="206">
        <f t="shared" ref="F771:F834" si="12">E771-G771</f>
        <v>0</v>
      </c>
      <c r="G771" s="197">
        <v>1064800</v>
      </c>
      <c r="H771" s="195" t="s">
        <v>865</v>
      </c>
      <c r="I771" s="195"/>
    </row>
    <row r="772" spans="1:9" hidden="1">
      <c r="A772" s="196">
        <v>44231</v>
      </c>
      <c r="B772" s="195" t="s">
        <v>60</v>
      </c>
      <c r="C772" s="198">
        <v>7835</v>
      </c>
      <c r="D772" s="195">
        <v>10</v>
      </c>
      <c r="E772" s="197">
        <v>532900</v>
      </c>
      <c r="F772" s="206">
        <f t="shared" si="12"/>
        <v>0</v>
      </c>
      <c r="G772" s="197">
        <v>532900</v>
      </c>
      <c r="H772" s="195" t="s">
        <v>866</v>
      </c>
      <c r="I772" s="195"/>
    </row>
    <row r="773" spans="1:9" hidden="1">
      <c r="A773" s="196">
        <v>44231</v>
      </c>
      <c r="B773" s="195" t="s">
        <v>60</v>
      </c>
      <c r="C773" s="198">
        <v>7865</v>
      </c>
      <c r="D773" s="195">
        <v>10</v>
      </c>
      <c r="E773" s="197">
        <v>547600</v>
      </c>
      <c r="F773" s="206">
        <f t="shared" si="12"/>
        <v>0</v>
      </c>
      <c r="G773" s="197">
        <v>547600</v>
      </c>
      <c r="H773" s="195" t="s">
        <v>867</v>
      </c>
      <c r="I773" s="195"/>
    </row>
    <row r="774" spans="1:9" hidden="1">
      <c r="A774" s="196">
        <v>44231</v>
      </c>
      <c r="B774" s="195" t="s">
        <v>60</v>
      </c>
      <c r="C774" s="198">
        <v>7872</v>
      </c>
      <c r="D774" s="195">
        <v>10</v>
      </c>
      <c r="E774" s="197">
        <v>11670000</v>
      </c>
      <c r="F774" s="206">
        <f t="shared" si="12"/>
        <v>0</v>
      </c>
      <c r="G774" s="197">
        <v>11670000</v>
      </c>
      <c r="H774" s="195" t="s">
        <v>868</v>
      </c>
      <c r="I774" s="195"/>
    </row>
    <row r="775" spans="1:9" s="52" customFormat="1" hidden="1">
      <c r="A775" s="199">
        <v>44232</v>
      </c>
      <c r="B775" s="200" t="s">
        <v>60</v>
      </c>
      <c r="C775" s="51">
        <v>7421</v>
      </c>
      <c r="D775" s="200">
        <v>7</v>
      </c>
      <c r="E775" s="201">
        <v>855800</v>
      </c>
      <c r="F775" s="202">
        <f t="shared" si="12"/>
        <v>0</v>
      </c>
      <c r="G775" s="201">
        <v>855800</v>
      </c>
      <c r="H775" s="200"/>
      <c r="I775" s="200"/>
    </row>
    <row r="776" spans="1:9" s="52" customFormat="1" hidden="1">
      <c r="A776" s="199">
        <v>44232</v>
      </c>
      <c r="B776" s="200" t="s">
        <v>60</v>
      </c>
      <c r="C776" s="51">
        <v>2702</v>
      </c>
      <c r="D776" s="200">
        <v>8</v>
      </c>
      <c r="E776" s="201">
        <v>2124600</v>
      </c>
      <c r="F776" s="202">
        <f t="shared" si="12"/>
        <v>0</v>
      </c>
      <c r="G776" s="201">
        <v>2124600</v>
      </c>
      <c r="H776" s="200"/>
      <c r="I776" s="200"/>
    </row>
    <row r="777" spans="1:9" s="52" customFormat="1" hidden="1">
      <c r="A777" s="199">
        <v>44232</v>
      </c>
      <c r="B777" s="200" t="s">
        <v>60</v>
      </c>
      <c r="C777" s="51">
        <v>7184</v>
      </c>
      <c r="D777" s="200">
        <v>3</v>
      </c>
      <c r="E777" s="201">
        <v>624000</v>
      </c>
      <c r="F777" s="202">
        <f t="shared" si="12"/>
        <v>0</v>
      </c>
      <c r="G777" s="201">
        <v>624000</v>
      </c>
      <c r="H777" s="200"/>
      <c r="I777" s="200"/>
    </row>
    <row r="778" spans="1:9" hidden="1">
      <c r="A778" s="196">
        <v>44232</v>
      </c>
      <c r="B778" s="195" t="s">
        <v>66</v>
      </c>
      <c r="C778" s="198">
        <v>7321</v>
      </c>
      <c r="D778" s="195">
        <v>7</v>
      </c>
      <c r="E778" s="197">
        <v>750317</v>
      </c>
      <c r="F778" s="206">
        <f t="shared" si="12"/>
        <v>0</v>
      </c>
      <c r="G778" s="197">
        <v>750317</v>
      </c>
      <c r="H778" s="195" t="s">
        <v>924</v>
      </c>
      <c r="I778" s="195"/>
    </row>
    <row r="779" spans="1:9" hidden="1">
      <c r="A779" s="196">
        <v>44232</v>
      </c>
      <c r="B779" s="195" t="s">
        <v>60</v>
      </c>
      <c r="C779" s="198">
        <v>7421</v>
      </c>
      <c r="D779" s="195">
        <v>7</v>
      </c>
      <c r="E779" s="197">
        <v>855800</v>
      </c>
      <c r="F779" s="206">
        <f t="shared" si="12"/>
        <v>0</v>
      </c>
      <c r="G779" s="197">
        <v>855800</v>
      </c>
      <c r="H779" s="195" t="s">
        <v>923</v>
      </c>
      <c r="I779" s="195"/>
    </row>
    <row r="780" spans="1:9" hidden="1">
      <c r="A780" s="196">
        <v>44232</v>
      </c>
      <c r="B780" s="195" t="s">
        <v>60</v>
      </c>
      <c r="C780" s="198">
        <v>1552</v>
      </c>
      <c r="D780" s="195">
        <v>11</v>
      </c>
      <c r="E780" s="197">
        <v>625000</v>
      </c>
      <c r="F780" s="206">
        <f t="shared" si="12"/>
        <v>0</v>
      </c>
      <c r="G780" s="197">
        <v>625000</v>
      </c>
      <c r="H780" s="195" t="s">
        <v>929</v>
      </c>
      <c r="I780" s="195"/>
    </row>
    <row r="781" spans="1:9" hidden="1">
      <c r="A781" s="196">
        <v>44232</v>
      </c>
      <c r="B781" s="195" t="s">
        <v>60</v>
      </c>
      <c r="C781" s="198">
        <v>7092</v>
      </c>
      <c r="D781" s="195">
        <v>17</v>
      </c>
      <c r="E781" s="197">
        <v>1000000</v>
      </c>
      <c r="F781" s="206">
        <f t="shared" si="12"/>
        <v>0</v>
      </c>
      <c r="G781" s="197">
        <v>1000000</v>
      </c>
      <c r="H781" s="195" t="s">
        <v>94</v>
      </c>
      <c r="I781" s="195"/>
    </row>
    <row r="782" spans="1:9" hidden="1">
      <c r="A782" s="196">
        <v>44232</v>
      </c>
      <c r="B782" s="195" t="s">
        <v>60</v>
      </c>
      <c r="C782" s="198">
        <v>7184</v>
      </c>
      <c r="D782" s="195">
        <v>3</v>
      </c>
      <c r="E782" s="197">
        <v>624000</v>
      </c>
      <c r="F782" s="206">
        <f t="shared" si="12"/>
        <v>0</v>
      </c>
      <c r="G782" s="197">
        <v>624000</v>
      </c>
      <c r="H782" s="195" t="s">
        <v>180</v>
      </c>
      <c r="I782" s="195"/>
    </row>
    <row r="783" spans="1:9" hidden="1">
      <c r="A783" s="196">
        <v>44232</v>
      </c>
      <c r="B783" s="195" t="s">
        <v>60</v>
      </c>
      <c r="C783" s="198">
        <v>7231</v>
      </c>
      <c r="D783" s="195">
        <v>3</v>
      </c>
      <c r="E783" s="197">
        <v>2101068</v>
      </c>
      <c r="F783" s="206">
        <f t="shared" si="12"/>
        <v>0</v>
      </c>
      <c r="G783" s="197">
        <v>2101068</v>
      </c>
      <c r="H783" s="195" t="s">
        <v>888</v>
      </c>
      <c r="I783" s="195"/>
    </row>
    <row r="784" spans="1:9" hidden="1">
      <c r="A784" s="196">
        <v>44232</v>
      </c>
      <c r="B784" s="195" t="s">
        <v>60</v>
      </c>
      <c r="C784" s="198">
        <v>7258</v>
      </c>
      <c r="D784" s="195">
        <v>3</v>
      </c>
      <c r="E784" s="197">
        <v>200000</v>
      </c>
      <c r="F784" s="206">
        <f t="shared" si="12"/>
        <v>0</v>
      </c>
      <c r="G784" s="197">
        <v>200000</v>
      </c>
      <c r="H784" s="195" t="s">
        <v>889</v>
      </c>
      <c r="I784" s="195"/>
    </row>
    <row r="785" spans="1:9" hidden="1">
      <c r="A785" s="196">
        <v>44232</v>
      </c>
      <c r="B785" s="195" t="s">
        <v>60</v>
      </c>
      <c r="C785" s="198">
        <v>7302</v>
      </c>
      <c r="D785" s="195">
        <v>3</v>
      </c>
      <c r="E785" s="197">
        <v>194000</v>
      </c>
      <c r="F785" s="206">
        <f t="shared" si="12"/>
        <v>0</v>
      </c>
      <c r="G785" s="197">
        <v>194000</v>
      </c>
      <c r="H785" s="195" t="s">
        <v>888</v>
      </c>
      <c r="I785" s="195"/>
    </row>
    <row r="786" spans="1:9" hidden="1">
      <c r="A786" s="196">
        <v>44232</v>
      </c>
      <c r="B786" s="195" t="s">
        <v>66</v>
      </c>
      <c r="C786" s="198">
        <v>7304</v>
      </c>
      <c r="D786" s="195">
        <v>3</v>
      </c>
      <c r="E786" s="197">
        <v>2187500</v>
      </c>
      <c r="F786" s="206">
        <f t="shared" si="12"/>
        <v>0</v>
      </c>
      <c r="G786" s="197">
        <v>2187500</v>
      </c>
      <c r="H786" s="195" t="s">
        <v>890</v>
      </c>
      <c r="I786" s="195"/>
    </row>
    <row r="787" spans="1:9" hidden="1">
      <c r="A787" s="196">
        <v>44232</v>
      </c>
      <c r="B787" s="195" t="s">
        <v>60</v>
      </c>
      <c r="C787" s="198">
        <v>7308</v>
      </c>
      <c r="D787" s="195">
        <v>3</v>
      </c>
      <c r="E787" s="197">
        <v>629498</v>
      </c>
      <c r="F787" s="206">
        <f t="shared" si="12"/>
        <v>0</v>
      </c>
      <c r="G787" s="197">
        <v>629498</v>
      </c>
      <c r="H787" s="195" t="s">
        <v>891</v>
      </c>
      <c r="I787" s="195"/>
    </row>
    <row r="788" spans="1:9" hidden="1">
      <c r="A788" s="196">
        <v>44232</v>
      </c>
      <c r="B788" s="195" t="s">
        <v>60</v>
      </c>
      <c r="C788" s="198">
        <v>2451</v>
      </c>
      <c r="D788" s="195">
        <v>6</v>
      </c>
      <c r="E788" s="197">
        <v>2735800</v>
      </c>
      <c r="F788" s="206">
        <f t="shared" si="12"/>
        <v>0</v>
      </c>
      <c r="G788" s="197">
        <v>2735800</v>
      </c>
      <c r="H788" s="195" t="s">
        <v>879</v>
      </c>
      <c r="I788" s="195"/>
    </row>
    <row r="789" spans="1:9" hidden="1">
      <c r="A789" s="196">
        <v>44232</v>
      </c>
      <c r="B789" s="195" t="s">
        <v>60</v>
      </c>
      <c r="C789" s="198">
        <v>2512</v>
      </c>
      <c r="D789" s="195">
        <v>6</v>
      </c>
      <c r="E789" s="197">
        <v>420500</v>
      </c>
      <c r="F789" s="206">
        <f t="shared" si="12"/>
        <v>0</v>
      </c>
      <c r="G789" s="197">
        <v>420500</v>
      </c>
      <c r="H789" s="195" t="s">
        <v>880</v>
      </c>
      <c r="I789" s="195"/>
    </row>
    <row r="790" spans="1:9" hidden="1">
      <c r="A790" s="196">
        <v>44232</v>
      </c>
      <c r="B790" s="195" t="s">
        <v>60</v>
      </c>
      <c r="C790" s="198">
        <v>2554</v>
      </c>
      <c r="D790" s="195">
        <v>6</v>
      </c>
      <c r="E790" s="197">
        <v>770500</v>
      </c>
      <c r="F790" s="206">
        <f t="shared" si="12"/>
        <v>0</v>
      </c>
      <c r="G790" s="197">
        <v>770500</v>
      </c>
      <c r="H790" s="195" t="s">
        <v>200</v>
      </c>
      <c r="I790" s="195"/>
    </row>
    <row r="791" spans="1:9" hidden="1">
      <c r="A791" s="196">
        <v>44232</v>
      </c>
      <c r="B791" s="195" t="s">
        <v>60</v>
      </c>
      <c r="C791" s="198">
        <v>2702</v>
      </c>
      <c r="D791" s="195">
        <v>8</v>
      </c>
      <c r="E791" s="197">
        <v>2124600</v>
      </c>
      <c r="F791" s="206">
        <f t="shared" si="12"/>
        <v>0</v>
      </c>
      <c r="G791" s="197">
        <v>2124600</v>
      </c>
      <c r="H791" s="195" t="s">
        <v>527</v>
      </c>
      <c r="I791" s="195"/>
    </row>
    <row r="792" spans="1:9" hidden="1">
      <c r="A792" s="196">
        <v>44232</v>
      </c>
      <c r="B792" s="195" t="s">
        <v>67</v>
      </c>
      <c r="C792" s="198">
        <v>2708</v>
      </c>
      <c r="D792" s="195">
        <v>8</v>
      </c>
      <c r="E792" s="197">
        <v>1309300</v>
      </c>
      <c r="F792" s="206">
        <f t="shared" si="12"/>
        <v>0</v>
      </c>
      <c r="G792" s="197">
        <v>1309300</v>
      </c>
      <c r="H792" s="195" t="s">
        <v>927</v>
      </c>
      <c r="I792" s="195"/>
    </row>
    <row r="793" spans="1:9" hidden="1">
      <c r="A793" s="196">
        <v>44232</v>
      </c>
      <c r="B793" s="195" t="s">
        <v>60</v>
      </c>
      <c r="C793" s="198">
        <v>2767</v>
      </c>
      <c r="D793" s="195">
        <v>8</v>
      </c>
      <c r="E793" s="197">
        <v>800300</v>
      </c>
      <c r="F793" s="206">
        <f t="shared" si="12"/>
        <v>0</v>
      </c>
      <c r="G793" s="197">
        <v>800300</v>
      </c>
      <c r="H793" s="195" t="s">
        <v>881</v>
      </c>
      <c r="I793" s="195"/>
    </row>
    <row r="794" spans="1:9" hidden="1">
      <c r="A794" s="196">
        <v>44232</v>
      </c>
      <c r="B794" s="195" t="s">
        <v>60</v>
      </c>
      <c r="C794" s="198">
        <v>5438</v>
      </c>
      <c r="D794" s="195">
        <v>9</v>
      </c>
      <c r="E794" s="197">
        <v>200100</v>
      </c>
      <c r="F794" s="206">
        <f t="shared" si="12"/>
        <v>0</v>
      </c>
      <c r="G794" s="197">
        <v>200100</v>
      </c>
      <c r="H794" s="195" t="s">
        <v>922</v>
      </c>
      <c r="I794" s="195"/>
    </row>
    <row r="795" spans="1:9" hidden="1">
      <c r="A795" s="196">
        <v>44232</v>
      </c>
      <c r="B795" s="195" t="s">
        <v>66</v>
      </c>
      <c r="C795" s="198">
        <v>5529</v>
      </c>
      <c r="D795" s="195">
        <v>4</v>
      </c>
      <c r="E795" s="197">
        <v>500000</v>
      </c>
      <c r="F795" s="206">
        <f t="shared" si="12"/>
        <v>0</v>
      </c>
      <c r="G795" s="197">
        <v>500000</v>
      </c>
      <c r="H795" s="195" t="s">
        <v>882</v>
      </c>
      <c r="I795" s="195"/>
    </row>
    <row r="796" spans="1:9" hidden="1">
      <c r="A796" s="196">
        <v>44232</v>
      </c>
      <c r="B796" s="195" t="s">
        <v>60</v>
      </c>
      <c r="C796" s="198">
        <v>5604</v>
      </c>
      <c r="D796" s="195">
        <v>4</v>
      </c>
      <c r="E796" s="197">
        <v>5415000</v>
      </c>
      <c r="F796" s="206">
        <f t="shared" si="12"/>
        <v>0</v>
      </c>
      <c r="G796" s="197">
        <v>5415000</v>
      </c>
      <c r="H796" s="195"/>
      <c r="I796" s="195"/>
    </row>
    <row r="797" spans="1:9" hidden="1">
      <c r="A797" s="196">
        <v>44232</v>
      </c>
      <c r="B797" s="195" t="s">
        <v>60</v>
      </c>
      <c r="C797" s="198">
        <v>5618</v>
      </c>
      <c r="D797" s="195">
        <v>4</v>
      </c>
      <c r="E797" s="197">
        <v>2534400</v>
      </c>
      <c r="F797" s="206">
        <f t="shared" si="12"/>
        <v>0</v>
      </c>
      <c r="G797" s="197">
        <v>2534400</v>
      </c>
      <c r="H797" s="195" t="s">
        <v>883</v>
      </c>
      <c r="I797" s="195"/>
    </row>
    <row r="798" spans="1:9" hidden="1">
      <c r="A798" s="196">
        <v>44232</v>
      </c>
      <c r="B798" s="195" t="s">
        <v>60</v>
      </c>
      <c r="C798" s="198">
        <v>5619</v>
      </c>
      <c r="D798" s="195">
        <v>4</v>
      </c>
      <c r="E798" s="197">
        <v>2534400</v>
      </c>
      <c r="F798" s="206">
        <f t="shared" si="12"/>
        <v>0</v>
      </c>
      <c r="G798" s="197">
        <v>2534400</v>
      </c>
      <c r="H798" s="195" t="s">
        <v>884</v>
      </c>
      <c r="I798" s="195"/>
    </row>
    <row r="799" spans="1:9" hidden="1">
      <c r="A799" s="196">
        <v>44232</v>
      </c>
      <c r="B799" s="195" t="s">
        <v>60</v>
      </c>
      <c r="C799" s="198">
        <v>5622</v>
      </c>
      <c r="D799" s="195">
        <v>4</v>
      </c>
      <c r="E799" s="197">
        <v>201800</v>
      </c>
      <c r="F799" s="206">
        <f t="shared" si="12"/>
        <v>0</v>
      </c>
      <c r="G799" s="197">
        <v>201800</v>
      </c>
      <c r="H799" s="195" t="s">
        <v>885</v>
      </c>
      <c r="I799" s="195"/>
    </row>
    <row r="800" spans="1:9" hidden="1">
      <c r="A800" s="196">
        <v>44232</v>
      </c>
      <c r="B800" s="195" t="s">
        <v>60</v>
      </c>
      <c r="C800" s="198">
        <v>5624</v>
      </c>
      <c r="D800" s="195">
        <v>4</v>
      </c>
      <c r="E800" s="197">
        <v>868210</v>
      </c>
      <c r="F800" s="206">
        <f t="shared" si="12"/>
        <v>0</v>
      </c>
      <c r="G800" s="197">
        <v>868210</v>
      </c>
      <c r="H800" s="195" t="s">
        <v>886</v>
      </c>
      <c r="I800" s="195"/>
    </row>
    <row r="801" spans="1:9" hidden="1">
      <c r="A801" s="196">
        <v>44232</v>
      </c>
      <c r="B801" s="195" t="s">
        <v>60</v>
      </c>
      <c r="C801" s="198">
        <v>5637</v>
      </c>
      <c r="D801" s="195">
        <v>4</v>
      </c>
      <c r="E801" s="197">
        <v>100000</v>
      </c>
      <c r="F801" s="206">
        <f t="shared" si="12"/>
        <v>0</v>
      </c>
      <c r="G801" s="197">
        <v>100000</v>
      </c>
      <c r="H801" s="195" t="s">
        <v>887</v>
      </c>
      <c r="I801" s="195"/>
    </row>
    <row r="802" spans="1:9" hidden="1">
      <c r="A802" s="196">
        <v>44233</v>
      </c>
      <c r="B802" s="195" t="s">
        <v>60</v>
      </c>
      <c r="C802" s="198">
        <v>456</v>
      </c>
      <c r="D802" s="195">
        <v>33</v>
      </c>
      <c r="E802" s="197">
        <v>250000</v>
      </c>
      <c r="F802" s="206">
        <f t="shared" si="12"/>
        <v>0</v>
      </c>
      <c r="G802" s="197">
        <v>250000</v>
      </c>
      <c r="H802" s="195"/>
      <c r="I802" s="195"/>
    </row>
    <row r="803" spans="1:9" hidden="1">
      <c r="A803" s="196">
        <v>44233</v>
      </c>
      <c r="B803" s="195" t="s">
        <v>60</v>
      </c>
      <c r="C803" s="198">
        <v>464</v>
      </c>
      <c r="D803" s="195">
        <v>33</v>
      </c>
      <c r="E803" s="197">
        <v>205948</v>
      </c>
      <c r="F803" s="206">
        <f t="shared" si="12"/>
        <v>0</v>
      </c>
      <c r="G803" s="197">
        <v>205948</v>
      </c>
      <c r="H803" s="195"/>
      <c r="I803" s="195"/>
    </row>
    <row r="804" spans="1:9" hidden="1">
      <c r="A804" s="196">
        <v>44233</v>
      </c>
      <c r="B804" s="195" t="s">
        <v>66</v>
      </c>
      <c r="C804" s="198">
        <v>465</v>
      </c>
      <c r="D804" s="195">
        <v>33</v>
      </c>
      <c r="E804" s="197">
        <v>390000</v>
      </c>
      <c r="F804" s="206">
        <f t="shared" si="12"/>
        <v>0</v>
      </c>
      <c r="G804" s="197">
        <v>390000</v>
      </c>
      <c r="H804" s="195" t="s">
        <v>892</v>
      </c>
      <c r="I804" s="195"/>
    </row>
    <row r="805" spans="1:9" hidden="1">
      <c r="A805" s="196">
        <v>44233</v>
      </c>
      <c r="B805" s="195" t="s">
        <v>66</v>
      </c>
      <c r="C805" s="198">
        <v>2817</v>
      </c>
      <c r="D805" s="195">
        <v>6</v>
      </c>
      <c r="E805" s="197">
        <v>400000</v>
      </c>
      <c r="F805" s="206">
        <f t="shared" si="12"/>
        <v>0</v>
      </c>
      <c r="G805" s="197">
        <v>400000</v>
      </c>
      <c r="H805" s="195" t="s">
        <v>893</v>
      </c>
      <c r="I805" s="195"/>
    </row>
    <row r="806" spans="1:9" hidden="1">
      <c r="A806" s="196">
        <v>44233</v>
      </c>
      <c r="B806" s="195" t="s">
        <v>60</v>
      </c>
      <c r="C806" s="198">
        <v>2896</v>
      </c>
      <c r="D806" s="195">
        <v>6</v>
      </c>
      <c r="E806" s="197">
        <v>1670000</v>
      </c>
      <c r="F806" s="206">
        <f t="shared" si="12"/>
        <v>0</v>
      </c>
      <c r="G806" s="197">
        <v>1670000</v>
      </c>
      <c r="H806" s="195" t="s">
        <v>931</v>
      </c>
      <c r="I806" s="195"/>
    </row>
    <row r="807" spans="1:9" hidden="1">
      <c r="A807" s="196">
        <v>44233</v>
      </c>
      <c r="B807" s="195" t="s">
        <v>66</v>
      </c>
      <c r="C807" s="198">
        <v>2926</v>
      </c>
      <c r="D807" s="195">
        <v>8</v>
      </c>
      <c r="E807" s="197">
        <v>286800</v>
      </c>
      <c r="F807" s="206">
        <f t="shared" si="12"/>
        <v>0</v>
      </c>
      <c r="G807" s="197">
        <v>286800</v>
      </c>
      <c r="H807" s="195" t="s">
        <v>894</v>
      </c>
      <c r="I807" s="195"/>
    </row>
    <row r="808" spans="1:9" hidden="1">
      <c r="A808" s="196">
        <v>44233</v>
      </c>
      <c r="B808" s="195" t="s">
        <v>60</v>
      </c>
      <c r="C808" s="198">
        <v>5655</v>
      </c>
      <c r="D808" s="195">
        <v>9</v>
      </c>
      <c r="E808" s="197">
        <v>2186570</v>
      </c>
      <c r="F808" s="206">
        <f t="shared" si="12"/>
        <v>0</v>
      </c>
      <c r="G808" s="197">
        <v>2186570</v>
      </c>
      <c r="H808" s="195" t="s">
        <v>895</v>
      </c>
      <c r="I808" s="195"/>
    </row>
    <row r="809" spans="1:9" hidden="1">
      <c r="A809" s="196">
        <v>44233</v>
      </c>
      <c r="B809" s="195" t="s">
        <v>60</v>
      </c>
      <c r="C809" s="198">
        <v>5656</v>
      </c>
      <c r="D809" s="195">
        <v>9</v>
      </c>
      <c r="E809" s="197">
        <v>950415</v>
      </c>
      <c r="F809" s="206">
        <f t="shared" si="12"/>
        <v>0</v>
      </c>
      <c r="G809" s="197">
        <v>950415</v>
      </c>
      <c r="H809" s="195" t="s">
        <v>896</v>
      </c>
      <c r="I809" s="195"/>
    </row>
    <row r="810" spans="1:9" hidden="1">
      <c r="A810" s="196">
        <v>44233</v>
      </c>
      <c r="B810" s="195" t="s">
        <v>60</v>
      </c>
      <c r="C810" s="198">
        <v>5657</v>
      </c>
      <c r="D810" s="195">
        <v>9</v>
      </c>
      <c r="E810" s="197">
        <v>701381</v>
      </c>
      <c r="F810" s="206">
        <f t="shared" si="12"/>
        <v>0</v>
      </c>
      <c r="G810" s="197">
        <v>701381</v>
      </c>
      <c r="H810" s="195" t="s">
        <v>897</v>
      </c>
      <c r="I810" s="195"/>
    </row>
    <row r="811" spans="1:9" hidden="1">
      <c r="A811" s="196">
        <v>44233</v>
      </c>
      <c r="B811" s="195" t="s">
        <v>60</v>
      </c>
      <c r="C811" s="198">
        <v>5658</v>
      </c>
      <c r="D811" s="195">
        <v>9</v>
      </c>
      <c r="E811" s="197">
        <v>1173732</v>
      </c>
      <c r="F811" s="206">
        <f t="shared" si="12"/>
        <v>0</v>
      </c>
      <c r="G811" s="197">
        <v>1173732</v>
      </c>
      <c r="H811" s="195" t="s">
        <v>898</v>
      </c>
      <c r="I811" s="195"/>
    </row>
    <row r="812" spans="1:9" hidden="1">
      <c r="A812" s="196">
        <v>44233</v>
      </c>
      <c r="B812" s="195" t="s">
        <v>60</v>
      </c>
      <c r="C812" s="198">
        <v>5662</v>
      </c>
      <c r="D812" s="195">
        <v>9</v>
      </c>
      <c r="E812" s="197">
        <v>47800</v>
      </c>
      <c r="F812" s="206">
        <f t="shared" si="12"/>
        <v>0</v>
      </c>
      <c r="G812" s="197">
        <v>47800</v>
      </c>
      <c r="H812" s="2" t="s">
        <v>895</v>
      </c>
      <c r="I812" s="195"/>
    </row>
    <row r="813" spans="1:9" hidden="1">
      <c r="A813" s="196">
        <v>44233</v>
      </c>
      <c r="B813" s="195" t="s">
        <v>60</v>
      </c>
      <c r="C813" s="198">
        <v>5668</v>
      </c>
      <c r="D813" s="195">
        <v>9</v>
      </c>
      <c r="E813" s="197">
        <v>961700</v>
      </c>
      <c r="F813" s="206">
        <f t="shared" si="12"/>
        <v>0</v>
      </c>
      <c r="G813" s="197">
        <v>961700</v>
      </c>
      <c r="H813" s="195" t="s">
        <v>900</v>
      </c>
      <c r="I813" s="195"/>
    </row>
    <row r="814" spans="1:9" hidden="1">
      <c r="A814" s="196">
        <v>44233</v>
      </c>
      <c r="B814" s="195" t="s">
        <v>66</v>
      </c>
      <c r="C814" s="198">
        <v>5680</v>
      </c>
      <c r="D814" s="195">
        <v>9</v>
      </c>
      <c r="E814" s="197">
        <v>764103</v>
      </c>
      <c r="F814" s="206">
        <f t="shared" si="12"/>
        <v>0</v>
      </c>
      <c r="G814" s="197">
        <v>764103</v>
      </c>
      <c r="H814" s="195" t="s">
        <v>901</v>
      </c>
      <c r="I814" s="195"/>
    </row>
    <row r="815" spans="1:9" hidden="1">
      <c r="A815" s="196">
        <v>44233</v>
      </c>
      <c r="B815" s="195" t="s">
        <v>60</v>
      </c>
      <c r="C815" s="198">
        <v>5685</v>
      </c>
      <c r="D815" s="195">
        <v>9</v>
      </c>
      <c r="E815" s="197">
        <v>655663</v>
      </c>
      <c r="F815" s="206">
        <f t="shared" si="12"/>
        <v>0</v>
      </c>
      <c r="G815" s="197">
        <v>655663</v>
      </c>
      <c r="H815" s="195" t="s">
        <v>895</v>
      </c>
      <c r="I815" s="195"/>
    </row>
    <row r="816" spans="1:9" hidden="1">
      <c r="A816" s="196">
        <v>44233</v>
      </c>
      <c r="B816" s="195" t="s">
        <v>60</v>
      </c>
      <c r="C816" s="198">
        <v>5686</v>
      </c>
      <c r="D816" s="195">
        <v>9</v>
      </c>
      <c r="E816" s="197">
        <v>385309</v>
      </c>
      <c r="F816" s="206">
        <f t="shared" si="12"/>
        <v>0</v>
      </c>
      <c r="G816" s="197">
        <v>385309</v>
      </c>
      <c r="H816" s="195" t="s">
        <v>896</v>
      </c>
      <c r="I816" s="195"/>
    </row>
    <row r="817" spans="1:9" hidden="1">
      <c r="A817" s="196">
        <v>44233</v>
      </c>
      <c r="B817" s="195" t="s">
        <v>60</v>
      </c>
      <c r="C817" s="198">
        <v>5687</v>
      </c>
      <c r="D817" s="195">
        <v>9</v>
      </c>
      <c r="E817" s="197">
        <v>479383</v>
      </c>
      <c r="F817" s="206">
        <f t="shared" si="12"/>
        <v>0</v>
      </c>
      <c r="G817" s="197">
        <v>479383</v>
      </c>
      <c r="H817" s="195" t="s">
        <v>897</v>
      </c>
      <c r="I817" s="195"/>
    </row>
    <row r="818" spans="1:9" hidden="1">
      <c r="A818" s="196">
        <v>44233</v>
      </c>
      <c r="B818" s="195" t="s">
        <v>60</v>
      </c>
      <c r="C818" s="198">
        <v>5688</v>
      </c>
      <c r="D818" s="195">
        <v>9</v>
      </c>
      <c r="E818" s="197">
        <v>407729</v>
      </c>
      <c r="F818" s="206">
        <f t="shared" si="12"/>
        <v>0</v>
      </c>
      <c r="G818" s="197">
        <v>407729</v>
      </c>
      <c r="H818" s="195" t="s">
        <v>898</v>
      </c>
      <c r="I818" s="195"/>
    </row>
    <row r="819" spans="1:9" hidden="1">
      <c r="A819" s="196">
        <v>44233</v>
      </c>
      <c r="B819" s="195" t="s">
        <v>60</v>
      </c>
      <c r="C819" s="198">
        <v>5689</v>
      </c>
      <c r="D819" s="195">
        <v>9</v>
      </c>
      <c r="E819" s="197">
        <v>231669</v>
      </c>
      <c r="F819" s="206">
        <f t="shared" si="12"/>
        <v>0</v>
      </c>
      <c r="G819" s="197">
        <v>231669</v>
      </c>
      <c r="H819" s="195" t="s">
        <v>899</v>
      </c>
      <c r="I819" s="195"/>
    </row>
    <row r="820" spans="1:9" hidden="1">
      <c r="A820" s="196">
        <v>44233</v>
      </c>
      <c r="B820" s="195" t="s">
        <v>60</v>
      </c>
      <c r="C820" s="198">
        <v>5690</v>
      </c>
      <c r="D820" s="195">
        <v>9</v>
      </c>
      <c r="E820" s="197">
        <v>600493</v>
      </c>
      <c r="F820" s="206">
        <f t="shared" si="12"/>
        <v>0</v>
      </c>
      <c r="G820" s="197">
        <v>600493</v>
      </c>
      <c r="H820" s="195" t="s">
        <v>902</v>
      </c>
      <c r="I820" s="195"/>
    </row>
    <row r="821" spans="1:9" hidden="1">
      <c r="A821" s="196">
        <v>44233</v>
      </c>
      <c r="B821" s="195" t="s">
        <v>60</v>
      </c>
      <c r="C821" s="198">
        <v>5765</v>
      </c>
      <c r="D821" s="195">
        <v>9</v>
      </c>
      <c r="E821" s="197">
        <v>241200</v>
      </c>
      <c r="F821" s="206">
        <f t="shared" si="12"/>
        <v>0</v>
      </c>
      <c r="G821" s="197">
        <v>241200</v>
      </c>
      <c r="H821" s="195" t="s">
        <v>903</v>
      </c>
      <c r="I821" s="195"/>
    </row>
    <row r="822" spans="1:9" hidden="1">
      <c r="A822" s="196">
        <v>44233</v>
      </c>
      <c r="B822" s="195" t="s">
        <v>66</v>
      </c>
      <c r="C822" s="198">
        <v>6315</v>
      </c>
      <c r="D822" s="195">
        <v>2</v>
      </c>
      <c r="E822" s="197">
        <v>535448</v>
      </c>
      <c r="F822" s="206">
        <f t="shared" si="12"/>
        <v>0</v>
      </c>
      <c r="G822" s="197">
        <v>535448</v>
      </c>
      <c r="H822" s="195" t="s">
        <v>904</v>
      </c>
      <c r="I822" s="195"/>
    </row>
    <row r="823" spans="1:9" hidden="1">
      <c r="A823" s="196">
        <v>44233</v>
      </c>
      <c r="B823" s="195" t="s">
        <v>60</v>
      </c>
      <c r="C823" s="198">
        <v>7598</v>
      </c>
      <c r="D823" s="195">
        <v>7</v>
      </c>
      <c r="E823" s="197">
        <v>1219700</v>
      </c>
      <c r="F823" s="206">
        <f t="shared" si="12"/>
        <v>0</v>
      </c>
      <c r="G823" s="197">
        <v>1219700</v>
      </c>
      <c r="H823" s="195" t="s">
        <v>905</v>
      </c>
      <c r="I823" s="195"/>
    </row>
    <row r="824" spans="1:9" hidden="1">
      <c r="A824" s="196">
        <v>44233</v>
      </c>
      <c r="B824" s="195" t="s">
        <v>65</v>
      </c>
      <c r="C824" s="198">
        <v>7601</v>
      </c>
      <c r="D824" s="195">
        <v>7</v>
      </c>
      <c r="E824" s="197">
        <v>300000</v>
      </c>
      <c r="F824" s="206">
        <f t="shared" si="12"/>
        <v>0</v>
      </c>
      <c r="G824" s="197">
        <v>300000</v>
      </c>
      <c r="H824" s="195" t="s">
        <v>906</v>
      </c>
      <c r="I824" s="195"/>
    </row>
    <row r="825" spans="1:9" hidden="1">
      <c r="A825" s="196">
        <v>44233</v>
      </c>
      <c r="B825" s="195" t="s">
        <v>60</v>
      </c>
      <c r="C825" s="198">
        <v>7626</v>
      </c>
      <c r="D825" s="195">
        <v>7</v>
      </c>
      <c r="E825" s="197">
        <v>1206800</v>
      </c>
      <c r="F825" s="206">
        <f t="shared" si="12"/>
        <v>0</v>
      </c>
      <c r="G825" s="197">
        <v>1206800</v>
      </c>
      <c r="H825" s="195" t="s">
        <v>907</v>
      </c>
      <c r="I825" s="195"/>
    </row>
    <row r="826" spans="1:9" hidden="1">
      <c r="A826" s="196">
        <v>44233</v>
      </c>
      <c r="B826" s="195" t="s">
        <v>60</v>
      </c>
      <c r="C826" s="198">
        <v>7658</v>
      </c>
      <c r="D826" s="195">
        <v>7</v>
      </c>
      <c r="E826" s="197">
        <v>742044</v>
      </c>
      <c r="F826" s="206">
        <f t="shared" si="12"/>
        <v>0</v>
      </c>
      <c r="G826" s="197">
        <v>742044</v>
      </c>
      <c r="H826" s="195" t="s">
        <v>908</v>
      </c>
      <c r="I826" s="195"/>
    </row>
    <row r="827" spans="1:9" hidden="1">
      <c r="A827" s="196">
        <v>44233</v>
      </c>
      <c r="B827" s="195" t="s">
        <v>60</v>
      </c>
      <c r="C827" s="198">
        <v>7675</v>
      </c>
      <c r="D827" s="195">
        <v>7</v>
      </c>
      <c r="E827" s="197">
        <v>600000</v>
      </c>
      <c r="F827" s="206">
        <f t="shared" si="12"/>
        <v>0</v>
      </c>
      <c r="G827" s="197">
        <v>600000</v>
      </c>
      <c r="H827" s="195" t="s">
        <v>909</v>
      </c>
      <c r="I827" s="195"/>
    </row>
    <row r="828" spans="1:9" hidden="1">
      <c r="A828" s="196">
        <v>44233</v>
      </c>
      <c r="B828" s="195" t="s">
        <v>60</v>
      </c>
      <c r="C828" s="198">
        <v>8020</v>
      </c>
      <c r="D828" s="195">
        <v>10</v>
      </c>
      <c r="E828" s="197">
        <v>300000</v>
      </c>
      <c r="F828" s="206">
        <f t="shared" si="12"/>
        <v>0</v>
      </c>
      <c r="G828" s="197">
        <v>300000</v>
      </c>
      <c r="H828" s="195" t="s">
        <v>930</v>
      </c>
      <c r="I828" s="195"/>
    </row>
    <row r="829" spans="1:9" hidden="1">
      <c r="A829" s="196">
        <v>44233</v>
      </c>
      <c r="B829" s="195" t="s">
        <v>60</v>
      </c>
      <c r="C829" s="198">
        <v>8110</v>
      </c>
      <c r="D829" s="195">
        <v>10</v>
      </c>
      <c r="E829" s="197">
        <v>814722</v>
      </c>
      <c r="F829" s="206">
        <f t="shared" si="12"/>
        <v>0</v>
      </c>
      <c r="G829" s="197">
        <v>814722</v>
      </c>
      <c r="H829" s="195"/>
      <c r="I829" s="195"/>
    </row>
    <row r="830" spans="1:9" hidden="1">
      <c r="A830" s="196">
        <v>44233</v>
      </c>
      <c r="B830" s="195" t="s">
        <v>60</v>
      </c>
      <c r="C830" s="198">
        <v>8127</v>
      </c>
      <c r="D830" s="195">
        <v>10</v>
      </c>
      <c r="E830" s="197">
        <v>1000000</v>
      </c>
      <c r="F830" s="206">
        <f t="shared" si="12"/>
        <v>0</v>
      </c>
      <c r="G830" s="197">
        <v>1000000</v>
      </c>
      <c r="H830" s="195" t="s">
        <v>910</v>
      </c>
      <c r="I830" s="195"/>
    </row>
    <row r="831" spans="1:9" hidden="1">
      <c r="A831" s="196">
        <v>44233</v>
      </c>
      <c r="B831" s="195" t="s">
        <v>60</v>
      </c>
      <c r="C831" s="198">
        <v>8152</v>
      </c>
      <c r="D831" s="195">
        <v>10</v>
      </c>
      <c r="E831" s="197">
        <v>1000000</v>
      </c>
      <c r="F831" s="206">
        <f t="shared" si="12"/>
        <v>0</v>
      </c>
      <c r="G831" s="197">
        <v>1000000</v>
      </c>
      <c r="H831" s="195" t="s">
        <v>911</v>
      </c>
      <c r="I831" s="195"/>
    </row>
    <row r="832" spans="1:9" hidden="1">
      <c r="A832" s="196">
        <v>44234</v>
      </c>
      <c r="B832" s="195" t="s">
        <v>60</v>
      </c>
      <c r="C832" s="198">
        <v>3291</v>
      </c>
      <c r="D832" s="195">
        <v>8</v>
      </c>
      <c r="E832" s="197">
        <v>245100</v>
      </c>
      <c r="F832" s="206">
        <f t="shared" si="12"/>
        <v>0</v>
      </c>
      <c r="G832" s="197">
        <v>245100</v>
      </c>
      <c r="H832" s="195" t="s">
        <v>912</v>
      </c>
      <c r="I832" s="195"/>
    </row>
    <row r="833" spans="1:9" hidden="1">
      <c r="A833" s="196">
        <v>44234</v>
      </c>
      <c r="B833" s="195" t="s">
        <v>60</v>
      </c>
      <c r="C833" s="198">
        <v>3321</v>
      </c>
      <c r="D833" s="195">
        <v>8</v>
      </c>
      <c r="E833" s="197">
        <v>600000</v>
      </c>
      <c r="F833" s="206">
        <f t="shared" si="12"/>
        <v>0</v>
      </c>
      <c r="G833" s="197">
        <v>600000</v>
      </c>
      <c r="H833" s="195" t="s">
        <v>913</v>
      </c>
      <c r="I833" s="195"/>
    </row>
    <row r="834" spans="1:9" hidden="1">
      <c r="A834" s="196">
        <v>44234</v>
      </c>
      <c r="B834" s="195" t="s">
        <v>60</v>
      </c>
      <c r="C834" s="198">
        <v>3609</v>
      </c>
      <c r="D834" s="195">
        <v>19</v>
      </c>
      <c r="E834" s="197">
        <v>477600</v>
      </c>
      <c r="F834" s="206">
        <f t="shared" si="12"/>
        <v>0</v>
      </c>
      <c r="G834" s="197">
        <v>477600</v>
      </c>
      <c r="H834" s="195" t="s">
        <v>914</v>
      </c>
      <c r="I834" s="195"/>
    </row>
    <row r="835" spans="1:9" hidden="1">
      <c r="A835" s="196">
        <v>44234</v>
      </c>
      <c r="B835" s="195" t="s">
        <v>60</v>
      </c>
      <c r="C835" s="198">
        <v>5921</v>
      </c>
      <c r="D835" s="195">
        <v>9</v>
      </c>
      <c r="E835" s="197">
        <v>202200</v>
      </c>
      <c r="F835" s="206">
        <f t="shared" ref="F835:F898" si="13">E835-G835</f>
        <v>0</v>
      </c>
      <c r="G835" s="197">
        <v>202200</v>
      </c>
      <c r="H835" s="195" t="s">
        <v>932</v>
      </c>
      <c r="I835" s="195"/>
    </row>
    <row r="836" spans="1:9" hidden="1">
      <c r="A836" s="196">
        <v>44234</v>
      </c>
      <c r="B836" s="195" t="s">
        <v>60</v>
      </c>
      <c r="C836" s="198">
        <v>6127</v>
      </c>
      <c r="D836" s="195">
        <v>4</v>
      </c>
      <c r="E836" s="197">
        <v>285700</v>
      </c>
      <c r="F836" s="206">
        <f t="shared" si="13"/>
        <v>0</v>
      </c>
      <c r="G836" s="197">
        <v>285700</v>
      </c>
      <c r="H836" s="195" t="s">
        <v>915</v>
      </c>
      <c r="I836" s="195"/>
    </row>
    <row r="837" spans="1:9" hidden="1">
      <c r="A837" s="196">
        <v>44234</v>
      </c>
      <c r="B837" s="195" t="s">
        <v>190</v>
      </c>
      <c r="C837" s="198">
        <v>6163</v>
      </c>
      <c r="D837" s="195">
        <v>4</v>
      </c>
      <c r="E837" s="197">
        <v>400000</v>
      </c>
      <c r="F837" s="206">
        <f t="shared" si="13"/>
        <v>0</v>
      </c>
      <c r="G837" s="197">
        <v>400000</v>
      </c>
      <c r="H837" s="195" t="s">
        <v>916</v>
      </c>
      <c r="I837" s="195"/>
    </row>
    <row r="838" spans="1:9" hidden="1">
      <c r="A838" s="196">
        <v>44234</v>
      </c>
      <c r="B838" s="195" t="s">
        <v>66</v>
      </c>
      <c r="C838" s="198">
        <v>7603</v>
      </c>
      <c r="D838" s="195">
        <v>17</v>
      </c>
      <c r="E838" s="197">
        <v>3000000</v>
      </c>
      <c r="F838" s="206">
        <f t="shared" si="13"/>
        <v>0</v>
      </c>
      <c r="G838" s="197">
        <v>3000000</v>
      </c>
      <c r="H838" s="195" t="s">
        <v>917</v>
      </c>
      <c r="I838" s="195"/>
    </row>
    <row r="839" spans="1:9" hidden="1">
      <c r="A839" s="196">
        <v>44234</v>
      </c>
      <c r="B839" s="195" t="s">
        <v>60</v>
      </c>
      <c r="C839" s="198">
        <v>7915</v>
      </c>
      <c r="D839" s="195">
        <v>7</v>
      </c>
      <c r="E839" s="197">
        <v>515987</v>
      </c>
      <c r="F839" s="206">
        <f t="shared" si="13"/>
        <v>0</v>
      </c>
      <c r="G839" s="197">
        <v>515987</v>
      </c>
      <c r="H839" s="195" t="s">
        <v>72</v>
      </c>
      <c r="I839" s="195"/>
    </row>
    <row r="840" spans="1:9" hidden="1">
      <c r="A840" s="196">
        <v>44234</v>
      </c>
      <c r="B840" s="195" t="s">
        <v>62</v>
      </c>
      <c r="C840" s="198">
        <v>8264</v>
      </c>
      <c r="D840" s="195">
        <v>10</v>
      </c>
      <c r="E840" s="197">
        <v>209000</v>
      </c>
      <c r="F840" s="206">
        <f t="shared" si="13"/>
        <v>0</v>
      </c>
      <c r="G840" s="197">
        <v>209000</v>
      </c>
      <c r="H840" s="195" t="s">
        <v>418</v>
      </c>
      <c r="I840" s="195"/>
    </row>
    <row r="841" spans="1:9" s="52" customFormat="1" hidden="1">
      <c r="A841" s="199">
        <v>44235</v>
      </c>
      <c r="B841" s="200" t="s">
        <v>60</v>
      </c>
      <c r="C841" s="51">
        <v>6216</v>
      </c>
      <c r="D841" s="200"/>
      <c r="E841" s="201">
        <v>359800</v>
      </c>
      <c r="F841" s="202">
        <f t="shared" si="13"/>
        <v>0</v>
      </c>
      <c r="G841" s="201">
        <v>359800</v>
      </c>
      <c r="H841" s="200"/>
      <c r="I841" s="200"/>
    </row>
    <row r="842" spans="1:9" s="52" customFormat="1" hidden="1">
      <c r="A842" s="199">
        <v>44235</v>
      </c>
      <c r="B842" s="200" t="s">
        <v>60</v>
      </c>
      <c r="C842" s="51">
        <v>6217</v>
      </c>
      <c r="D842" s="200"/>
      <c r="E842" s="201">
        <v>2373200</v>
      </c>
      <c r="F842" s="202">
        <f t="shared" si="13"/>
        <v>0</v>
      </c>
      <c r="G842" s="201">
        <v>2373200</v>
      </c>
      <c r="H842" s="200"/>
      <c r="I842" s="200"/>
    </row>
    <row r="843" spans="1:9" s="52" customFormat="1" hidden="1">
      <c r="A843" s="199">
        <v>44235</v>
      </c>
      <c r="B843" s="200" t="s">
        <v>60</v>
      </c>
      <c r="C843" s="51">
        <v>6373</v>
      </c>
      <c r="D843" s="200"/>
      <c r="E843" s="201">
        <v>458000</v>
      </c>
      <c r="F843" s="202">
        <f t="shared" si="13"/>
        <v>0</v>
      </c>
      <c r="G843" s="201">
        <v>458000</v>
      </c>
      <c r="H843" s="200"/>
      <c r="I843" s="200"/>
    </row>
    <row r="844" spans="1:9" s="52" customFormat="1" hidden="1">
      <c r="A844" s="199">
        <v>44235</v>
      </c>
      <c r="B844" s="200" t="s">
        <v>60</v>
      </c>
      <c r="C844" s="51">
        <v>3500</v>
      </c>
      <c r="D844" s="200">
        <v>8</v>
      </c>
      <c r="E844" s="201">
        <v>356087</v>
      </c>
      <c r="F844" s="202">
        <f t="shared" si="13"/>
        <v>0</v>
      </c>
      <c r="G844" s="201">
        <v>356087</v>
      </c>
      <c r="H844" s="200"/>
      <c r="I844" s="200"/>
    </row>
    <row r="845" spans="1:9" s="52" customFormat="1" hidden="1">
      <c r="A845" s="199">
        <v>44235</v>
      </c>
      <c r="B845" s="200" t="s">
        <v>60</v>
      </c>
      <c r="C845" s="51">
        <v>6215</v>
      </c>
      <c r="D845" s="200">
        <v>9</v>
      </c>
      <c r="E845" s="201">
        <v>664700</v>
      </c>
      <c r="F845" s="202">
        <f t="shared" si="13"/>
        <v>0</v>
      </c>
      <c r="G845" s="201">
        <v>664700</v>
      </c>
      <c r="H845" s="200"/>
      <c r="I845" s="200"/>
    </row>
    <row r="846" spans="1:9" s="52" customFormat="1" hidden="1">
      <c r="A846" s="199">
        <v>44235</v>
      </c>
      <c r="B846" s="200" t="s">
        <v>60</v>
      </c>
      <c r="C846" s="51">
        <v>6214</v>
      </c>
      <c r="D846" s="200">
        <v>9</v>
      </c>
      <c r="E846" s="201">
        <v>389500</v>
      </c>
      <c r="F846" s="202">
        <f t="shared" si="13"/>
        <v>0</v>
      </c>
      <c r="G846" s="201">
        <v>389500</v>
      </c>
      <c r="H846" s="200"/>
      <c r="I846" s="200"/>
    </row>
    <row r="847" spans="1:9" s="52" customFormat="1" hidden="1">
      <c r="A847" s="199">
        <v>44235</v>
      </c>
      <c r="B847" s="200" t="s">
        <v>60</v>
      </c>
      <c r="C847" s="51">
        <v>3481</v>
      </c>
      <c r="D847" s="200">
        <v>8</v>
      </c>
      <c r="E847" s="201">
        <v>373086</v>
      </c>
      <c r="F847" s="202">
        <f t="shared" si="13"/>
        <v>0</v>
      </c>
      <c r="G847" s="201">
        <v>373086</v>
      </c>
      <c r="H847" s="200"/>
      <c r="I847" s="200"/>
    </row>
    <row r="848" spans="1:9" s="52" customFormat="1" hidden="1">
      <c r="A848" s="199">
        <v>44235</v>
      </c>
      <c r="B848" s="200" t="s">
        <v>60</v>
      </c>
      <c r="C848" s="51">
        <v>6177</v>
      </c>
      <c r="D848" s="200">
        <v>9</v>
      </c>
      <c r="E848" s="201">
        <v>1568308</v>
      </c>
      <c r="F848" s="202">
        <f t="shared" si="13"/>
        <v>0</v>
      </c>
      <c r="G848" s="201">
        <v>1568308</v>
      </c>
      <c r="H848" s="200"/>
      <c r="I848" s="200"/>
    </row>
    <row r="849" spans="1:9" s="52" customFormat="1" hidden="1">
      <c r="A849" s="199">
        <v>44235</v>
      </c>
      <c r="B849" s="200" t="s">
        <v>60</v>
      </c>
      <c r="C849" s="51">
        <v>3609</v>
      </c>
      <c r="D849" s="200">
        <v>8</v>
      </c>
      <c r="E849" s="201">
        <v>277000</v>
      </c>
      <c r="F849" s="202">
        <f t="shared" si="13"/>
        <v>0</v>
      </c>
      <c r="G849" s="201">
        <v>277000</v>
      </c>
      <c r="H849" s="200"/>
      <c r="I849" s="200"/>
    </row>
    <row r="850" spans="1:9" s="52" customFormat="1" hidden="1">
      <c r="A850" s="199">
        <v>44235</v>
      </c>
      <c r="B850" s="200" t="s">
        <v>60</v>
      </c>
      <c r="C850" s="51">
        <v>3600</v>
      </c>
      <c r="D850" s="200">
        <v>8</v>
      </c>
      <c r="E850" s="201">
        <v>5000000</v>
      </c>
      <c r="F850" s="202">
        <f t="shared" si="13"/>
        <v>0</v>
      </c>
      <c r="G850" s="201">
        <v>5000000</v>
      </c>
      <c r="H850" s="200"/>
      <c r="I850" s="200"/>
    </row>
    <row r="851" spans="1:9" hidden="1">
      <c r="A851" s="196">
        <v>44235</v>
      </c>
      <c r="B851" s="195" t="s">
        <v>66</v>
      </c>
      <c r="C851" s="198">
        <v>3450</v>
      </c>
      <c r="D851" s="195">
        <v>6</v>
      </c>
      <c r="E851" s="197">
        <v>463501</v>
      </c>
      <c r="F851" s="206">
        <f t="shared" si="13"/>
        <v>0</v>
      </c>
      <c r="G851" s="197">
        <v>463501</v>
      </c>
      <c r="H851" s="195" t="s">
        <v>936</v>
      </c>
      <c r="I851" s="195"/>
    </row>
    <row r="852" spans="1:9" hidden="1">
      <c r="A852" s="196">
        <v>44235</v>
      </c>
      <c r="B852" s="195" t="s">
        <v>60</v>
      </c>
      <c r="C852" s="198">
        <v>3481</v>
      </c>
      <c r="D852" s="195">
        <v>8</v>
      </c>
      <c r="E852" s="197">
        <v>373086</v>
      </c>
      <c r="F852" s="206">
        <f t="shared" si="13"/>
        <v>0</v>
      </c>
      <c r="G852" s="197">
        <v>373086</v>
      </c>
      <c r="H852" s="195" t="s">
        <v>937</v>
      </c>
      <c r="I852" s="195"/>
    </row>
    <row r="853" spans="1:9" hidden="1">
      <c r="A853" s="196">
        <v>44235</v>
      </c>
      <c r="B853" s="195" t="s">
        <v>60</v>
      </c>
      <c r="C853" s="198">
        <v>3500</v>
      </c>
      <c r="D853" s="195">
        <v>8</v>
      </c>
      <c r="E853" s="197">
        <v>356087</v>
      </c>
      <c r="F853" s="206">
        <f t="shared" si="13"/>
        <v>0</v>
      </c>
      <c r="G853" s="197">
        <v>356087</v>
      </c>
      <c r="H853" s="195" t="s">
        <v>938</v>
      </c>
      <c r="I853" s="195"/>
    </row>
    <row r="854" spans="1:9" hidden="1">
      <c r="A854" s="196">
        <v>44235</v>
      </c>
      <c r="B854" s="195" t="s">
        <v>65</v>
      </c>
      <c r="C854" s="198">
        <v>3540</v>
      </c>
      <c r="D854" s="195">
        <v>6</v>
      </c>
      <c r="E854" s="197">
        <v>201700</v>
      </c>
      <c r="F854" s="206">
        <f t="shared" si="13"/>
        <v>0</v>
      </c>
      <c r="G854" s="197">
        <v>201700</v>
      </c>
      <c r="H854" s="195" t="s">
        <v>954</v>
      </c>
      <c r="I854" s="195"/>
    </row>
    <row r="855" spans="1:9" hidden="1">
      <c r="A855" s="196">
        <v>44235</v>
      </c>
      <c r="B855" s="195" t="s">
        <v>65</v>
      </c>
      <c r="C855" s="198">
        <v>3541</v>
      </c>
      <c r="D855" s="195">
        <v>6</v>
      </c>
      <c r="E855" s="197">
        <v>2271200</v>
      </c>
      <c r="F855" s="206">
        <f t="shared" si="13"/>
        <v>0</v>
      </c>
      <c r="G855" s="197">
        <v>2271200</v>
      </c>
      <c r="H855" s="195" t="s">
        <v>954</v>
      </c>
      <c r="I855" s="195"/>
    </row>
    <row r="856" spans="1:9" hidden="1">
      <c r="A856" s="196">
        <v>44235</v>
      </c>
      <c r="B856" s="195" t="s">
        <v>60</v>
      </c>
      <c r="C856" s="198">
        <v>3583</v>
      </c>
      <c r="D856" s="195">
        <v>8</v>
      </c>
      <c r="E856" s="197">
        <v>259078</v>
      </c>
      <c r="F856" s="206">
        <f t="shared" si="13"/>
        <v>0</v>
      </c>
      <c r="G856" s="197">
        <v>259078</v>
      </c>
      <c r="H856" s="195" t="s">
        <v>939</v>
      </c>
      <c r="I856" s="195"/>
    </row>
    <row r="857" spans="1:9" hidden="1">
      <c r="A857" s="196">
        <v>44235</v>
      </c>
      <c r="B857" s="195" t="s">
        <v>60</v>
      </c>
      <c r="C857" s="198">
        <v>3600</v>
      </c>
      <c r="D857" s="195">
        <v>8</v>
      </c>
      <c r="E857" s="197">
        <v>5000000</v>
      </c>
      <c r="F857" s="206">
        <f t="shared" si="13"/>
        <v>0</v>
      </c>
      <c r="G857" s="197">
        <v>5000000</v>
      </c>
      <c r="H857" s="195" t="s">
        <v>940</v>
      </c>
      <c r="I857" s="195"/>
    </row>
    <row r="858" spans="1:9" hidden="1">
      <c r="A858" s="196">
        <v>44235</v>
      </c>
      <c r="B858" s="195" t="s">
        <v>63</v>
      </c>
      <c r="C858" s="198">
        <v>3605</v>
      </c>
      <c r="D858" s="195">
        <v>8</v>
      </c>
      <c r="E858" s="197">
        <v>228500</v>
      </c>
      <c r="F858" s="206">
        <f t="shared" si="13"/>
        <v>0</v>
      </c>
      <c r="G858" s="197">
        <v>228500</v>
      </c>
      <c r="H858" s="195" t="s">
        <v>952</v>
      </c>
      <c r="I858" s="195"/>
    </row>
    <row r="859" spans="1:9" hidden="1">
      <c r="A859" s="196">
        <v>44235</v>
      </c>
      <c r="B859" s="195" t="s">
        <v>60</v>
      </c>
      <c r="C859" s="198">
        <v>3609</v>
      </c>
      <c r="D859" s="195">
        <v>8</v>
      </c>
      <c r="E859" s="197">
        <v>277000</v>
      </c>
      <c r="F859" s="206">
        <f t="shared" si="13"/>
        <v>0</v>
      </c>
      <c r="G859" s="197">
        <v>277000</v>
      </c>
      <c r="H859" s="195" t="s">
        <v>941</v>
      </c>
      <c r="I859" s="195"/>
    </row>
    <row r="860" spans="1:9" hidden="1">
      <c r="A860" s="196">
        <v>44235</v>
      </c>
      <c r="B860" s="195" t="s">
        <v>66</v>
      </c>
      <c r="C860" s="198">
        <v>3759</v>
      </c>
      <c r="D860" s="195">
        <v>8</v>
      </c>
      <c r="E860" s="197">
        <v>1506000</v>
      </c>
      <c r="F860" s="206">
        <f t="shared" si="13"/>
        <v>0</v>
      </c>
      <c r="G860" s="197">
        <v>1506000</v>
      </c>
      <c r="H860" s="195" t="s">
        <v>942</v>
      </c>
      <c r="I860" s="195"/>
    </row>
    <row r="861" spans="1:9" hidden="1">
      <c r="A861" s="196">
        <v>44235</v>
      </c>
      <c r="B861" s="195" t="s">
        <v>60</v>
      </c>
      <c r="C861" s="198">
        <v>6177</v>
      </c>
      <c r="D861" s="195">
        <v>9</v>
      </c>
      <c r="E861" s="197">
        <v>1568308</v>
      </c>
      <c r="F861" s="206">
        <f t="shared" si="13"/>
        <v>0</v>
      </c>
      <c r="G861" s="197">
        <v>1568308</v>
      </c>
      <c r="H861" s="195" t="s">
        <v>943</v>
      </c>
      <c r="I861" s="195"/>
    </row>
    <row r="862" spans="1:9" hidden="1">
      <c r="A862" s="196">
        <v>44235</v>
      </c>
      <c r="B862" s="195" t="s">
        <v>60</v>
      </c>
      <c r="C862" s="198">
        <v>6214</v>
      </c>
      <c r="D862" s="195">
        <v>9</v>
      </c>
      <c r="E862" s="197">
        <v>389500</v>
      </c>
      <c r="F862" s="206">
        <f t="shared" si="13"/>
        <v>0</v>
      </c>
      <c r="G862" s="197">
        <v>389500</v>
      </c>
      <c r="H862" s="195" t="s">
        <v>944</v>
      </c>
      <c r="I862" s="195"/>
    </row>
    <row r="863" spans="1:9" hidden="1">
      <c r="A863" s="196">
        <v>44235</v>
      </c>
      <c r="B863" s="195" t="s">
        <v>60</v>
      </c>
      <c r="C863" s="198">
        <v>6215</v>
      </c>
      <c r="D863" s="195">
        <v>9</v>
      </c>
      <c r="E863" s="197">
        <v>664700</v>
      </c>
      <c r="F863" s="206">
        <f t="shared" si="13"/>
        <v>0</v>
      </c>
      <c r="G863" s="197">
        <v>664700</v>
      </c>
      <c r="H863" s="195" t="s">
        <v>945</v>
      </c>
      <c r="I863" s="195"/>
    </row>
    <row r="864" spans="1:9" hidden="1">
      <c r="A864" s="196">
        <v>44235</v>
      </c>
      <c r="B864" s="195" t="s">
        <v>60</v>
      </c>
      <c r="C864" s="198">
        <v>6216</v>
      </c>
      <c r="D864" s="195">
        <v>9</v>
      </c>
      <c r="E864" s="197">
        <v>359800</v>
      </c>
      <c r="F864" s="206">
        <f t="shared" si="13"/>
        <v>0</v>
      </c>
      <c r="G864" s="197">
        <v>359800</v>
      </c>
      <c r="H864" s="195" t="s">
        <v>701</v>
      </c>
      <c r="I864" s="195"/>
    </row>
    <row r="865" spans="1:9" hidden="1">
      <c r="A865" s="196">
        <v>44235</v>
      </c>
      <c r="B865" s="195" t="s">
        <v>60</v>
      </c>
      <c r="C865" s="198">
        <v>6217</v>
      </c>
      <c r="D865" s="195">
        <v>9</v>
      </c>
      <c r="E865" s="197">
        <v>2373200</v>
      </c>
      <c r="F865" s="206">
        <f t="shared" si="13"/>
        <v>0</v>
      </c>
      <c r="G865" s="197">
        <v>2373200</v>
      </c>
      <c r="H865" s="195" t="s">
        <v>701</v>
      </c>
      <c r="I865" s="195"/>
    </row>
    <row r="866" spans="1:9" hidden="1">
      <c r="A866" s="196">
        <v>44235</v>
      </c>
      <c r="B866" s="195" t="s">
        <v>66</v>
      </c>
      <c r="C866" s="198">
        <v>6225</v>
      </c>
      <c r="D866" s="195">
        <v>9</v>
      </c>
      <c r="E866" s="197">
        <v>755200</v>
      </c>
      <c r="F866" s="206">
        <f t="shared" si="13"/>
        <v>0</v>
      </c>
      <c r="G866" s="197">
        <v>755200</v>
      </c>
      <c r="H866" s="195" t="s">
        <v>957</v>
      </c>
      <c r="I866" s="195"/>
    </row>
    <row r="867" spans="1:9" hidden="1">
      <c r="A867" s="196">
        <v>44235</v>
      </c>
      <c r="B867" s="195" t="s">
        <v>66</v>
      </c>
      <c r="C867" s="198">
        <v>6239</v>
      </c>
      <c r="D867" s="195">
        <v>9</v>
      </c>
      <c r="E867" s="197">
        <v>6571000</v>
      </c>
      <c r="F867" s="206">
        <f t="shared" si="13"/>
        <v>0</v>
      </c>
      <c r="G867" s="197">
        <v>6571000</v>
      </c>
      <c r="H867" s="195" t="s">
        <v>946</v>
      </c>
      <c r="I867" s="195"/>
    </row>
    <row r="868" spans="1:9" hidden="1">
      <c r="A868" s="196">
        <v>44235</v>
      </c>
      <c r="B868" s="195" t="s">
        <v>60</v>
      </c>
      <c r="C868" s="198">
        <v>6280</v>
      </c>
      <c r="D868" s="195">
        <v>9</v>
      </c>
      <c r="E868" s="197">
        <v>1050600</v>
      </c>
      <c r="F868" s="206">
        <f t="shared" si="13"/>
        <v>0</v>
      </c>
      <c r="G868" s="197">
        <v>1050600</v>
      </c>
      <c r="H868" s="195" t="s">
        <v>947</v>
      </c>
      <c r="I868" s="195"/>
    </row>
    <row r="869" spans="1:9" hidden="1">
      <c r="A869" s="196">
        <v>44235</v>
      </c>
      <c r="B869" s="195" t="s">
        <v>60</v>
      </c>
      <c r="C869" s="198">
        <v>6376</v>
      </c>
      <c r="D869" s="195">
        <v>4</v>
      </c>
      <c r="E869" s="197">
        <v>458000</v>
      </c>
      <c r="F869" s="206">
        <f t="shared" si="13"/>
        <v>0</v>
      </c>
      <c r="G869" s="197">
        <v>458000</v>
      </c>
      <c r="H869" s="195" t="s">
        <v>948</v>
      </c>
      <c r="I869" s="195"/>
    </row>
    <row r="870" spans="1:9" hidden="1">
      <c r="A870" s="196">
        <v>44235</v>
      </c>
      <c r="B870" s="195" t="s">
        <v>63</v>
      </c>
      <c r="C870" s="198">
        <v>6451</v>
      </c>
      <c r="D870" s="195">
        <v>4</v>
      </c>
      <c r="E870" s="197">
        <v>7425000</v>
      </c>
      <c r="F870" s="206">
        <f t="shared" si="13"/>
        <v>0</v>
      </c>
      <c r="G870" s="197">
        <v>7425000</v>
      </c>
      <c r="H870" s="195" t="s">
        <v>949</v>
      </c>
      <c r="I870" s="195"/>
    </row>
    <row r="871" spans="1:9" hidden="1">
      <c r="A871" s="196">
        <v>44235</v>
      </c>
      <c r="B871" s="195" t="s">
        <v>64</v>
      </c>
      <c r="C871" s="198">
        <v>6472</v>
      </c>
      <c r="D871" s="195">
        <v>4</v>
      </c>
      <c r="E871" s="197">
        <v>2000000</v>
      </c>
      <c r="F871" s="206">
        <f t="shared" si="13"/>
        <v>0</v>
      </c>
      <c r="G871" s="197">
        <v>2000000</v>
      </c>
      <c r="H871" s="195" t="s">
        <v>958</v>
      </c>
      <c r="I871" s="195"/>
    </row>
    <row r="872" spans="1:9" hidden="1">
      <c r="A872" s="196">
        <v>44235</v>
      </c>
      <c r="B872" s="195" t="s">
        <v>66</v>
      </c>
      <c r="C872" s="198">
        <v>6509</v>
      </c>
      <c r="D872" s="195">
        <v>4</v>
      </c>
      <c r="E872" s="197">
        <v>358000</v>
      </c>
      <c r="F872" s="206">
        <f t="shared" si="13"/>
        <v>0</v>
      </c>
      <c r="G872" s="197">
        <v>358000</v>
      </c>
      <c r="H872" s="195" t="s">
        <v>955</v>
      </c>
      <c r="I872" s="195"/>
    </row>
    <row r="873" spans="1:9" hidden="1">
      <c r="A873" s="196">
        <v>44235</v>
      </c>
      <c r="B873" s="195" t="s">
        <v>60</v>
      </c>
      <c r="C873" s="198">
        <v>8286</v>
      </c>
      <c r="D873" s="195">
        <v>7</v>
      </c>
      <c r="E873" s="197">
        <v>1005840</v>
      </c>
      <c r="F873" s="206">
        <f t="shared" si="13"/>
        <v>0</v>
      </c>
      <c r="G873" s="197">
        <v>1005840</v>
      </c>
      <c r="H873" s="195" t="s">
        <v>950</v>
      </c>
      <c r="I873" s="195"/>
    </row>
    <row r="874" spans="1:9" hidden="1">
      <c r="A874" s="196">
        <v>44235</v>
      </c>
      <c r="B874" s="195" t="s">
        <v>60</v>
      </c>
      <c r="C874" s="198">
        <v>8373</v>
      </c>
      <c r="D874" s="195">
        <v>7</v>
      </c>
      <c r="E874" s="197">
        <v>569500</v>
      </c>
      <c r="F874" s="206">
        <f t="shared" si="13"/>
        <v>0</v>
      </c>
      <c r="G874" s="197">
        <v>569500</v>
      </c>
      <c r="H874" s="195" t="s">
        <v>865</v>
      </c>
      <c r="I874" s="195"/>
    </row>
    <row r="875" spans="1:9" hidden="1">
      <c r="A875" s="196">
        <v>44235</v>
      </c>
      <c r="B875" s="195" t="s">
        <v>60</v>
      </c>
      <c r="C875" s="198">
        <v>8431</v>
      </c>
      <c r="D875" s="195">
        <v>7</v>
      </c>
      <c r="E875" s="197">
        <v>481500</v>
      </c>
      <c r="F875" s="206">
        <f t="shared" si="13"/>
        <v>0</v>
      </c>
      <c r="G875" s="197">
        <v>481500</v>
      </c>
      <c r="H875" s="195" t="s">
        <v>956</v>
      </c>
      <c r="I875" s="195"/>
    </row>
    <row r="876" spans="1:9" hidden="1">
      <c r="A876" s="196">
        <v>44235</v>
      </c>
      <c r="B876" s="195" t="s">
        <v>60</v>
      </c>
      <c r="C876" s="198">
        <v>8474</v>
      </c>
      <c r="D876" s="195">
        <v>7</v>
      </c>
      <c r="E876" s="197">
        <v>320400</v>
      </c>
      <c r="F876" s="206">
        <f t="shared" si="13"/>
        <v>0</v>
      </c>
      <c r="G876" s="197">
        <v>320400</v>
      </c>
      <c r="H876" s="195" t="s">
        <v>951</v>
      </c>
      <c r="I876" s="195"/>
    </row>
    <row r="877" spans="1:9" hidden="1">
      <c r="A877" s="196">
        <v>44235</v>
      </c>
      <c r="B877" s="195" t="s">
        <v>63</v>
      </c>
      <c r="C877" s="198">
        <v>8547</v>
      </c>
      <c r="D877" s="195">
        <v>10</v>
      </c>
      <c r="E877" s="197">
        <v>1152041</v>
      </c>
      <c r="F877" s="206">
        <f t="shared" si="13"/>
        <v>0</v>
      </c>
      <c r="G877" s="197">
        <v>1152041</v>
      </c>
      <c r="H877" s="195"/>
      <c r="I877" s="195"/>
    </row>
    <row r="878" spans="1:9" s="52" customFormat="1" hidden="1">
      <c r="A878" s="199">
        <v>44236</v>
      </c>
      <c r="B878" s="200" t="s">
        <v>60</v>
      </c>
      <c r="C878" s="51">
        <v>7830</v>
      </c>
      <c r="D878" s="200">
        <v>17</v>
      </c>
      <c r="E878" s="201">
        <v>900000</v>
      </c>
      <c r="F878" s="202">
        <f t="shared" si="13"/>
        <v>0</v>
      </c>
      <c r="G878" s="201">
        <v>900000</v>
      </c>
      <c r="H878" s="200"/>
      <c r="I878" s="200"/>
    </row>
    <row r="879" spans="1:9" s="52" customFormat="1" hidden="1">
      <c r="A879" s="199">
        <v>44236</v>
      </c>
      <c r="B879" s="200" t="s">
        <v>60</v>
      </c>
      <c r="C879" s="51">
        <v>7362</v>
      </c>
      <c r="D879" s="200">
        <v>12</v>
      </c>
      <c r="E879" s="201">
        <v>513518</v>
      </c>
      <c r="F879" s="202">
        <f t="shared" si="13"/>
        <v>0</v>
      </c>
      <c r="G879" s="201">
        <v>513518</v>
      </c>
      <c r="H879" s="200"/>
      <c r="I879" s="200"/>
    </row>
    <row r="880" spans="1:9" s="52" customFormat="1" hidden="1">
      <c r="A880" s="199">
        <v>44236</v>
      </c>
      <c r="B880" s="200" t="s">
        <v>60</v>
      </c>
      <c r="C880" s="51">
        <v>6501</v>
      </c>
      <c r="D880" s="200">
        <v>9</v>
      </c>
      <c r="E880" s="201">
        <v>472800</v>
      </c>
      <c r="F880" s="202">
        <f t="shared" si="13"/>
        <v>0</v>
      </c>
      <c r="G880" s="201">
        <v>472800</v>
      </c>
      <c r="H880" s="200"/>
      <c r="I880" s="200"/>
    </row>
    <row r="881" spans="1:9" s="52" customFormat="1" hidden="1">
      <c r="A881" s="199">
        <v>44236</v>
      </c>
      <c r="B881" s="200" t="s">
        <v>60</v>
      </c>
      <c r="C881" s="51">
        <v>3570</v>
      </c>
      <c r="D881" s="200">
        <v>6</v>
      </c>
      <c r="E881" s="201">
        <v>545492</v>
      </c>
      <c r="F881" s="202">
        <f t="shared" si="13"/>
        <v>0</v>
      </c>
      <c r="G881" s="201">
        <v>545492</v>
      </c>
      <c r="H881" s="200"/>
      <c r="I881" s="200"/>
    </row>
    <row r="882" spans="1:9" s="52" customFormat="1" hidden="1">
      <c r="A882" s="199">
        <v>44236</v>
      </c>
      <c r="B882" s="200" t="s">
        <v>60</v>
      </c>
      <c r="C882" s="51">
        <v>2599</v>
      </c>
      <c r="D882" s="200">
        <v>18</v>
      </c>
      <c r="E882" s="201">
        <v>442000</v>
      </c>
      <c r="F882" s="202">
        <f t="shared" si="13"/>
        <v>0</v>
      </c>
      <c r="G882" s="201">
        <v>442000</v>
      </c>
      <c r="H882" s="200"/>
      <c r="I882" s="200"/>
    </row>
    <row r="883" spans="1:9" s="53" customFormat="1" hidden="1">
      <c r="A883" s="196">
        <v>44236</v>
      </c>
      <c r="B883" s="205" t="s">
        <v>67</v>
      </c>
      <c r="C883" s="198">
        <v>870</v>
      </c>
      <c r="D883" s="195">
        <v>33</v>
      </c>
      <c r="E883" s="197">
        <v>500000</v>
      </c>
      <c r="F883" s="206">
        <f t="shared" si="13"/>
        <v>0</v>
      </c>
      <c r="G883" s="203">
        <v>500000</v>
      </c>
      <c r="H883" s="195" t="s">
        <v>187</v>
      </c>
      <c r="I883" s="205"/>
    </row>
    <row r="884" spans="1:9" s="53" customFormat="1" hidden="1">
      <c r="A884" s="196">
        <v>44236</v>
      </c>
      <c r="B884" s="205" t="s">
        <v>67</v>
      </c>
      <c r="C884" s="198">
        <v>2012</v>
      </c>
      <c r="D884" s="195">
        <v>11</v>
      </c>
      <c r="E884" s="197">
        <v>917500</v>
      </c>
      <c r="F884" s="206">
        <f t="shared" si="13"/>
        <v>0</v>
      </c>
      <c r="G884" s="203">
        <v>917500</v>
      </c>
      <c r="H884" s="195" t="s">
        <v>964</v>
      </c>
      <c r="I884" s="205"/>
    </row>
    <row r="885" spans="1:9" s="53" customFormat="1" hidden="1">
      <c r="A885" s="196">
        <v>44236</v>
      </c>
      <c r="B885" s="205" t="s">
        <v>67</v>
      </c>
      <c r="C885" s="198">
        <v>2067</v>
      </c>
      <c r="D885" s="195">
        <v>11</v>
      </c>
      <c r="E885" s="197">
        <v>1375000</v>
      </c>
      <c r="F885" s="206">
        <f t="shared" si="13"/>
        <v>0</v>
      </c>
      <c r="G885" s="203">
        <v>1375000</v>
      </c>
      <c r="H885" s="195" t="s">
        <v>965</v>
      </c>
      <c r="I885" s="205"/>
    </row>
    <row r="886" spans="1:9" s="53" customFormat="1" hidden="1">
      <c r="A886" s="196">
        <v>44236</v>
      </c>
      <c r="B886" s="205" t="s">
        <v>60</v>
      </c>
      <c r="C886" s="198">
        <v>2114</v>
      </c>
      <c r="D886" s="195">
        <v>11</v>
      </c>
      <c r="E886" s="197">
        <v>5450000</v>
      </c>
      <c r="F886" s="206">
        <f t="shared" si="13"/>
        <v>0</v>
      </c>
      <c r="G886" s="203">
        <v>5450000</v>
      </c>
      <c r="H886" s="195" t="s">
        <v>978</v>
      </c>
      <c r="I886" s="205"/>
    </row>
    <row r="887" spans="1:9" s="53" customFormat="1" hidden="1">
      <c r="A887" s="196">
        <v>44236</v>
      </c>
      <c r="B887" s="205" t="s">
        <v>60</v>
      </c>
      <c r="C887" s="198">
        <v>2599</v>
      </c>
      <c r="D887" s="195">
        <v>18</v>
      </c>
      <c r="E887" s="197">
        <v>442000</v>
      </c>
      <c r="F887" s="206">
        <f t="shared" si="13"/>
        <v>0</v>
      </c>
      <c r="G887" s="203">
        <v>442000</v>
      </c>
      <c r="H887" s="195" t="s">
        <v>966</v>
      </c>
      <c r="I887" s="205"/>
    </row>
    <row r="888" spans="1:9" s="53" customFormat="1" hidden="1">
      <c r="A888" s="196">
        <v>44236</v>
      </c>
      <c r="B888" s="205" t="s">
        <v>66</v>
      </c>
      <c r="C888" s="198">
        <v>2816</v>
      </c>
      <c r="D888" s="195">
        <v>18</v>
      </c>
      <c r="E888" s="197">
        <v>400000</v>
      </c>
      <c r="F888" s="206">
        <f t="shared" si="13"/>
        <v>0</v>
      </c>
      <c r="G888" s="203">
        <v>400000</v>
      </c>
      <c r="H888" s="195" t="s">
        <v>967</v>
      </c>
      <c r="I888" s="205"/>
    </row>
    <row r="889" spans="1:9" s="53" customFormat="1" hidden="1">
      <c r="A889" s="196">
        <v>44236</v>
      </c>
      <c r="B889" s="205" t="s">
        <v>60</v>
      </c>
      <c r="C889" s="198">
        <v>3570</v>
      </c>
      <c r="D889" s="195">
        <v>6</v>
      </c>
      <c r="E889" s="197">
        <v>545492</v>
      </c>
      <c r="F889" s="206">
        <f t="shared" si="13"/>
        <v>0</v>
      </c>
      <c r="G889" s="203">
        <v>545492</v>
      </c>
      <c r="H889" s="195" t="s">
        <v>980</v>
      </c>
      <c r="I889" s="205"/>
    </row>
    <row r="890" spans="1:9" s="53" customFormat="1" hidden="1">
      <c r="A890" s="196">
        <v>44236</v>
      </c>
      <c r="B890" s="205" t="s">
        <v>60</v>
      </c>
      <c r="C890" s="198">
        <v>3594</v>
      </c>
      <c r="D890" s="195">
        <v>6</v>
      </c>
      <c r="E890" s="197">
        <v>2000000</v>
      </c>
      <c r="F890" s="206">
        <f t="shared" si="13"/>
        <v>0</v>
      </c>
      <c r="G890" s="203">
        <v>2000000</v>
      </c>
      <c r="H890" s="195" t="s">
        <v>979</v>
      </c>
      <c r="I890" s="205"/>
    </row>
    <row r="891" spans="1:9" s="53" customFormat="1" hidden="1">
      <c r="A891" s="196">
        <v>44236</v>
      </c>
      <c r="B891" s="205" t="s">
        <v>60</v>
      </c>
      <c r="C891" s="198">
        <v>3822</v>
      </c>
      <c r="D891" s="195">
        <v>8</v>
      </c>
      <c r="E891" s="197">
        <v>760885</v>
      </c>
      <c r="F891" s="206">
        <f t="shared" si="13"/>
        <v>0</v>
      </c>
      <c r="G891" s="203">
        <v>760885</v>
      </c>
      <c r="H891" s="195" t="s">
        <v>968</v>
      </c>
      <c r="I891" s="205"/>
    </row>
    <row r="892" spans="1:9" s="53" customFormat="1" hidden="1">
      <c r="A892" s="196">
        <v>44236</v>
      </c>
      <c r="B892" s="205" t="s">
        <v>65</v>
      </c>
      <c r="C892" s="198">
        <v>3913</v>
      </c>
      <c r="D892" s="195">
        <v>8</v>
      </c>
      <c r="E892" s="197">
        <v>5500500</v>
      </c>
      <c r="F892" s="206">
        <f t="shared" si="13"/>
        <v>0</v>
      </c>
      <c r="G892" s="203">
        <v>5500500</v>
      </c>
      <c r="H892" s="195" t="s">
        <v>982</v>
      </c>
      <c r="I892" s="205"/>
    </row>
    <row r="893" spans="1:9" s="53" customFormat="1" hidden="1">
      <c r="A893" s="196">
        <v>44236</v>
      </c>
      <c r="B893" s="205" t="s">
        <v>63</v>
      </c>
      <c r="C893" s="198">
        <v>4134</v>
      </c>
      <c r="D893" s="195">
        <v>19</v>
      </c>
      <c r="E893" s="197">
        <v>300000</v>
      </c>
      <c r="F893" s="206">
        <f t="shared" si="13"/>
        <v>0</v>
      </c>
      <c r="G893" s="203">
        <v>300000</v>
      </c>
      <c r="H893" s="195" t="s">
        <v>969</v>
      </c>
      <c r="I893" s="205"/>
    </row>
    <row r="894" spans="1:9" s="53" customFormat="1" hidden="1">
      <c r="A894" s="196">
        <v>44236</v>
      </c>
      <c r="B894" s="205" t="s">
        <v>60</v>
      </c>
      <c r="C894" s="198">
        <v>6501</v>
      </c>
      <c r="D894" s="195">
        <v>9</v>
      </c>
      <c r="E894" s="197">
        <v>472800</v>
      </c>
      <c r="F894" s="206">
        <f t="shared" si="13"/>
        <v>0</v>
      </c>
      <c r="G894" s="197">
        <v>472800</v>
      </c>
      <c r="H894" s="195" t="s">
        <v>981</v>
      </c>
      <c r="I894" s="205"/>
    </row>
    <row r="895" spans="1:9" s="53" customFormat="1" hidden="1">
      <c r="A895" s="196">
        <v>44236</v>
      </c>
      <c r="B895" s="205" t="s">
        <v>63</v>
      </c>
      <c r="C895" s="198">
        <v>6676</v>
      </c>
      <c r="D895" s="195">
        <v>4</v>
      </c>
      <c r="E895" s="197">
        <v>1917200</v>
      </c>
      <c r="F895" s="206">
        <f t="shared" si="13"/>
        <v>0</v>
      </c>
      <c r="G895" s="203">
        <v>1917200</v>
      </c>
      <c r="H895" s="195" t="s">
        <v>970</v>
      </c>
      <c r="I895" s="205"/>
    </row>
    <row r="896" spans="1:9" s="53" customFormat="1" hidden="1">
      <c r="A896" s="196">
        <v>44236</v>
      </c>
      <c r="B896" s="205" t="s">
        <v>62</v>
      </c>
      <c r="C896" s="198">
        <v>6687</v>
      </c>
      <c r="D896" s="195">
        <v>4</v>
      </c>
      <c r="E896" s="197">
        <v>647400</v>
      </c>
      <c r="F896" s="206">
        <f t="shared" si="13"/>
        <v>0</v>
      </c>
      <c r="G896" s="203">
        <v>647400</v>
      </c>
      <c r="H896" s="195" t="s">
        <v>971</v>
      </c>
      <c r="I896" s="205"/>
    </row>
    <row r="897" spans="1:9" s="53" customFormat="1" hidden="1">
      <c r="A897" s="196">
        <v>44236</v>
      </c>
      <c r="B897" s="205" t="s">
        <v>66</v>
      </c>
      <c r="C897" s="198">
        <v>6723</v>
      </c>
      <c r="D897" s="195">
        <v>4</v>
      </c>
      <c r="E897" s="197">
        <v>50000</v>
      </c>
      <c r="F897" s="206">
        <f t="shared" si="13"/>
        <v>0</v>
      </c>
      <c r="G897" s="203">
        <v>50000</v>
      </c>
      <c r="H897" s="195" t="s">
        <v>977</v>
      </c>
      <c r="I897" s="205"/>
    </row>
    <row r="898" spans="1:9" s="53" customFormat="1" hidden="1">
      <c r="A898" s="196">
        <v>44236</v>
      </c>
      <c r="B898" s="205" t="s">
        <v>67</v>
      </c>
      <c r="C898" s="198">
        <v>6996</v>
      </c>
      <c r="D898" s="195">
        <v>2</v>
      </c>
      <c r="E898" s="197">
        <v>481362</v>
      </c>
      <c r="F898" s="206">
        <f t="shared" si="13"/>
        <v>0</v>
      </c>
      <c r="G898" s="203">
        <v>481362</v>
      </c>
      <c r="H898" s="195" t="s">
        <v>972</v>
      </c>
      <c r="I898" s="205"/>
    </row>
    <row r="899" spans="1:9" s="53" customFormat="1" hidden="1">
      <c r="A899" s="196">
        <v>44236</v>
      </c>
      <c r="B899" s="205" t="s">
        <v>66</v>
      </c>
      <c r="C899" s="198">
        <v>7058</v>
      </c>
      <c r="D899" s="195">
        <v>2</v>
      </c>
      <c r="E899" s="197">
        <v>1980790</v>
      </c>
      <c r="F899" s="206">
        <f t="shared" ref="F899:F962" si="14">E899-G899</f>
        <v>0</v>
      </c>
      <c r="G899" s="203">
        <v>1980790</v>
      </c>
      <c r="H899" s="195" t="s">
        <v>973</v>
      </c>
      <c r="I899" s="205"/>
    </row>
    <row r="900" spans="1:9" s="53" customFormat="1" hidden="1">
      <c r="A900" s="196">
        <v>44236</v>
      </c>
      <c r="B900" s="205" t="s">
        <v>60</v>
      </c>
      <c r="C900" s="198">
        <v>7362</v>
      </c>
      <c r="D900" s="195">
        <v>12</v>
      </c>
      <c r="E900" s="197">
        <v>513518</v>
      </c>
      <c r="F900" s="206">
        <f t="shared" si="14"/>
        <v>0</v>
      </c>
      <c r="G900" s="203">
        <v>513518</v>
      </c>
      <c r="H900" s="195" t="s">
        <v>974</v>
      </c>
      <c r="I900" s="205"/>
    </row>
    <row r="901" spans="1:9" s="53" customFormat="1" hidden="1">
      <c r="A901" s="196">
        <v>44236</v>
      </c>
      <c r="B901" s="205" t="s">
        <v>66</v>
      </c>
      <c r="C901" s="198">
        <v>7373</v>
      </c>
      <c r="D901" s="195">
        <v>12</v>
      </c>
      <c r="E901" s="197">
        <v>620000</v>
      </c>
      <c r="F901" s="206">
        <f t="shared" si="14"/>
        <v>0</v>
      </c>
      <c r="G901" s="203">
        <v>620000</v>
      </c>
      <c r="H901" s="195" t="s">
        <v>975</v>
      </c>
      <c r="I901" s="205"/>
    </row>
    <row r="902" spans="1:9" s="53" customFormat="1" hidden="1">
      <c r="A902" s="196">
        <v>44236</v>
      </c>
      <c r="B902" s="205" t="s">
        <v>60</v>
      </c>
      <c r="C902" s="198">
        <v>7830</v>
      </c>
      <c r="D902" s="195">
        <v>17</v>
      </c>
      <c r="E902" s="197">
        <v>900000</v>
      </c>
      <c r="F902" s="206">
        <f t="shared" si="14"/>
        <v>0</v>
      </c>
      <c r="G902" s="203">
        <v>900000</v>
      </c>
      <c r="H902" s="195" t="s">
        <v>976</v>
      </c>
      <c r="I902" s="205"/>
    </row>
    <row r="903" spans="1:9" s="53" customFormat="1" hidden="1">
      <c r="A903" s="196">
        <v>44236</v>
      </c>
      <c r="B903" s="205" t="s">
        <v>62</v>
      </c>
      <c r="C903" s="198">
        <v>8840</v>
      </c>
      <c r="D903" s="195">
        <v>10</v>
      </c>
      <c r="E903" s="197">
        <v>164700</v>
      </c>
      <c r="F903" s="206">
        <f t="shared" si="14"/>
        <v>0</v>
      </c>
      <c r="G903" s="203">
        <v>164700</v>
      </c>
      <c r="H903" s="2" t="s">
        <v>971</v>
      </c>
      <c r="I903" s="205"/>
    </row>
    <row r="904" spans="1:9" s="52" customFormat="1" hidden="1">
      <c r="A904" s="199">
        <v>44237</v>
      </c>
      <c r="B904" s="200" t="s">
        <v>60</v>
      </c>
      <c r="C904" s="51">
        <v>524</v>
      </c>
      <c r="D904" s="200">
        <v>1</v>
      </c>
      <c r="E904" s="201">
        <v>145000</v>
      </c>
      <c r="F904" s="202">
        <f t="shared" si="14"/>
        <v>0</v>
      </c>
      <c r="G904" s="201">
        <v>145000</v>
      </c>
      <c r="H904" s="200"/>
      <c r="I904" s="200"/>
    </row>
    <row r="905" spans="1:9" s="52" customFormat="1" hidden="1">
      <c r="A905" s="199">
        <v>44237</v>
      </c>
      <c r="B905" s="200" t="s">
        <v>60</v>
      </c>
      <c r="C905" s="51">
        <v>523</v>
      </c>
      <c r="D905" s="200">
        <v>1</v>
      </c>
      <c r="E905" s="201">
        <v>637885</v>
      </c>
      <c r="F905" s="202">
        <f t="shared" si="14"/>
        <v>0</v>
      </c>
      <c r="G905" s="201">
        <v>637885</v>
      </c>
      <c r="H905" s="200"/>
      <c r="I905" s="200"/>
    </row>
    <row r="906" spans="1:9" s="52" customFormat="1" hidden="1">
      <c r="A906" s="199">
        <v>44237</v>
      </c>
      <c r="B906" s="200" t="s">
        <v>60</v>
      </c>
      <c r="C906" s="51">
        <v>560</v>
      </c>
      <c r="D906" s="200">
        <v>1</v>
      </c>
      <c r="E906" s="201">
        <v>1252298</v>
      </c>
      <c r="F906" s="202">
        <f t="shared" si="14"/>
        <v>0</v>
      </c>
      <c r="G906" s="201">
        <v>1252298</v>
      </c>
      <c r="H906" s="200" t="s">
        <v>985</v>
      </c>
      <c r="I906" s="200"/>
    </row>
    <row r="907" spans="1:9" s="52" customFormat="1" ht="18.75" hidden="1" customHeight="1">
      <c r="A907" s="199">
        <v>44237</v>
      </c>
      <c r="B907" s="200" t="s">
        <v>60</v>
      </c>
      <c r="C907" s="51">
        <v>561</v>
      </c>
      <c r="D907" s="200">
        <v>1</v>
      </c>
      <c r="E907" s="201">
        <v>19900</v>
      </c>
      <c r="F907" s="202">
        <f t="shared" si="14"/>
        <v>0</v>
      </c>
      <c r="G907" s="201">
        <v>19900</v>
      </c>
      <c r="H907" s="200"/>
      <c r="I907" s="200"/>
    </row>
    <row r="908" spans="1:9" s="52" customFormat="1" ht="18.75" hidden="1" customHeight="1">
      <c r="A908" s="199">
        <v>44237</v>
      </c>
      <c r="B908" s="200" t="s">
        <v>60</v>
      </c>
      <c r="C908" s="51">
        <v>2277</v>
      </c>
      <c r="D908" s="200">
        <v>11</v>
      </c>
      <c r="E908" s="201">
        <v>693118</v>
      </c>
      <c r="F908" s="202">
        <f t="shared" si="14"/>
        <v>0</v>
      </c>
      <c r="G908" s="201">
        <v>693118</v>
      </c>
      <c r="H908" s="200"/>
      <c r="I908" s="200"/>
    </row>
    <row r="909" spans="1:9" s="52" customFormat="1" ht="18.75" hidden="1" customHeight="1">
      <c r="A909" s="199">
        <v>44237</v>
      </c>
      <c r="B909" s="200" t="s">
        <v>60</v>
      </c>
      <c r="C909" s="51">
        <v>4197</v>
      </c>
      <c r="D909" s="200">
        <v>8</v>
      </c>
      <c r="E909" s="201">
        <v>1185791</v>
      </c>
      <c r="F909" s="202">
        <f t="shared" si="14"/>
        <v>0</v>
      </c>
      <c r="G909" s="201">
        <v>1185791</v>
      </c>
      <c r="H909" s="200"/>
      <c r="I909" s="200"/>
    </row>
    <row r="910" spans="1:9" s="52" customFormat="1" ht="18.75" hidden="1" customHeight="1">
      <c r="A910" s="199">
        <v>44237</v>
      </c>
      <c r="B910" s="200" t="s">
        <v>60</v>
      </c>
      <c r="C910" s="51">
        <v>4181</v>
      </c>
      <c r="D910" s="200">
        <v>8</v>
      </c>
      <c r="E910" s="201">
        <v>228000</v>
      </c>
      <c r="F910" s="202">
        <f t="shared" si="14"/>
        <v>0</v>
      </c>
      <c r="G910" s="201">
        <v>228000</v>
      </c>
      <c r="H910" s="200"/>
      <c r="I910" s="200"/>
    </row>
    <row r="911" spans="1:9" s="52" customFormat="1" ht="18.75" hidden="1" customHeight="1">
      <c r="A911" s="199">
        <v>44237</v>
      </c>
      <c r="B911" s="200" t="s">
        <v>60</v>
      </c>
      <c r="C911" s="51">
        <v>6894</v>
      </c>
      <c r="D911" s="200">
        <v>4</v>
      </c>
      <c r="E911" s="201">
        <v>294598</v>
      </c>
      <c r="F911" s="202">
        <f t="shared" si="14"/>
        <v>0</v>
      </c>
      <c r="G911" s="201">
        <v>294598</v>
      </c>
      <c r="H911" s="200"/>
      <c r="I911" s="200"/>
    </row>
    <row r="912" spans="1:9" s="53" customFormat="1" ht="18.75" hidden="1" customHeight="1">
      <c r="A912" s="196">
        <v>44237</v>
      </c>
      <c r="B912" s="205" t="s">
        <v>60</v>
      </c>
      <c r="C912" s="198">
        <v>523</v>
      </c>
      <c r="D912" s="195">
        <v>1</v>
      </c>
      <c r="E912" s="197">
        <v>637885</v>
      </c>
      <c r="F912" s="206">
        <f t="shared" si="14"/>
        <v>0</v>
      </c>
      <c r="G912" s="203">
        <v>637885</v>
      </c>
      <c r="H912" s="195" t="s">
        <v>988</v>
      </c>
      <c r="I912" s="205"/>
    </row>
    <row r="913" spans="1:9" s="53" customFormat="1" ht="18.75" hidden="1" customHeight="1">
      <c r="A913" s="196">
        <v>44237</v>
      </c>
      <c r="B913" s="205" t="s">
        <v>60</v>
      </c>
      <c r="C913" s="198">
        <v>524</v>
      </c>
      <c r="D913" s="195">
        <v>1</v>
      </c>
      <c r="E913" s="197">
        <v>145000</v>
      </c>
      <c r="F913" s="206">
        <f t="shared" si="14"/>
        <v>0</v>
      </c>
      <c r="G913" s="203">
        <v>145000</v>
      </c>
      <c r="H913" s="195" t="s">
        <v>989</v>
      </c>
      <c r="I913" s="205"/>
    </row>
    <row r="914" spans="1:9" s="53" customFormat="1" ht="18.75" hidden="1" customHeight="1">
      <c r="A914" s="196">
        <v>44237</v>
      </c>
      <c r="B914" s="205" t="s">
        <v>60</v>
      </c>
      <c r="C914" s="198">
        <v>560</v>
      </c>
      <c r="D914" s="195">
        <v>1</v>
      </c>
      <c r="E914" s="197">
        <v>1252298</v>
      </c>
      <c r="F914" s="206">
        <f t="shared" si="14"/>
        <v>0</v>
      </c>
      <c r="G914" s="203">
        <v>1252298</v>
      </c>
      <c r="H914" s="195"/>
      <c r="I914" s="205"/>
    </row>
    <row r="915" spans="1:9" s="53" customFormat="1" ht="18.75" hidden="1" customHeight="1">
      <c r="A915" s="196">
        <v>44237</v>
      </c>
      <c r="B915" s="205" t="s">
        <v>60</v>
      </c>
      <c r="C915" s="198">
        <v>561</v>
      </c>
      <c r="D915" s="195">
        <v>1</v>
      </c>
      <c r="E915" s="197">
        <v>19900</v>
      </c>
      <c r="F915" s="206">
        <f t="shared" si="14"/>
        <v>0</v>
      </c>
      <c r="G915" s="203">
        <v>19900</v>
      </c>
      <c r="H915" s="195" t="s">
        <v>990</v>
      </c>
      <c r="I915" s="205"/>
    </row>
    <row r="916" spans="1:9" s="53" customFormat="1" ht="18.75" hidden="1" customHeight="1">
      <c r="A916" s="196">
        <v>44237</v>
      </c>
      <c r="B916" s="205" t="s">
        <v>66</v>
      </c>
      <c r="C916" s="198">
        <v>2240</v>
      </c>
      <c r="D916" s="195">
        <v>11</v>
      </c>
      <c r="E916" s="197">
        <v>1602800</v>
      </c>
      <c r="F916" s="206">
        <f t="shared" si="14"/>
        <v>0</v>
      </c>
      <c r="G916" s="203">
        <v>1602800</v>
      </c>
      <c r="H916" s="195" t="s">
        <v>991</v>
      </c>
      <c r="I916" s="205"/>
    </row>
    <row r="917" spans="1:9" s="53" customFormat="1" ht="18.75" hidden="1" customHeight="1">
      <c r="A917" s="196">
        <v>44237</v>
      </c>
      <c r="B917" s="205" t="s">
        <v>60</v>
      </c>
      <c r="C917" s="198">
        <v>2277</v>
      </c>
      <c r="D917" s="195">
        <v>11</v>
      </c>
      <c r="E917" s="197">
        <v>693118</v>
      </c>
      <c r="F917" s="206">
        <f t="shared" si="14"/>
        <v>0</v>
      </c>
      <c r="G917" s="197">
        <v>693118</v>
      </c>
      <c r="H917" s="195" t="s">
        <v>992</v>
      </c>
      <c r="I917" s="205"/>
    </row>
    <row r="918" spans="1:9" s="53" customFormat="1" ht="18.75" hidden="1" customHeight="1">
      <c r="A918" s="196">
        <v>44237</v>
      </c>
      <c r="B918" s="205" t="s">
        <v>63</v>
      </c>
      <c r="C918" s="198">
        <v>2287</v>
      </c>
      <c r="D918" s="195">
        <v>11</v>
      </c>
      <c r="E918" s="197">
        <v>232889</v>
      </c>
      <c r="F918" s="206">
        <f t="shared" si="14"/>
        <v>0</v>
      </c>
      <c r="G918" s="203">
        <v>232889</v>
      </c>
      <c r="H918" s="195" t="s">
        <v>1007</v>
      </c>
      <c r="I918" s="205"/>
    </row>
    <row r="919" spans="1:9" s="53" customFormat="1" ht="18.75" hidden="1" customHeight="1">
      <c r="A919" s="123">
        <v>44237</v>
      </c>
      <c r="B919" s="205" t="s">
        <v>60</v>
      </c>
      <c r="C919" s="57">
        <v>2328</v>
      </c>
      <c r="D919" s="205">
        <v>11</v>
      </c>
      <c r="E919" s="203">
        <v>3000000</v>
      </c>
      <c r="F919" s="206">
        <f t="shared" si="14"/>
        <v>0</v>
      </c>
      <c r="G919" s="203">
        <v>3000000</v>
      </c>
      <c r="H919" s="205" t="s">
        <v>993</v>
      </c>
      <c r="I919" s="205"/>
    </row>
    <row r="920" spans="1:9" s="53" customFormat="1" ht="18.75" hidden="1" customHeight="1">
      <c r="A920" s="123">
        <v>44237</v>
      </c>
      <c r="B920" s="205" t="s">
        <v>60</v>
      </c>
      <c r="C920" s="57">
        <v>2353</v>
      </c>
      <c r="D920" s="205">
        <v>11</v>
      </c>
      <c r="E920" s="203">
        <v>463078</v>
      </c>
      <c r="F920" s="206">
        <f t="shared" si="14"/>
        <v>0</v>
      </c>
      <c r="G920" s="203">
        <v>463078</v>
      </c>
      <c r="H920" s="205" t="s">
        <v>994</v>
      </c>
      <c r="I920" s="205"/>
    </row>
    <row r="921" spans="1:9" s="53" customFormat="1" ht="18.75" hidden="1" customHeight="1">
      <c r="A921" s="123">
        <v>44237</v>
      </c>
      <c r="B921" s="205" t="s">
        <v>63</v>
      </c>
      <c r="C921" s="57">
        <v>2354</v>
      </c>
      <c r="D921" s="205">
        <v>11</v>
      </c>
      <c r="E921" s="203">
        <v>591885</v>
      </c>
      <c r="F921" s="206">
        <f t="shared" si="14"/>
        <v>0</v>
      </c>
      <c r="G921" s="203">
        <v>591885</v>
      </c>
      <c r="H921" s="205" t="s">
        <v>995</v>
      </c>
      <c r="I921" s="205"/>
    </row>
    <row r="922" spans="1:9" s="53" customFormat="1" ht="18.75" hidden="1" customHeight="1">
      <c r="A922" s="123">
        <v>44237</v>
      </c>
      <c r="B922" s="205" t="s">
        <v>62</v>
      </c>
      <c r="C922" s="57">
        <v>4125</v>
      </c>
      <c r="D922" s="205">
        <v>6</v>
      </c>
      <c r="E922" s="203">
        <v>1000000</v>
      </c>
      <c r="F922" s="206">
        <f t="shared" si="14"/>
        <v>0</v>
      </c>
      <c r="G922" s="203">
        <v>1000000</v>
      </c>
      <c r="H922" s="205" t="s">
        <v>996</v>
      </c>
      <c r="I922" s="205"/>
    </row>
    <row r="923" spans="1:9" s="53" customFormat="1" ht="18.75" hidden="1" customHeight="1">
      <c r="A923" s="196">
        <v>44237</v>
      </c>
      <c r="B923" s="205" t="s">
        <v>60</v>
      </c>
      <c r="C923" s="198">
        <v>4181</v>
      </c>
      <c r="D923" s="195">
        <v>8</v>
      </c>
      <c r="E923" s="197">
        <v>228000</v>
      </c>
      <c r="F923" s="206">
        <f t="shared" si="14"/>
        <v>0</v>
      </c>
      <c r="G923" s="203">
        <v>228000</v>
      </c>
      <c r="H923" s="195" t="s">
        <v>988</v>
      </c>
      <c r="I923" s="205"/>
    </row>
    <row r="924" spans="1:9" s="53" customFormat="1" ht="18.75" hidden="1" customHeight="1">
      <c r="A924" s="196">
        <v>44237</v>
      </c>
      <c r="B924" s="205" t="s">
        <v>60</v>
      </c>
      <c r="C924" s="198">
        <v>4197</v>
      </c>
      <c r="D924" s="195">
        <v>8</v>
      </c>
      <c r="E924" s="197">
        <v>1185791</v>
      </c>
      <c r="F924" s="206">
        <f t="shared" si="14"/>
        <v>0</v>
      </c>
      <c r="G924" s="203">
        <v>1185791</v>
      </c>
      <c r="H924" s="195" t="s">
        <v>1005</v>
      </c>
      <c r="I924" s="205"/>
    </row>
    <row r="925" spans="1:9" s="53" customFormat="1" ht="18.75" hidden="1" customHeight="1">
      <c r="A925" s="123">
        <v>44237</v>
      </c>
      <c r="B925" s="205" t="s">
        <v>66</v>
      </c>
      <c r="C925" s="57">
        <v>4229</v>
      </c>
      <c r="D925" s="205">
        <v>8</v>
      </c>
      <c r="E925" s="203">
        <v>700000</v>
      </c>
      <c r="F925" s="206">
        <f t="shared" si="14"/>
        <v>0</v>
      </c>
      <c r="G925" s="203">
        <v>700000</v>
      </c>
      <c r="H925" s="205" t="s">
        <v>997</v>
      </c>
      <c r="I925" s="205"/>
    </row>
    <row r="926" spans="1:9" s="53" customFormat="1" ht="18.75" hidden="1" customHeight="1">
      <c r="A926" s="123">
        <v>44237</v>
      </c>
      <c r="B926" s="205" t="s">
        <v>60</v>
      </c>
      <c r="C926" s="57">
        <v>6746</v>
      </c>
      <c r="D926" s="205">
        <v>9</v>
      </c>
      <c r="E926" s="203">
        <v>2000</v>
      </c>
      <c r="F926" s="206">
        <f t="shared" si="14"/>
        <v>0</v>
      </c>
      <c r="G926" s="203">
        <v>2000</v>
      </c>
      <c r="H926" s="205" t="s">
        <v>998</v>
      </c>
      <c r="I926" s="205"/>
    </row>
    <row r="927" spans="1:9" s="53" customFormat="1" ht="18.75" hidden="1" customHeight="1">
      <c r="A927" s="123">
        <v>44237</v>
      </c>
      <c r="B927" s="205" t="s">
        <v>60</v>
      </c>
      <c r="C927" s="57">
        <v>6829</v>
      </c>
      <c r="D927" s="205">
        <v>9</v>
      </c>
      <c r="E927" s="203">
        <v>67000</v>
      </c>
      <c r="F927" s="206">
        <f t="shared" si="14"/>
        <v>0</v>
      </c>
      <c r="G927" s="203">
        <v>67000</v>
      </c>
      <c r="H927" s="205" t="s">
        <v>999</v>
      </c>
      <c r="I927" s="205"/>
    </row>
    <row r="928" spans="1:9" s="53" customFormat="1" ht="18.75" hidden="1" customHeight="1">
      <c r="A928" s="123">
        <v>44237</v>
      </c>
      <c r="B928" s="205" t="s">
        <v>66</v>
      </c>
      <c r="C928" s="57">
        <v>6878</v>
      </c>
      <c r="D928" s="205">
        <v>9</v>
      </c>
      <c r="E928" s="203">
        <v>4675081</v>
      </c>
      <c r="F928" s="206">
        <f t="shared" si="14"/>
        <v>0</v>
      </c>
      <c r="G928" s="203">
        <v>4675081</v>
      </c>
      <c r="H928" s="205" t="s">
        <v>1008</v>
      </c>
      <c r="I928" s="205"/>
    </row>
    <row r="929" spans="1:9" s="53" customFormat="1" ht="18.75" hidden="1" customHeight="1">
      <c r="A929" s="123">
        <v>44237</v>
      </c>
      <c r="B929" s="205" t="s">
        <v>63</v>
      </c>
      <c r="C929" s="57">
        <v>6883</v>
      </c>
      <c r="D929" s="205">
        <v>9</v>
      </c>
      <c r="E929" s="203">
        <v>225700</v>
      </c>
      <c r="F929" s="206">
        <f t="shared" si="14"/>
        <v>0</v>
      </c>
      <c r="G929" s="203">
        <v>225700</v>
      </c>
      <c r="H929" s="205" t="s">
        <v>1000</v>
      </c>
      <c r="I929" s="205"/>
    </row>
    <row r="930" spans="1:9" s="53" customFormat="1" ht="18.75" hidden="1" customHeight="1">
      <c r="A930" s="196">
        <v>44237</v>
      </c>
      <c r="B930" s="205" t="s">
        <v>60</v>
      </c>
      <c r="C930" s="198">
        <v>6894</v>
      </c>
      <c r="D930" s="195">
        <v>4</v>
      </c>
      <c r="E930" s="197">
        <v>294598</v>
      </c>
      <c r="F930" s="206">
        <f t="shared" si="14"/>
        <v>0</v>
      </c>
      <c r="G930" s="203">
        <v>294598</v>
      </c>
      <c r="H930" s="195" t="s">
        <v>1001</v>
      </c>
      <c r="I930" s="205"/>
    </row>
    <row r="931" spans="1:9" s="53" customFormat="1" ht="18.75" hidden="1" customHeight="1">
      <c r="A931" s="123">
        <v>44237</v>
      </c>
      <c r="B931" s="205" t="s">
        <v>63</v>
      </c>
      <c r="C931" s="57">
        <v>7093</v>
      </c>
      <c r="D931" s="205">
        <v>4</v>
      </c>
      <c r="E931" s="203">
        <v>12200</v>
      </c>
      <c r="F931" s="206">
        <f t="shared" si="14"/>
        <v>0</v>
      </c>
      <c r="G931" s="203">
        <v>12200</v>
      </c>
      <c r="H931" s="205" t="s">
        <v>1002</v>
      </c>
      <c r="I931" s="205"/>
    </row>
    <row r="932" spans="1:9" s="53" customFormat="1" ht="18.75" hidden="1" customHeight="1">
      <c r="A932" s="123">
        <v>44237</v>
      </c>
      <c r="B932" s="205" t="s">
        <v>60</v>
      </c>
      <c r="C932" s="57">
        <v>8836</v>
      </c>
      <c r="D932" s="205">
        <v>7</v>
      </c>
      <c r="E932" s="203">
        <v>2511590</v>
      </c>
      <c r="F932" s="206">
        <f t="shared" si="14"/>
        <v>0</v>
      </c>
      <c r="G932" s="203">
        <v>2511590</v>
      </c>
      <c r="H932" s="205" t="s">
        <v>1003</v>
      </c>
      <c r="I932" s="205"/>
    </row>
    <row r="933" spans="1:9" s="53" customFormat="1" ht="18.75" hidden="1" customHeight="1">
      <c r="A933" s="123">
        <v>44237</v>
      </c>
      <c r="B933" s="205" t="s">
        <v>60</v>
      </c>
      <c r="C933" s="57">
        <v>8866</v>
      </c>
      <c r="D933" s="205">
        <v>7</v>
      </c>
      <c r="E933" s="203">
        <v>500000</v>
      </c>
      <c r="F933" s="206">
        <f t="shared" si="14"/>
        <v>0</v>
      </c>
      <c r="G933" s="203">
        <v>500000</v>
      </c>
      <c r="H933" s="205" t="s">
        <v>1006</v>
      </c>
      <c r="I933" s="205"/>
    </row>
    <row r="934" spans="1:9" s="53" customFormat="1" ht="18.75" hidden="1" customHeight="1">
      <c r="A934" s="123">
        <v>44237</v>
      </c>
      <c r="B934" s="205" t="s">
        <v>60</v>
      </c>
      <c r="C934" s="57">
        <v>8904</v>
      </c>
      <c r="D934" s="205">
        <v>7</v>
      </c>
      <c r="E934" s="203">
        <v>3623200</v>
      </c>
      <c r="F934" s="206">
        <f t="shared" si="14"/>
        <v>0</v>
      </c>
      <c r="G934" s="203">
        <v>3623200</v>
      </c>
      <c r="H934" s="205" t="s">
        <v>1004</v>
      </c>
      <c r="I934" s="205"/>
    </row>
    <row r="935" spans="1:9" s="52" customFormat="1" ht="18.75" hidden="1" customHeight="1">
      <c r="A935" s="199">
        <v>44238</v>
      </c>
      <c r="B935" s="200" t="s">
        <v>60</v>
      </c>
      <c r="C935" s="51">
        <v>7308</v>
      </c>
      <c r="D935" s="200">
        <v>4</v>
      </c>
      <c r="E935" s="201">
        <v>209342</v>
      </c>
      <c r="F935" s="202">
        <f t="shared" si="14"/>
        <v>0</v>
      </c>
      <c r="G935" s="201">
        <v>209342</v>
      </c>
      <c r="H935" s="200"/>
      <c r="I935" s="200"/>
    </row>
    <row r="936" spans="1:9" s="52" customFormat="1" ht="18.75" hidden="1" customHeight="1">
      <c r="A936" s="199">
        <v>44238</v>
      </c>
      <c r="B936" s="200" t="s">
        <v>60</v>
      </c>
      <c r="C936" s="51">
        <v>9190</v>
      </c>
      <c r="D936" s="200">
        <v>7</v>
      </c>
      <c r="E936" s="201">
        <v>120000</v>
      </c>
      <c r="F936" s="202">
        <f t="shared" si="14"/>
        <v>0</v>
      </c>
      <c r="G936" s="201">
        <v>120000</v>
      </c>
      <c r="H936" s="200"/>
      <c r="I936" s="200"/>
    </row>
    <row r="937" spans="1:9" s="52" customFormat="1" ht="18.75" hidden="1" customHeight="1">
      <c r="A937" s="199">
        <v>44238</v>
      </c>
      <c r="B937" s="200" t="s">
        <v>60</v>
      </c>
      <c r="C937" s="51">
        <v>4506</v>
      </c>
      <c r="D937" s="200">
        <v>8</v>
      </c>
      <c r="E937" s="201">
        <v>232656</v>
      </c>
      <c r="F937" s="202">
        <f t="shared" si="14"/>
        <v>0</v>
      </c>
      <c r="G937" s="201">
        <v>232656</v>
      </c>
      <c r="H937" s="200"/>
      <c r="I937" s="200"/>
    </row>
    <row r="938" spans="1:9" s="52" customFormat="1" ht="18.75" hidden="1" customHeight="1">
      <c r="A938" s="199">
        <v>44238</v>
      </c>
      <c r="B938" s="200" t="s">
        <v>60</v>
      </c>
      <c r="C938" s="51">
        <v>9188</v>
      </c>
      <c r="D938" s="200">
        <v>7</v>
      </c>
      <c r="E938" s="201">
        <v>1266200</v>
      </c>
      <c r="F938" s="202">
        <f t="shared" si="14"/>
        <v>0</v>
      </c>
      <c r="G938" s="201">
        <v>1266200</v>
      </c>
      <c r="H938" s="200"/>
      <c r="I938" s="200"/>
    </row>
    <row r="939" spans="1:9" s="53" customFormat="1" ht="18.75" hidden="1" customHeight="1">
      <c r="A939" s="196">
        <v>44238</v>
      </c>
      <c r="B939" s="205" t="s">
        <v>60</v>
      </c>
      <c r="C939" s="57">
        <v>4506</v>
      </c>
      <c r="D939" s="205">
        <v>8</v>
      </c>
      <c r="E939" s="203">
        <v>232656</v>
      </c>
      <c r="F939" s="206">
        <f t="shared" si="14"/>
        <v>0</v>
      </c>
      <c r="G939" s="203">
        <v>232656</v>
      </c>
      <c r="H939" s="195" t="s">
        <v>533</v>
      </c>
      <c r="I939" s="205"/>
    </row>
    <row r="940" spans="1:9" s="53" customFormat="1" ht="18.75" hidden="1" customHeight="1">
      <c r="A940" s="196">
        <v>44238</v>
      </c>
      <c r="B940" s="205" t="s">
        <v>60</v>
      </c>
      <c r="C940" s="57">
        <v>7308</v>
      </c>
      <c r="D940" s="205">
        <v>4</v>
      </c>
      <c r="E940" s="203">
        <v>209342</v>
      </c>
      <c r="F940" s="206">
        <f t="shared" si="14"/>
        <v>0</v>
      </c>
      <c r="G940" s="203">
        <v>209342</v>
      </c>
      <c r="H940" s="195" t="s">
        <v>1021</v>
      </c>
      <c r="I940" s="205"/>
    </row>
    <row r="941" spans="1:9" s="53" customFormat="1" ht="18.75" hidden="1" customHeight="1">
      <c r="A941" s="196">
        <v>44238</v>
      </c>
      <c r="B941" s="205" t="s">
        <v>60</v>
      </c>
      <c r="C941" s="57">
        <v>9188</v>
      </c>
      <c r="D941" s="205">
        <v>7</v>
      </c>
      <c r="E941" s="203">
        <v>1266200</v>
      </c>
      <c r="F941" s="206">
        <f t="shared" si="14"/>
        <v>0</v>
      </c>
      <c r="G941" s="203">
        <v>1266200</v>
      </c>
      <c r="H941" s="195" t="s">
        <v>1015</v>
      </c>
      <c r="I941" s="205"/>
    </row>
    <row r="942" spans="1:9" s="53" customFormat="1" ht="18.75" hidden="1" customHeight="1">
      <c r="A942" s="196">
        <v>44238</v>
      </c>
      <c r="B942" s="205" t="s">
        <v>60</v>
      </c>
      <c r="C942" s="57">
        <v>9190</v>
      </c>
      <c r="D942" s="205">
        <v>7</v>
      </c>
      <c r="E942" s="203">
        <v>120000</v>
      </c>
      <c r="F942" s="206">
        <f t="shared" si="14"/>
        <v>0</v>
      </c>
      <c r="G942" s="203">
        <v>120000</v>
      </c>
      <c r="H942" s="195" t="s">
        <v>1016</v>
      </c>
      <c r="I942" s="205"/>
    </row>
    <row r="943" spans="1:9" s="53" customFormat="1" ht="18.75" hidden="1" customHeight="1">
      <c r="A943" s="196">
        <v>44241</v>
      </c>
      <c r="B943" s="205" t="s">
        <v>60</v>
      </c>
      <c r="C943" s="198">
        <v>9367</v>
      </c>
      <c r="D943" s="195">
        <v>7</v>
      </c>
      <c r="E943" s="172">
        <v>1300000</v>
      </c>
      <c r="F943" s="206">
        <f t="shared" si="14"/>
        <v>0</v>
      </c>
      <c r="G943" s="203">
        <v>1300000</v>
      </c>
      <c r="H943" s="195" t="s">
        <v>1017</v>
      </c>
      <c r="I943" s="205"/>
    </row>
    <row r="944" spans="1:9" s="53" customFormat="1" ht="18.75" hidden="1" customHeight="1">
      <c r="A944" s="196">
        <v>44243</v>
      </c>
      <c r="B944" s="205" t="s">
        <v>60</v>
      </c>
      <c r="C944" s="198">
        <v>4659</v>
      </c>
      <c r="D944" s="195">
        <v>6</v>
      </c>
      <c r="E944" s="197">
        <v>2423100</v>
      </c>
      <c r="F944" s="206">
        <f t="shared" si="14"/>
        <v>0</v>
      </c>
      <c r="G944" s="203">
        <v>2423100</v>
      </c>
      <c r="H944" s="195" t="s">
        <v>1018</v>
      </c>
      <c r="I944" s="205"/>
    </row>
    <row r="945" spans="1:9" s="53" customFormat="1" ht="18.75" hidden="1" customHeight="1">
      <c r="A945" s="196">
        <v>44243</v>
      </c>
      <c r="B945" s="205" t="s">
        <v>60</v>
      </c>
      <c r="C945" s="198">
        <v>9604</v>
      </c>
      <c r="D945" s="195">
        <v>7</v>
      </c>
      <c r="E945" s="197">
        <v>986589</v>
      </c>
      <c r="F945" s="206">
        <f t="shared" si="14"/>
        <v>0</v>
      </c>
      <c r="G945" s="203">
        <v>986589</v>
      </c>
      <c r="H945" s="195" t="s">
        <v>1019</v>
      </c>
      <c r="I945" s="205"/>
    </row>
    <row r="946" spans="1:9" s="52" customFormat="1" ht="18.75" hidden="1" customHeight="1">
      <c r="A946" s="199">
        <v>44244</v>
      </c>
      <c r="B946" s="200" t="s">
        <v>60</v>
      </c>
      <c r="C946" s="51">
        <v>7172</v>
      </c>
      <c r="D946" s="200">
        <v>9</v>
      </c>
      <c r="E946" s="201">
        <v>227445</v>
      </c>
      <c r="F946" s="202">
        <f t="shared" si="14"/>
        <v>0</v>
      </c>
      <c r="G946" s="201">
        <v>227445</v>
      </c>
      <c r="H946" s="200"/>
      <c r="I946" s="200"/>
    </row>
    <row r="947" spans="1:9" s="52" customFormat="1" ht="18.75" hidden="1" customHeight="1">
      <c r="A947" s="199">
        <v>44244</v>
      </c>
      <c r="B947" s="200" t="s">
        <v>60</v>
      </c>
      <c r="C947" s="51">
        <v>7688</v>
      </c>
      <c r="D947" s="200">
        <v>4</v>
      </c>
      <c r="E947" s="201">
        <v>259500</v>
      </c>
      <c r="F947" s="202">
        <f t="shared" si="14"/>
        <v>0</v>
      </c>
      <c r="G947" s="201">
        <v>259500</v>
      </c>
      <c r="H947" s="200"/>
      <c r="I947" s="200"/>
    </row>
    <row r="948" spans="1:9" s="52" customFormat="1" ht="18.75" hidden="1" customHeight="1">
      <c r="A948" s="199">
        <v>44244</v>
      </c>
      <c r="B948" s="200" t="s">
        <v>60</v>
      </c>
      <c r="C948" s="51">
        <v>4772</v>
      </c>
      <c r="D948" s="200">
        <v>8</v>
      </c>
      <c r="E948" s="201">
        <v>260511</v>
      </c>
      <c r="F948" s="202">
        <f t="shared" si="14"/>
        <v>0</v>
      </c>
      <c r="G948" s="201">
        <v>260511</v>
      </c>
      <c r="H948" s="200"/>
      <c r="I948" s="200"/>
    </row>
    <row r="949" spans="1:9" s="52" customFormat="1" ht="18.75" hidden="1" customHeight="1">
      <c r="A949" s="199">
        <v>44244</v>
      </c>
      <c r="B949" s="200" t="s">
        <v>60</v>
      </c>
      <c r="C949" s="51">
        <v>4851</v>
      </c>
      <c r="D949" s="200">
        <v>6</v>
      </c>
      <c r="E949" s="201">
        <v>222500</v>
      </c>
      <c r="F949" s="202">
        <f t="shared" si="14"/>
        <v>0</v>
      </c>
      <c r="G949" s="201">
        <v>222500</v>
      </c>
      <c r="H949" s="200"/>
      <c r="I949" s="200"/>
    </row>
    <row r="950" spans="1:9" s="52" customFormat="1" ht="18.75" hidden="1" customHeight="1">
      <c r="A950" s="199">
        <v>44244</v>
      </c>
      <c r="B950" s="200" t="s">
        <v>60</v>
      </c>
      <c r="C950" s="51">
        <v>4838</v>
      </c>
      <c r="D950" s="200">
        <v>6</v>
      </c>
      <c r="E950" s="201">
        <v>2492400</v>
      </c>
      <c r="F950" s="202">
        <f t="shared" si="14"/>
        <v>0</v>
      </c>
      <c r="G950" s="201">
        <v>2492400</v>
      </c>
      <c r="H950" s="200"/>
      <c r="I950" s="200"/>
    </row>
    <row r="951" spans="1:9" s="52" customFormat="1" ht="18.75" hidden="1" customHeight="1">
      <c r="A951" s="199">
        <v>44244</v>
      </c>
      <c r="B951" s="200" t="s">
        <v>60</v>
      </c>
      <c r="C951" s="51">
        <v>4772</v>
      </c>
      <c r="D951" s="200">
        <v>6</v>
      </c>
      <c r="E951" s="201">
        <v>369000</v>
      </c>
      <c r="F951" s="202">
        <f t="shared" si="14"/>
        <v>0</v>
      </c>
      <c r="G951" s="201">
        <v>369000</v>
      </c>
      <c r="H951" s="200"/>
      <c r="I951" s="200"/>
    </row>
    <row r="952" spans="1:9" s="52" customFormat="1" ht="18.75" hidden="1" customHeight="1">
      <c r="A952" s="199">
        <v>44244</v>
      </c>
      <c r="B952" s="200" t="s">
        <v>60</v>
      </c>
      <c r="C952" s="51">
        <v>7169</v>
      </c>
      <c r="D952" s="200">
        <v>9</v>
      </c>
      <c r="E952" s="201">
        <v>228200</v>
      </c>
      <c r="F952" s="202">
        <f t="shared" si="14"/>
        <v>0</v>
      </c>
      <c r="G952" s="201">
        <v>228200</v>
      </c>
      <c r="H952" s="200"/>
      <c r="I952" s="200"/>
    </row>
    <row r="953" spans="1:9" s="52" customFormat="1" ht="18.75" hidden="1" customHeight="1">
      <c r="A953" s="199">
        <v>44244</v>
      </c>
      <c r="B953" s="200" t="s">
        <v>60</v>
      </c>
      <c r="C953" s="51">
        <v>7696</v>
      </c>
      <c r="D953" s="200">
        <v>4</v>
      </c>
      <c r="E953" s="201">
        <v>520000</v>
      </c>
      <c r="F953" s="202">
        <f t="shared" si="14"/>
        <v>0</v>
      </c>
      <c r="G953" s="201">
        <v>520000</v>
      </c>
      <c r="H953" s="200"/>
      <c r="I953" s="200"/>
    </row>
    <row r="954" spans="1:9" s="52" customFormat="1" ht="18.75" hidden="1" customHeight="1">
      <c r="A954" s="199">
        <v>44244</v>
      </c>
      <c r="B954" s="200" t="s">
        <v>60</v>
      </c>
      <c r="C954" s="51">
        <v>7687</v>
      </c>
      <c r="D954" s="200">
        <v>4</v>
      </c>
      <c r="E954" s="201">
        <v>982900</v>
      </c>
      <c r="F954" s="202">
        <f t="shared" si="14"/>
        <v>0</v>
      </c>
      <c r="G954" s="201">
        <v>982900</v>
      </c>
      <c r="H954" s="200"/>
      <c r="I954" s="200"/>
    </row>
    <row r="955" spans="1:9" s="53" customFormat="1" ht="18.75" hidden="1" customHeight="1">
      <c r="A955" s="123">
        <v>44244</v>
      </c>
      <c r="B955" s="205" t="s">
        <v>60</v>
      </c>
      <c r="C955" s="57">
        <v>3375</v>
      </c>
      <c r="D955" s="205">
        <v>18</v>
      </c>
      <c r="E955" s="203">
        <v>2000000</v>
      </c>
      <c r="F955" s="206">
        <f t="shared" si="14"/>
        <v>0</v>
      </c>
      <c r="G955" s="203">
        <v>2000000</v>
      </c>
      <c r="H955" s="205" t="s">
        <v>1023</v>
      </c>
      <c r="I955" s="205"/>
    </row>
    <row r="956" spans="1:9" s="53" customFormat="1" ht="18.75" hidden="1" customHeight="1">
      <c r="A956" s="196">
        <v>44244</v>
      </c>
      <c r="B956" s="205" t="s">
        <v>60</v>
      </c>
      <c r="C956" s="198">
        <v>4772</v>
      </c>
      <c r="D956" s="195">
        <v>6</v>
      </c>
      <c r="E956" s="197">
        <v>369000</v>
      </c>
      <c r="F956" s="206">
        <f t="shared" si="14"/>
        <v>0</v>
      </c>
      <c r="G956" s="203">
        <v>369000</v>
      </c>
      <c r="H956" s="195" t="s">
        <v>1024</v>
      </c>
      <c r="I956" s="205"/>
    </row>
    <row r="957" spans="1:9" s="53" customFormat="1" ht="18.75" hidden="1" customHeight="1">
      <c r="A957" s="196">
        <v>44244</v>
      </c>
      <c r="B957" s="205" t="s">
        <v>60</v>
      </c>
      <c r="C957" s="198">
        <v>4772</v>
      </c>
      <c r="D957" s="195">
        <v>8</v>
      </c>
      <c r="E957" s="197">
        <v>260511</v>
      </c>
      <c r="F957" s="206">
        <f t="shared" si="14"/>
        <v>0</v>
      </c>
      <c r="G957" s="203">
        <v>260511</v>
      </c>
      <c r="H957" s="195" t="s">
        <v>1025</v>
      </c>
      <c r="I957" s="205"/>
    </row>
    <row r="958" spans="1:9" s="53" customFormat="1" ht="18.75" hidden="1" customHeight="1">
      <c r="A958" s="196">
        <v>44244</v>
      </c>
      <c r="B958" s="205" t="s">
        <v>60</v>
      </c>
      <c r="C958" s="198">
        <v>4820</v>
      </c>
      <c r="D958" s="195">
        <v>6</v>
      </c>
      <c r="E958" s="197">
        <v>644800</v>
      </c>
      <c r="F958" s="206">
        <f t="shared" si="14"/>
        <v>0</v>
      </c>
      <c r="G958" s="203">
        <v>644800</v>
      </c>
      <c r="H958" s="195" t="s">
        <v>1026</v>
      </c>
      <c r="I958" s="205"/>
    </row>
    <row r="959" spans="1:9" s="53" customFormat="1" ht="18.75" hidden="1" customHeight="1">
      <c r="A959" s="123">
        <v>44244</v>
      </c>
      <c r="B959" s="205" t="s">
        <v>60</v>
      </c>
      <c r="C959" s="57">
        <v>4834</v>
      </c>
      <c r="D959" s="205">
        <v>6</v>
      </c>
      <c r="E959" s="203">
        <v>3150000</v>
      </c>
      <c r="F959" s="206">
        <f t="shared" si="14"/>
        <v>0</v>
      </c>
      <c r="G959" s="203">
        <v>3150000</v>
      </c>
      <c r="H959" s="205" t="s">
        <v>1027</v>
      </c>
      <c r="I959" s="205"/>
    </row>
    <row r="960" spans="1:9" s="53" customFormat="1" ht="18.75" hidden="1" customHeight="1">
      <c r="A960" s="196">
        <v>44244</v>
      </c>
      <c r="B960" s="205" t="s">
        <v>60</v>
      </c>
      <c r="C960" s="198">
        <v>4838</v>
      </c>
      <c r="D960" s="195">
        <v>6</v>
      </c>
      <c r="E960" s="197">
        <v>2492400</v>
      </c>
      <c r="F960" s="206">
        <f t="shared" si="14"/>
        <v>0</v>
      </c>
      <c r="G960" s="203">
        <v>2492400</v>
      </c>
      <c r="H960" s="195" t="s">
        <v>1028</v>
      </c>
      <c r="I960" s="205"/>
    </row>
    <row r="961" spans="1:9" s="53" customFormat="1" ht="18.75" hidden="1" customHeight="1">
      <c r="A961" s="196">
        <v>44244</v>
      </c>
      <c r="B961" s="205" t="s">
        <v>60</v>
      </c>
      <c r="C961" s="198">
        <v>4851</v>
      </c>
      <c r="D961" s="195">
        <v>6</v>
      </c>
      <c r="E961" s="197">
        <v>222500</v>
      </c>
      <c r="F961" s="206">
        <f t="shared" si="14"/>
        <v>0</v>
      </c>
      <c r="G961" s="203">
        <v>222500</v>
      </c>
      <c r="H961" s="195" t="s">
        <v>1029</v>
      </c>
      <c r="I961" s="205"/>
    </row>
    <row r="962" spans="1:9" s="53" customFormat="1" ht="18.75" hidden="1" customHeight="1">
      <c r="A962" s="196">
        <v>44244</v>
      </c>
      <c r="B962" s="205" t="s">
        <v>60</v>
      </c>
      <c r="C962" s="198">
        <v>7169</v>
      </c>
      <c r="D962" s="195">
        <v>9</v>
      </c>
      <c r="E962" s="197">
        <v>228200</v>
      </c>
      <c r="F962" s="206">
        <f t="shared" si="14"/>
        <v>0</v>
      </c>
      <c r="G962" s="203">
        <v>228200</v>
      </c>
      <c r="H962" s="195"/>
      <c r="I962" s="205"/>
    </row>
    <row r="963" spans="1:9" s="53" customFormat="1" ht="18.75" hidden="1" customHeight="1">
      <c r="A963" s="196">
        <v>44244</v>
      </c>
      <c r="B963" s="205" t="s">
        <v>60</v>
      </c>
      <c r="C963" s="198">
        <v>7172</v>
      </c>
      <c r="D963" s="195">
        <v>9</v>
      </c>
      <c r="E963" s="197">
        <v>227445</v>
      </c>
      <c r="F963" s="206">
        <f t="shared" ref="F963:F1026" si="15">E963-G963</f>
        <v>0</v>
      </c>
      <c r="G963" s="203">
        <v>227445</v>
      </c>
      <c r="H963" s="195" t="s">
        <v>1030</v>
      </c>
      <c r="I963" s="205"/>
    </row>
    <row r="964" spans="1:9" s="53" customFormat="1" ht="18.75" hidden="1" customHeight="1">
      <c r="A964" s="196">
        <v>44244</v>
      </c>
      <c r="B964" s="205" t="s">
        <v>60</v>
      </c>
      <c r="C964" s="198">
        <v>7687</v>
      </c>
      <c r="D964" s="195">
        <v>4</v>
      </c>
      <c r="E964" s="197">
        <v>982900</v>
      </c>
      <c r="F964" s="206">
        <f t="shared" si="15"/>
        <v>0</v>
      </c>
      <c r="G964" s="203">
        <v>982900</v>
      </c>
      <c r="H964" s="195" t="s">
        <v>1031</v>
      </c>
      <c r="I964" s="205"/>
    </row>
    <row r="965" spans="1:9" s="53" customFormat="1" ht="18.75" hidden="1" customHeight="1">
      <c r="A965" s="196">
        <v>44244</v>
      </c>
      <c r="B965" s="205" t="s">
        <v>60</v>
      </c>
      <c r="C965" s="198">
        <v>7688</v>
      </c>
      <c r="D965" s="195">
        <v>4</v>
      </c>
      <c r="E965" s="197">
        <v>259500</v>
      </c>
      <c r="F965" s="206">
        <f t="shared" si="15"/>
        <v>0</v>
      </c>
      <c r="G965" s="203">
        <v>259500</v>
      </c>
      <c r="H965" s="195" t="s">
        <v>1032</v>
      </c>
      <c r="I965" s="205"/>
    </row>
    <row r="966" spans="1:9" ht="20.25" hidden="1" customHeight="1">
      <c r="A966" s="196">
        <v>44244</v>
      </c>
      <c r="B966" s="205" t="s">
        <v>60</v>
      </c>
      <c r="C966" s="198">
        <v>7696</v>
      </c>
      <c r="D966" s="195">
        <v>4</v>
      </c>
      <c r="E966" s="197">
        <v>520000</v>
      </c>
      <c r="F966" s="206">
        <f t="shared" si="15"/>
        <v>0</v>
      </c>
      <c r="G966" s="197">
        <v>520000</v>
      </c>
      <c r="H966" s="195" t="s">
        <v>1033</v>
      </c>
      <c r="I966" s="195"/>
    </row>
    <row r="967" spans="1:9" s="52" customFormat="1" ht="20.25" hidden="1" customHeight="1">
      <c r="A967" s="199">
        <v>44245</v>
      </c>
      <c r="B967" s="200" t="s">
        <v>60</v>
      </c>
      <c r="C967" s="51">
        <v>4931</v>
      </c>
      <c r="D967" s="200">
        <v>8</v>
      </c>
      <c r="E967" s="201">
        <v>468500</v>
      </c>
      <c r="F967" s="202">
        <f t="shared" si="15"/>
        <v>0</v>
      </c>
      <c r="G967" s="201">
        <v>468500</v>
      </c>
      <c r="H967" s="200"/>
      <c r="I967" s="200"/>
    </row>
    <row r="968" spans="1:9" s="52" customFormat="1" ht="20.25" hidden="1" customHeight="1">
      <c r="A968" s="199">
        <v>44245</v>
      </c>
      <c r="B968" s="200" t="s">
        <v>60</v>
      </c>
      <c r="C968" s="51">
        <v>4924</v>
      </c>
      <c r="D968" s="200">
        <v>8</v>
      </c>
      <c r="E968" s="201">
        <v>709500</v>
      </c>
      <c r="F968" s="202">
        <f t="shared" si="15"/>
        <v>0</v>
      </c>
      <c r="G968" s="201">
        <v>709500</v>
      </c>
      <c r="H968" s="200"/>
      <c r="I968" s="200"/>
    </row>
    <row r="969" spans="1:9" s="52" customFormat="1" ht="20.25" hidden="1" customHeight="1">
      <c r="A969" s="199">
        <v>44245</v>
      </c>
      <c r="B969" s="200" t="s">
        <v>60</v>
      </c>
      <c r="C969" s="51">
        <v>5047</v>
      </c>
      <c r="D969" s="200">
        <v>6</v>
      </c>
      <c r="E969" s="201">
        <v>754500</v>
      </c>
      <c r="F969" s="202">
        <f t="shared" si="15"/>
        <v>0</v>
      </c>
      <c r="G969" s="201">
        <v>754500</v>
      </c>
      <c r="H969" s="200"/>
      <c r="I969" s="200"/>
    </row>
    <row r="970" spans="1:9" s="52" customFormat="1" ht="20.25" hidden="1" customHeight="1">
      <c r="A970" s="199">
        <v>44245</v>
      </c>
      <c r="B970" s="200" t="s">
        <v>60</v>
      </c>
      <c r="C970" s="51">
        <v>5011</v>
      </c>
      <c r="D970" s="200">
        <v>6</v>
      </c>
      <c r="E970" s="201">
        <v>1693900</v>
      </c>
      <c r="F970" s="202">
        <f t="shared" si="15"/>
        <v>0</v>
      </c>
      <c r="G970" s="201">
        <v>1693900</v>
      </c>
      <c r="H970" s="200"/>
      <c r="I970" s="200"/>
    </row>
    <row r="971" spans="1:9" s="52" customFormat="1" ht="20.25" hidden="1" customHeight="1">
      <c r="A971" s="199">
        <v>44245</v>
      </c>
      <c r="B971" s="200" t="s">
        <v>60</v>
      </c>
      <c r="C971" s="51">
        <v>5042</v>
      </c>
      <c r="D971" s="200">
        <v>6</v>
      </c>
      <c r="E971" s="201">
        <v>2135000</v>
      </c>
      <c r="F971" s="202">
        <f t="shared" si="15"/>
        <v>0</v>
      </c>
      <c r="G971" s="201">
        <v>2135000</v>
      </c>
      <c r="H971" s="200"/>
      <c r="I971" s="200"/>
    </row>
    <row r="972" spans="1:9" s="52" customFormat="1" ht="20.25" hidden="1" customHeight="1">
      <c r="A972" s="199">
        <v>44245</v>
      </c>
      <c r="B972" s="200" t="s">
        <v>60</v>
      </c>
      <c r="C972" s="51">
        <v>5022</v>
      </c>
      <c r="D972" s="200">
        <v>6</v>
      </c>
      <c r="E972" s="201">
        <v>440314</v>
      </c>
      <c r="F972" s="202">
        <f t="shared" si="15"/>
        <v>0</v>
      </c>
      <c r="G972" s="201">
        <v>440314</v>
      </c>
      <c r="H972" s="200"/>
      <c r="I972" s="200"/>
    </row>
    <row r="973" spans="1:9" s="52" customFormat="1" ht="20.25" hidden="1" customHeight="1">
      <c r="A973" s="199">
        <v>44245</v>
      </c>
      <c r="B973" s="200" t="s">
        <v>60</v>
      </c>
      <c r="C973" s="51">
        <v>5032</v>
      </c>
      <c r="D973" s="200">
        <v>6</v>
      </c>
      <c r="E973" s="201">
        <v>1312400</v>
      </c>
      <c r="F973" s="202">
        <f t="shared" si="15"/>
        <v>0</v>
      </c>
      <c r="G973" s="201">
        <v>1312400</v>
      </c>
      <c r="H973" s="200"/>
      <c r="I973" s="200"/>
    </row>
    <row r="974" spans="1:9" s="53" customFormat="1" ht="20.25" hidden="1" customHeight="1">
      <c r="A974" s="196">
        <v>44245</v>
      </c>
      <c r="B974" s="205" t="s">
        <v>60</v>
      </c>
      <c r="C974" s="198">
        <v>77</v>
      </c>
      <c r="D974" s="195">
        <v>7</v>
      </c>
      <c r="E974" s="197">
        <v>396000</v>
      </c>
      <c r="F974" s="206">
        <f t="shared" si="15"/>
        <v>0</v>
      </c>
      <c r="G974" s="203">
        <v>396000</v>
      </c>
      <c r="H974" s="197" t="s">
        <v>1036</v>
      </c>
      <c r="I974" s="205"/>
    </row>
    <row r="975" spans="1:9" s="53" customFormat="1" ht="20.25" hidden="1" customHeight="1">
      <c r="A975" s="196">
        <v>44245</v>
      </c>
      <c r="B975" s="205" t="s">
        <v>60</v>
      </c>
      <c r="C975" s="198">
        <v>4924</v>
      </c>
      <c r="D975" s="195">
        <v>8</v>
      </c>
      <c r="E975" s="197">
        <v>709500</v>
      </c>
      <c r="F975" s="206">
        <f t="shared" si="15"/>
        <v>0</v>
      </c>
      <c r="G975" s="203">
        <v>709500</v>
      </c>
      <c r="H975" s="197" t="s">
        <v>1037</v>
      </c>
      <c r="I975" s="205"/>
    </row>
    <row r="976" spans="1:9" s="53" customFormat="1" ht="20.25" hidden="1" customHeight="1">
      <c r="A976" s="196">
        <v>44245</v>
      </c>
      <c r="B976" s="205" t="s">
        <v>60</v>
      </c>
      <c r="C976" s="198">
        <v>4931</v>
      </c>
      <c r="D976" s="195">
        <v>8</v>
      </c>
      <c r="E976" s="197">
        <v>468500</v>
      </c>
      <c r="F976" s="206">
        <f t="shared" si="15"/>
        <v>0</v>
      </c>
      <c r="G976" s="203">
        <v>468500</v>
      </c>
      <c r="H976" s="197" t="s">
        <v>72</v>
      </c>
      <c r="I976" s="205"/>
    </row>
    <row r="977" spans="1:9" s="53" customFormat="1" ht="20.25" hidden="1" customHeight="1">
      <c r="A977" s="196">
        <v>44245</v>
      </c>
      <c r="B977" s="205" t="s">
        <v>60</v>
      </c>
      <c r="C977" s="198">
        <v>5011</v>
      </c>
      <c r="D977" s="195">
        <v>6</v>
      </c>
      <c r="E977" s="197">
        <v>1693900</v>
      </c>
      <c r="F977" s="206">
        <f t="shared" si="15"/>
        <v>0</v>
      </c>
      <c r="G977" s="203">
        <v>1693900</v>
      </c>
      <c r="H977" s="197" t="s">
        <v>1038</v>
      </c>
      <c r="I977" s="205"/>
    </row>
    <row r="978" spans="1:9" s="53" customFormat="1" ht="20.25" hidden="1" customHeight="1">
      <c r="A978" s="196">
        <v>44245</v>
      </c>
      <c r="B978" s="205" t="s">
        <v>60</v>
      </c>
      <c r="C978" s="198">
        <v>5022</v>
      </c>
      <c r="D978" s="195">
        <v>6</v>
      </c>
      <c r="E978" s="197">
        <v>440314</v>
      </c>
      <c r="F978" s="206">
        <f t="shared" si="15"/>
        <v>0</v>
      </c>
      <c r="G978" s="203">
        <v>440314</v>
      </c>
      <c r="H978" s="197" t="s">
        <v>1039</v>
      </c>
      <c r="I978" s="205"/>
    </row>
    <row r="979" spans="1:9" s="53" customFormat="1" ht="20.25" hidden="1" customHeight="1">
      <c r="A979" s="196">
        <v>44245</v>
      </c>
      <c r="B979" s="205" t="s">
        <v>60</v>
      </c>
      <c r="C979" s="198">
        <v>5024</v>
      </c>
      <c r="D979" s="195">
        <v>6</v>
      </c>
      <c r="E979" s="197">
        <v>1014000</v>
      </c>
      <c r="F979" s="206">
        <f t="shared" si="15"/>
        <v>0</v>
      </c>
      <c r="G979" s="203">
        <v>1014000</v>
      </c>
      <c r="H979" s="197" t="s">
        <v>1040</v>
      </c>
      <c r="I979" s="205"/>
    </row>
    <row r="980" spans="1:9" s="53" customFormat="1" ht="20.25" hidden="1" customHeight="1">
      <c r="A980" s="196">
        <v>44245</v>
      </c>
      <c r="B980" s="205" t="s">
        <v>60</v>
      </c>
      <c r="C980" s="198">
        <v>5032</v>
      </c>
      <c r="D980" s="195">
        <v>6</v>
      </c>
      <c r="E980" s="197">
        <v>1312400</v>
      </c>
      <c r="F980" s="206">
        <f t="shared" si="15"/>
        <v>0</v>
      </c>
      <c r="G980" s="203">
        <v>1312400</v>
      </c>
      <c r="H980" s="197" t="s">
        <v>1041</v>
      </c>
      <c r="I980" s="205"/>
    </row>
    <row r="981" spans="1:9" s="53" customFormat="1" ht="19.5" hidden="1" customHeight="1">
      <c r="A981" s="196">
        <v>44245</v>
      </c>
      <c r="B981" s="205" t="s">
        <v>60</v>
      </c>
      <c r="C981" s="198">
        <v>5041</v>
      </c>
      <c r="D981" s="195">
        <v>8</v>
      </c>
      <c r="E981" s="197">
        <v>299806</v>
      </c>
      <c r="F981" s="206">
        <f t="shared" si="15"/>
        <v>0</v>
      </c>
      <c r="G981" s="203">
        <v>299806</v>
      </c>
      <c r="H981" s="197" t="s">
        <v>1044</v>
      </c>
      <c r="I981" s="205"/>
    </row>
    <row r="982" spans="1:9" s="53" customFormat="1" ht="20.25" hidden="1" customHeight="1">
      <c r="A982" s="196">
        <v>44245</v>
      </c>
      <c r="B982" s="205" t="s">
        <v>60</v>
      </c>
      <c r="C982" s="198">
        <v>5042</v>
      </c>
      <c r="D982" s="195">
        <v>6</v>
      </c>
      <c r="E982" s="197">
        <v>2135000</v>
      </c>
      <c r="F982" s="206">
        <f t="shared" si="15"/>
        <v>0</v>
      </c>
      <c r="G982" s="203">
        <v>2135000</v>
      </c>
      <c r="H982" s="197" t="s">
        <v>1042</v>
      </c>
      <c r="I982" s="205"/>
    </row>
    <row r="983" spans="1:9" s="53" customFormat="1" ht="20.25" hidden="1" customHeight="1">
      <c r="A983" s="196">
        <v>44245</v>
      </c>
      <c r="B983" s="205" t="s">
        <v>60</v>
      </c>
      <c r="C983" s="198">
        <v>5047</v>
      </c>
      <c r="D983" s="195">
        <v>6</v>
      </c>
      <c r="E983" s="197">
        <v>754500</v>
      </c>
      <c r="F983" s="206">
        <f t="shared" si="15"/>
        <v>0</v>
      </c>
      <c r="G983" s="203">
        <v>754500</v>
      </c>
      <c r="H983" s="197" t="s">
        <v>1043</v>
      </c>
      <c r="I983" s="205"/>
    </row>
    <row r="984" spans="1:9" s="53" customFormat="1" ht="20.25" hidden="1" customHeight="1">
      <c r="A984" s="196">
        <v>44245</v>
      </c>
      <c r="B984" s="205" t="s">
        <v>60</v>
      </c>
      <c r="C984" s="198">
        <v>7339</v>
      </c>
      <c r="D984" s="195">
        <v>9</v>
      </c>
      <c r="E984" s="197">
        <v>1355500</v>
      </c>
      <c r="F984" s="206">
        <f t="shared" si="15"/>
        <v>0</v>
      </c>
      <c r="G984" s="203">
        <v>1355500</v>
      </c>
      <c r="H984" s="197" t="s">
        <v>1045</v>
      </c>
      <c r="I984" s="205"/>
    </row>
    <row r="985" spans="1:9" s="53" customFormat="1" ht="20.25" hidden="1" customHeight="1">
      <c r="A985" s="196">
        <v>44245</v>
      </c>
      <c r="B985" s="205" t="s">
        <v>60</v>
      </c>
      <c r="C985" s="198">
        <v>7341</v>
      </c>
      <c r="D985" s="195">
        <v>9</v>
      </c>
      <c r="E985" s="197">
        <v>211848</v>
      </c>
      <c r="F985" s="206">
        <f t="shared" si="15"/>
        <v>0</v>
      </c>
      <c r="G985" s="203">
        <v>211848</v>
      </c>
      <c r="H985" s="197" t="s">
        <v>72</v>
      </c>
      <c r="I985" s="205"/>
    </row>
    <row r="986" spans="1:9" s="52" customFormat="1" ht="20.25" hidden="1" customHeight="1">
      <c r="A986" s="199">
        <v>44246</v>
      </c>
      <c r="B986" s="200" t="s">
        <v>60</v>
      </c>
      <c r="C986" s="51">
        <v>5250</v>
      </c>
      <c r="D986" s="200">
        <v>6</v>
      </c>
      <c r="E986" s="201">
        <v>289929</v>
      </c>
      <c r="F986" s="202">
        <f t="shared" si="15"/>
        <v>0</v>
      </c>
      <c r="G986" s="201">
        <v>289929</v>
      </c>
      <c r="H986" s="200"/>
      <c r="I986" s="200"/>
    </row>
    <row r="987" spans="1:9" s="52" customFormat="1" ht="20.25" hidden="1" customHeight="1">
      <c r="A987" s="199">
        <v>44246</v>
      </c>
      <c r="B987" s="200" t="s">
        <v>60</v>
      </c>
      <c r="C987" s="51">
        <v>8231</v>
      </c>
      <c r="D987" s="200">
        <v>4</v>
      </c>
      <c r="E987" s="201">
        <v>354428</v>
      </c>
      <c r="F987" s="202">
        <f t="shared" si="15"/>
        <v>0</v>
      </c>
      <c r="G987" s="201">
        <v>354428</v>
      </c>
      <c r="H987" s="200"/>
      <c r="I987" s="200"/>
    </row>
    <row r="988" spans="1:9" s="52" customFormat="1" ht="20.25" hidden="1" customHeight="1">
      <c r="A988" s="199">
        <v>44246</v>
      </c>
      <c r="B988" s="200" t="s">
        <v>60</v>
      </c>
      <c r="C988" s="51">
        <v>141</v>
      </c>
      <c r="D988" s="200">
        <v>7</v>
      </c>
      <c r="E988" s="201">
        <v>487000</v>
      </c>
      <c r="F988" s="202">
        <f t="shared" si="15"/>
        <v>0</v>
      </c>
      <c r="G988" s="201">
        <v>487000</v>
      </c>
      <c r="H988" s="200"/>
      <c r="I988" s="200"/>
    </row>
    <row r="989" spans="1:9" s="52" customFormat="1" ht="20.25" hidden="1" customHeight="1">
      <c r="A989" s="199">
        <v>44246</v>
      </c>
      <c r="B989" s="200" t="s">
        <v>60</v>
      </c>
      <c r="C989" s="51">
        <v>7399</v>
      </c>
      <c r="D989" s="200">
        <v>9</v>
      </c>
      <c r="E989" s="201">
        <v>751800</v>
      </c>
      <c r="F989" s="202">
        <f t="shared" si="15"/>
        <v>0</v>
      </c>
      <c r="G989" s="201">
        <v>751800</v>
      </c>
      <c r="H989" s="200"/>
      <c r="I989" s="200"/>
    </row>
    <row r="990" spans="1:9" s="52" customFormat="1" ht="20.25" hidden="1" customHeight="1">
      <c r="A990" s="199">
        <v>44246</v>
      </c>
      <c r="B990" s="200" t="s">
        <v>60</v>
      </c>
      <c r="C990" s="51">
        <v>7400</v>
      </c>
      <c r="D990" s="200">
        <v>9</v>
      </c>
      <c r="E990" s="201">
        <v>826200</v>
      </c>
      <c r="F990" s="202">
        <f t="shared" si="15"/>
        <v>0</v>
      </c>
      <c r="G990" s="201">
        <v>826200</v>
      </c>
      <c r="H990" s="200"/>
      <c r="I990" s="200"/>
    </row>
    <row r="991" spans="1:9" s="53" customFormat="1" ht="20.25" hidden="1" customHeight="1">
      <c r="A991" s="196">
        <v>44246</v>
      </c>
      <c r="B991" s="205" t="s">
        <v>60</v>
      </c>
      <c r="C991" s="198">
        <v>141</v>
      </c>
      <c r="D991" s="195">
        <v>7</v>
      </c>
      <c r="E991" s="197">
        <v>487000</v>
      </c>
      <c r="F991" s="206">
        <f t="shared" si="15"/>
        <v>0</v>
      </c>
      <c r="G991" s="203">
        <v>487000</v>
      </c>
      <c r="H991" s="195" t="s">
        <v>1046</v>
      </c>
      <c r="I991" s="205"/>
    </row>
    <row r="992" spans="1:9" s="53" customFormat="1" ht="20.25" hidden="1" customHeight="1">
      <c r="A992" s="196">
        <v>44246</v>
      </c>
      <c r="B992" s="205" t="s">
        <v>60</v>
      </c>
      <c r="C992" s="198">
        <v>280</v>
      </c>
      <c r="D992" s="195">
        <v>7</v>
      </c>
      <c r="E992" s="197">
        <v>1863000</v>
      </c>
      <c r="F992" s="206">
        <f t="shared" si="15"/>
        <v>0</v>
      </c>
      <c r="G992" s="203">
        <v>1863000</v>
      </c>
      <c r="H992" s="195" t="s">
        <v>1047</v>
      </c>
      <c r="I992" s="205"/>
    </row>
    <row r="993" spans="1:9" s="53" customFormat="1" ht="20.25" hidden="1" customHeight="1">
      <c r="A993" s="196">
        <v>44246</v>
      </c>
      <c r="B993" s="205" t="s">
        <v>65</v>
      </c>
      <c r="C993" s="198">
        <v>3768</v>
      </c>
      <c r="D993" s="195">
        <v>18</v>
      </c>
      <c r="E993" s="197">
        <v>500000</v>
      </c>
      <c r="F993" s="206">
        <f t="shared" si="15"/>
        <v>0</v>
      </c>
      <c r="G993" s="203">
        <v>500000</v>
      </c>
      <c r="H993" s="195" t="s">
        <v>1052</v>
      </c>
      <c r="I993" s="205"/>
    </row>
    <row r="994" spans="1:9" s="53" customFormat="1" ht="20.25" hidden="1" customHeight="1">
      <c r="A994" s="196">
        <v>44246</v>
      </c>
      <c r="B994" s="205" t="s">
        <v>60</v>
      </c>
      <c r="C994" s="198">
        <v>5163</v>
      </c>
      <c r="D994" s="195">
        <v>8</v>
      </c>
      <c r="E994" s="197">
        <v>4857600</v>
      </c>
      <c r="F994" s="206">
        <f t="shared" si="15"/>
        <v>0</v>
      </c>
      <c r="G994" s="203">
        <v>4857600</v>
      </c>
      <c r="H994" s="195" t="s">
        <v>1048</v>
      </c>
      <c r="I994" s="205"/>
    </row>
    <row r="995" spans="1:9" s="53" customFormat="1" ht="20.25" hidden="1" customHeight="1">
      <c r="A995" s="196">
        <v>44246</v>
      </c>
      <c r="B995" s="205" t="s">
        <v>60</v>
      </c>
      <c r="C995" s="198">
        <v>5250</v>
      </c>
      <c r="D995" s="195">
        <v>6</v>
      </c>
      <c r="E995" s="197">
        <v>289929</v>
      </c>
      <c r="F995" s="206">
        <f t="shared" si="15"/>
        <v>0</v>
      </c>
      <c r="G995" s="203">
        <v>289929</v>
      </c>
      <c r="H995" s="195" t="s">
        <v>1053</v>
      </c>
      <c r="I995" s="205"/>
    </row>
    <row r="996" spans="1:9" s="53" customFormat="1" ht="20.25" hidden="1" customHeight="1">
      <c r="A996" s="196">
        <v>44246</v>
      </c>
      <c r="B996" s="205" t="s">
        <v>60</v>
      </c>
      <c r="C996" s="198">
        <v>5326</v>
      </c>
      <c r="D996" s="195">
        <v>6</v>
      </c>
      <c r="E996" s="197">
        <v>402700</v>
      </c>
      <c r="F996" s="206">
        <f t="shared" si="15"/>
        <v>0</v>
      </c>
      <c r="G996" s="203">
        <v>402700</v>
      </c>
      <c r="H996" s="195" t="s">
        <v>533</v>
      </c>
      <c r="I996" s="205"/>
    </row>
    <row r="997" spans="1:9" s="53" customFormat="1" ht="20.25" hidden="1" customHeight="1">
      <c r="A997" s="196">
        <v>44246</v>
      </c>
      <c r="B997" s="205" t="s">
        <v>60</v>
      </c>
      <c r="C997" s="198">
        <v>7399</v>
      </c>
      <c r="D997" s="195">
        <v>9</v>
      </c>
      <c r="E997" s="197">
        <v>751800</v>
      </c>
      <c r="F997" s="206">
        <f t="shared" si="15"/>
        <v>0</v>
      </c>
      <c r="G997" s="203">
        <v>751800</v>
      </c>
      <c r="H997" s="195" t="s">
        <v>1049</v>
      </c>
      <c r="I997" s="205"/>
    </row>
    <row r="998" spans="1:9" s="53" customFormat="1" ht="20.25" hidden="1" customHeight="1">
      <c r="A998" s="196">
        <v>44246</v>
      </c>
      <c r="B998" s="205" t="s">
        <v>60</v>
      </c>
      <c r="C998" s="198">
        <v>7400</v>
      </c>
      <c r="D998" s="195">
        <v>9</v>
      </c>
      <c r="E998" s="197">
        <v>826200</v>
      </c>
      <c r="F998" s="206">
        <f t="shared" si="15"/>
        <v>0</v>
      </c>
      <c r="G998" s="203">
        <v>826200</v>
      </c>
      <c r="H998" s="195" t="s">
        <v>1050</v>
      </c>
      <c r="I998" s="205"/>
    </row>
    <row r="999" spans="1:9" s="53" customFormat="1" ht="20.25" hidden="1" customHeight="1">
      <c r="A999" s="196">
        <v>44246</v>
      </c>
      <c r="B999" s="205" t="s">
        <v>60</v>
      </c>
      <c r="C999" s="198">
        <v>8231</v>
      </c>
      <c r="D999" s="195">
        <v>4</v>
      </c>
      <c r="E999" s="197">
        <v>354428</v>
      </c>
      <c r="F999" s="206">
        <f t="shared" si="15"/>
        <v>0</v>
      </c>
      <c r="G999" s="203">
        <v>354428</v>
      </c>
      <c r="H999" s="195" t="s">
        <v>1054</v>
      </c>
      <c r="I999" s="205"/>
    </row>
    <row r="1000" spans="1:9" s="52" customFormat="1" ht="20.25" hidden="1" customHeight="1">
      <c r="A1000" s="199">
        <v>44247</v>
      </c>
      <c r="B1000" s="200" t="s">
        <v>60</v>
      </c>
      <c r="C1000" s="51">
        <v>5581</v>
      </c>
      <c r="D1000" s="200">
        <v>6</v>
      </c>
      <c r="E1000" s="201">
        <v>3021400</v>
      </c>
      <c r="F1000" s="202">
        <f t="shared" si="15"/>
        <v>0</v>
      </c>
      <c r="G1000" s="201">
        <v>3021400</v>
      </c>
      <c r="H1000" s="200"/>
      <c r="I1000" s="200"/>
    </row>
    <row r="1001" spans="1:9" s="53" customFormat="1" ht="20.25" hidden="1" customHeight="1">
      <c r="A1001" s="196">
        <v>44247</v>
      </c>
      <c r="B1001" s="205" t="s">
        <v>60</v>
      </c>
      <c r="C1001" s="198">
        <v>496</v>
      </c>
      <c r="D1001" s="195">
        <v>7</v>
      </c>
      <c r="E1001" s="197">
        <v>295672</v>
      </c>
      <c r="F1001" s="206">
        <f t="shared" si="15"/>
        <v>0</v>
      </c>
      <c r="G1001" s="203">
        <v>295672</v>
      </c>
      <c r="H1001" s="195" t="s">
        <v>1056</v>
      </c>
      <c r="I1001" s="205"/>
    </row>
    <row r="1002" spans="1:9" s="53" customFormat="1" ht="20.25" hidden="1" customHeight="1">
      <c r="A1002" s="196">
        <v>44247</v>
      </c>
      <c r="B1002" s="205" t="s">
        <v>65</v>
      </c>
      <c r="C1002" s="198">
        <v>561</v>
      </c>
      <c r="D1002" s="195">
        <v>7</v>
      </c>
      <c r="E1002" s="197">
        <v>500000</v>
      </c>
      <c r="F1002" s="206">
        <f t="shared" si="15"/>
        <v>0</v>
      </c>
      <c r="G1002" s="203">
        <v>500000</v>
      </c>
      <c r="H1002" s="195" t="s">
        <v>1057</v>
      </c>
      <c r="I1002" s="205"/>
    </row>
    <row r="1003" spans="1:9" s="53" customFormat="1" ht="20.25" hidden="1" customHeight="1">
      <c r="A1003" s="196">
        <v>44247</v>
      </c>
      <c r="B1003" s="205" t="s">
        <v>60</v>
      </c>
      <c r="C1003" s="198">
        <v>5391</v>
      </c>
      <c r="D1003" s="195">
        <v>8</v>
      </c>
      <c r="E1003" s="197">
        <v>441900</v>
      </c>
      <c r="F1003" s="206">
        <f t="shared" si="15"/>
        <v>0</v>
      </c>
      <c r="G1003" s="203">
        <v>441900</v>
      </c>
      <c r="H1003" s="195" t="s">
        <v>1058</v>
      </c>
      <c r="I1003" s="205"/>
    </row>
    <row r="1004" spans="1:9" s="53" customFormat="1" ht="20.25" hidden="1" customHeight="1">
      <c r="A1004" s="196">
        <v>44247</v>
      </c>
      <c r="B1004" s="205" t="s">
        <v>60</v>
      </c>
      <c r="C1004" s="198">
        <v>5581</v>
      </c>
      <c r="D1004" s="195">
        <v>6</v>
      </c>
      <c r="E1004" s="197">
        <v>3021400</v>
      </c>
      <c r="F1004" s="206">
        <f t="shared" si="15"/>
        <v>0</v>
      </c>
      <c r="G1004" s="203">
        <v>3021400</v>
      </c>
      <c r="H1004" s="195" t="s">
        <v>1059</v>
      </c>
      <c r="I1004" s="205"/>
    </row>
    <row r="1005" spans="1:9" s="53" customFormat="1" ht="20.25" hidden="1" customHeight="1">
      <c r="A1005" s="196">
        <v>44248</v>
      </c>
      <c r="B1005" s="205" t="s">
        <v>60</v>
      </c>
      <c r="C1005" s="198">
        <v>5817</v>
      </c>
      <c r="D1005" s="195">
        <v>6</v>
      </c>
      <c r="E1005" s="197">
        <v>1500000</v>
      </c>
      <c r="F1005" s="206">
        <f t="shared" si="15"/>
        <v>0</v>
      </c>
      <c r="G1005" s="203">
        <v>1500000</v>
      </c>
      <c r="H1005" s="195" t="s">
        <v>1063</v>
      </c>
      <c r="I1005" s="205"/>
    </row>
    <row r="1006" spans="1:9" s="53" customFormat="1" ht="20.25" hidden="1" customHeight="1">
      <c r="A1006" s="196">
        <v>44248</v>
      </c>
      <c r="B1006" s="205" t="s">
        <v>60</v>
      </c>
      <c r="C1006" s="198">
        <v>7800</v>
      </c>
      <c r="D1006" s="195">
        <v>9</v>
      </c>
      <c r="E1006" s="197">
        <v>310000</v>
      </c>
      <c r="F1006" s="206">
        <f t="shared" si="15"/>
        <v>0</v>
      </c>
      <c r="G1006" s="203">
        <v>310000</v>
      </c>
      <c r="H1006" s="195" t="s">
        <v>1060</v>
      </c>
      <c r="I1006" s="205"/>
    </row>
    <row r="1007" spans="1:9" s="53" customFormat="1" ht="20.25" hidden="1" customHeight="1">
      <c r="A1007" s="196">
        <v>44248</v>
      </c>
      <c r="B1007" s="205" t="s">
        <v>60</v>
      </c>
      <c r="C1007" s="198">
        <v>8690</v>
      </c>
      <c r="D1007" s="195">
        <v>4</v>
      </c>
      <c r="E1007" s="197">
        <v>799381</v>
      </c>
      <c r="F1007" s="206">
        <f t="shared" si="15"/>
        <v>0</v>
      </c>
      <c r="G1007" s="203">
        <v>799381</v>
      </c>
      <c r="H1007" s="195" t="s">
        <v>1064</v>
      </c>
      <c r="I1007" s="205"/>
    </row>
    <row r="1008" spans="1:9" s="53" customFormat="1" ht="20.25" hidden="1" customHeight="1">
      <c r="A1008" s="196">
        <v>44248</v>
      </c>
      <c r="B1008" s="205" t="s">
        <v>60</v>
      </c>
      <c r="C1008" s="198">
        <v>8762</v>
      </c>
      <c r="D1008" s="195">
        <v>4</v>
      </c>
      <c r="E1008" s="197">
        <v>1181000</v>
      </c>
      <c r="F1008" s="206">
        <f t="shared" si="15"/>
        <v>0</v>
      </c>
      <c r="G1008" s="203">
        <v>1181000</v>
      </c>
      <c r="H1008" s="195" t="s">
        <v>1061</v>
      </c>
      <c r="I1008" s="205"/>
    </row>
    <row r="1009" spans="1:9" s="53" customFormat="1" ht="20.25" hidden="1" customHeight="1">
      <c r="A1009" s="196">
        <v>44248</v>
      </c>
      <c r="B1009" s="205" t="s">
        <v>65</v>
      </c>
      <c r="C1009" s="198">
        <v>9456</v>
      </c>
      <c r="D1009" s="195">
        <v>10</v>
      </c>
      <c r="E1009" s="197">
        <v>5260000</v>
      </c>
      <c r="F1009" s="206">
        <f t="shared" si="15"/>
        <v>0</v>
      </c>
      <c r="G1009" s="203">
        <v>5260000</v>
      </c>
      <c r="H1009" s="195" t="s">
        <v>1062</v>
      </c>
      <c r="I1009" s="205"/>
    </row>
    <row r="1010" spans="1:9" s="52" customFormat="1" ht="20.25" hidden="1" customHeight="1">
      <c r="A1010" s="199">
        <v>44249</v>
      </c>
      <c r="B1010" s="200" t="s">
        <v>60</v>
      </c>
      <c r="C1010" s="51">
        <v>8831</v>
      </c>
      <c r="D1010" s="200">
        <v>4</v>
      </c>
      <c r="E1010" s="201">
        <v>100000</v>
      </c>
      <c r="F1010" s="202">
        <f t="shared" si="15"/>
        <v>0</v>
      </c>
      <c r="G1010" s="201">
        <v>100000</v>
      </c>
      <c r="H1010" s="200"/>
      <c r="I1010" s="200"/>
    </row>
    <row r="1011" spans="1:9" s="52" customFormat="1" ht="20.25" hidden="1" customHeight="1">
      <c r="A1011" s="199">
        <v>44249</v>
      </c>
      <c r="B1011" s="200" t="s">
        <v>60</v>
      </c>
      <c r="C1011" s="51">
        <v>8844</v>
      </c>
      <c r="D1011" s="200">
        <v>4</v>
      </c>
      <c r="E1011" s="201">
        <v>1712094</v>
      </c>
      <c r="F1011" s="202">
        <f t="shared" si="15"/>
        <v>0</v>
      </c>
      <c r="G1011" s="201">
        <v>1712094</v>
      </c>
      <c r="H1011" s="200"/>
      <c r="I1011" s="200"/>
    </row>
    <row r="1012" spans="1:9" s="52" customFormat="1" ht="20.25" hidden="1" customHeight="1">
      <c r="A1012" s="199">
        <v>44249</v>
      </c>
      <c r="B1012" s="200" t="s">
        <v>60</v>
      </c>
      <c r="C1012" s="51">
        <v>5744</v>
      </c>
      <c r="D1012" s="200">
        <v>8</v>
      </c>
      <c r="E1012" s="201">
        <v>687716</v>
      </c>
      <c r="F1012" s="202">
        <f t="shared" si="15"/>
        <v>0</v>
      </c>
      <c r="G1012" s="201">
        <v>687716</v>
      </c>
      <c r="H1012" s="200"/>
      <c r="I1012" s="200"/>
    </row>
    <row r="1013" spans="1:9" s="52" customFormat="1" ht="20.25" hidden="1" customHeight="1">
      <c r="A1013" s="199">
        <v>44249</v>
      </c>
      <c r="B1013" s="200" t="s">
        <v>60</v>
      </c>
      <c r="C1013" s="51">
        <v>8887</v>
      </c>
      <c r="D1013" s="200">
        <v>4</v>
      </c>
      <c r="E1013" s="201">
        <v>340000</v>
      </c>
      <c r="F1013" s="202">
        <f t="shared" si="15"/>
        <v>0</v>
      </c>
      <c r="G1013" s="201">
        <v>340000</v>
      </c>
      <c r="H1013" s="200"/>
      <c r="I1013" s="200"/>
    </row>
    <row r="1014" spans="1:9" s="52" customFormat="1" ht="20.25" hidden="1" customHeight="1">
      <c r="A1014" s="199">
        <v>44249</v>
      </c>
      <c r="B1014" s="200" t="s">
        <v>60</v>
      </c>
      <c r="C1014" s="51">
        <v>8885</v>
      </c>
      <c r="D1014" s="200">
        <v>4</v>
      </c>
      <c r="E1014" s="201">
        <v>200000</v>
      </c>
      <c r="F1014" s="202">
        <f t="shared" si="15"/>
        <v>0</v>
      </c>
      <c r="G1014" s="201">
        <v>200000</v>
      </c>
      <c r="H1014" s="200"/>
      <c r="I1014" s="200"/>
    </row>
    <row r="1015" spans="1:9" s="52" customFormat="1" ht="20.25" hidden="1" customHeight="1">
      <c r="A1015" s="199">
        <v>44249</v>
      </c>
      <c r="B1015" s="200" t="s">
        <v>60</v>
      </c>
      <c r="C1015" s="51">
        <v>5722</v>
      </c>
      <c r="D1015" s="200">
        <v>8</v>
      </c>
      <c r="E1015" s="201">
        <v>1172300</v>
      </c>
      <c r="F1015" s="202">
        <f t="shared" si="15"/>
        <v>0</v>
      </c>
      <c r="G1015" s="201">
        <v>1172300</v>
      </c>
      <c r="H1015" s="200"/>
      <c r="I1015" s="200"/>
    </row>
    <row r="1016" spans="1:9" s="52" customFormat="1" ht="20.25" hidden="1" customHeight="1">
      <c r="A1016" s="199">
        <v>44249</v>
      </c>
      <c r="B1016" s="200" t="s">
        <v>60</v>
      </c>
      <c r="C1016" s="51">
        <v>5769</v>
      </c>
      <c r="D1016" s="200">
        <v>8</v>
      </c>
      <c r="E1016" s="201">
        <v>222300</v>
      </c>
      <c r="F1016" s="202">
        <f t="shared" si="15"/>
        <v>0</v>
      </c>
      <c r="G1016" s="201">
        <v>222300</v>
      </c>
      <c r="H1016" s="200"/>
      <c r="I1016" s="200"/>
    </row>
    <row r="1017" spans="1:9" s="200" customFormat="1" hidden="1">
      <c r="A1017" s="199">
        <v>44249</v>
      </c>
      <c r="B1017" s="200" t="s">
        <v>60</v>
      </c>
      <c r="C1017" s="51">
        <v>8876</v>
      </c>
      <c r="D1017" s="200">
        <v>4</v>
      </c>
      <c r="E1017" s="201">
        <v>744650</v>
      </c>
      <c r="F1017" s="202">
        <f t="shared" si="15"/>
        <v>0</v>
      </c>
      <c r="G1017" s="201">
        <v>744650</v>
      </c>
    </row>
    <row r="1018" spans="1:9" s="207" customFormat="1" hidden="1">
      <c r="A1018" s="199">
        <v>44249</v>
      </c>
      <c r="B1018" s="200" t="s">
        <v>60</v>
      </c>
      <c r="C1018" s="51">
        <v>6074</v>
      </c>
      <c r="D1018" s="200">
        <v>6</v>
      </c>
      <c r="E1018" s="201">
        <v>1951300</v>
      </c>
      <c r="F1018" s="202">
        <f t="shared" si="15"/>
        <v>0</v>
      </c>
      <c r="G1018" s="201">
        <v>1951300</v>
      </c>
      <c r="H1018" s="200"/>
      <c r="I1018" s="200"/>
    </row>
    <row r="1019" spans="1:9" s="208" customFormat="1" hidden="1">
      <c r="A1019" s="196">
        <v>44249</v>
      </c>
      <c r="B1019" s="205" t="s">
        <v>60</v>
      </c>
      <c r="C1019" s="198">
        <v>5722</v>
      </c>
      <c r="D1019" s="195">
        <v>8</v>
      </c>
      <c r="E1019" s="197">
        <v>1172300</v>
      </c>
      <c r="F1019" s="206">
        <f t="shared" si="15"/>
        <v>0</v>
      </c>
      <c r="G1019" s="203">
        <v>1172300</v>
      </c>
      <c r="H1019" s="195"/>
      <c r="I1019" s="205"/>
    </row>
    <row r="1020" spans="1:9" s="208" customFormat="1" hidden="1">
      <c r="A1020" s="196">
        <v>44249</v>
      </c>
      <c r="B1020" s="205" t="s">
        <v>60</v>
      </c>
      <c r="C1020" s="198">
        <v>5744</v>
      </c>
      <c r="D1020" s="195">
        <v>8</v>
      </c>
      <c r="E1020" s="197">
        <v>687716</v>
      </c>
      <c r="F1020" s="206">
        <f t="shared" si="15"/>
        <v>0</v>
      </c>
      <c r="G1020" s="203">
        <v>687716</v>
      </c>
      <c r="H1020" s="195" t="s">
        <v>533</v>
      </c>
      <c r="I1020" s="205"/>
    </row>
    <row r="1021" spans="1:9" s="208" customFormat="1" hidden="1">
      <c r="A1021" s="196">
        <v>44249</v>
      </c>
      <c r="B1021" s="205" t="s">
        <v>60</v>
      </c>
      <c r="C1021" s="198">
        <v>5769</v>
      </c>
      <c r="D1021" s="195">
        <v>8</v>
      </c>
      <c r="E1021" s="197">
        <v>222300</v>
      </c>
      <c r="F1021" s="206">
        <f t="shared" si="15"/>
        <v>0</v>
      </c>
      <c r="G1021" s="203">
        <v>222300</v>
      </c>
      <c r="H1021" s="195" t="s">
        <v>1072</v>
      </c>
      <c r="I1021" s="205"/>
    </row>
    <row r="1022" spans="1:9" s="208" customFormat="1" hidden="1">
      <c r="A1022" s="196">
        <v>44249</v>
      </c>
      <c r="B1022" s="205" t="s">
        <v>60</v>
      </c>
      <c r="C1022" s="198">
        <v>6074</v>
      </c>
      <c r="D1022" s="195">
        <v>6</v>
      </c>
      <c r="E1022" s="197">
        <v>1951300</v>
      </c>
      <c r="F1022" s="206">
        <f t="shared" si="15"/>
        <v>0</v>
      </c>
      <c r="G1022" s="203">
        <v>1951300</v>
      </c>
      <c r="H1022" s="195" t="s">
        <v>1067</v>
      </c>
      <c r="I1022" s="205"/>
    </row>
    <row r="1023" spans="1:9" s="208" customFormat="1" hidden="1">
      <c r="A1023" s="196">
        <v>44249</v>
      </c>
      <c r="B1023" s="205" t="s">
        <v>65</v>
      </c>
      <c r="C1023" s="198">
        <v>6115</v>
      </c>
      <c r="D1023" s="195">
        <v>6</v>
      </c>
      <c r="E1023" s="197">
        <v>494400</v>
      </c>
      <c r="F1023" s="206">
        <f t="shared" si="15"/>
        <v>0</v>
      </c>
      <c r="G1023" s="203">
        <v>494400</v>
      </c>
      <c r="H1023" s="195" t="s">
        <v>1068</v>
      </c>
      <c r="I1023" s="205"/>
    </row>
    <row r="1024" spans="1:9" s="208" customFormat="1" hidden="1">
      <c r="A1024" s="196">
        <v>44249</v>
      </c>
      <c r="B1024" s="205" t="s">
        <v>60</v>
      </c>
      <c r="C1024" s="198">
        <v>8831</v>
      </c>
      <c r="D1024" s="195">
        <v>4</v>
      </c>
      <c r="E1024" s="197">
        <v>100000</v>
      </c>
      <c r="F1024" s="206">
        <f t="shared" si="15"/>
        <v>0</v>
      </c>
      <c r="G1024" s="203">
        <v>100000</v>
      </c>
      <c r="H1024" s="195" t="s">
        <v>1075</v>
      </c>
      <c r="I1024" s="205"/>
    </row>
    <row r="1025" spans="1:9" s="208" customFormat="1" hidden="1">
      <c r="A1025" s="196">
        <v>44249</v>
      </c>
      <c r="B1025" s="205" t="s">
        <v>60</v>
      </c>
      <c r="C1025" s="198">
        <v>8844</v>
      </c>
      <c r="D1025" s="195">
        <v>4</v>
      </c>
      <c r="E1025" s="197">
        <v>1712094</v>
      </c>
      <c r="F1025" s="206">
        <f t="shared" si="15"/>
        <v>0</v>
      </c>
      <c r="G1025" s="203">
        <v>1712094</v>
      </c>
      <c r="H1025" s="195" t="s">
        <v>1069</v>
      </c>
      <c r="I1025" s="205"/>
    </row>
    <row r="1026" spans="1:9" s="208" customFormat="1" hidden="1">
      <c r="A1026" s="196">
        <v>44249</v>
      </c>
      <c r="B1026" s="205" t="s">
        <v>60</v>
      </c>
      <c r="C1026" s="198">
        <v>8876</v>
      </c>
      <c r="D1026" s="195">
        <v>4</v>
      </c>
      <c r="E1026" s="197">
        <v>744650</v>
      </c>
      <c r="F1026" s="206">
        <f t="shared" si="15"/>
        <v>0</v>
      </c>
      <c r="G1026" s="203">
        <v>744650</v>
      </c>
      <c r="H1026" s="195" t="s">
        <v>1070</v>
      </c>
      <c r="I1026" s="205"/>
    </row>
    <row r="1027" spans="1:9" s="208" customFormat="1" hidden="1">
      <c r="A1027" s="196">
        <v>44249</v>
      </c>
      <c r="B1027" s="205" t="s">
        <v>60</v>
      </c>
      <c r="C1027" s="198">
        <v>8885</v>
      </c>
      <c r="D1027" s="195">
        <v>4</v>
      </c>
      <c r="E1027" s="197">
        <v>200000</v>
      </c>
      <c r="F1027" s="206">
        <f t="shared" ref="F1027:F1059" si="16">E1027-G1027</f>
        <v>0</v>
      </c>
      <c r="G1027" s="203">
        <v>200000</v>
      </c>
      <c r="H1027" s="195" t="s">
        <v>1073</v>
      </c>
      <c r="I1027" s="205"/>
    </row>
    <row r="1028" spans="1:9" s="208" customFormat="1" hidden="1">
      <c r="A1028" s="196">
        <v>44249</v>
      </c>
      <c r="B1028" s="205" t="s">
        <v>60</v>
      </c>
      <c r="C1028" s="198">
        <v>8887</v>
      </c>
      <c r="D1028" s="195">
        <v>4</v>
      </c>
      <c r="E1028" s="197">
        <v>340000</v>
      </c>
      <c r="F1028" s="206">
        <f t="shared" si="16"/>
        <v>0</v>
      </c>
      <c r="G1028" s="203">
        <v>340000</v>
      </c>
      <c r="H1028" s="195" t="s">
        <v>1074</v>
      </c>
      <c r="I1028" s="205"/>
    </row>
    <row r="1029" spans="1:9" s="208" customFormat="1" hidden="1">
      <c r="A1029" s="196">
        <v>44249</v>
      </c>
      <c r="B1029" s="205" t="s">
        <v>62</v>
      </c>
      <c r="C1029" s="198">
        <v>8908</v>
      </c>
      <c r="D1029" s="195">
        <v>4</v>
      </c>
      <c r="E1029" s="197">
        <v>1212000</v>
      </c>
      <c r="F1029" s="206">
        <f t="shared" si="16"/>
        <v>0</v>
      </c>
      <c r="G1029" s="203">
        <v>1212000</v>
      </c>
      <c r="H1029" s="195" t="s">
        <v>1071</v>
      </c>
      <c r="I1029" s="205"/>
    </row>
    <row r="1030" spans="1:9" s="208" customFormat="1" hidden="1">
      <c r="A1030" s="196">
        <v>44249</v>
      </c>
      <c r="B1030" s="205" t="s">
        <v>62</v>
      </c>
      <c r="C1030" s="198">
        <v>8951</v>
      </c>
      <c r="D1030" s="195">
        <v>4</v>
      </c>
      <c r="E1030" s="197">
        <v>341500</v>
      </c>
      <c r="F1030" s="206">
        <f t="shared" si="16"/>
        <v>0</v>
      </c>
      <c r="G1030" s="203">
        <v>341500</v>
      </c>
      <c r="H1030" s="195" t="s">
        <v>1068</v>
      </c>
      <c r="I1030" s="205"/>
    </row>
    <row r="1031" spans="1:9" s="207" customFormat="1" hidden="1">
      <c r="A1031" s="199">
        <v>44250</v>
      </c>
      <c r="B1031" s="200" t="s">
        <v>60</v>
      </c>
      <c r="C1031" s="51">
        <v>6207</v>
      </c>
      <c r="D1031" s="200">
        <v>6</v>
      </c>
      <c r="E1031" s="201">
        <v>241258</v>
      </c>
      <c r="F1031" s="202">
        <f t="shared" si="16"/>
        <v>0</v>
      </c>
      <c r="G1031" s="201">
        <v>241258</v>
      </c>
      <c r="H1031" s="200"/>
      <c r="I1031" s="200"/>
    </row>
    <row r="1032" spans="1:9" s="207" customFormat="1" hidden="1">
      <c r="A1032" s="199">
        <v>44250</v>
      </c>
      <c r="B1032" s="200" t="s">
        <v>60</v>
      </c>
      <c r="C1032" s="51">
        <v>1078</v>
      </c>
      <c r="D1032" s="200">
        <v>7</v>
      </c>
      <c r="E1032" s="201">
        <v>877500</v>
      </c>
      <c r="F1032" s="202">
        <f t="shared" si="16"/>
        <v>0</v>
      </c>
      <c r="G1032" s="201">
        <v>877500</v>
      </c>
      <c r="H1032" s="200"/>
      <c r="I1032" s="200"/>
    </row>
    <row r="1033" spans="1:9" s="207" customFormat="1" hidden="1">
      <c r="A1033" s="199">
        <v>44250</v>
      </c>
      <c r="B1033" s="200" t="s">
        <v>60</v>
      </c>
      <c r="C1033" s="51">
        <v>4464</v>
      </c>
      <c r="D1033" s="200">
        <v>18</v>
      </c>
      <c r="E1033" s="201">
        <v>1000000</v>
      </c>
      <c r="F1033" s="202">
        <f t="shared" si="16"/>
        <v>0</v>
      </c>
      <c r="G1033" s="201">
        <v>1000000</v>
      </c>
      <c r="H1033" s="200"/>
      <c r="I1033" s="200"/>
    </row>
    <row r="1034" spans="1:9" s="207" customFormat="1" hidden="1">
      <c r="A1034" s="199">
        <v>44250</v>
      </c>
      <c r="B1034" s="200" t="s">
        <v>60</v>
      </c>
      <c r="C1034" s="51">
        <v>9086</v>
      </c>
      <c r="D1034" s="200">
        <v>4</v>
      </c>
      <c r="E1034" s="201">
        <v>54500</v>
      </c>
      <c r="F1034" s="202">
        <f t="shared" si="16"/>
        <v>0</v>
      </c>
      <c r="G1034" s="201">
        <v>54500</v>
      </c>
      <c r="H1034" s="200"/>
      <c r="I1034" s="200"/>
    </row>
    <row r="1035" spans="1:9" s="207" customFormat="1" hidden="1">
      <c r="A1035" s="199">
        <v>44250</v>
      </c>
      <c r="B1035" s="200" t="s">
        <v>60</v>
      </c>
      <c r="C1035" s="51">
        <v>9085</v>
      </c>
      <c r="D1035" s="200">
        <v>4</v>
      </c>
      <c r="E1035" s="201">
        <v>165000</v>
      </c>
      <c r="F1035" s="202">
        <f t="shared" si="16"/>
        <v>0</v>
      </c>
      <c r="G1035" s="201">
        <v>165000</v>
      </c>
      <c r="H1035" s="200"/>
      <c r="I1035" s="200"/>
    </row>
    <row r="1036" spans="1:9" s="207" customFormat="1" hidden="1">
      <c r="A1036" s="199">
        <v>44250</v>
      </c>
      <c r="B1036" s="200" t="s">
        <v>60</v>
      </c>
      <c r="C1036" s="51">
        <v>9087</v>
      </c>
      <c r="D1036" s="200">
        <v>4</v>
      </c>
      <c r="E1036" s="201">
        <v>828000</v>
      </c>
      <c r="F1036" s="202">
        <f t="shared" si="16"/>
        <v>0</v>
      </c>
      <c r="G1036" s="201">
        <v>828000</v>
      </c>
      <c r="H1036" s="200"/>
      <c r="I1036" s="200"/>
    </row>
    <row r="1037" spans="1:9" s="207" customFormat="1" hidden="1">
      <c r="A1037" s="199">
        <v>44250</v>
      </c>
      <c r="B1037" s="200" t="s">
        <v>60</v>
      </c>
      <c r="C1037" s="51">
        <v>6256</v>
      </c>
      <c r="D1037" s="200">
        <v>6</v>
      </c>
      <c r="E1037" s="201">
        <v>1600000</v>
      </c>
      <c r="F1037" s="202">
        <f t="shared" si="16"/>
        <v>0</v>
      </c>
      <c r="G1037" s="201">
        <v>1600000</v>
      </c>
      <c r="H1037" s="200"/>
      <c r="I1037" s="200"/>
    </row>
    <row r="1038" spans="1:9" s="207" customFormat="1" hidden="1">
      <c r="A1038" s="199">
        <v>44250</v>
      </c>
      <c r="B1038" s="200" t="s">
        <v>60</v>
      </c>
      <c r="C1038" s="51">
        <v>8042</v>
      </c>
      <c r="D1038" s="200">
        <v>9</v>
      </c>
      <c r="E1038" s="201">
        <v>838400</v>
      </c>
      <c r="F1038" s="202">
        <f t="shared" si="16"/>
        <v>0</v>
      </c>
      <c r="G1038" s="201">
        <v>838400</v>
      </c>
      <c r="H1038" s="200"/>
      <c r="I1038" s="200"/>
    </row>
    <row r="1039" spans="1:9" s="207" customFormat="1" hidden="1">
      <c r="A1039" s="199">
        <v>44250</v>
      </c>
      <c r="B1039" s="200" t="s">
        <v>60</v>
      </c>
      <c r="C1039" s="51">
        <v>5857</v>
      </c>
      <c r="D1039" s="200">
        <v>8</v>
      </c>
      <c r="E1039" s="201">
        <v>738330</v>
      </c>
      <c r="F1039" s="202">
        <f t="shared" si="16"/>
        <v>0</v>
      </c>
      <c r="G1039" s="201">
        <v>738330</v>
      </c>
      <c r="H1039" s="200"/>
      <c r="I1039" s="200"/>
    </row>
    <row r="1040" spans="1:9" s="208" customFormat="1" hidden="1">
      <c r="A1040" s="196">
        <v>44250</v>
      </c>
      <c r="B1040" s="205" t="s">
        <v>60</v>
      </c>
      <c r="C1040" s="198">
        <v>1078</v>
      </c>
      <c r="D1040" s="195">
        <v>7</v>
      </c>
      <c r="E1040" s="197">
        <v>877500</v>
      </c>
      <c r="F1040" s="206">
        <f t="shared" si="16"/>
        <v>0</v>
      </c>
      <c r="G1040" s="203">
        <v>877500</v>
      </c>
      <c r="H1040" s="195" t="s">
        <v>1077</v>
      </c>
      <c r="I1040" s="205"/>
    </row>
    <row r="1041" spans="1:9" s="208" customFormat="1" hidden="1">
      <c r="A1041" s="196">
        <v>44250</v>
      </c>
      <c r="B1041" s="205" t="s">
        <v>65</v>
      </c>
      <c r="C1041" s="198">
        <v>1220</v>
      </c>
      <c r="D1041" s="195">
        <v>7</v>
      </c>
      <c r="E1041" s="197">
        <v>499914</v>
      </c>
      <c r="F1041" s="206">
        <f t="shared" si="16"/>
        <v>0</v>
      </c>
      <c r="G1041" s="203">
        <v>499914</v>
      </c>
      <c r="H1041" s="195" t="s">
        <v>1083</v>
      </c>
      <c r="I1041" s="205"/>
    </row>
    <row r="1042" spans="1:9" s="208" customFormat="1" hidden="1">
      <c r="A1042" s="196">
        <v>44250</v>
      </c>
      <c r="B1042" s="205" t="s">
        <v>60</v>
      </c>
      <c r="C1042" s="198">
        <v>4464</v>
      </c>
      <c r="D1042" s="195">
        <v>18</v>
      </c>
      <c r="E1042" s="197">
        <v>1000000</v>
      </c>
      <c r="F1042" s="206">
        <f t="shared" si="16"/>
        <v>0</v>
      </c>
      <c r="G1042" s="203">
        <v>1000000</v>
      </c>
      <c r="H1042" s="195" t="s">
        <v>1078</v>
      </c>
      <c r="I1042" s="205"/>
    </row>
    <row r="1043" spans="1:9" s="208" customFormat="1" hidden="1">
      <c r="A1043" s="196">
        <v>44250</v>
      </c>
      <c r="B1043" s="205" t="s">
        <v>60</v>
      </c>
      <c r="C1043" s="198">
        <v>5857</v>
      </c>
      <c r="D1043" s="195">
        <v>8</v>
      </c>
      <c r="E1043" s="197">
        <v>738330</v>
      </c>
      <c r="F1043" s="206">
        <f t="shared" si="16"/>
        <v>0</v>
      </c>
      <c r="G1043" s="203">
        <v>738330</v>
      </c>
      <c r="H1043" s="195" t="s">
        <v>1079</v>
      </c>
      <c r="I1043" s="205"/>
    </row>
    <row r="1044" spans="1:9" s="208" customFormat="1" hidden="1">
      <c r="A1044" s="196">
        <v>44250</v>
      </c>
      <c r="B1044" s="205" t="s">
        <v>60</v>
      </c>
      <c r="C1044" s="198">
        <v>6207</v>
      </c>
      <c r="D1044" s="195">
        <v>6</v>
      </c>
      <c r="E1044" s="197">
        <v>241258</v>
      </c>
      <c r="F1044" s="206">
        <f t="shared" si="16"/>
        <v>0</v>
      </c>
      <c r="G1044" s="203">
        <v>241258</v>
      </c>
      <c r="H1044" s="195" t="s">
        <v>203</v>
      </c>
      <c r="I1044" s="205"/>
    </row>
    <row r="1045" spans="1:9" s="208" customFormat="1" hidden="1">
      <c r="A1045" s="196">
        <v>44250</v>
      </c>
      <c r="B1045" s="205" t="s">
        <v>60</v>
      </c>
      <c r="C1045" s="198">
        <v>6256</v>
      </c>
      <c r="D1045" s="195">
        <v>6</v>
      </c>
      <c r="E1045" s="197">
        <v>1600000</v>
      </c>
      <c r="F1045" s="206">
        <f t="shared" si="16"/>
        <v>0</v>
      </c>
      <c r="G1045" s="203">
        <v>1600000</v>
      </c>
      <c r="H1045" s="195" t="s">
        <v>1087</v>
      </c>
      <c r="I1045" s="205"/>
    </row>
    <row r="1046" spans="1:9" s="208" customFormat="1" hidden="1">
      <c r="A1046" s="196">
        <v>44250</v>
      </c>
      <c r="B1046" s="205" t="s">
        <v>63</v>
      </c>
      <c r="C1046" s="198">
        <v>6293</v>
      </c>
      <c r="D1046" s="195">
        <v>6</v>
      </c>
      <c r="E1046" s="197">
        <v>660000</v>
      </c>
      <c r="F1046" s="206">
        <f t="shared" si="16"/>
        <v>0</v>
      </c>
      <c r="G1046" s="203">
        <v>660000</v>
      </c>
      <c r="H1046" s="195" t="s">
        <v>1086</v>
      </c>
      <c r="I1046" s="205"/>
    </row>
    <row r="1047" spans="1:9" s="208" customFormat="1" hidden="1">
      <c r="A1047" s="196">
        <v>44250</v>
      </c>
      <c r="B1047" s="205" t="s">
        <v>60</v>
      </c>
      <c r="C1047" s="198">
        <v>8042</v>
      </c>
      <c r="D1047" s="195">
        <v>9</v>
      </c>
      <c r="E1047" s="197">
        <v>838400</v>
      </c>
      <c r="F1047" s="206">
        <f t="shared" si="16"/>
        <v>0</v>
      </c>
      <c r="G1047" s="203">
        <v>838400</v>
      </c>
      <c r="H1047" s="195" t="s">
        <v>1080</v>
      </c>
      <c r="I1047" s="205"/>
    </row>
    <row r="1048" spans="1:9" s="208" customFormat="1" hidden="1">
      <c r="A1048" s="196">
        <v>44250</v>
      </c>
      <c r="B1048" s="205" t="s">
        <v>60</v>
      </c>
      <c r="C1048" s="198">
        <v>9085</v>
      </c>
      <c r="D1048" s="195">
        <v>4</v>
      </c>
      <c r="E1048" s="197">
        <v>165000</v>
      </c>
      <c r="F1048" s="206">
        <f t="shared" si="16"/>
        <v>0</v>
      </c>
      <c r="G1048" s="203">
        <v>165000</v>
      </c>
      <c r="H1048" s="195" t="s">
        <v>1081</v>
      </c>
      <c r="I1048" s="205"/>
    </row>
    <row r="1049" spans="1:9" s="208" customFormat="1" hidden="1">
      <c r="A1049" s="196">
        <v>44250</v>
      </c>
      <c r="B1049" s="205" t="s">
        <v>60</v>
      </c>
      <c r="C1049" s="198">
        <v>9086</v>
      </c>
      <c r="D1049" s="195">
        <v>4</v>
      </c>
      <c r="E1049" s="197">
        <v>54500</v>
      </c>
      <c r="F1049" s="206">
        <f t="shared" si="16"/>
        <v>0</v>
      </c>
      <c r="G1049" s="203">
        <v>54500</v>
      </c>
      <c r="H1049" s="195" t="s">
        <v>1081</v>
      </c>
      <c r="I1049" s="205"/>
    </row>
    <row r="1050" spans="1:9" s="208" customFormat="1" hidden="1">
      <c r="A1050" s="196">
        <v>44250</v>
      </c>
      <c r="B1050" s="205" t="s">
        <v>60</v>
      </c>
      <c r="C1050" s="198">
        <v>9087</v>
      </c>
      <c r="D1050" s="195">
        <v>4</v>
      </c>
      <c r="E1050" s="197">
        <v>828000</v>
      </c>
      <c r="F1050" s="206">
        <f t="shared" si="16"/>
        <v>0</v>
      </c>
      <c r="G1050" s="203">
        <v>828000</v>
      </c>
      <c r="H1050" s="195" t="s">
        <v>1081</v>
      </c>
      <c r="I1050" s="205"/>
    </row>
    <row r="1051" spans="1:9" s="208" customFormat="1" hidden="1">
      <c r="A1051" s="196">
        <v>44250</v>
      </c>
      <c r="B1051" s="205" t="s">
        <v>63</v>
      </c>
      <c r="C1051" s="198">
        <v>9157</v>
      </c>
      <c r="D1051" s="195">
        <v>4</v>
      </c>
      <c r="E1051" s="197">
        <v>500000</v>
      </c>
      <c r="F1051" s="206">
        <f t="shared" si="16"/>
        <v>0</v>
      </c>
      <c r="G1051" s="203">
        <v>500000</v>
      </c>
      <c r="H1051" s="195" t="s">
        <v>1030</v>
      </c>
      <c r="I1051" s="205"/>
    </row>
    <row r="1052" spans="1:9" s="208" customFormat="1" hidden="1">
      <c r="A1052" s="196">
        <v>44250</v>
      </c>
      <c r="B1052" s="205" t="s">
        <v>65</v>
      </c>
      <c r="C1052" s="198">
        <v>9266</v>
      </c>
      <c r="D1052" s="195">
        <v>4</v>
      </c>
      <c r="E1052" s="197">
        <v>212300</v>
      </c>
      <c r="F1052" s="206">
        <f t="shared" si="16"/>
        <v>0</v>
      </c>
      <c r="G1052" s="203">
        <v>212300</v>
      </c>
      <c r="H1052" s="195" t="s">
        <v>1082</v>
      </c>
      <c r="I1052" s="205"/>
    </row>
    <row r="1053" spans="1:9" s="208" customFormat="1" hidden="1">
      <c r="A1053" s="196">
        <v>44250</v>
      </c>
      <c r="B1053" s="205" t="s">
        <v>63</v>
      </c>
      <c r="C1053" s="198">
        <v>9484</v>
      </c>
      <c r="D1053" s="195">
        <v>10</v>
      </c>
      <c r="E1053" s="197">
        <v>367000</v>
      </c>
      <c r="F1053" s="206">
        <f t="shared" si="16"/>
        <v>0</v>
      </c>
      <c r="G1053" s="203">
        <v>367000</v>
      </c>
      <c r="H1053" s="195" t="s">
        <v>1084</v>
      </c>
      <c r="I1053" s="205"/>
    </row>
    <row r="1054" spans="1:9" s="207" customFormat="1" hidden="1">
      <c r="A1054" s="199">
        <v>44251</v>
      </c>
      <c r="B1054" s="200" t="s">
        <v>60</v>
      </c>
      <c r="C1054" s="51">
        <v>6066</v>
      </c>
      <c r="D1054" s="200">
        <v>8</v>
      </c>
      <c r="E1054" s="201">
        <v>479500</v>
      </c>
      <c r="F1054" s="202">
        <f t="shared" si="16"/>
        <v>0</v>
      </c>
      <c r="G1054" s="201">
        <v>479500</v>
      </c>
      <c r="H1054" s="200"/>
      <c r="I1054" s="200"/>
    </row>
    <row r="1055" spans="1:9" s="207" customFormat="1" hidden="1">
      <c r="A1055" s="199">
        <v>44251</v>
      </c>
      <c r="B1055" s="200" t="s">
        <v>60</v>
      </c>
      <c r="C1055" s="51">
        <v>9318</v>
      </c>
      <c r="D1055" s="200">
        <v>4</v>
      </c>
      <c r="E1055" s="201">
        <v>1345262</v>
      </c>
      <c r="F1055" s="202">
        <f t="shared" si="16"/>
        <v>0</v>
      </c>
      <c r="G1055" s="201">
        <v>1345262</v>
      </c>
      <c r="H1055" s="200"/>
      <c r="I1055" s="200"/>
    </row>
    <row r="1056" spans="1:9" s="207" customFormat="1" hidden="1">
      <c r="A1056" s="199">
        <v>44251</v>
      </c>
      <c r="B1056" s="200" t="s">
        <v>60</v>
      </c>
      <c r="C1056" s="51">
        <v>9330</v>
      </c>
      <c r="D1056" s="200">
        <v>4</v>
      </c>
      <c r="E1056" s="201">
        <v>375323</v>
      </c>
      <c r="F1056" s="202">
        <f t="shared" si="16"/>
        <v>0</v>
      </c>
      <c r="G1056" s="201">
        <v>375323</v>
      </c>
      <c r="H1056" s="200"/>
      <c r="I1056" s="200"/>
    </row>
    <row r="1057" spans="1:9" s="207" customFormat="1" hidden="1">
      <c r="A1057" s="199">
        <v>44251</v>
      </c>
      <c r="B1057" s="200" t="s">
        <v>60</v>
      </c>
      <c r="C1057" s="51">
        <v>6093</v>
      </c>
      <c r="D1057" s="200">
        <v>8</v>
      </c>
      <c r="E1057" s="201">
        <v>588000</v>
      </c>
      <c r="F1057" s="202">
        <f t="shared" si="16"/>
        <v>0</v>
      </c>
      <c r="G1057" s="201">
        <v>588000</v>
      </c>
      <c r="H1057" s="200"/>
      <c r="I1057" s="200"/>
    </row>
    <row r="1058" spans="1:9" s="207" customFormat="1" hidden="1">
      <c r="A1058" s="199">
        <v>44251</v>
      </c>
      <c r="B1058" s="200" t="s">
        <v>60</v>
      </c>
      <c r="C1058" s="51">
        <v>1275</v>
      </c>
      <c r="D1058" s="200">
        <v>7</v>
      </c>
      <c r="E1058" s="201">
        <v>4300000</v>
      </c>
      <c r="F1058" s="202">
        <f t="shared" si="16"/>
        <v>0</v>
      </c>
      <c r="G1058" s="201">
        <v>4300000</v>
      </c>
      <c r="H1058" s="200"/>
      <c r="I1058" s="200"/>
    </row>
    <row r="1059" spans="1:9" s="207" customFormat="1" hidden="1">
      <c r="A1059" s="199">
        <v>44251</v>
      </c>
      <c r="B1059" s="200" t="s">
        <v>60</v>
      </c>
      <c r="C1059" s="51">
        <v>6582</v>
      </c>
      <c r="D1059" s="200">
        <v>6</v>
      </c>
      <c r="E1059" s="201">
        <v>38700</v>
      </c>
      <c r="F1059" s="202">
        <f t="shared" si="16"/>
        <v>0</v>
      </c>
      <c r="G1059" s="201">
        <v>38700</v>
      </c>
      <c r="H1059" s="200"/>
      <c r="I1059" s="200"/>
    </row>
    <row r="1060" spans="1:9" s="207" customFormat="1" hidden="1">
      <c r="A1060" s="199">
        <v>44251</v>
      </c>
      <c r="B1060" s="200" t="s">
        <v>60</v>
      </c>
      <c r="C1060" s="51">
        <v>6583</v>
      </c>
      <c r="D1060" s="200">
        <v>6</v>
      </c>
      <c r="E1060" s="201">
        <v>426400</v>
      </c>
      <c r="F1060" s="202">
        <f t="shared" ref="F1060:F1158" si="17">E1060-G1060</f>
        <v>0</v>
      </c>
      <c r="G1060" s="201">
        <v>426400</v>
      </c>
      <c r="H1060" s="200"/>
      <c r="I1060" s="200"/>
    </row>
    <row r="1061" spans="1:9" s="207" customFormat="1" hidden="1">
      <c r="A1061" s="199">
        <v>44251</v>
      </c>
      <c r="B1061" s="200" t="s">
        <v>60</v>
      </c>
      <c r="C1061" s="51">
        <v>6581</v>
      </c>
      <c r="D1061" s="200">
        <v>6</v>
      </c>
      <c r="E1061" s="201">
        <v>531300</v>
      </c>
      <c r="F1061" s="202">
        <f t="shared" si="17"/>
        <v>0</v>
      </c>
      <c r="G1061" s="201">
        <v>531300</v>
      </c>
      <c r="H1061" s="200"/>
      <c r="I1061" s="200"/>
    </row>
    <row r="1062" spans="1:9" s="207" customFormat="1" hidden="1">
      <c r="A1062" s="199">
        <v>44251</v>
      </c>
      <c r="B1062" s="200" t="s">
        <v>60</v>
      </c>
      <c r="C1062" s="51">
        <v>6084</v>
      </c>
      <c r="D1062" s="200"/>
      <c r="E1062" s="201">
        <v>414306</v>
      </c>
      <c r="F1062" s="202">
        <f t="shared" si="17"/>
        <v>0</v>
      </c>
      <c r="G1062" s="201">
        <v>414306</v>
      </c>
      <c r="H1062" s="200"/>
      <c r="I1062" s="200"/>
    </row>
    <row r="1063" spans="1:9" s="208" customFormat="1" hidden="1">
      <c r="A1063" s="196">
        <v>44251</v>
      </c>
      <c r="B1063" s="205" t="s">
        <v>60</v>
      </c>
      <c r="C1063" s="198">
        <v>1275</v>
      </c>
      <c r="D1063" s="195">
        <v>7</v>
      </c>
      <c r="E1063" s="197">
        <v>4300000</v>
      </c>
      <c r="F1063" s="206">
        <f t="shared" si="17"/>
        <v>0</v>
      </c>
      <c r="G1063" s="203">
        <v>4300000</v>
      </c>
      <c r="H1063" s="195" t="s">
        <v>1090</v>
      </c>
      <c r="I1063" s="205"/>
    </row>
    <row r="1064" spans="1:9" s="208" customFormat="1" hidden="1">
      <c r="A1064" s="196">
        <v>44251</v>
      </c>
      <c r="B1064" s="205" t="s">
        <v>190</v>
      </c>
      <c r="C1064" s="198">
        <v>1371</v>
      </c>
      <c r="D1064" s="195">
        <v>7</v>
      </c>
      <c r="E1064" s="197">
        <v>1704300</v>
      </c>
      <c r="F1064" s="206">
        <f t="shared" si="17"/>
        <v>0</v>
      </c>
      <c r="G1064" s="203">
        <v>1704300</v>
      </c>
      <c r="H1064" s="195" t="s">
        <v>1091</v>
      </c>
      <c r="I1064" s="205"/>
    </row>
    <row r="1065" spans="1:9" s="208" customFormat="1" hidden="1">
      <c r="A1065" s="196">
        <v>44251</v>
      </c>
      <c r="B1065" s="205" t="s">
        <v>190</v>
      </c>
      <c r="C1065" s="198">
        <v>1372</v>
      </c>
      <c r="D1065" s="195">
        <v>7</v>
      </c>
      <c r="E1065" s="197">
        <v>1740800</v>
      </c>
      <c r="F1065" s="206">
        <f t="shared" si="17"/>
        <v>0</v>
      </c>
      <c r="G1065" s="203">
        <v>1740800</v>
      </c>
      <c r="H1065" s="195" t="s">
        <v>1092</v>
      </c>
      <c r="I1065" s="205"/>
    </row>
    <row r="1066" spans="1:9" s="208" customFormat="1" hidden="1">
      <c r="A1066" s="196">
        <v>44251</v>
      </c>
      <c r="B1066" s="205" t="s">
        <v>190</v>
      </c>
      <c r="C1066" s="198">
        <v>1379</v>
      </c>
      <c r="D1066" s="195">
        <v>7</v>
      </c>
      <c r="E1066" s="197">
        <v>1601000</v>
      </c>
      <c r="F1066" s="206">
        <f t="shared" si="17"/>
        <v>0</v>
      </c>
      <c r="G1066" s="203">
        <v>1601000</v>
      </c>
      <c r="H1066" s="195" t="s">
        <v>1093</v>
      </c>
      <c r="I1066" s="205"/>
    </row>
    <row r="1067" spans="1:9" s="208" customFormat="1" hidden="1">
      <c r="A1067" s="196">
        <v>44251</v>
      </c>
      <c r="B1067" s="205" t="s">
        <v>65</v>
      </c>
      <c r="C1067" s="198">
        <v>1419</v>
      </c>
      <c r="D1067" s="195">
        <v>7</v>
      </c>
      <c r="E1067" s="197">
        <v>796100</v>
      </c>
      <c r="F1067" s="206">
        <f t="shared" si="17"/>
        <v>0</v>
      </c>
      <c r="G1067" s="203">
        <v>796100</v>
      </c>
      <c r="H1067" s="195" t="s">
        <v>1094</v>
      </c>
      <c r="I1067" s="205"/>
    </row>
    <row r="1068" spans="1:9" s="208" customFormat="1" hidden="1">
      <c r="A1068" s="196">
        <v>44251</v>
      </c>
      <c r="B1068" s="205" t="s">
        <v>60</v>
      </c>
      <c r="C1068" s="198">
        <v>6066</v>
      </c>
      <c r="D1068" s="195">
        <v>8</v>
      </c>
      <c r="E1068" s="197">
        <v>479500</v>
      </c>
      <c r="F1068" s="206">
        <f t="shared" si="17"/>
        <v>0</v>
      </c>
      <c r="G1068" s="203">
        <v>479500</v>
      </c>
      <c r="H1068" s="195" t="s">
        <v>1100</v>
      </c>
      <c r="I1068" s="205"/>
    </row>
    <row r="1069" spans="1:9" s="208" customFormat="1" hidden="1">
      <c r="A1069" s="196">
        <v>44251</v>
      </c>
      <c r="B1069" s="205" t="s">
        <v>60</v>
      </c>
      <c r="C1069" s="198">
        <v>6084</v>
      </c>
      <c r="D1069" s="195">
        <v>8</v>
      </c>
      <c r="E1069" s="197">
        <v>414306</v>
      </c>
      <c r="F1069" s="206">
        <f t="shared" si="17"/>
        <v>0</v>
      </c>
      <c r="G1069" s="203">
        <v>414306</v>
      </c>
      <c r="H1069" s="195" t="s">
        <v>533</v>
      </c>
      <c r="I1069" s="205"/>
    </row>
    <row r="1070" spans="1:9" s="208" customFormat="1" hidden="1">
      <c r="A1070" s="196">
        <v>44251</v>
      </c>
      <c r="B1070" s="205" t="s">
        <v>60</v>
      </c>
      <c r="C1070" s="198">
        <v>6093</v>
      </c>
      <c r="D1070" s="195">
        <v>8</v>
      </c>
      <c r="E1070" s="197">
        <v>588000</v>
      </c>
      <c r="F1070" s="206">
        <f t="shared" si="17"/>
        <v>0</v>
      </c>
      <c r="G1070" s="197">
        <v>588000</v>
      </c>
      <c r="H1070" s="195" t="s">
        <v>533</v>
      </c>
      <c r="I1070" s="205"/>
    </row>
    <row r="1071" spans="1:9" s="208" customFormat="1" hidden="1">
      <c r="A1071" s="196">
        <v>44251</v>
      </c>
      <c r="B1071" s="205" t="s">
        <v>190</v>
      </c>
      <c r="C1071" s="198">
        <v>6174</v>
      </c>
      <c r="D1071" s="195">
        <v>8</v>
      </c>
      <c r="E1071" s="197">
        <v>588000</v>
      </c>
      <c r="F1071" s="206">
        <f t="shared" si="17"/>
        <v>0</v>
      </c>
      <c r="G1071" s="203">
        <v>588000</v>
      </c>
      <c r="H1071" s="195" t="s">
        <v>1097</v>
      </c>
      <c r="I1071" s="205"/>
    </row>
    <row r="1072" spans="1:9" s="208" customFormat="1" hidden="1">
      <c r="A1072" s="196">
        <v>44251</v>
      </c>
      <c r="B1072" s="205" t="s">
        <v>60</v>
      </c>
      <c r="C1072" s="198">
        <v>6581</v>
      </c>
      <c r="D1072" s="195">
        <v>6</v>
      </c>
      <c r="E1072" s="197">
        <v>531300</v>
      </c>
      <c r="F1072" s="206">
        <f t="shared" si="17"/>
        <v>0</v>
      </c>
      <c r="G1072" s="203">
        <v>531300</v>
      </c>
      <c r="H1072" s="195" t="s">
        <v>1101</v>
      </c>
      <c r="I1072" s="205"/>
    </row>
    <row r="1073" spans="1:9" s="208" customFormat="1" hidden="1">
      <c r="A1073" s="196">
        <v>44251</v>
      </c>
      <c r="B1073" s="205" t="s">
        <v>60</v>
      </c>
      <c r="C1073" s="198">
        <v>6582</v>
      </c>
      <c r="D1073" s="195">
        <v>6</v>
      </c>
      <c r="E1073" s="197">
        <v>38700</v>
      </c>
      <c r="F1073" s="206">
        <f t="shared" si="17"/>
        <v>0</v>
      </c>
      <c r="G1073" s="203">
        <v>38700</v>
      </c>
      <c r="H1073" s="195" t="s">
        <v>1101</v>
      </c>
      <c r="I1073" s="205"/>
    </row>
    <row r="1074" spans="1:9" s="208" customFormat="1" hidden="1">
      <c r="A1074" s="196">
        <v>44251</v>
      </c>
      <c r="B1074" s="205" t="s">
        <v>60</v>
      </c>
      <c r="C1074" s="198">
        <v>6583</v>
      </c>
      <c r="D1074" s="195">
        <v>6</v>
      </c>
      <c r="E1074" s="197">
        <v>426400</v>
      </c>
      <c r="F1074" s="206">
        <f t="shared" si="17"/>
        <v>0</v>
      </c>
      <c r="G1074" s="197">
        <v>426400</v>
      </c>
      <c r="H1074" s="195" t="s">
        <v>1101</v>
      </c>
      <c r="I1074" s="205"/>
    </row>
    <row r="1075" spans="1:9" s="208" customFormat="1" hidden="1">
      <c r="A1075" s="196">
        <v>44251</v>
      </c>
      <c r="B1075" s="205" t="s">
        <v>65</v>
      </c>
      <c r="C1075" s="198">
        <v>6773</v>
      </c>
      <c r="D1075" s="195">
        <v>6</v>
      </c>
      <c r="E1075" s="197">
        <v>209000</v>
      </c>
      <c r="F1075" s="206">
        <f t="shared" si="17"/>
        <v>0</v>
      </c>
      <c r="G1075" s="203">
        <v>209000</v>
      </c>
      <c r="H1075" s="195" t="s">
        <v>1098</v>
      </c>
      <c r="I1075" s="205"/>
    </row>
    <row r="1076" spans="1:9" s="208" customFormat="1" hidden="1">
      <c r="A1076" s="196">
        <v>44251</v>
      </c>
      <c r="B1076" s="205" t="s">
        <v>60</v>
      </c>
      <c r="C1076" s="198">
        <v>9318</v>
      </c>
      <c r="D1076" s="195">
        <v>4</v>
      </c>
      <c r="E1076" s="197">
        <v>1345262</v>
      </c>
      <c r="F1076" s="206">
        <f t="shared" si="17"/>
        <v>0</v>
      </c>
      <c r="G1076" s="203">
        <v>1345262</v>
      </c>
      <c r="H1076" s="195" t="s">
        <v>944</v>
      </c>
      <c r="I1076" s="205"/>
    </row>
    <row r="1077" spans="1:9" s="208" customFormat="1" hidden="1">
      <c r="A1077" s="196">
        <v>44251</v>
      </c>
      <c r="B1077" s="205" t="s">
        <v>60</v>
      </c>
      <c r="C1077" s="198">
        <v>9330</v>
      </c>
      <c r="D1077" s="195">
        <v>4</v>
      </c>
      <c r="E1077" s="197">
        <v>375323</v>
      </c>
      <c r="F1077" s="206">
        <f t="shared" si="17"/>
        <v>0</v>
      </c>
      <c r="G1077" s="203">
        <v>375323</v>
      </c>
      <c r="H1077" s="195" t="s">
        <v>1095</v>
      </c>
      <c r="I1077" s="205"/>
    </row>
    <row r="1078" spans="1:9" s="207" customFormat="1" ht="21" hidden="1" customHeight="1">
      <c r="A1078" s="199">
        <v>44252</v>
      </c>
      <c r="B1078" s="200" t="s">
        <v>60</v>
      </c>
      <c r="C1078" s="51">
        <v>6786</v>
      </c>
      <c r="D1078" s="200">
        <v>6</v>
      </c>
      <c r="E1078" s="201">
        <v>802539</v>
      </c>
      <c r="F1078" s="202">
        <f t="shared" si="17"/>
        <v>0</v>
      </c>
      <c r="G1078" s="201">
        <v>802539</v>
      </c>
      <c r="H1078" s="200"/>
      <c r="I1078" s="200"/>
    </row>
    <row r="1079" spans="1:9" s="207" customFormat="1" hidden="1">
      <c r="A1079" s="199">
        <v>44252</v>
      </c>
      <c r="B1079" s="200" t="s">
        <v>60</v>
      </c>
      <c r="C1079" s="51">
        <v>1517</v>
      </c>
      <c r="D1079" s="200">
        <v>7</v>
      </c>
      <c r="E1079" s="201">
        <v>1712800</v>
      </c>
      <c r="F1079" s="202">
        <f t="shared" si="17"/>
        <v>0</v>
      </c>
      <c r="G1079" s="201">
        <v>1712800</v>
      </c>
      <c r="H1079" s="200"/>
      <c r="I1079" s="200"/>
    </row>
    <row r="1080" spans="1:9" s="207" customFormat="1" hidden="1">
      <c r="A1080" s="199">
        <v>44252</v>
      </c>
      <c r="B1080" s="200" t="s">
        <v>60</v>
      </c>
      <c r="C1080" s="51">
        <v>9627</v>
      </c>
      <c r="D1080" s="200">
        <v>4</v>
      </c>
      <c r="E1080" s="201">
        <v>238567</v>
      </c>
      <c r="F1080" s="202">
        <f t="shared" si="17"/>
        <v>0</v>
      </c>
      <c r="G1080" s="201">
        <v>238567</v>
      </c>
      <c r="H1080" s="200"/>
      <c r="I1080" s="200"/>
    </row>
    <row r="1081" spans="1:9" s="207" customFormat="1" hidden="1">
      <c r="A1081" s="199">
        <v>44252</v>
      </c>
      <c r="B1081" s="200" t="s">
        <v>60</v>
      </c>
      <c r="C1081" s="51">
        <v>6864</v>
      </c>
      <c r="D1081" s="200">
        <v>6</v>
      </c>
      <c r="E1081" s="201">
        <v>313600</v>
      </c>
      <c r="F1081" s="202">
        <f t="shared" si="17"/>
        <v>0</v>
      </c>
      <c r="G1081" s="201">
        <v>313600</v>
      </c>
      <c r="H1081" s="200"/>
      <c r="I1081" s="200"/>
    </row>
    <row r="1082" spans="1:9" s="208" customFormat="1" hidden="1">
      <c r="A1082" s="196">
        <v>44252</v>
      </c>
      <c r="B1082" s="205" t="s">
        <v>60</v>
      </c>
      <c r="C1082" s="198">
        <v>1517</v>
      </c>
      <c r="D1082" s="195">
        <v>7</v>
      </c>
      <c r="E1082" s="197">
        <v>1712800</v>
      </c>
      <c r="F1082" s="206">
        <f t="shared" si="17"/>
        <v>0</v>
      </c>
      <c r="G1082" s="203">
        <v>1712800</v>
      </c>
      <c r="H1082" s="195" t="s">
        <v>1104</v>
      </c>
      <c r="I1082" s="205"/>
    </row>
    <row r="1083" spans="1:9" s="208" customFormat="1" hidden="1">
      <c r="A1083" s="196">
        <v>44252</v>
      </c>
      <c r="B1083" s="205" t="s">
        <v>60</v>
      </c>
      <c r="C1083" s="198">
        <v>1566</v>
      </c>
      <c r="D1083" s="195">
        <v>7</v>
      </c>
      <c r="E1083" s="197">
        <v>1660800</v>
      </c>
      <c r="F1083" s="206">
        <f t="shared" si="17"/>
        <v>0</v>
      </c>
      <c r="G1083" s="203">
        <v>1660800</v>
      </c>
      <c r="H1083" s="195" t="s">
        <v>1106</v>
      </c>
      <c r="I1083" s="205"/>
    </row>
    <row r="1084" spans="1:9" s="208" customFormat="1" hidden="1">
      <c r="A1084" s="196">
        <v>44252</v>
      </c>
      <c r="B1084" s="205" t="s">
        <v>60</v>
      </c>
      <c r="C1084" s="198">
        <v>1647</v>
      </c>
      <c r="D1084" s="195">
        <v>7</v>
      </c>
      <c r="E1084" s="197">
        <v>660000</v>
      </c>
      <c r="F1084" s="206">
        <f t="shared" si="17"/>
        <v>0</v>
      </c>
      <c r="G1084" s="203">
        <v>660000</v>
      </c>
      <c r="H1084" s="195" t="s">
        <v>1107</v>
      </c>
      <c r="I1084" s="205"/>
    </row>
    <row r="1085" spans="1:9" s="208" customFormat="1" hidden="1">
      <c r="A1085" s="196">
        <v>44252</v>
      </c>
      <c r="B1085" s="205" t="s">
        <v>60</v>
      </c>
      <c r="C1085" s="198">
        <v>6443</v>
      </c>
      <c r="D1085" s="195">
        <v>8</v>
      </c>
      <c r="E1085" s="197">
        <v>490000</v>
      </c>
      <c r="F1085" s="206">
        <f t="shared" si="17"/>
        <v>0</v>
      </c>
      <c r="G1085" s="203">
        <v>490000</v>
      </c>
      <c r="H1085" s="195" t="s">
        <v>1108</v>
      </c>
      <c r="I1085" s="205"/>
    </row>
    <row r="1086" spans="1:9" s="208" customFormat="1" hidden="1">
      <c r="A1086" s="196">
        <v>44252</v>
      </c>
      <c r="B1086" s="205" t="s">
        <v>60</v>
      </c>
      <c r="C1086" s="198">
        <v>6473</v>
      </c>
      <c r="D1086" s="195">
        <v>8</v>
      </c>
      <c r="E1086" s="197">
        <v>9366800</v>
      </c>
      <c r="F1086" s="206">
        <f t="shared" si="17"/>
        <v>0</v>
      </c>
      <c r="G1086" s="203">
        <v>9366800</v>
      </c>
      <c r="H1086" s="195" t="s">
        <v>1109</v>
      </c>
      <c r="I1086" s="205"/>
    </row>
    <row r="1087" spans="1:9" s="208" customFormat="1" hidden="1">
      <c r="A1087" s="196">
        <v>44252</v>
      </c>
      <c r="B1087" s="205" t="s">
        <v>60</v>
      </c>
      <c r="C1087" s="198">
        <v>6786</v>
      </c>
      <c r="D1087" s="195">
        <v>6</v>
      </c>
      <c r="E1087" s="197">
        <v>802539</v>
      </c>
      <c r="F1087" s="206">
        <f t="shared" si="17"/>
        <v>0</v>
      </c>
      <c r="G1087" s="203">
        <v>802539</v>
      </c>
      <c r="H1087" s="195" t="s">
        <v>1110</v>
      </c>
      <c r="I1087" s="205"/>
    </row>
    <row r="1088" spans="1:9" s="208" customFormat="1" hidden="1">
      <c r="A1088" s="196">
        <v>44252</v>
      </c>
      <c r="B1088" s="205" t="s">
        <v>60</v>
      </c>
      <c r="C1088" s="198">
        <v>6864</v>
      </c>
      <c r="D1088" s="195">
        <v>6</v>
      </c>
      <c r="E1088" s="197">
        <v>313600</v>
      </c>
      <c r="F1088" s="206">
        <f t="shared" si="17"/>
        <v>0</v>
      </c>
      <c r="G1088" s="203">
        <v>313600</v>
      </c>
      <c r="H1088" s="195" t="s">
        <v>1111</v>
      </c>
      <c r="I1088" s="205"/>
    </row>
    <row r="1089" spans="1:9" s="208" customFormat="1" hidden="1">
      <c r="A1089" s="196">
        <v>44252</v>
      </c>
      <c r="B1089" s="205" t="s">
        <v>65</v>
      </c>
      <c r="C1089" s="198">
        <v>8355</v>
      </c>
      <c r="D1089" s="195">
        <v>9</v>
      </c>
      <c r="E1089" s="197">
        <v>1828500</v>
      </c>
      <c r="F1089" s="206">
        <f t="shared" si="17"/>
        <v>0</v>
      </c>
      <c r="G1089" s="203">
        <v>1828500</v>
      </c>
      <c r="H1089" s="195" t="s">
        <v>1112</v>
      </c>
      <c r="I1089" s="205"/>
    </row>
    <row r="1090" spans="1:9" s="208" customFormat="1" hidden="1">
      <c r="A1090" s="196">
        <v>44252</v>
      </c>
      <c r="B1090" s="205" t="s">
        <v>60</v>
      </c>
      <c r="C1090" s="198">
        <v>8377</v>
      </c>
      <c r="D1090" s="195">
        <v>9</v>
      </c>
      <c r="E1090" s="197">
        <v>970501</v>
      </c>
      <c r="F1090" s="206">
        <f t="shared" si="17"/>
        <v>0</v>
      </c>
      <c r="G1090" s="203">
        <v>970501</v>
      </c>
      <c r="H1090" s="195" t="s">
        <v>1114</v>
      </c>
      <c r="I1090" s="205"/>
    </row>
    <row r="1091" spans="1:9" s="208" customFormat="1" hidden="1">
      <c r="A1091" s="196">
        <v>44252</v>
      </c>
      <c r="B1091" s="205" t="s">
        <v>60</v>
      </c>
      <c r="C1091" s="198">
        <v>8396</v>
      </c>
      <c r="D1091" s="195">
        <v>9</v>
      </c>
      <c r="E1091" s="197">
        <v>823600</v>
      </c>
      <c r="F1091" s="206">
        <f t="shared" si="17"/>
        <v>0</v>
      </c>
      <c r="G1091" s="203">
        <v>823600</v>
      </c>
      <c r="H1091" s="195" t="s">
        <v>1038</v>
      </c>
      <c r="I1091" s="205"/>
    </row>
    <row r="1092" spans="1:9" s="208" customFormat="1" hidden="1">
      <c r="A1092" s="196">
        <v>44252</v>
      </c>
      <c r="B1092" s="205" t="s">
        <v>60</v>
      </c>
      <c r="C1092" s="198">
        <v>9627</v>
      </c>
      <c r="D1092" s="195">
        <v>4</v>
      </c>
      <c r="E1092" s="197">
        <v>238567</v>
      </c>
      <c r="F1092" s="206">
        <f t="shared" si="17"/>
        <v>0</v>
      </c>
      <c r="G1092" s="203">
        <v>238567</v>
      </c>
      <c r="H1092" s="195" t="s">
        <v>1113</v>
      </c>
      <c r="I1092" s="205"/>
    </row>
    <row r="1093" spans="1:9" s="207" customFormat="1" hidden="1">
      <c r="A1093" s="199">
        <v>44253</v>
      </c>
      <c r="B1093" s="200" t="s">
        <v>60</v>
      </c>
      <c r="C1093" s="51">
        <v>9756</v>
      </c>
      <c r="D1093" s="200">
        <v>4</v>
      </c>
      <c r="E1093" s="201">
        <v>390991</v>
      </c>
      <c r="F1093" s="202">
        <f t="shared" si="17"/>
        <v>0</v>
      </c>
      <c r="G1093" s="201">
        <v>390991</v>
      </c>
      <c r="H1093" s="200"/>
      <c r="I1093" s="200"/>
    </row>
    <row r="1094" spans="1:9" s="207" customFormat="1" hidden="1">
      <c r="A1094" s="199">
        <v>44253</v>
      </c>
      <c r="B1094" s="200" t="s">
        <v>60</v>
      </c>
      <c r="C1094" s="51">
        <v>1811</v>
      </c>
      <c r="D1094" s="200">
        <v>7</v>
      </c>
      <c r="E1094" s="201">
        <v>375655</v>
      </c>
      <c r="F1094" s="202">
        <f t="shared" si="17"/>
        <v>0</v>
      </c>
      <c r="G1094" s="201">
        <v>375655</v>
      </c>
      <c r="H1094" s="200"/>
      <c r="I1094" s="200"/>
    </row>
    <row r="1095" spans="1:9" s="207" customFormat="1" hidden="1">
      <c r="A1095" s="199">
        <v>44253</v>
      </c>
      <c r="B1095" s="200" t="s">
        <v>60</v>
      </c>
      <c r="C1095" s="51">
        <v>9859</v>
      </c>
      <c r="D1095" s="200">
        <v>4</v>
      </c>
      <c r="E1095" s="201">
        <v>1761200</v>
      </c>
      <c r="F1095" s="202">
        <f t="shared" si="17"/>
        <v>0</v>
      </c>
      <c r="G1095" s="201">
        <v>1761200</v>
      </c>
      <c r="H1095" s="200"/>
      <c r="I1095" s="200"/>
    </row>
    <row r="1096" spans="1:9" s="208" customFormat="1" hidden="1">
      <c r="A1096" s="196">
        <v>44253</v>
      </c>
      <c r="B1096" s="205" t="s">
        <v>60</v>
      </c>
      <c r="C1096" s="198">
        <v>1811</v>
      </c>
      <c r="D1096" s="195">
        <v>7</v>
      </c>
      <c r="E1096" s="197">
        <v>375655</v>
      </c>
      <c r="F1096" s="206">
        <f t="shared" si="17"/>
        <v>0</v>
      </c>
      <c r="G1096" s="203">
        <v>375655</v>
      </c>
      <c r="H1096" s="195" t="s">
        <v>1118</v>
      </c>
      <c r="I1096" s="205"/>
    </row>
    <row r="1097" spans="1:9" s="208" customFormat="1" hidden="1">
      <c r="A1097" s="196">
        <v>44253</v>
      </c>
      <c r="B1097" s="205" t="s">
        <v>60</v>
      </c>
      <c r="C1097" s="198">
        <v>1861</v>
      </c>
      <c r="D1097" s="195">
        <v>7</v>
      </c>
      <c r="E1097" s="197">
        <v>500000</v>
      </c>
      <c r="F1097" s="206">
        <f t="shared" si="17"/>
        <v>0</v>
      </c>
      <c r="G1097" s="203">
        <v>500000</v>
      </c>
      <c r="H1097" s="195" t="s">
        <v>1119</v>
      </c>
      <c r="I1097" s="205"/>
    </row>
    <row r="1098" spans="1:9" s="208" customFormat="1" hidden="1">
      <c r="A1098" s="196">
        <v>44253</v>
      </c>
      <c r="B1098" s="205" t="s">
        <v>190</v>
      </c>
      <c r="C1098" s="198">
        <v>5436</v>
      </c>
      <c r="D1098" s="195">
        <v>18</v>
      </c>
      <c r="E1098" s="197">
        <v>1033300</v>
      </c>
      <c r="F1098" s="206">
        <f t="shared" si="17"/>
        <v>0</v>
      </c>
      <c r="G1098" s="203">
        <v>1033300</v>
      </c>
      <c r="H1098" s="195" t="s">
        <v>1120</v>
      </c>
      <c r="I1098" s="205"/>
    </row>
    <row r="1099" spans="1:9" s="208" customFormat="1" hidden="1">
      <c r="A1099" s="196">
        <v>44253</v>
      </c>
      <c r="B1099" s="205" t="s">
        <v>60</v>
      </c>
      <c r="C1099" s="198">
        <v>6658</v>
      </c>
      <c r="D1099" s="195">
        <v>8</v>
      </c>
      <c r="E1099" s="197">
        <v>199500</v>
      </c>
      <c r="F1099" s="206">
        <f t="shared" si="17"/>
        <v>0</v>
      </c>
      <c r="G1099" s="203">
        <v>199500</v>
      </c>
      <c r="H1099" s="195" t="s">
        <v>1125</v>
      </c>
      <c r="I1099" s="205"/>
    </row>
    <row r="1100" spans="1:9" s="208" customFormat="1" hidden="1">
      <c r="A1100" s="196">
        <v>44253</v>
      </c>
      <c r="B1100" s="205" t="s">
        <v>60</v>
      </c>
      <c r="C1100" s="198">
        <v>7096</v>
      </c>
      <c r="D1100" s="195">
        <v>6</v>
      </c>
      <c r="E1100" s="197">
        <v>1575000</v>
      </c>
      <c r="F1100" s="206">
        <f t="shared" si="17"/>
        <v>0</v>
      </c>
      <c r="G1100" s="203">
        <v>1575000</v>
      </c>
      <c r="H1100" s="195" t="s">
        <v>1121</v>
      </c>
      <c r="I1100" s="205"/>
    </row>
    <row r="1101" spans="1:9" s="208" customFormat="1" hidden="1">
      <c r="A1101" s="196">
        <v>44253</v>
      </c>
      <c r="B1101" s="205" t="s">
        <v>60</v>
      </c>
      <c r="C1101" s="198">
        <v>7097</v>
      </c>
      <c r="D1101" s="195">
        <v>6</v>
      </c>
      <c r="E1101" s="197">
        <v>3150000</v>
      </c>
      <c r="F1101" s="206">
        <f t="shared" si="17"/>
        <v>0</v>
      </c>
      <c r="G1101" s="203">
        <v>3150000</v>
      </c>
      <c r="H1101" s="195" t="s">
        <v>1121</v>
      </c>
      <c r="I1101" s="205"/>
    </row>
    <row r="1102" spans="1:9" s="208" customFormat="1" hidden="1">
      <c r="A1102" s="196">
        <v>44253</v>
      </c>
      <c r="B1102" s="205" t="s">
        <v>60</v>
      </c>
      <c r="C1102" s="198">
        <v>7098</v>
      </c>
      <c r="D1102" s="195">
        <v>6</v>
      </c>
      <c r="E1102" s="197">
        <v>3150000</v>
      </c>
      <c r="F1102" s="206">
        <f t="shared" si="17"/>
        <v>0</v>
      </c>
      <c r="G1102" s="203">
        <v>3150000</v>
      </c>
      <c r="H1102" s="195" t="s">
        <v>1121</v>
      </c>
      <c r="I1102" s="205"/>
    </row>
    <row r="1103" spans="1:9" s="208" customFormat="1" hidden="1">
      <c r="A1103" s="196">
        <v>44253</v>
      </c>
      <c r="B1103" s="205" t="s">
        <v>68</v>
      </c>
      <c r="C1103" s="198">
        <v>8492</v>
      </c>
      <c r="D1103" s="195">
        <v>9</v>
      </c>
      <c r="E1103" s="197">
        <v>8706800</v>
      </c>
      <c r="F1103" s="206">
        <f t="shared" si="17"/>
        <v>0</v>
      </c>
      <c r="G1103" s="203">
        <v>8706800</v>
      </c>
      <c r="H1103" s="195" t="s">
        <v>1122</v>
      </c>
      <c r="I1103" s="205"/>
    </row>
    <row r="1104" spans="1:9" s="208" customFormat="1" hidden="1">
      <c r="A1104" s="196">
        <v>44253</v>
      </c>
      <c r="B1104" s="205" t="s">
        <v>60</v>
      </c>
      <c r="C1104" s="198">
        <v>9756</v>
      </c>
      <c r="D1104" s="195">
        <v>4</v>
      </c>
      <c r="E1104" s="197">
        <v>390991</v>
      </c>
      <c r="F1104" s="206">
        <f t="shared" si="17"/>
        <v>0</v>
      </c>
      <c r="G1104" s="203">
        <v>390991</v>
      </c>
      <c r="H1104" s="195" t="s">
        <v>1123</v>
      </c>
      <c r="I1104" s="205"/>
    </row>
    <row r="1105" spans="1:9" s="208" customFormat="1" hidden="1">
      <c r="A1105" s="196">
        <v>44253</v>
      </c>
      <c r="B1105" s="205" t="s">
        <v>60</v>
      </c>
      <c r="C1105" s="198">
        <v>9806</v>
      </c>
      <c r="D1105" s="195">
        <v>4</v>
      </c>
      <c r="E1105" s="197">
        <v>500000</v>
      </c>
      <c r="F1105" s="206">
        <f t="shared" si="17"/>
        <v>0</v>
      </c>
      <c r="G1105" s="203">
        <v>500000</v>
      </c>
      <c r="H1105" s="195" t="s">
        <v>1126</v>
      </c>
      <c r="I1105" s="205"/>
    </row>
    <row r="1106" spans="1:9" s="208" customFormat="1" hidden="1">
      <c r="A1106" s="196">
        <v>44253</v>
      </c>
      <c r="B1106" s="205" t="s">
        <v>60</v>
      </c>
      <c r="C1106" s="198">
        <v>9859</v>
      </c>
      <c r="D1106" s="195">
        <v>4</v>
      </c>
      <c r="E1106" s="197">
        <v>1761200</v>
      </c>
      <c r="F1106" s="206">
        <f t="shared" si="17"/>
        <v>0</v>
      </c>
      <c r="G1106" s="203">
        <v>1761200</v>
      </c>
      <c r="H1106" s="195" t="s">
        <v>1127</v>
      </c>
      <c r="I1106" s="205"/>
    </row>
    <row r="1107" spans="1:9" s="207" customFormat="1" hidden="1">
      <c r="A1107" s="199">
        <v>44254</v>
      </c>
      <c r="B1107" s="200" t="s">
        <v>60</v>
      </c>
      <c r="C1107" s="51">
        <v>7246</v>
      </c>
      <c r="D1107" s="200">
        <v>6</v>
      </c>
      <c r="E1107" s="201">
        <v>952000</v>
      </c>
      <c r="F1107" s="202">
        <f t="shared" si="17"/>
        <v>0</v>
      </c>
      <c r="G1107" s="201">
        <v>952000</v>
      </c>
      <c r="H1107" s="200"/>
      <c r="I1107" s="200"/>
    </row>
    <row r="1108" spans="1:9" s="208" customFormat="1" ht="18.75" hidden="1" customHeight="1">
      <c r="A1108" s="196">
        <v>44254</v>
      </c>
      <c r="B1108" s="205" t="s">
        <v>190</v>
      </c>
      <c r="C1108" s="198">
        <v>3</v>
      </c>
      <c r="D1108" s="195">
        <v>4</v>
      </c>
      <c r="E1108" s="197">
        <v>769400</v>
      </c>
      <c r="F1108" s="206">
        <f t="shared" si="17"/>
        <v>0</v>
      </c>
      <c r="G1108" s="203">
        <v>769400</v>
      </c>
      <c r="H1108" s="195" t="s">
        <v>1129</v>
      </c>
      <c r="I1108" s="205"/>
    </row>
    <row r="1109" spans="1:9" s="208" customFormat="1" hidden="1">
      <c r="A1109" s="123">
        <v>44254</v>
      </c>
      <c r="B1109" s="205" t="s">
        <v>60</v>
      </c>
      <c r="C1109" s="57">
        <v>11</v>
      </c>
      <c r="D1109" s="205">
        <v>4</v>
      </c>
      <c r="E1109" s="203">
        <v>218900</v>
      </c>
      <c r="F1109" s="206">
        <f t="shared" si="17"/>
        <v>0</v>
      </c>
      <c r="G1109" s="203">
        <v>218900</v>
      </c>
      <c r="H1109" s="205" t="s">
        <v>1130</v>
      </c>
      <c r="I1109" s="205"/>
    </row>
    <row r="1110" spans="1:9" s="208" customFormat="1" hidden="1">
      <c r="A1110" s="123">
        <v>44254</v>
      </c>
      <c r="B1110" s="205" t="s">
        <v>190</v>
      </c>
      <c r="C1110" s="57">
        <v>34</v>
      </c>
      <c r="D1110" s="205">
        <v>4</v>
      </c>
      <c r="E1110" s="203">
        <v>500000</v>
      </c>
      <c r="F1110" s="206">
        <f t="shared" si="17"/>
        <v>0</v>
      </c>
      <c r="G1110" s="203">
        <v>500000</v>
      </c>
      <c r="H1110" s="205" t="s">
        <v>1131</v>
      </c>
      <c r="I1110" s="205"/>
    </row>
    <row r="1111" spans="1:9" s="208" customFormat="1" hidden="1">
      <c r="A1111" s="123">
        <v>44254</v>
      </c>
      <c r="B1111" s="205" t="s">
        <v>60</v>
      </c>
      <c r="C1111" s="57">
        <v>52</v>
      </c>
      <c r="D1111" s="205">
        <v>4</v>
      </c>
      <c r="E1111" s="203">
        <v>699000</v>
      </c>
      <c r="F1111" s="206">
        <f t="shared" si="17"/>
        <v>0</v>
      </c>
      <c r="G1111" s="203">
        <v>699000</v>
      </c>
      <c r="H1111" s="205" t="s">
        <v>671</v>
      </c>
      <c r="I1111" s="205"/>
    </row>
    <row r="1112" spans="1:9" s="208" customFormat="1" hidden="1">
      <c r="A1112" s="123">
        <v>44254</v>
      </c>
      <c r="B1112" s="205" t="s">
        <v>60</v>
      </c>
      <c r="C1112" s="57">
        <v>76</v>
      </c>
      <c r="D1112" s="205">
        <v>4</v>
      </c>
      <c r="E1112" s="203">
        <v>336400</v>
      </c>
      <c r="F1112" s="206">
        <f t="shared" si="17"/>
        <v>0</v>
      </c>
      <c r="G1112" s="203">
        <v>336400</v>
      </c>
      <c r="H1112" s="205" t="s">
        <v>1132</v>
      </c>
      <c r="I1112" s="205"/>
    </row>
    <row r="1113" spans="1:9" s="208" customFormat="1" hidden="1">
      <c r="A1113" s="123">
        <v>44254</v>
      </c>
      <c r="B1113" s="205" t="s">
        <v>190</v>
      </c>
      <c r="C1113" s="57">
        <v>89</v>
      </c>
      <c r="D1113" s="205">
        <v>4</v>
      </c>
      <c r="E1113" s="203">
        <v>150706</v>
      </c>
      <c r="F1113" s="206">
        <f t="shared" si="17"/>
        <v>0</v>
      </c>
      <c r="G1113" s="203">
        <v>150706</v>
      </c>
      <c r="H1113" s="205" t="s">
        <v>72</v>
      </c>
      <c r="I1113" s="205"/>
    </row>
    <row r="1114" spans="1:9" s="208" customFormat="1" hidden="1">
      <c r="A1114" s="123">
        <v>44254</v>
      </c>
      <c r="B1114" s="205" t="s">
        <v>190</v>
      </c>
      <c r="C1114" s="57">
        <v>6869</v>
      </c>
      <c r="D1114" s="205">
        <v>8</v>
      </c>
      <c r="E1114" s="203">
        <v>921000</v>
      </c>
      <c r="F1114" s="206">
        <f t="shared" si="17"/>
        <v>0</v>
      </c>
      <c r="G1114" s="203">
        <v>921000</v>
      </c>
      <c r="H1114" s="205" t="s">
        <v>1133</v>
      </c>
      <c r="I1114" s="205"/>
    </row>
    <row r="1115" spans="1:9" s="208" customFormat="1" hidden="1">
      <c r="A1115" s="123">
        <v>44254</v>
      </c>
      <c r="B1115" s="205" t="s">
        <v>60</v>
      </c>
      <c r="C1115" s="57">
        <v>7246</v>
      </c>
      <c r="D1115" s="205">
        <v>6</v>
      </c>
      <c r="E1115" s="203">
        <v>952000</v>
      </c>
      <c r="F1115" s="206">
        <f t="shared" si="17"/>
        <v>0</v>
      </c>
      <c r="G1115" s="203">
        <v>952000</v>
      </c>
      <c r="H1115" s="205" t="s">
        <v>1134</v>
      </c>
      <c r="I1115" s="205"/>
    </row>
    <row r="1116" spans="1:9" s="208" customFormat="1" hidden="1">
      <c r="A1116" s="123">
        <v>44254</v>
      </c>
      <c r="B1116" s="205" t="s">
        <v>60</v>
      </c>
      <c r="C1116" s="57">
        <v>7352</v>
      </c>
      <c r="D1116" s="205">
        <v>6</v>
      </c>
      <c r="E1116" s="203">
        <v>265368</v>
      </c>
      <c r="F1116" s="206">
        <f t="shared" si="17"/>
        <v>0</v>
      </c>
      <c r="G1116" s="203">
        <v>265368</v>
      </c>
      <c r="H1116" s="205" t="s">
        <v>1135</v>
      </c>
      <c r="I1116" s="205"/>
    </row>
    <row r="1117" spans="1:9" s="208" customFormat="1" hidden="1">
      <c r="A1117" s="123">
        <v>44254</v>
      </c>
      <c r="B1117" s="205" t="s">
        <v>65</v>
      </c>
      <c r="C1117" s="57">
        <v>7408</v>
      </c>
      <c r="D1117" s="205">
        <v>6</v>
      </c>
      <c r="E1117" s="203">
        <v>2013700</v>
      </c>
      <c r="F1117" s="206">
        <f t="shared" si="17"/>
        <v>0</v>
      </c>
      <c r="G1117" s="203">
        <v>2013700</v>
      </c>
      <c r="H1117" s="205" t="s">
        <v>1136</v>
      </c>
      <c r="I1117" s="205"/>
    </row>
    <row r="1118" spans="1:9" s="208" customFormat="1" hidden="1">
      <c r="A1118" s="123">
        <v>44255</v>
      </c>
      <c r="B1118" s="205" t="s">
        <v>60</v>
      </c>
      <c r="C1118" s="57">
        <v>286</v>
      </c>
      <c r="D1118" s="205">
        <v>4</v>
      </c>
      <c r="E1118" s="203">
        <v>896658</v>
      </c>
      <c r="F1118" s="206">
        <f t="shared" si="17"/>
        <v>0</v>
      </c>
      <c r="G1118" s="203">
        <v>896658</v>
      </c>
      <c r="H1118" s="205" t="s">
        <v>1137</v>
      </c>
      <c r="I1118" s="205"/>
    </row>
    <row r="1119" spans="1:9" s="208" customFormat="1" hidden="1">
      <c r="A1119" s="123">
        <v>44255</v>
      </c>
      <c r="B1119" s="205" t="s">
        <v>60</v>
      </c>
      <c r="C1119" s="57">
        <v>2395</v>
      </c>
      <c r="D1119" s="205">
        <v>7</v>
      </c>
      <c r="E1119" s="203">
        <v>587200</v>
      </c>
      <c r="F1119" s="206">
        <f t="shared" si="17"/>
        <v>0</v>
      </c>
      <c r="G1119" s="203">
        <v>587200</v>
      </c>
      <c r="H1119" s="205" t="s">
        <v>1138</v>
      </c>
      <c r="I1119" s="205"/>
    </row>
    <row r="1120" spans="1:9" s="208" customFormat="1" hidden="1">
      <c r="A1120" s="123">
        <v>44255</v>
      </c>
      <c r="B1120" s="205" t="s">
        <v>60</v>
      </c>
      <c r="C1120" s="57">
        <v>2451</v>
      </c>
      <c r="D1120" s="205">
        <v>7</v>
      </c>
      <c r="E1120" s="203">
        <v>580000</v>
      </c>
      <c r="F1120" s="206">
        <f t="shared" si="17"/>
        <v>0</v>
      </c>
      <c r="G1120" s="203">
        <v>580000</v>
      </c>
      <c r="H1120" s="205" t="s">
        <v>1139</v>
      </c>
      <c r="I1120" s="205"/>
    </row>
    <row r="1121" spans="1:9" s="208" customFormat="1" hidden="1">
      <c r="A1121" s="123">
        <v>44255</v>
      </c>
      <c r="B1121" s="205" t="s">
        <v>60</v>
      </c>
      <c r="C1121" s="57">
        <v>2484</v>
      </c>
      <c r="D1121" s="205">
        <v>7</v>
      </c>
      <c r="E1121" s="203">
        <v>500000</v>
      </c>
      <c r="F1121" s="206">
        <f t="shared" si="17"/>
        <v>0</v>
      </c>
      <c r="G1121" s="203">
        <v>500000</v>
      </c>
      <c r="H1121" s="205" t="s">
        <v>1140</v>
      </c>
      <c r="I1121" s="205"/>
    </row>
    <row r="1122" spans="1:9" s="208" customFormat="1" hidden="1">
      <c r="A1122" s="123">
        <v>44255</v>
      </c>
      <c r="B1122" s="205" t="s">
        <v>65</v>
      </c>
      <c r="C1122" s="57">
        <v>5822</v>
      </c>
      <c r="D1122" s="205">
        <v>18</v>
      </c>
      <c r="E1122" s="203">
        <v>300000</v>
      </c>
      <c r="F1122" s="206">
        <f t="shared" si="17"/>
        <v>0</v>
      </c>
      <c r="G1122" s="203">
        <v>300000</v>
      </c>
      <c r="H1122" s="205" t="s">
        <v>1141</v>
      </c>
      <c r="I1122" s="205"/>
    </row>
    <row r="1123" spans="1:9" s="208" customFormat="1" hidden="1">
      <c r="A1123" s="123">
        <v>44255</v>
      </c>
      <c r="B1123" s="205" t="s">
        <v>60</v>
      </c>
      <c r="C1123" s="57">
        <v>7145</v>
      </c>
      <c r="D1123" s="205">
        <v>8</v>
      </c>
      <c r="E1123" s="203">
        <v>862657</v>
      </c>
      <c r="F1123" s="206">
        <f t="shared" si="17"/>
        <v>0</v>
      </c>
      <c r="G1123" s="203">
        <v>862657</v>
      </c>
      <c r="H1123" s="205" t="s">
        <v>1149</v>
      </c>
      <c r="I1123" s="205"/>
    </row>
    <row r="1124" spans="1:9" s="208" customFormat="1" hidden="1">
      <c r="A1124" s="123">
        <v>44255</v>
      </c>
      <c r="B1124" s="205" t="s">
        <v>64</v>
      </c>
      <c r="C1124" s="57">
        <v>7195</v>
      </c>
      <c r="D1124" s="205">
        <v>8</v>
      </c>
      <c r="E1124" s="203">
        <v>2310000</v>
      </c>
      <c r="F1124" s="206">
        <f t="shared" si="17"/>
        <v>0</v>
      </c>
      <c r="G1124" s="203">
        <v>2310000</v>
      </c>
      <c r="H1124" s="205" t="s">
        <v>1148</v>
      </c>
      <c r="I1124" s="205"/>
    </row>
    <row r="1125" spans="1:9" s="208" customFormat="1" hidden="1">
      <c r="A1125" s="123">
        <v>44255</v>
      </c>
      <c r="B1125" s="205" t="s">
        <v>60</v>
      </c>
      <c r="C1125" s="57">
        <v>7522</v>
      </c>
      <c r="D1125" s="205">
        <v>6</v>
      </c>
      <c r="E1125" s="203">
        <v>95444</v>
      </c>
      <c r="F1125" s="206">
        <f t="shared" si="17"/>
        <v>0</v>
      </c>
      <c r="G1125" s="203">
        <v>95444</v>
      </c>
      <c r="H1125" s="205" t="s">
        <v>1150</v>
      </c>
      <c r="I1125" s="205"/>
    </row>
    <row r="1126" spans="1:9" s="208" customFormat="1" hidden="1">
      <c r="A1126" s="123">
        <v>44255</v>
      </c>
      <c r="B1126" s="205" t="s">
        <v>60</v>
      </c>
      <c r="C1126" s="57">
        <v>7579</v>
      </c>
      <c r="D1126" s="205">
        <v>6</v>
      </c>
      <c r="E1126" s="203">
        <v>700000</v>
      </c>
      <c r="F1126" s="206">
        <f t="shared" si="17"/>
        <v>0</v>
      </c>
      <c r="G1126" s="203">
        <v>700000</v>
      </c>
      <c r="H1126" s="205" t="s">
        <v>1142</v>
      </c>
      <c r="I1126" s="205"/>
    </row>
    <row r="1127" spans="1:9" s="208" customFormat="1" hidden="1">
      <c r="A1127" s="123">
        <v>44255</v>
      </c>
      <c r="B1127" s="205" t="s">
        <v>60</v>
      </c>
      <c r="C1127" s="57">
        <v>7603</v>
      </c>
      <c r="D1127" s="205">
        <v>6</v>
      </c>
      <c r="E1127" s="203">
        <v>520000</v>
      </c>
      <c r="F1127" s="206">
        <f t="shared" si="17"/>
        <v>0</v>
      </c>
      <c r="G1127" s="203">
        <v>520000</v>
      </c>
      <c r="H1127" s="205" t="s">
        <v>1143</v>
      </c>
      <c r="I1127" s="205"/>
    </row>
    <row r="1128" spans="1:9" s="208" customFormat="1" hidden="1">
      <c r="A1128" s="123">
        <v>44255</v>
      </c>
      <c r="B1128" s="205" t="s">
        <v>60</v>
      </c>
      <c r="C1128" s="57">
        <v>7610</v>
      </c>
      <c r="D1128" s="205">
        <v>6</v>
      </c>
      <c r="E1128" s="203">
        <v>660000</v>
      </c>
      <c r="F1128" s="206">
        <f t="shared" si="17"/>
        <v>0</v>
      </c>
      <c r="G1128" s="203">
        <v>660000</v>
      </c>
      <c r="H1128" s="205" t="s">
        <v>1144</v>
      </c>
      <c r="I1128" s="205"/>
    </row>
    <row r="1129" spans="1:9" s="207" customFormat="1" hidden="1">
      <c r="A1129" s="199">
        <v>44256</v>
      </c>
      <c r="B1129" s="200" t="s">
        <v>60</v>
      </c>
      <c r="C1129" s="51">
        <v>7841</v>
      </c>
      <c r="D1129" s="200">
        <v>6</v>
      </c>
      <c r="E1129" s="201">
        <v>32529</v>
      </c>
      <c r="F1129" s="202">
        <f t="shared" si="17"/>
        <v>0</v>
      </c>
      <c r="G1129" s="201">
        <v>32529</v>
      </c>
      <c r="H1129" s="200"/>
      <c r="I1129" s="200"/>
    </row>
    <row r="1130" spans="1:9" s="208" customFormat="1" hidden="1">
      <c r="A1130" s="196">
        <v>44256</v>
      </c>
      <c r="B1130" s="205" t="s">
        <v>60</v>
      </c>
      <c r="C1130" s="198">
        <v>550</v>
      </c>
      <c r="D1130" s="195">
        <v>4</v>
      </c>
      <c r="E1130" s="197">
        <v>2424010</v>
      </c>
      <c r="F1130" s="206">
        <f t="shared" si="17"/>
        <v>0</v>
      </c>
      <c r="G1130" s="203">
        <v>2424010</v>
      </c>
      <c r="H1130" s="195" t="s">
        <v>1152</v>
      </c>
      <c r="I1130" s="205"/>
    </row>
    <row r="1131" spans="1:9" s="208" customFormat="1" hidden="1">
      <c r="A1131" s="196">
        <v>44256</v>
      </c>
      <c r="B1131" s="205" t="s">
        <v>60</v>
      </c>
      <c r="C1131" s="198">
        <v>632</v>
      </c>
      <c r="D1131" s="195">
        <v>4</v>
      </c>
      <c r="E1131" s="197">
        <v>2225200</v>
      </c>
      <c r="F1131" s="206">
        <f t="shared" si="17"/>
        <v>0</v>
      </c>
      <c r="G1131" s="203">
        <v>2225200</v>
      </c>
      <c r="H1131" s="195" t="s">
        <v>1153</v>
      </c>
      <c r="I1131" s="205"/>
    </row>
    <row r="1132" spans="1:9" s="208" customFormat="1" hidden="1">
      <c r="A1132" s="196">
        <v>44256</v>
      </c>
      <c r="B1132" s="205" t="s">
        <v>60</v>
      </c>
      <c r="C1132" s="198">
        <v>635</v>
      </c>
      <c r="D1132" s="195">
        <v>4</v>
      </c>
      <c r="E1132" s="197">
        <v>2782800</v>
      </c>
      <c r="F1132" s="206">
        <f t="shared" si="17"/>
        <v>0</v>
      </c>
      <c r="G1132" s="203">
        <v>2782800</v>
      </c>
      <c r="H1132" s="195" t="s">
        <v>1154</v>
      </c>
      <c r="I1132" s="205"/>
    </row>
    <row r="1133" spans="1:9" s="208" customFormat="1" hidden="1">
      <c r="A1133" s="196">
        <v>44256</v>
      </c>
      <c r="B1133" s="205" t="s">
        <v>60</v>
      </c>
      <c r="C1133" s="198">
        <v>7368</v>
      </c>
      <c r="D1133" s="195">
        <v>8</v>
      </c>
      <c r="E1133" s="197">
        <v>223762</v>
      </c>
      <c r="F1133" s="206">
        <f t="shared" si="17"/>
        <v>0</v>
      </c>
      <c r="G1133" s="203">
        <v>223762</v>
      </c>
      <c r="H1133" s="195" t="s">
        <v>1155</v>
      </c>
      <c r="I1133" s="205"/>
    </row>
    <row r="1134" spans="1:9" s="208" customFormat="1" hidden="1">
      <c r="A1134" s="196">
        <v>44256</v>
      </c>
      <c r="B1134" s="205" t="s">
        <v>60</v>
      </c>
      <c r="C1134" s="198">
        <v>7837</v>
      </c>
      <c r="D1134" s="195">
        <v>6</v>
      </c>
      <c r="E1134" s="197">
        <v>990000</v>
      </c>
      <c r="F1134" s="206">
        <f t="shared" si="17"/>
        <v>0</v>
      </c>
      <c r="G1134" s="203">
        <v>990000</v>
      </c>
      <c r="H1134" s="195" t="s">
        <v>1158</v>
      </c>
      <c r="I1134" s="205"/>
    </row>
    <row r="1135" spans="1:9" s="208" customFormat="1" hidden="1">
      <c r="A1135" s="196">
        <v>44256</v>
      </c>
      <c r="B1135" s="205" t="s">
        <v>60</v>
      </c>
      <c r="C1135" s="198">
        <v>7841</v>
      </c>
      <c r="D1135" s="195">
        <v>6</v>
      </c>
      <c r="E1135" s="197">
        <v>32529</v>
      </c>
      <c r="F1135" s="206">
        <f t="shared" si="17"/>
        <v>0</v>
      </c>
      <c r="G1135" s="203">
        <v>32529</v>
      </c>
      <c r="H1135" s="195" t="s">
        <v>1156</v>
      </c>
      <c r="I1135" s="205"/>
    </row>
    <row r="1136" spans="1:9" s="208" customFormat="1" hidden="1">
      <c r="A1136" s="196">
        <v>44256</v>
      </c>
      <c r="B1136" s="205" t="s">
        <v>60</v>
      </c>
      <c r="C1136" s="198">
        <v>7889</v>
      </c>
      <c r="D1136" s="195">
        <v>6</v>
      </c>
      <c r="E1136" s="197">
        <v>1508200</v>
      </c>
      <c r="F1136" s="206">
        <f t="shared" si="17"/>
        <v>0</v>
      </c>
      <c r="G1136" s="203">
        <v>1508200</v>
      </c>
      <c r="H1136" s="195" t="s">
        <v>1157</v>
      </c>
      <c r="I1136" s="205"/>
    </row>
    <row r="1137" spans="1:9" s="207" customFormat="1" hidden="1">
      <c r="A1137" s="199">
        <v>44257</v>
      </c>
      <c r="B1137" s="200" t="s">
        <v>60</v>
      </c>
      <c r="C1137" s="51">
        <v>8014</v>
      </c>
      <c r="D1137" s="200">
        <v>6</v>
      </c>
      <c r="E1137" s="201">
        <v>3146100</v>
      </c>
      <c r="F1137" s="202">
        <f t="shared" si="17"/>
        <v>0</v>
      </c>
      <c r="G1137" s="201">
        <v>3146100</v>
      </c>
      <c r="H1137" s="200"/>
      <c r="I1137" s="200"/>
    </row>
    <row r="1138" spans="1:9" s="207" customFormat="1" hidden="1">
      <c r="A1138" s="199">
        <v>44257</v>
      </c>
      <c r="B1138" s="200" t="s">
        <v>60</v>
      </c>
      <c r="C1138" s="51">
        <v>848</v>
      </c>
      <c r="D1138" s="200">
        <v>4</v>
      </c>
      <c r="E1138" s="201">
        <v>1321000</v>
      </c>
      <c r="F1138" s="202">
        <f t="shared" si="17"/>
        <v>0</v>
      </c>
      <c r="G1138" s="201">
        <v>1321000</v>
      </c>
      <c r="H1138" s="200"/>
      <c r="I1138" s="200"/>
    </row>
    <row r="1139" spans="1:9" s="207" customFormat="1" ht="18.75" hidden="1" customHeight="1">
      <c r="A1139" s="199">
        <v>44257</v>
      </c>
      <c r="B1139" s="200" t="s">
        <v>60</v>
      </c>
      <c r="C1139" s="51">
        <v>8119</v>
      </c>
      <c r="D1139" s="200">
        <v>6</v>
      </c>
      <c r="E1139" s="201">
        <v>223000</v>
      </c>
      <c r="F1139" s="202">
        <f t="shared" si="17"/>
        <v>0</v>
      </c>
      <c r="G1139" s="201">
        <v>223000</v>
      </c>
      <c r="H1139" s="200"/>
      <c r="I1139" s="200"/>
    </row>
    <row r="1140" spans="1:9" s="207" customFormat="1" hidden="1">
      <c r="A1140" s="199">
        <v>44257</v>
      </c>
      <c r="B1140" s="200" t="s">
        <v>60</v>
      </c>
      <c r="C1140" s="51">
        <v>886</v>
      </c>
      <c r="D1140" s="200">
        <v>4</v>
      </c>
      <c r="E1140" s="201">
        <v>1777500</v>
      </c>
      <c r="F1140" s="202">
        <f t="shared" si="17"/>
        <v>0</v>
      </c>
      <c r="G1140" s="201">
        <v>1777500</v>
      </c>
      <c r="H1140" s="200"/>
      <c r="I1140" s="200"/>
    </row>
    <row r="1141" spans="1:9" s="208" customFormat="1" hidden="1">
      <c r="A1141" s="196">
        <v>44257</v>
      </c>
      <c r="B1141" s="205" t="s">
        <v>60</v>
      </c>
      <c r="C1141" s="198">
        <v>848</v>
      </c>
      <c r="D1141" s="195">
        <v>4</v>
      </c>
      <c r="E1141" s="197">
        <v>1321000</v>
      </c>
      <c r="F1141" s="206">
        <f t="shared" si="17"/>
        <v>0</v>
      </c>
      <c r="G1141" s="203">
        <v>1321000</v>
      </c>
      <c r="H1141" s="195" t="s">
        <v>1161</v>
      </c>
      <c r="I1141" s="205"/>
    </row>
    <row r="1142" spans="1:9" s="208" customFormat="1" hidden="1">
      <c r="A1142" s="196">
        <v>44257</v>
      </c>
      <c r="B1142" s="205" t="s">
        <v>60</v>
      </c>
      <c r="C1142" s="198">
        <v>886</v>
      </c>
      <c r="D1142" s="195">
        <v>4</v>
      </c>
      <c r="E1142" s="197">
        <v>1777500</v>
      </c>
      <c r="F1142" s="206">
        <f t="shared" si="17"/>
        <v>0</v>
      </c>
      <c r="G1142" s="203">
        <v>1777500</v>
      </c>
      <c r="H1142" s="195" t="s">
        <v>200</v>
      </c>
      <c r="I1142" s="205"/>
    </row>
    <row r="1143" spans="1:9" s="208" customFormat="1" hidden="1">
      <c r="A1143" s="196">
        <v>44257</v>
      </c>
      <c r="B1143" s="205" t="s">
        <v>60</v>
      </c>
      <c r="C1143" s="198">
        <v>966</v>
      </c>
      <c r="D1143" s="195">
        <v>4</v>
      </c>
      <c r="E1143" s="197">
        <v>3545600</v>
      </c>
      <c r="F1143" s="206">
        <f t="shared" si="17"/>
        <v>0</v>
      </c>
      <c r="G1143" s="203">
        <v>3545600</v>
      </c>
      <c r="H1143" s="195" t="s">
        <v>1162</v>
      </c>
      <c r="I1143" s="205"/>
    </row>
    <row r="1144" spans="1:9" s="208" customFormat="1" hidden="1">
      <c r="A1144" s="196">
        <v>44257</v>
      </c>
      <c r="B1144" s="205" t="s">
        <v>60</v>
      </c>
      <c r="C1144" s="198">
        <v>3041</v>
      </c>
      <c r="D1144" s="195">
        <v>7</v>
      </c>
      <c r="E1144" s="197">
        <v>46500</v>
      </c>
      <c r="F1144" s="206">
        <f t="shared" si="17"/>
        <v>0</v>
      </c>
      <c r="G1144" s="203">
        <v>46500</v>
      </c>
      <c r="H1144" s="195" t="s">
        <v>1163</v>
      </c>
      <c r="I1144" s="205"/>
    </row>
    <row r="1145" spans="1:9" s="208" customFormat="1" hidden="1">
      <c r="A1145" s="196">
        <v>44257</v>
      </c>
      <c r="B1145" s="205" t="s">
        <v>60</v>
      </c>
      <c r="C1145" s="198">
        <v>3047</v>
      </c>
      <c r="D1145" s="195">
        <v>7</v>
      </c>
      <c r="E1145" s="197">
        <v>959000</v>
      </c>
      <c r="F1145" s="206">
        <f t="shared" si="17"/>
        <v>0</v>
      </c>
      <c r="G1145" s="203">
        <v>959000</v>
      </c>
      <c r="H1145" s="195" t="s">
        <v>1164</v>
      </c>
      <c r="I1145" s="205"/>
    </row>
    <row r="1146" spans="1:9" s="208" customFormat="1" hidden="1">
      <c r="A1146" s="196">
        <v>44257</v>
      </c>
      <c r="B1146" s="205" t="s">
        <v>60</v>
      </c>
      <c r="C1146" s="198">
        <v>3055</v>
      </c>
      <c r="D1146" s="195">
        <v>7</v>
      </c>
      <c r="E1146" s="197">
        <v>268000</v>
      </c>
      <c r="F1146" s="206">
        <f t="shared" si="17"/>
        <v>0</v>
      </c>
      <c r="G1146" s="203">
        <v>268000</v>
      </c>
      <c r="H1146" s="195" t="s">
        <v>1165</v>
      </c>
      <c r="I1146" s="205"/>
    </row>
    <row r="1147" spans="1:9" s="208" customFormat="1" hidden="1">
      <c r="A1147" s="196">
        <v>44257</v>
      </c>
      <c r="B1147" s="205" t="s">
        <v>60</v>
      </c>
      <c r="C1147" s="198">
        <v>3144</v>
      </c>
      <c r="D1147" s="195">
        <v>7</v>
      </c>
      <c r="E1147" s="197">
        <v>243800</v>
      </c>
      <c r="F1147" s="206">
        <f t="shared" si="17"/>
        <v>0</v>
      </c>
      <c r="G1147" s="203">
        <v>243800</v>
      </c>
      <c r="H1147" s="195" t="s">
        <v>1166</v>
      </c>
      <c r="I1147" s="205"/>
    </row>
    <row r="1148" spans="1:9" s="208" customFormat="1" hidden="1">
      <c r="A1148" s="196">
        <v>44257</v>
      </c>
      <c r="B1148" s="205" t="s">
        <v>60</v>
      </c>
      <c r="C1148" s="198">
        <v>7548</v>
      </c>
      <c r="D1148" s="195">
        <v>8</v>
      </c>
      <c r="E1148" s="197">
        <v>679726</v>
      </c>
      <c r="F1148" s="206">
        <f t="shared" si="17"/>
        <v>0</v>
      </c>
      <c r="G1148" s="203">
        <v>679726</v>
      </c>
      <c r="H1148" s="195" t="s">
        <v>1170</v>
      </c>
      <c r="I1148" s="205"/>
    </row>
    <row r="1149" spans="1:9" s="208" customFormat="1" hidden="1">
      <c r="A1149" s="196">
        <v>44257</v>
      </c>
      <c r="B1149" s="205" t="s">
        <v>60</v>
      </c>
      <c r="C1149" s="198">
        <v>8014</v>
      </c>
      <c r="D1149" s="195">
        <v>6</v>
      </c>
      <c r="E1149" s="197">
        <v>3146100</v>
      </c>
      <c r="F1149" s="206">
        <f t="shared" si="17"/>
        <v>0</v>
      </c>
      <c r="G1149" s="203">
        <v>3146100</v>
      </c>
      <c r="H1149" s="195" t="s">
        <v>1167</v>
      </c>
      <c r="I1149" s="205"/>
    </row>
    <row r="1150" spans="1:9" s="208" customFormat="1" hidden="1">
      <c r="A1150" s="196">
        <v>44257</v>
      </c>
      <c r="B1150" s="205" t="s">
        <v>60</v>
      </c>
      <c r="C1150" s="198">
        <v>8119</v>
      </c>
      <c r="D1150" s="195">
        <v>6</v>
      </c>
      <c r="E1150" s="197">
        <v>223000</v>
      </c>
      <c r="F1150" s="206">
        <f t="shared" si="17"/>
        <v>0</v>
      </c>
      <c r="G1150" s="203">
        <v>223000</v>
      </c>
      <c r="H1150" s="195" t="s">
        <v>1168</v>
      </c>
      <c r="I1150" s="205"/>
    </row>
    <row r="1151" spans="1:9" s="208" customFormat="1" hidden="1">
      <c r="A1151" s="196">
        <v>44257</v>
      </c>
      <c r="B1151" s="205" t="s">
        <v>60</v>
      </c>
      <c r="C1151" s="198">
        <v>8123</v>
      </c>
      <c r="D1151" s="195">
        <v>6</v>
      </c>
      <c r="E1151" s="197">
        <v>212000</v>
      </c>
      <c r="F1151" s="206">
        <f t="shared" si="17"/>
        <v>0</v>
      </c>
      <c r="G1151" s="203">
        <v>212000</v>
      </c>
      <c r="H1151" s="195" t="s">
        <v>1169</v>
      </c>
      <c r="I1151" s="205"/>
    </row>
    <row r="1152" spans="1:9" s="207" customFormat="1" hidden="1">
      <c r="A1152" s="199">
        <v>44258</v>
      </c>
      <c r="B1152" s="200" t="s">
        <v>60</v>
      </c>
      <c r="C1152" s="51">
        <v>8324</v>
      </c>
      <c r="D1152" s="200">
        <v>6</v>
      </c>
      <c r="E1152" s="201">
        <v>399600</v>
      </c>
      <c r="F1152" s="202">
        <f t="shared" si="17"/>
        <v>0</v>
      </c>
      <c r="G1152" s="201">
        <v>399600</v>
      </c>
      <c r="H1152" s="200"/>
      <c r="I1152" s="200"/>
    </row>
    <row r="1153" spans="1:9" s="207" customFormat="1" hidden="1">
      <c r="A1153" s="199">
        <v>44258</v>
      </c>
      <c r="B1153" s="200" t="s">
        <v>60</v>
      </c>
      <c r="C1153" s="51">
        <v>8282</v>
      </c>
      <c r="D1153" s="200">
        <v>6</v>
      </c>
      <c r="E1153" s="201">
        <v>1905000</v>
      </c>
      <c r="F1153" s="202">
        <f t="shared" si="17"/>
        <v>0</v>
      </c>
      <c r="G1153" s="201">
        <v>1905000</v>
      </c>
      <c r="H1153" s="200"/>
      <c r="I1153" s="200"/>
    </row>
    <row r="1154" spans="1:9" s="207" customFormat="1" hidden="1">
      <c r="A1154" s="199">
        <v>44258</v>
      </c>
      <c r="B1154" s="200" t="s">
        <v>60</v>
      </c>
      <c r="C1154" s="51">
        <v>1100</v>
      </c>
      <c r="D1154" s="200">
        <v>4</v>
      </c>
      <c r="E1154" s="201">
        <v>639006</v>
      </c>
      <c r="F1154" s="202">
        <f t="shared" si="17"/>
        <v>0</v>
      </c>
      <c r="G1154" s="201">
        <v>639006</v>
      </c>
      <c r="H1154" s="200"/>
      <c r="I1154" s="200"/>
    </row>
    <row r="1155" spans="1:9" s="207" customFormat="1" hidden="1">
      <c r="A1155" s="199">
        <v>44258</v>
      </c>
      <c r="B1155" s="200" t="s">
        <v>60</v>
      </c>
      <c r="C1155" s="51">
        <v>1069</v>
      </c>
      <c r="D1155" s="200">
        <v>4</v>
      </c>
      <c r="E1155" s="201">
        <v>401000</v>
      </c>
      <c r="F1155" s="202">
        <f t="shared" si="17"/>
        <v>0</v>
      </c>
      <c r="G1155" s="201">
        <v>401000</v>
      </c>
      <c r="H1155" s="200"/>
      <c r="I1155" s="200"/>
    </row>
    <row r="1156" spans="1:9" s="207" customFormat="1" hidden="1">
      <c r="A1156" s="199">
        <v>44258</v>
      </c>
      <c r="B1156" s="200" t="s">
        <v>60</v>
      </c>
      <c r="C1156" s="51">
        <v>1088</v>
      </c>
      <c r="D1156" s="200">
        <v>4</v>
      </c>
      <c r="E1156" s="201">
        <v>1486800</v>
      </c>
      <c r="F1156" s="202">
        <f t="shared" si="17"/>
        <v>0</v>
      </c>
      <c r="G1156" s="201">
        <v>1486800</v>
      </c>
      <c r="H1156" s="200"/>
      <c r="I1156" s="200"/>
    </row>
    <row r="1157" spans="1:9" s="207" customFormat="1" hidden="1">
      <c r="A1157" s="199">
        <v>44258</v>
      </c>
      <c r="B1157" s="200" t="s">
        <v>60</v>
      </c>
      <c r="C1157" s="51">
        <v>8379</v>
      </c>
      <c r="D1157" s="200">
        <v>6</v>
      </c>
      <c r="E1157" s="201">
        <v>840000</v>
      </c>
      <c r="F1157" s="202">
        <f t="shared" si="17"/>
        <v>0</v>
      </c>
      <c r="G1157" s="201">
        <v>840000</v>
      </c>
      <c r="H1157" s="200"/>
      <c r="I1157" s="200"/>
    </row>
    <row r="1158" spans="1:9" s="207" customFormat="1" hidden="1">
      <c r="A1158" s="199">
        <v>44258</v>
      </c>
      <c r="B1158" s="200" t="s">
        <v>60</v>
      </c>
      <c r="C1158" s="51">
        <v>3308</v>
      </c>
      <c r="D1158" s="200">
        <v>7</v>
      </c>
      <c r="E1158" s="201">
        <v>1085400</v>
      </c>
      <c r="F1158" s="202">
        <f t="shared" si="17"/>
        <v>0</v>
      </c>
      <c r="G1158" s="201">
        <v>1085400</v>
      </c>
      <c r="H1158" s="200"/>
      <c r="I1158" s="200"/>
    </row>
    <row r="1159" spans="1:9" s="208" customFormat="1" hidden="1">
      <c r="A1159" s="196">
        <v>44258</v>
      </c>
      <c r="B1159" s="205" t="s">
        <v>60</v>
      </c>
      <c r="C1159" s="198">
        <v>1069</v>
      </c>
      <c r="D1159" s="195">
        <v>4</v>
      </c>
      <c r="E1159" s="197">
        <v>401000</v>
      </c>
      <c r="F1159" s="206">
        <f t="shared" ref="F1159:F1263" si="18">E1159-G1159</f>
        <v>0</v>
      </c>
      <c r="G1159" s="203">
        <v>401000</v>
      </c>
      <c r="H1159" s="195" t="s">
        <v>1173</v>
      </c>
      <c r="I1159" s="205"/>
    </row>
    <row r="1160" spans="1:9" s="208" customFormat="1" hidden="1">
      <c r="A1160" s="196">
        <v>44258</v>
      </c>
      <c r="B1160" s="205" t="s">
        <v>60</v>
      </c>
      <c r="C1160" s="198">
        <v>1088</v>
      </c>
      <c r="D1160" s="195">
        <v>4</v>
      </c>
      <c r="E1160" s="197">
        <v>1486800</v>
      </c>
      <c r="F1160" s="206">
        <f t="shared" si="18"/>
        <v>0</v>
      </c>
      <c r="G1160" s="203">
        <v>1486800</v>
      </c>
      <c r="H1160" s="195" t="s">
        <v>1174</v>
      </c>
      <c r="I1160" s="205"/>
    </row>
    <row r="1161" spans="1:9" s="208" customFormat="1" hidden="1">
      <c r="A1161" s="196">
        <v>44258</v>
      </c>
      <c r="B1161" s="205" t="s">
        <v>60</v>
      </c>
      <c r="C1161" s="198">
        <v>1100</v>
      </c>
      <c r="D1161" s="195">
        <v>4</v>
      </c>
      <c r="E1161" s="197">
        <v>639006</v>
      </c>
      <c r="F1161" s="206">
        <f t="shared" si="18"/>
        <v>0</v>
      </c>
      <c r="G1161" s="203">
        <v>639006</v>
      </c>
      <c r="H1161" s="195" t="s">
        <v>1175</v>
      </c>
      <c r="I1161" s="205"/>
    </row>
    <row r="1162" spans="1:9" s="208" customFormat="1" hidden="1">
      <c r="A1162" s="196">
        <v>44258</v>
      </c>
      <c r="B1162" s="205" t="s">
        <v>60</v>
      </c>
      <c r="C1162" s="198">
        <v>1101</v>
      </c>
      <c r="D1162" s="195">
        <v>4</v>
      </c>
      <c r="E1162" s="197">
        <v>156000</v>
      </c>
      <c r="F1162" s="206">
        <f t="shared" si="18"/>
        <v>0</v>
      </c>
      <c r="G1162" s="203">
        <v>156000</v>
      </c>
      <c r="H1162" s="195" t="s">
        <v>1200</v>
      </c>
      <c r="I1162" s="205"/>
    </row>
    <row r="1163" spans="1:9" s="208" customFormat="1" hidden="1">
      <c r="A1163" s="196">
        <v>44258</v>
      </c>
      <c r="B1163" s="205" t="s">
        <v>60</v>
      </c>
      <c r="C1163" s="198">
        <v>1213</v>
      </c>
      <c r="D1163" s="195">
        <v>4</v>
      </c>
      <c r="E1163" s="197">
        <v>1042500</v>
      </c>
      <c r="F1163" s="206">
        <f t="shared" si="18"/>
        <v>0</v>
      </c>
      <c r="G1163" s="203">
        <v>1042500</v>
      </c>
      <c r="H1163" s="195" t="s">
        <v>1176</v>
      </c>
      <c r="I1163" s="205"/>
    </row>
    <row r="1164" spans="1:9" s="208" customFormat="1" hidden="1">
      <c r="A1164" s="196">
        <v>44258</v>
      </c>
      <c r="B1164" s="205" t="s">
        <v>60</v>
      </c>
      <c r="C1164" s="198">
        <v>1249</v>
      </c>
      <c r="D1164" s="195">
        <v>4</v>
      </c>
      <c r="E1164" s="197">
        <v>1685900</v>
      </c>
      <c r="F1164" s="206">
        <f t="shared" si="18"/>
        <v>0</v>
      </c>
      <c r="G1164" s="203">
        <v>1685900</v>
      </c>
      <c r="H1164" s="195" t="s">
        <v>1177</v>
      </c>
      <c r="I1164" s="205"/>
    </row>
    <row r="1165" spans="1:9" s="208" customFormat="1" hidden="1">
      <c r="A1165" s="196">
        <v>44258</v>
      </c>
      <c r="B1165" s="205" t="s">
        <v>60</v>
      </c>
      <c r="C1165" s="198">
        <v>1288</v>
      </c>
      <c r="D1165" s="195">
        <v>4</v>
      </c>
      <c r="E1165" s="197">
        <v>180000</v>
      </c>
      <c r="F1165" s="206">
        <f t="shared" si="18"/>
        <v>0</v>
      </c>
      <c r="G1165" s="203">
        <v>180000</v>
      </c>
      <c r="H1165" s="195" t="s">
        <v>1178</v>
      </c>
      <c r="I1165" s="205"/>
    </row>
    <row r="1166" spans="1:9" s="208" customFormat="1" hidden="1">
      <c r="A1166" s="196">
        <v>44258</v>
      </c>
      <c r="B1166" s="205" t="s">
        <v>60</v>
      </c>
      <c r="C1166" s="198">
        <v>3200</v>
      </c>
      <c r="D1166" s="195">
        <v>7</v>
      </c>
      <c r="E1166" s="197">
        <v>1028100</v>
      </c>
      <c r="F1166" s="206">
        <f t="shared" si="18"/>
        <v>0</v>
      </c>
      <c r="G1166" s="203">
        <v>1028100</v>
      </c>
      <c r="H1166" s="195" t="s">
        <v>1179</v>
      </c>
      <c r="I1166" s="205"/>
    </row>
    <row r="1167" spans="1:9" s="208" customFormat="1" hidden="1">
      <c r="A1167" s="196">
        <v>44258</v>
      </c>
      <c r="B1167" s="205" t="s">
        <v>60</v>
      </c>
      <c r="C1167" s="198">
        <v>3256</v>
      </c>
      <c r="D1167" s="195">
        <v>7</v>
      </c>
      <c r="E1167" s="197">
        <v>632198</v>
      </c>
      <c r="F1167" s="206">
        <f t="shared" si="18"/>
        <v>0</v>
      </c>
      <c r="G1167" s="203">
        <v>632198</v>
      </c>
      <c r="H1167" s="195" t="s">
        <v>1180</v>
      </c>
      <c r="I1167" s="205"/>
    </row>
    <row r="1168" spans="1:9" s="208" customFormat="1" hidden="1">
      <c r="A1168" s="196">
        <v>44258</v>
      </c>
      <c r="B1168" s="205" t="s">
        <v>60</v>
      </c>
      <c r="C1168" s="198">
        <v>3294</v>
      </c>
      <c r="D1168" s="195">
        <v>7</v>
      </c>
      <c r="E1168" s="197">
        <v>1058700</v>
      </c>
      <c r="F1168" s="206">
        <f t="shared" si="18"/>
        <v>0</v>
      </c>
      <c r="G1168" s="203">
        <v>1058700</v>
      </c>
      <c r="H1168" s="195" t="s">
        <v>1181</v>
      </c>
      <c r="I1168" s="205"/>
    </row>
    <row r="1169" spans="1:9" s="208" customFormat="1" hidden="1">
      <c r="A1169" s="196">
        <v>44258</v>
      </c>
      <c r="B1169" s="205" t="s">
        <v>60</v>
      </c>
      <c r="C1169" s="198">
        <v>3308</v>
      </c>
      <c r="D1169" s="195">
        <v>7</v>
      </c>
      <c r="E1169" s="197">
        <v>1085400</v>
      </c>
      <c r="F1169" s="206">
        <f t="shared" si="18"/>
        <v>0</v>
      </c>
      <c r="G1169" s="203">
        <v>1085400</v>
      </c>
      <c r="H1169" s="195" t="s">
        <v>1182</v>
      </c>
      <c r="I1169" s="205"/>
    </row>
    <row r="1170" spans="1:9" s="208" customFormat="1" hidden="1">
      <c r="A1170" s="196">
        <v>44258</v>
      </c>
      <c r="B1170" s="205" t="s">
        <v>60</v>
      </c>
      <c r="C1170" s="198">
        <v>3323</v>
      </c>
      <c r="D1170" s="195">
        <v>7</v>
      </c>
      <c r="E1170" s="197">
        <v>1000000</v>
      </c>
      <c r="F1170" s="206">
        <f t="shared" si="18"/>
        <v>0</v>
      </c>
      <c r="G1170" s="203">
        <v>1000000</v>
      </c>
      <c r="H1170" s="195" t="s">
        <v>1183</v>
      </c>
      <c r="I1170" s="205"/>
    </row>
    <row r="1171" spans="1:9" s="208" customFormat="1" hidden="1">
      <c r="A1171" s="196">
        <v>44258</v>
      </c>
      <c r="B1171" s="205" t="s">
        <v>60</v>
      </c>
      <c r="C1171" s="198">
        <v>3378</v>
      </c>
      <c r="D1171" s="195">
        <v>7</v>
      </c>
      <c r="E1171" s="197">
        <v>590900</v>
      </c>
      <c r="F1171" s="206">
        <f t="shared" si="18"/>
        <v>0</v>
      </c>
      <c r="G1171" s="203">
        <v>590900</v>
      </c>
      <c r="H1171" s="195" t="s">
        <v>1185</v>
      </c>
      <c r="I1171" s="205"/>
    </row>
    <row r="1172" spans="1:9" s="208" customFormat="1" hidden="1">
      <c r="A1172" s="196">
        <v>44258</v>
      </c>
      <c r="B1172" s="205" t="s">
        <v>60</v>
      </c>
      <c r="C1172" s="198">
        <v>3393</v>
      </c>
      <c r="D1172" s="195">
        <v>7</v>
      </c>
      <c r="E1172" s="197">
        <v>1413500</v>
      </c>
      <c r="F1172" s="206">
        <f t="shared" si="18"/>
        <v>0</v>
      </c>
      <c r="G1172" s="203">
        <v>1413500</v>
      </c>
      <c r="H1172" s="195" t="s">
        <v>1184</v>
      </c>
      <c r="I1172" s="205"/>
    </row>
    <row r="1173" spans="1:9" s="208" customFormat="1" hidden="1">
      <c r="A1173" s="196">
        <v>44258</v>
      </c>
      <c r="B1173" s="205" t="s">
        <v>60</v>
      </c>
      <c r="C1173" s="198">
        <v>3468</v>
      </c>
      <c r="D1173" s="195">
        <v>7</v>
      </c>
      <c r="E1173" s="197">
        <v>380000</v>
      </c>
      <c r="F1173" s="206">
        <f t="shared" si="18"/>
        <v>0</v>
      </c>
      <c r="G1173" s="203">
        <v>380000</v>
      </c>
      <c r="H1173" s="195" t="s">
        <v>1186</v>
      </c>
      <c r="I1173" s="205"/>
    </row>
    <row r="1174" spans="1:9" s="208" customFormat="1" hidden="1">
      <c r="A1174" s="196">
        <v>44258</v>
      </c>
      <c r="B1174" s="205" t="s">
        <v>63</v>
      </c>
      <c r="C1174" s="198">
        <v>7737</v>
      </c>
      <c r="D1174" s="195">
        <v>8</v>
      </c>
      <c r="E1174" s="197">
        <v>1154500</v>
      </c>
      <c r="F1174" s="206">
        <f t="shared" si="18"/>
        <v>0</v>
      </c>
      <c r="G1174" s="203">
        <v>1154500</v>
      </c>
      <c r="H1174" s="195" t="s">
        <v>1187</v>
      </c>
      <c r="I1174" s="205"/>
    </row>
    <row r="1175" spans="1:9" s="208" customFormat="1" hidden="1">
      <c r="A1175" s="196">
        <v>44258</v>
      </c>
      <c r="B1175" s="205" t="s">
        <v>60</v>
      </c>
      <c r="C1175" s="198">
        <v>7788</v>
      </c>
      <c r="D1175" s="195">
        <v>8</v>
      </c>
      <c r="E1175" s="197">
        <v>598000</v>
      </c>
      <c r="F1175" s="206">
        <f t="shared" si="18"/>
        <v>0</v>
      </c>
      <c r="G1175" s="203">
        <v>598000</v>
      </c>
      <c r="H1175" s="195" t="s">
        <v>1188</v>
      </c>
      <c r="I1175" s="205"/>
    </row>
    <row r="1176" spans="1:9" s="208" customFormat="1" hidden="1">
      <c r="A1176" s="196">
        <v>44258</v>
      </c>
      <c r="B1176" s="205" t="s">
        <v>60</v>
      </c>
      <c r="C1176" s="198">
        <v>7790</v>
      </c>
      <c r="D1176" s="195">
        <v>8</v>
      </c>
      <c r="E1176" s="197">
        <v>11260600</v>
      </c>
      <c r="F1176" s="206">
        <f t="shared" si="18"/>
        <v>0</v>
      </c>
      <c r="G1176" s="203">
        <v>11260600</v>
      </c>
      <c r="H1176" s="195" t="s">
        <v>1189</v>
      </c>
      <c r="I1176" s="205"/>
    </row>
    <row r="1177" spans="1:9" s="208" customFormat="1" hidden="1">
      <c r="A1177" s="196">
        <v>44258</v>
      </c>
      <c r="B1177" s="205" t="s">
        <v>60</v>
      </c>
      <c r="C1177" s="198">
        <v>8282</v>
      </c>
      <c r="D1177" s="195">
        <v>6</v>
      </c>
      <c r="E1177" s="197">
        <v>1905000</v>
      </c>
      <c r="F1177" s="206">
        <f t="shared" si="18"/>
        <v>0</v>
      </c>
      <c r="G1177" s="203">
        <v>1905000</v>
      </c>
      <c r="H1177" s="195" t="s">
        <v>1190</v>
      </c>
      <c r="I1177" s="205"/>
    </row>
    <row r="1178" spans="1:9" s="208" customFormat="1" hidden="1">
      <c r="A1178" s="196">
        <v>44258</v>
      </c>
      <c r="B1178" s="205" t="s">
        <v>60</v>
      </c>
      <c r="C1178" s="198">
        <v>8324</v>
      </c>
      <c r="D1178" s="195">
        <v>6</v>
      </c>
      <c r="E1178" s="197">
        <v>399600</v>
      </c>
      <c r="F1178" s="206">
        <f t="shared" si="18"/>
        <v>0</v>
      </c>
      <c r="G1178" s="203">
        <v>399600</v>
      </c>
      <c r="H1178" s="195" t="s">
        <v>1191</v>
      </c>
      <c r="I1178" s="205"/>
    </row>
    <row r="1179" spans="1:9" s="208" customFormat="1" hidden="1">
      <c r="A1179" s="196">
        <v>44258</v>
      </c>
      <c r="B1179" s="205" t="s">
        <v>60</v>
      </c>
      <c r="C1179" s="198">
        <v>8328</v>
      </c>
      <c r="D1179" s="195">
        <v>6</v>
      </c>
      <c r="E1179" s="197">
        <v>1044400</v>
      </c>
      <c r="F1179" s="206">
        <f t="shared" si="18"/>
        <v>0</v>
      </c>
      <c r="G1179" s="203">
        <v>1044400</v>
      </c>
      <c r="H1179" s="195" t="s">
        <v>1199</v>
      </c>
      <c r="I1179" s="205"/>
    </row>
    <row r="1180" spans="1:9" s="208" customFormat="1" hidden="1">
      <c r="A1180" s="196">
        <v>44258</v>
      </c>
      <c r="B1180" s="205" t="s">
        <v>68</v>
      </c>
      <c r="C1180" s="198">
        <v>8344</v>
      </c>
      <c r="D1180" s="195">
        <v>6</v>
      </c>
      <c r="E1180" s="197">
        <v>9307500</v>
      </c>
      <c r="F1180" s="206">
        <f t="shared" si="18"/>
        <v>0</v>
      </c>
      <c r="G1180" s="203">
        <v>9307500</v>
      </c>
      <c r="H1180" s="195" t="s">
        <v>1192</v>
      </c>
      <c r="I1180" s="205"/>
    </row>
    <row r="1181" spans="1:9" s="208" customFormat="1" hidden="1">
      <c r="A1181" s="196">
        <v>44258</v>
      </c>
      <c r="B1181" s="205" t="s">
        <v>60</v>
      </c>
      <c r="C1181" s="198">
        <v>8353</v>
      </c>
      <c r="D1181" s="195">
        <v>6</v>
      </c>
      <c r="E1181" s="197">
        <v>1051400</v>
      </c>
      <c r="F1181" s="206">
        <f t="shared" si="18"/>
        <v>0</v>
      </c>
      <c r="G1181" s="203">
        <v>1051400</v>
      </c>
      <c r="H1181" s="195" t="s">
        <v>1193</v>
      </c>
      <c r="I1181" s="205"/>
    </row>
    <row r="1182" spans="1:9" s="208" customFormat="1" hidden="1">
      <c r="A1182" s="196">
        <v>44258</v>
      </c>
      <c r="B1182" s="205" t="s">
        <v>60</v>
      </c>
      <c r="C1182" s="198">
        <v>8379</v>
      </c>
      <c r="D1182" s="195">
        <v>6</v>
      </c>
      <c r="E1182" s="197">
        <v>840000</v>
      </c>
      <c r="F1182" s="206">
        <f t="shared" si="18"/>
        <v>0</v>
      </c>
      <c r="G1182" s="203">
        <v>840000</v>
      </c>
      <c r="H1182" s="195" t="s">
        <v>1194</v>
      </c>
      <c r="I1182" s="205"/>
    </row>
    <row r="1183" spans="1:9" s="208" customFormat="1" hidden="1">
      <c r="A1183" s="196">
        <v>44258</v>
      </c>
      <c r="B1183" s="205" t="s">
        <v>60</v>
      </c>
      <c r="C1183" s="198">
        <v>8380</v>
      </c>
      <c r="D1183" s="195">
        <v>6</v>
      </c>
      <c r="E1183" s="197">
        <v>840000</v>
      </c>
      <c r="F1183" s="206">
        <f t="shared" si="18"/>
        <v>0</v>
      </c>
      <c r="G1183" s="203">
        <v>840000</v>
      </c>
      <c r="H1183" s="195" t="s">
        <v>1195</v>
      </c>
      <c r="I1183" s="205"/>
    </row>
    <row r="1184" spans="1:9" s="208" customFormat="1" hidden="1">
      <c r="A1184" s="196">
        <v>44258</v>
      </c>
      <c r="B1184" s="205" t="s">
        <v>60</v>
      </c>
      <c r="C1184" s="198">
        <v>8449</v>
      </c>
      <c r="D1184" s="195">
        <v>6</v>
      </c>
      <c r="E1184" s="197">
        <v>510000</v>
      </c>
      <c r="F1184" s="206">
        <f t="shared" si="18"/>
        <v>0</v>
      </c>
      <c r="G1184" s="203">
        <v>510000</v>
      </c>
      <c r="H1184" s="195" t="s">
        <v>1196</v>
      </c>
      <c r="I1184" s="205"/>
    </row>
    <row r="1185" spans="1:9" s="208" customFormat="1" hidden="1">
      <c r="A1185" s="196">
        <v>44258</v>
      </c>
      <c r="B1185" s="205" t="s">
        <v>60</v>
      </c>
      <c r="C1185" s="198">
        <v>8514</v>
      </c>
      <c r="D1185" s="195">
        <v>6</v>
      </c>
      <c r="E1185" s="197">
        <v>396000</v>
      </c>
      <c r="F1185" s="206">
        <f t="shared" si="18"/>
        <v>0</v>
      </c>
      <c r="G1185" s="203">
        <v>396000</v>
      </c>
      <c r="H1185" s="195" t="s">
        <v>1197</v>
      </c>
      <c r="I1185" s="205"/>
    </row>
    <row r="1186" spans="1:9" s="208" customFormat="1" hidden="1">
      <c r="A1186" s="196">
        <v>44258</v>
      </c>
      <c r="B1186" s="205" t="s">
        <v>60</v>
      </c>
      <c r="C1186" s="198">
        <v>9356</v>
      </c>
      <c r="D1186" s="195">
        <v>9</v>
      </c>
      <c r="E1186" s="197">
        <v>1710200</v>
      </c>
      <c r="F1186" s="206">
        <f t="shared" si="18"/>
        <v>0</v>
      </c>
      <c r="G1186" s="203">
        <v>1710200</v>
      </c>
      <c r="H1186" s="195"/>
      <c r="I1186" s="205"/>
    </row>
    <row r="1187" spans="1:9" s="208" customFormat="1" hidden="1">
      <c r="A1187" s="196">
        <v>44258</v>
      </c>
      <c r="B1187" s="205" t="s">
        <v>60</v>
      </c>
      <c r="C1187" s="198">
        <v>9358</v>
      </c>
      <c r="D1187" s="195">
        <v>9</v>
      </c>
      <c r="E1187" s="197">
        <v>1602700</v>
      </c>
      <c r="F1187" s="206">
        <f t="shared" si="18"/>
        <v>0</v>
      </c>
      <c r="G1187" s="203">
        <v>1602700</v>
      </c>
      <c r="H1187" s="195"/>
      <c r="I1187" s="205"/>
    </row>
    <row r="1188" spans="1:9" s="207" customFormat="1" hidden="1">
      <c r="A1188" s="199">
        <v>44259</v>
      </c>
      <c r="B1188" s="200" t="s">
        <v>60</v>
      </c>
      <c r="C1188" s="51">
        <v>1314</v>
      </c>
      <c r="D1188" s="200">
        <v>4</v>
      </c>
      <c r="E1188" s="201">
        <v>234228</v>
      </c>
      <c r="F1188" s="202">
        <f t="shared" si="18"/>
        <v>0</v>
      </c>
      <c r="G1188" s="201">
        <v>234228</v>
      </c>
      <c r="H1188" s="200"/>
      <c r="I1188" s="200"/>
    </row>
    <row r="1189" spans="1:9" s="207" customFormat="1" hidden="1">
      <c r="A1189" s="199">
        <v>44259</v>
      </c>
      <c r="B1189" s="200" t="s">
        <v>60</v>
      </c>
      <c r="C1189" s="51">
        <v>1354</v>
      </c>
      <c r="D1189" s="200">
        <v>4</v>
      </c>
      <c r="E1189" s="201">
        <v>5170100</v>
      </c>
      <c r="F1189" s="202">
        <f t="shared" si="18"/>
        <v>0</v>
      </c>
      <c r="G1189" s="201">
        <v>5170100</v>
      </c>
      <c r="H1189" s="200"/>
      <c r="I1189" s="200"/>
    </row>
    <row r="1190" spans="1:9" s="207" customFormat="1" hidden="1">
      <c r="A1190" s="199">
        <v>44259</v>
      </c>
      <c r="B1190" s="200" t="s">
        <v>60</v>
      </c>
      <c r="C1190" s="51">
        <v>1353</v>
      </c>
      <c r="D1190" s="200">
        <v>4</v>
      </c>
      <c r="E1190" s="201">
        <v>8608600</v>
      </c>
      <c r="F1190" s="202">
        <f t="shared" si="18"/>
        <v>0</v>
      </c>
      <c r="G1190" s="201">
        <v>8608600</v>
      </c>
      <c r="H1190" s="200"/>
      <c r="I1190" s="200"/>
    </row>
    <row r="1191" spans="1:9" s="207" customFormat="1" hidden="1">
      <c r="A1191" s="199">
        <v>44259</v>
      </c>
      <c r="B1191" s="200" t="s">
        <v>60</v>
      </c>
      <c r="C1191" s="51">
        <v>7811</v>
      </c>
      <c r="D1191" s="200">
        <v>8</v>
      </c>
      <c r="E1191" s="201">
        <v>1647400</v>
      </c>
      <c r="F1191" s="202">
        <f t="shared" si="18"/>
        <v>0</v>
      </c>
      <c r="G1191" s="201">
        <v>1647400</v>
      </c>
      <c r="H1191" s="200"/>
      <c r="I1191" s="200"/>
    </row>
    <row r="1192" spans="1:9" s="207" customFormat="1" hidden="1">
      <c r="A1192" s="199">
        <v>44259</v>
      </c>
      <c r="B1192" s="200" t="s">
        <v>60</v>
      </c>
      <c r="C1192" s="51">
        <v>3588</v>
      </c>
      <c r="D1192" s="200">
        <v>7</v>
      </c>
      <c r="E1192" s="201">
        <v>290000</v>
      </c>
      <c r="F1192" s="202">
        <f t="shared" si="18"/>
        <v>0</v>
      </c>
      <c r="G1192" s="201">
        <v>290000</v>
      </c>
      <c r="H1192" s="200"/>
      <c r="I1192" s="200"/>
    </row>
    <row r="1193" spans="1:9" s="208" customFormat="1" hidden="1">
      <c r="A1193" s="196">
        <v>44259</v>
      </c>
      <c r="B1193" s="205" t="s">
        <v>60</v>
      </c>
      <c r="C1193" s="198">
        <v>1314</v>
      </c>
      <c r="D1193" s="195">
        <v>4</v>
      </c>
      <c r="E1193" s="197">
        <v>234228</v>
      </c>
      <c r="F1193" s="206">
        <f t="shared" si="18"/>
        <v>0</v>
      </c>
      <c r="G1193" s="203">
        <v>234228</v>
      </c>
      <c r="H1193" s="195" t="s">
        <v>1202</v>
      </c>
      <c r="I1193" s="205"/>
    </row>
    <row r="1194" spans="1:9" s="208" customFormat="1" hidden="1">
      <c r="A1194" s="196">
        <v>44259</v>
      </c>
      <c r="B1194" s="205" t="s">
        <v>60</v>
      </c>
      <c r="C1194" s="198">
        <v>1353</v>
      </c>
      <c r="D1194" s="195">
        <v>4</v>
      </c>
      <c r="E1194" s="197">
        <v>8608600</v>
      </c>
      <c r="F1194" s="206">
        <f t="shared" si="18"/>
        <v>0</v>
      </c>
      <c r="G1194" s="203">
        <v>8608600</v>
      </c>
      <c r="H1194" s="195" t="s">
        <v>1203</v>
      </c>
      <c r="I1194" s="205"/>
    </row>
    <row r="1195" spans="1:9" s="208" customFormat="1" hidden="1">
      <c r="A1195" s="196">
        <v>44259</v>
      </c>
      <c r="B1195" s="205" t="s">
        <v>60</v>
      </c>
      <c r="C1195" s="198">
        <v>1354</v>
      </c>
      <c r="D1195" s="195">
        <v>4</v>
      </c>
      <c r="E1195" s="197">
        <v>5170100</v>
      </c>
      <c r="F1195" s="206">
        <f t="shared" si="18"/>
        <v>0</v>
      </c>
      <c r="G1195" s="203">
        <v>5170100</v>
      </c>
      <c r="H1195" s="195" t="s">
        <v>1204</v>
      </c>
      <c r="I1195" s="205"/>
    </row>
    <row r="1196" spans="1:9" s="208" customFormat="1" hidden="1">
      <c r="A1196" s="196">
        <v>44259</v>
      </c>
      <c r="B1196" s="205" t="s">
        <v>65</v>
      </c>
      <c r="C1196" s="198">
        <v>1355</v>
      </c>
      <c r="D1196" s="195">
        <v>4</v>
      </c>
      <c r="E1196" s="197">
        <v>4863400</v>
      </c>
      <c r="F1196" s="206">
        <f t="shared" si="18"/>
        <v>0</v>
      </c>
      <c r="G1196" s="203">
        <v>4863400</v>
      </c>
      <c r="H1196" s="195" t="s">
        <v>1205</v>
      </c>
      <c r="I1196" s="205"/>
    </row>
    <row r="1197" spans="1:9" s="208" customFormat="1" hidden="1">
      <c r="A1197" s="196">
        <v>44259</v>
      </c>
      <c r="B1197" s="205" t="s">
        <v>1214</v>
      </c>
      <c r="C1197" s="198">
        <v>1385</v>
      </c>
      <c r="D1197" s="195">
        <v>4</v>
      </c>
      <c r="E1197" s="197">
        <v>4997900</v>
      </c>
      <c r="F1197" s="206">
        <f t="shared" si="18"/>
        <v>0</v>
      </c>
      <c r="G1197" s="203">
        <v>4997900</v>
      </c>
      <c r="H1197" s="195" t="s">
        <v>1210</v>
      </c>
      <c r="I1197" s="205"/>
    </row>
    <row r="1198" spans="1:9" s="208" customFormat="1" hidden="1">
      <c r="A1198" s="196">
        <v>44259</v>
      </c>
      <c r="B1198" s="205" t="s">
        <v>60</v>
      </c>
      <c r="C1198" s="198">
        <v>3588</v>
      </c>
      <c r="D1198" s="195">
        <v>7</v>
      </c>
      <c r="E1198" s="197">
        <v>290000</v>
      </c>
      <c r="F1198" s="206">
        <f t="shared" si="18"/>
        <v>0</v>
      </c>
      <c r="G1198" s="203">
        <v>290000</v>
      </c>
      <c r="H1198" s="195" t="s">
        <v>1206</v>
      </c>
      <c r="I1198" s="205"/>
    </row>
    <row r="1199" spans="1:9" s="208" customFormat="1" hidden="1">
      <c r="A1199" s="196">
        <v>44259</v>
      </c>
      <c r="B1199" s="205" t="s">
        <v>65</v>
      </c>
      <c r="C1199" s="198">
        <v>3641</v>
      </c>
      <c r="D1199" s="195">
        <v>7</v>
      </c>
      <c r="E1199" s="197">
        <v>304800</v>
      </c>
      <c r="F1199" s="206">
        <f t="shared" si="18"/>
        <v>0</v>
      </c>
      <c r="G1199" s="203">
        <v>304800</v>
      </c>
      <c r="H1199" s="195" t="s">
        <v>1207</v>
      </c>
      <c r="I1199" s="205"/>
    </row>
    <row r="1200" spans="1:9" s="208" customFormat="1" hidden="1">
      <c r="A1200" s="196">
        <v>44259</v>
      </c>
      <c r="B1200" s="205" t="s">
        <v>60</v>
      </c>
      <c r="C1200" s="198">
        <v>7811</v>
      </c>
      <c r="D1200" s="195">
        <v>8</v>
      </c>
      <c r="E1200" s="197">
        <v>1647400</v>
      </c>
      <c r="F1200" s="206">
        <f t="shared" si="18"/>
        <v>0</v>
      </c>
      <c r="G1200" s="203">
        <v>1647400</v>
      </c>
      <c r="H1200" s="195" t="s">
        <v>1208</v>
      </c>
      <c r="I1200" s="205"/>
    </row>
    <row r="1201" spans="1:9" s="208" customFormat="1" hidden="1">
      <c r="A1201" s="196">
        <v>44259</v>
      </c>
      <c r="B1201" s="205" t="s">
        <v>62</v>
      </c>
      <c r="C1201" s="198">
        <v>7921</v>
      </c>
      <c r="D1201" s="195">
        <v>8</v>
      </c>
      <c r="E1201" s="197">
        <v>473000</v>
      </c>
      <c r="F1201" s="206">
        <f t="shared" si="18"/>
        <v>0</v>
      </c>
      <c r="G1201" s="203">
        <v>473000</v>
      </c>
      <c r="H1201" s="195" t="s">
        <v>1209</v>
      </c>
      <c r="I1201" s="205"/>
    </row>
    <row r="1202" spans="1:9" s="207" customFormat="1" hidden="1">
      <c r="A1202" s="199">
        <v>44260</v>
      </c>
      <c r="B1202" s="200" t="s">
        <v>60</v>
      </c>
      <c r="C1202" s="51">
        <v>9575</v>
      </c>
      <c r="D1202" s="200">
        <v>9</v>
      </c>
      <c r="E1202" s="201">
        <v>141193</v>
      </c>
      <c r="F1202" s="202">
        <f t="shared" si="18"/>
        <v>0</v>
      </c>
      <c r="G1202" s="201">
        <v>141193</v>
      </c>
      <c r="H1202" s="200"/>
      <c r="I1202" s="200"/>
    </row>
    <row r="1203" spans="1:9" s="207" customFormat="1" hidden="1">
      <c r="A1203" s="199">
        <v>44260</v>
      </c>
      <c r="B1203" s="200" t="s">
        <v>60</v>
      </c>
      <c r="C1203" s="51">
        <v>3765</v>
      </c>
      <c r="D1203" s="200"/>
      <c r="E1203" s="201">
        <v>425000</v>
      </c>
      <c r="F1203" s="202">
        <f t="shared" si="18"/>
        <v>0</v>
      </c>
      <c r="G1203" s="201">
        <v>425000</v>
      </c>
      <c r="H1203" s="200"/>
      <c r="I1203" s="200"/>
    </row>
    <row r="1204" spans="1:9" s="207" customFormat="1" hidden="1">
      <c r="A1204" s="199">
        <v>44260</v>
      </c>
      <c r="B1204" s="200" t="s">
        <v>60</v>
      </c>
      <c r="C1204" s="51">
        <v>3811</v>
      </c>
      <c r="D1204" s="200">
        <v>7</v>
      </c>
      <c r="E1204" s="201">
        <v>1000000</v>
      </c>
      <c r="F1204" s="202">
        <f t="shared" si="18"/>
        <v>0</v>
      </c>
      <c r="G1204" s="201">
        <v>1000000</v>
      </c>
      <c r="H1204" s="200"/>
      <c r="I1204" s="200"/>
    </row>
    <row r="1205" spans="1:9" s="207" customFormat="1" hidden="1">
      <c r="A1205" s="199">
        <v>44260</v>
      </c>
      <c r="B1205" s="200" t="s">
        <v>60</v>
      </c>
      <c r="C1205" s="51">
        <v>8021</v>
      </c>
      <c r="D1205" s="200">
        <v>8</v>
      </c>
      <c r="E1205" s="201">
        <v>1159576</v>
      </c>
      <c r="F1205" s="202">
        <f t="shared" si="18"/>
        <v>0</v>
      </c>
      <c r="G1205" s="201">
        <v>1159576</v>
      </c>
      <c r="H1205" s="200"/>
      <c r="I1205" s="200"/>
    </row>
    <row r="1206" spans="1:9" s="207" customFormat="1" hidden="1">
      <c r="A1206" s="199">
        <v>44260</v>
      </c>
      <c r="B1206" s="200" t="s">
        <v>60</v>
      </c>
      <c r="C1206" s="51">
        <v>3821</v>
      </c>
      <c r="D1206" s="200">
        <v>7</v>
      </c>
      <c r="E1206" s="201">
        <v>98000</v>
      </c>
      <c r="F1206" s="202">
        <f t="shared" si="18"/>
        <v>0</v>
      </c>
      <c r="G1206" s="201">
        <v>98000</v>
      </c>
      <c r="H1206" s="200"/>
      <c r="I1206" s="200"/>
    </row>
    <row r="1207" spans="1:9" s="207" customFormat="1" hidden="1">
      <c r="A1207" s="199">
        <v>44260</v>
      </c>
      <c r="B1207" s="200" t="s">
        <v>60</v>
      </c>
      <c r="C1207" s="51">
        <v>9003</v>
      </c>
      <c r="D1207" s="200">
        <v>6</v>
      </c>
      <c r="E1207" s="201">
        <v>2094300</v>
      </c>
      <c r="F1207" s="202">
        <f t="shared" si="18"/>
        <v>0</v>
      </c>
      <c r="G1207" s="201">
        <v>2094300</v>
      </c>
      <c r="H1207" s="200"/>
      <c r="I1207" s="200"/>
    </row>
    <row r="1208" spans="1:9" s="207" customFormat="1" hidden="1">
      <c r="A1208" s="199">
        <v>44260</v>
      </c>
      <c r="B1208" s="200" t="s">
        <v>60</v>
      </c>
      <c r="C1208" s="51">
        <v>8003</v>
      </c>
      <c r="D1208" s="200">
        <v>8</v>
      </c>
      <c r="E1208" s="201">
        <v>434824</v>
      </c>
      <c r="F1208" s="202">
        <f t="shared" si="18"/>
        <v>0</v>
      </c>
      <c r="G1208" s="201">
        <v>434824</v>
      </c>
      <c r="H1208" s="200"/>
      <c r="I1208" s="200"/>
    </row>
    <row r="1209" spans="1:9" s="208" customFormat="1" hidden="1">
      <c r="A1209" s="196">
        <v>44260</v>
      </c>
      <c r="B1209" s="205" t="s">
        <v>60</v>
      </c>
      <c r="C1209" s="198">
        <v>3765</v>
      </c>
      <c r="D1209" s="195">
        <v>7</v>
      </c>
      <c r="E1209" s="197">
        <v>425000</v>
      </c>
      <c r="F1209" s="206">
        <f t="shared" si="18"/>
        <v>0</v>
      </c>
      <c r="G1209" s="203">
        <v>425000</v>
      </c>
      <c r="H1209" s="195" t="s">
        <v>1216</v>
      </c>
      <c r="I1209" s="205"/>
    </row>
    <row r="1210" spans="1:9" s="208" customFormat="1" hidden="1">
      <c r="A1210" s="196">
        <v>44260</v>
      </c>
      <c r="B1210" s="205" t="s">
        <v>60</v>
      </c>
      <c r="C1210" s="198">
        <v>3811</v>
      </c>
      <c r="D1210" s="195">
        <v>7</v>
      </c>
      <c r="E1210" s="197">
        <v>1000000</v>
      </c>
      <c r="F1210" s="206">
        <f t="shared" si="18"/>
        <v>0</v>
      </c>
      <c r="G1210" s="203">
        <v>1000000</v>
      </c>
      <c r="H1210" s="195" t="s">
        <v>1217</v>
      </c>
      <c r="I1210" s="205"/>
    </row>
    <row r="1211" spans="1:9" s="208" customFormat="1" hidden="1">
      <c r="A1211" s="196">
        <v>44260</v>
      </c>
      <c r="B1211" s="205" t="s">
        <v>60</v>
      </c>
      <c r="C1211" s="198">
        <v>3821</v>
      </c>
      <c r="D1211" s="195">
        <v>7</v>
      </c>
      <c r="E1211" s="197">
        <v>98000</v>
      </c>
      <c r="F1211" s="206">
        <f t="shared" si="18"/>
        <v>0</v>
      </c>
      <c r="G1211" s="203">
        <v>98000</v>
      </c>
      <c r="H1211" s="195" t="s">
        <v>1218</v>
      </c>
      <c r="I1211" s="205"/>
    </row>
    <row r="1212" spans="1:9" s="208" customFormat="1" hidden="1">
      <c r="A1212" s="196">
        <v>44260</v>
      </c>
      <c r="B1212" s="205" t="s">
        <v>60</v>
      </c>
      <c r="C1212" s="198">
        <v>8003</v>
      </c>
      <c r="D1212" s="195">
        <v>8</v>
      </c>
      <c r="E1212" s="197">
        <v>434824</v>
      </c>
      <c r="F1212" s="206">
        <f t="shared" si="18"/>
        <v>0</v>
      </c>
      <c r="G1212" s="203">
        <v>434824</v>
      </c>
      <c r="H1212" s="195" t="s">
        <v>1219</v>
      </c>
      <c r="I1212" s="205"/>
    </row>
    <row r="1213" spans="1:9" s="208" customFormat="1" hidden="1">
      <c r="A1213" s="196">
        <v>44260</v>
      </c>
      <c r="B1213" s="205" t="s">
        <v>60</v>
      </c>
      <c r="C1213" s="198">
        <v>8021</v>
      </c>
      <c r="D1213" s="195">
        <v>8</v>
      </c>
      <c r="E1213" s="197">
        <v>1159576</v>
      </c>
      <c r="F1213" s="206">
        <f t="shared" si="18"/>
        <v>0</v>
      </c>
      <c r="G1213" s="203">
        <v>1159576</v>
      </c>
      <c r="H1213" s="195" t="s">
        <v>1220</v>
      </c>
      <c r="I1213" s="205"/>
    </row>
    <row r="1214" spans="1:9" s="208" customFormat="1" hidden="1">
      <c r="A1214" s="196">
        <v>44260</v>
      </c>
      <c r="B1214" s="205" t="s">
        <v>65</v>
      </c>
      <c r="C1214" s="198">
        <v>8072</v>
      </c>
      <c r="D1214" s="195">
        <v>8</v>
      </c>
      <c r="E1214" s="197">
        <v>1133600</v>
      </c>
      <c r="F1214" s="206">
        <f t="shared" si="18"/>
        <v>0</v>
      </c>
      <c r="G1214" s="203">
        <v>1133600</v>
      </c>
      <c r="H1214" s="195" t="s">
        <v>1221</v>
      </c>
      <c r="I1214" s="205"/>
    </row>
    <row r="1215" spans="1:9" s="208" customFormat="1" hidden="1">
      <c r="A1215" s="196">
        <v>44260</v>
      </c>
      <c r="B1215" s="205" t="s">
        <v>60</v>
      </c>
      <c r="C1215" s="198">
        <v>9003</v>
      </c>
      <c r="D1215" s="195">
        <v>6</v>
      </c>
      <c r="E1215" s="197">
        <v>2094300</v>
      </c>
      <c r="F1215" s="206">
        <f t="shared" si="18"/>
        <v>0</v>
      </c>
      <c r="G1215" s="203">
        <v>2094300</v>
      </c>
      <c r="H1215" s="195" t="s">
        <v>1222</v>
      </c>
      <c r="I1215" s="205"/>
    </row>
    <row r="1216" spans="1:9" s="208" customFormat="1" hidden="1">
      <c r="A1216" s="196">
        <v>44260</v>
      </c>
      <c r="B1216" s="205" t="s">
        <v>60</v>
      </c>
      <c r="C1216" s="198">
        <v>9575</v>
      </c>
      <c r="D1216" s="195">
        <v>9</v>
      </c>
      <c r="E1216" s="197">
        <v>141193</v>
      </c>
      <c r="F1216" s="206">
        <f t="shared" si="18"/>
        <v>0</v>
      </c>
      <c r="G1216" s="203">
        <v>141193</v>
      </c>
      <c r="H1216" s="195" t="s">
        <v>1223</v>
      </c>
      <c r="I1216" s="205"/>
    </row>
    <row r="1217" spans="1:9" s="208" customFormat="1" hidden="1">
      <c r="A1217" s="196">
        <v>44261</v>
      </c>
      <c r="B1217" s="205" t="s">
        <v>60</v>
      </c>
      <c r="C1217" s="198">
        <v>1810</v>
      </c>
      <c r="D1217" s="195">
        <v>4</v>
      </c>
      <c r="E1217" s="197">
        <v>469000</v>
      </c>
      <c r="F1217" s="206">
        <f t="shared" si="18"/>
        <v>0</v>
      </c>
      <c r="G1217" s="197">
        <v>469000</v>
      </c>
      <c r="H1217" s="195" t="s">
        <v>369</v>
      </c>
      <c r="I1217" s="205"/>
    </row>
    <row r="1218" spans="1:9" s="208" customFormat="1" hidden="1">
      <c r="A1218" s="196">
        <v>44261</v>
      </c>
      <c r="B1218" s="205" t="s">
        <v>60</v>
      </c>
      <c r="C1218" s="198">
        <v>1811</v>
      </c>
      <c r="D1218" s="195">
        <v>4</v>
      </c>
      <c r="E1218" s="197">
        <v>43500</v>
      </c>
      <c r="F1218" s="206">
        <f t="shared" si="18"/>
        <v>0</v>
      </c>
      <c r="G1218" s="203">
        <v>43500</v>
      </c>
      <c r="H1218" s="195" t="s">
        <v>369</v>
      </c>
      <c r="I1218" s="205"/>
    </row>
    <row r="1219" spans="1:9" s="208" customFormat="1" hidden="1">
      <c r="A1219" s="196">
        <v>44261</v>
      </c>
      <c r="B1219" s="205" t="s">
        <v>60</v>
      </c>
      <c r="C1219" s="198">
        <v>8252</v>
      </c>
      <c r="D1219" s="195">
        <v>8</v>
      </c>
      <c r="E1219" s="197">
        <v>1963400</v>
      </c>
      <c r="F1219" s="206">
        <f t="shared" si="18"/>
        <v>0</v>
      </c>
      <c r="G1219" s="203">
        <v>1963400</v>
      </c>
      <c r="H1219" s="195" t="s">
        <v>1224</v>
      </c>
      <c r="I1219" s="205"/>
    </row>
    <row r="1220" spans="1:9" s="208" customFormat="1" hidden="1">
      <c r="A1220" s="123">
        <v>44261</v>
      </c>
      <c r="B1220" s="205" t="s">
        <v>60</v>
      </c>
      <c r="C1220" s="57">
        <v>9135</v>
      </c>
      <c r="D1220" s="205">
        <v>6</v>
      </c>
      <c r="E1220" s="203">
        <v>1055100</v>
      </c>
      <c r="F1220" s="206">
        <f t="shared" si="18"/>
        <v>0</v>
      </c>
      <c r="G1220" s="203">
        <v>1055100</v>
      </c>
      <c r="H1220" s="205" t="s">
        <v>1225</v>
      </c>
      <c r="I1220" s="205"/>
    </row>
    <row r="1221" spans="1:9" s="208" customFormat="1" hidden="1">
      <c r="A1221" s="123">
        <v>44261</v>
      </c>
      <c r="B1221" s="205" t="s">
        <v>60</v>
      </c>
      <c r="C1221" s="57">
        <v>9146</v>
      </c>
      <c r="D1221" s="205">
        <v>6</v>
      </c>
      <c r="E1221" s="203">
        <v>119500</v>
      </c>
      <c r="F1221" s="206">
        <f t="shared" si="18"/>
        <v>0</v>
      </c>
      <c r="G1221" s="203">
        <v>119500</v>
      </c>
      <c r="H1221" s="205" t="s">
        <v>1226</v>
      </c>
      <c r="I1221" s="205"/>
    </row>
    <row r="1222" spans="1:9" s="208" customFormat="1" hidden="1">
      <c r="A1222" s="123">
        <v>44261</v>
      </c>
      <c r="B1222" s="205" t="s">
        <v>60</v>
      </c>
      <c r="C1222" s="57">
        <v>9225</v>
      </c>
      <c r="D1222" s="205">
        <v>6</v>
      </c>
      <c r="E1222" s="203">
        <v>262000</v>
      </c>
      <c r="F1222" s="206">
        <f t="shared" si="18"/>
        <v>0</v>
      </c>
      <c r="G1222" s="203">
        <v>262000</v>
      </c>
      <c r="H1222" s="205" t="s">
        <v>1227</v>
      </c>
      <c r="I1222" s="205"/>
    </row>
    <row r="1223" spans="1:9" s="208" customFormat="1" hidden="1">
      <c r="A1223" s="123">
        <v>44261</v>
      </c>
      <c r="B1223" s="205" t="s">
        <v>60</v>
      </c>
      <c r="C1223" s="57">
        <v>9229</v>
      </c>
      <c r="D1223" s="205">
        <v>6</v>
      </c>
      <c r="E1223" s="203">
        <v>944908</v>
      </c>
      <c r="F1223" s="206">
        <f t="shared" si="18"/>
        <v>0</v>
      </c>
      <c r="G1223" s="203">
        <v>944908</v>
      </c>
      <c r="H1223" s="205" t="s">
        <v>1228</v>
      </c>
      <c r="I1223" s="205"/>
    </row>
    <row r="1224" spans="1:9" s="208" customFormat="1" hidden="1">
      <c r="A1224" s="123">
        <v>44261</v>
      </c>
      <c r="B1224" s="205" t="s">
        <v>60</v>
      </c>
      <c r="C1224" s="57">
        <v>9233</v>
      </c>
      <c r="D1224" s="205">
        <v>6</v>
      </c>
      <c r="E1224" s="203">
        <v>965700</v>
      </c>
      <c r="F1224" s="206">
        <f t="shared" si="18"/>
        <v>0</v>
      </c>
      <c r="G1224" s="203">
        <v>965700</v>
      </c>
      <c r="H1224" s="205" t="s">
        <v>1229</v>
      </c>
      <c r="I1224" s="205"/>
    </row>
    <row r="1225" spans="1:9" s="208" customFormat="1" hidden="1">
      <c r="A1225" s="123">
        <v>44261</v>
      </c>
      <c r="B1225" s="205" t="s">
        <v>60</v>
      </c>
      <c r="C1225" s="57">
        <v>9237</v>
      </c>
      <c r="D1225" s="205">
        <v>6</v>
      </c>
      <c r="E1225" s="203">
        <v>698767</v>
      </c>
      <c r="F1225" s="206">
        <f t="shared" si="18"/>
        <v>0</v>
      </c>
      <c r="G1225" s="203">
        <v>698767</v>
      </c>
      <c r="H1225" s="205" t="s">
        <v>1230</v>
      </c>
      <c r="I1225" s="205"/>
    </row>
    <row r="1226" spans="1:9" s="208" customFormat="1" hidden="1">
      <c r="A1226" s="123">
        <v>44261</v>
      </c>
      <c r="B1226" s="205" t="s">
        <v>60</v>
      </c>
      <c r="C1226" s="57">
        <v>9258</v>
      </c>
      <c r="D1226" s="205">
        <v>6</v>
      </c>
      <c r="E1226" s="203">
        <v>1188000</v>
      </c>
      <c r="F1226" s="206">
        <f t="shared" si="18"/>
        <v>0</v>
      </c>
      <c r="G1226" s="203">
        <v>1188000</v>
      </c>
      <c r="H1226" s="205" t="s">
        <v>1231</v>
      </c>
      <c r="I1226" s="205"/>
    </row>
    <row r="1227" spans="1:9" s="208" customFormat="1" hidden="1">
      <c r="A1227" s="123">
        <v>44261</v>
      </c>
      <c r="B1227" s="205" t="s">
        <v>60</v>
      </c>
      <c r="C1227" s="57">
        <v>9262</v>
      </c>
      <c r="D1227" s="205">
        <v>6</v>
      </c>
      <c r="E1227" s="203">
        <v>553600</v>
      </c>
      <c r="F1227" s="206">
        <f t="shared" si="18"/>
        <v>0</v>
      </c>
      <c r="G1227" s="203">
        <v>553600</v>
      </c>
      <c r="H1227" s="205" t="s">
        <v>1232</v>
      </c>
      <c r="I1227" s="205"/>
    </row>
    <row r="1228" spans="1:9" s="208" customFormat="1" hidden="1">
      <c r="A1228" s="123">
        <v>44261</v>
      </c>
      <c r="B1228" s="205" t="s">
        <v>60</v>
      </c>
      <c r="C1228" s="57">
        <v>9276</v>
      </c>
      <c r="D1228" s="205">
        <v>6</v>
      </c>
      <c r="E1228" s="203">
        <v>5792000</v>
      </c>
      <c r="F1228" s="206">
        <f t="shared" si="18"/>
        <v>0</v>
      </c>
      <c r="G1228" s="203">
        <v>5792000</v>
      </c>
      <c r="H1228" s="205" t="s">
        <v>1233</v>
      </c>
      <c r="I1228" s="205"/>
    </row>
    <row r="1229" spans="1:9" s="208" customFormat="1" hidden="1">
      <c r="A1229" s="123">
        <v>44261</v>
      </c>
      <c r="B1229" s="205" t="s">
        <v>60</v>
      </c>
      <c r="C1229" s="57">
        <v>9742</v>
      </c>
      <c r="D1229" s="205">
        <v>9</v>
      </c>
      <c r="E1229" s="203">
        <v>532407</v>
      </c>
      <c r="F1229" s="206">
        <f t="shared" si="18"/>
        <v>0</v>
      </c>
      <c r="G1229" s="203">
        <v>532407</v>
      </c>
      <c r="H1229" s="205" t="s">
        <v>533</v>
      </c>
      <c r="I1229" s="205"/>
    </row>
    <row r="1230" spans="1:9" s="208" customFormat="1" hidden="1">
      <c r="A1230" s="123">
        <v>44261</v>
      </c>
      <c r="B1230" s="205" t="s">
        <v>60</v>
      </c>
      <c r="C1230" s="57">
        <v>9928</v>
      </c>
      <c r="D1230" s="205">
        <v>9</v>
      </c>
      <c r="E1230" s="203">
        <v>369200</v>
      </c>
      <c r="F1230" s="206">
        <f t="shared" si="18"/>
        <v>0</v>
      </c>
      <c r="G1230" s="203">
        <v>369200</v>
      </c>
      <c r="H1230" s="205" t="s">
        <v>1234</v>
      </c>
      <c r="I1230" s="205"/>
    </row>
    <row r="1231" spans="1:9" s="208" customFormat="1" hidden="1">
      <c r="A1231" s="123">
        <v>44262</v>
      </c>
      <c r="B1231" s="205" t="s">
        <v>60</v>
      </c>
      <c r="C1231" s="57">
        <v>114</v>
      </c>
      <c r="D1231" s="205">
        <v>9</v>
      </c>
      <c r="E1231" s="203">
        <v>209300</v>
      </c>
      <c r="F1231" s="206">
        <f t="shared" si="18"/>
        <v>0</v>
      </c>
      <c r="G1231" s="203">
        <v>209300</v>
      </c>
      <c r="H1231" s="205" t="s">
        <v>1235</v>
      </c>
      <c r="I1231" s="205"/>
    </row>
    <row r="1232" spans="1:9" s="208" customFormat="1" hidden="1">
      <c r="A1232" s="123">
        <v>44262</v>
      </c>
      <c r="B1232" s="205" t="s">
        <v>60</v>
      </c>
      <c r="C1232" s="57">
        <v>2277</v>
      </c>
      <c r="D1232" s="205">
        <v>4</v>
      </c>
      <c r="E1232" s="203">
        <v>1116200</v>
      </c>
      <c r="F1232" s="206">
        <f t="shared" si="18"/>
        <v>0</v>
      </c>
      <c r="G1232" s="203">
        <v>1116200</v>
      </c>
      <c r="H1232" s="205" t="s">
        <v>1236</v>
      </c>
      <c r="I1232" s="205"/>
    </row>
    <row r="1233" spans="1:9" s="208" customFormat="1" hidden="1">
      <c r="A1233" s="123">
        <v>44262</v>
      </c>
      <c r="B1233" s="205" t="s">
        <v>60</v>
      </c>
      <c r="C1233" s="57">
        <v>4519</v>
      </c>
      <c r="D1233" s="205">
        <v>7</v>
      </c>
      <c r="E1233" s="203">
        <v>1447963</v>
      </c>
      <c r="F1233" s="206">
        <f t="shared" si="18"/>
        <v>0</v>
      </c>
      <c r="G1233" s="203">
        <v>1447963</v>
      </c>
      <c r="H1233" s="205" t="s">
        <v>1237</v>
      </c>
      <c r="I1233" s="205"/>
    </row>
    <row r="1234" spans="1:9" s="208" customFormat="1" hidden="1">
      <c r="A1234" s="123">
        <v>44262</v>
      </c>
      <c r="B1234" s="205" t="s">
        <v>60</v>
      </c>
      <c r="C1234" s="57">
        <v>4609</v>
      </c>
      <c r="D1234" s="205">
        <v>7</v>
      </c>
      <c r="E1234" s="203">
        <v>251440</v>
      </c>
      <c r="F1234" s="206">
        <f t="shared" si="18"/>
        <v>0</v>
      </c>
      <c r="G1234" s="203">
        <v>251440</v>
      </c>
      <c r="H1234" s="205" t="s">
        <v>1249</v>
      </c>
      <c r="I1234" s="205"/>
    </row>
    <row r="1235" spans="1:9" s="208" customFormat="1" hidden="1">
      <c r="A1235" s="123">
        <v>44262</v>
      </c>
      <c r="B1235" s="205" t="s">
        <v>60</v>
      </c>
      <c r="C1235" s="57">
        <v>8557</v>
      </c>
      <c r="D1235" s="205">
        <v>8</v>
      </c>
      <c r="E1235" s="203">
        <v>219500</v>
      </c>
      <c r="F1235" s="206">
        <f t="shared" si="18"/>
        <v>0</v>
      </c>
      <c r="G1235" s="203">
        <v>219500</v>
      </c>
      <c r="H1235" s="205" t="s">
        <v>1238</v>
      </c>
      <c r="I1235" s="205"/>
    </row>
    <row r="1236" spans="1:9" s="208" customFormat="1" hidden="1">
      <c r="A1236" s="123">
        <v>44262</v>
      </c>
      <c r="B1236" s="205" t="s">
        <v>60</v>
      </c>
      <c r="C1236" s="57">
        <v>9516</v>
      </c>
      <c r="D1236" s="205">
        <v>6</v>
      </c>
      <c r="E1236" s="203">
        <v>330677</v>
      </c>
      <c r="F1236" s="206">
        <f t="shared" si="18"/>
        <v>0</v>
      </c>
      <c r="G1236" s="203">
        <v>330677</v>
      </c>
      <c r="H1236" s="205" t="s">
        <v>72</v>
      </c>
      <c r="I1236" s="205"/>
    </row>
    <row r="1237" spans="1:9" s="208" customFormat="1" hidden="1">
      <c r="A1237" s="123">
        <v>44262</v>
      </c>
      <c r="B1237" s="205" t="s">
        <v>60</v>
      </c>
      <c r="C1237" s="57">
        <v>9961</v>
      </c>
      <c r="D1237" s="205">
        <v>9</v>
      </c>
      <c r="E1237" s="203">
        <v>1510600</v>
      </c>
      <c r="F1237" s="206">
        <f t="shared" si="18"/>
        <v>0</v>
      </c>
      <c r="G1237" s="203">
        <v>1510600</v>
      </c>
      <c r="H1237" s="205" t="s">
        <v>1239</v>
      </c>
      <c r="I1237" s="205"/>
    </row>
    <row r="1238" spans="1:9" s="208" customFormat="1" hidden="1">
      <c r="A1238" s="123">
        <v>44262</v>
      </c>
      <c r="B1238" s="205" t="s">
        <v>60</v>
      </c>
      <c r="C1238" s="57">
        <v>9962</v>
      </c>
      <c r="D1238" s="205">
        <v>9</v>
      </c>
      <c r="E1238" s="203">
        <v>119000</v>
      </c>
      <c r="F1238" s="206">
        <f t="shared" si="18"/>
        <v>0</v>
      </c>
      <c r="G1238" s="203">
        <v>119000</v>
      </c>
      <c r="H1238" s="205" t="s">
        <v>1240</v>
      </c>
      <c r="I1238" s="205"/>
    </row>
    <row r="1239" spans="1:9" s="207" customFormat="1" hidden="1">
      <c r="A1239" s="199">
        <v>44263</v>
      </c>
      <c r="B1239" s="200" t="s">
        <v>60</v>
      </c>
      <c r="C1239" s="51">
        <v>4755</v>
      </c>
      <c r="D1239" s="200">
        <v>7</v>
      </c>
      <c r="E1239" s="201">
        <v>314400</v>
      </c>
      <c r="F1239" s="202">
        <f t="shared" si="18"/>
        <v>0</v>
      </c>
      <c r="G1239" s="201">
        <v>314400</v>
      </c>
      <c r="H1239" s="200"/>
      <c r="I1239" s="200"/>
    </row>
    <row r="1240" spans="1:9" s="207" customFormat="1" hidden="1">
      <c r="A1240" s="199">
        <v>44263</v>
      </c>
      <c r="B1240" s="200" t="s">
        <v>60</v>
      </c>
      <c r="C1240" s="51">
        <v>9922</v>
      </c>
      <c r="D1240" s="200">
        <v>6</v>
      </c>
      <c r="E1240" s="201">
        <v>1025700</v>
      </c>
      <c r="F1240" s="202">
        <f t="shared" si="18"/>
        <v>0</v>
      </c>
      <c r="G1240" s="201">
        <v>1025700</v>
      </c>
      <c r="H1240" s="200"/>
      <c r="I1240" s="200"/>
    </row>
    <row r="1241" spans="1:9" s="207" customFormat="1" hidden="1">
      <c r="A1241" s="199">
        <v>44263</v>
      </c>
      <c r="B1241" s="200" t="s">
        <v>60</v>
      </c>
      <c r="C1241" s="51">
        <v>8818</v>
      </c>
      <c r="D1241" s="200">
        <v>8</v>
      </c>
      <c r="E1241" s="201">
        <v>1444800</v>
      </c>
      <c r="F1241" s="202">
        <f t="shared" si="18"/>
        <v>0</v>
      </c>
      <c r="G1241" s="201">
        <v>1444800</v>
      </c>
      <c r="H1241" s="200"/>
      <c r="I1241" s="200"/>
    </row>
    <row r="1242" spans="1:9" s="207" customFormat="1" hidden="1">
      <c r="A1242" s="199">
        <v>44263</v>
      </c>
      <c r="B1242" s="200" t="s">
        <v>60</v>
      </c>
      <c r="C1242" s="51">
        <v>9942</v>
      </c>
      <c r="D1242" s="200">
        <v>6</v>
      </c>
      <c r="E1242" s="201">
        <v>1000200</v>
      </c>
      <c r="F1242" s="202">
        <f t="shared" si="18"/>
        <v>0</v>
      </c>
      <c r="G1242" s="201">
        <v>1000200</v>
      </c>
      <c r="H1242" s="200"/>
      <c r="I1242" s="200"/>
    </row>
    <row r="1243" spans="1:9" s="207" customFormat="1" hidden="1">
      <c r="A1243" s="199">
        <v>44263</v>
      </c>
      <c r="B1243" s="200" t="s">
        <v>60</v>
      </c>
      <c r="C1243" s="51">
        <v>2571</v>
      </c>
      <c r="D1243" s="200">
        <v>4</v>
      </c>
      <c r="E1243" s="201">
        <v>2169600</v>
      </c>
      <c r="F1243" s="202">
        <f t="shared" si="18"/>
        <v>0</v>
      </c>
      <c r="G1243" s="201">
        <v>2169600</v>
      </c>
      <c r="H1243" s="200"/>
      <c r="I1243" s="200"/>
    </row>
    <row r="1244" spans="1:9" s="207" customFormat="1" hidden="1">
      <c r="A1244" s="199">
        <v>44263</v>
      </c>
      <c r="B1244" s="200" t="s">
        <v>60</v>
      </c>
      <c r="C1244" s="51">
        <v>4757</v>
      </c>
      <c r="D1244" s="200">
        <v>7</v>
      </c>
      <c r="E1244" s="201">
        <v>552000</v>
      </c>
      <c r="F1244" s="202">
        <f t="shared" si="18"/>
        <v>0</v>
      </c>
      <c r="G1244" s="201">
        <v>552000</v>
      </c>
      <c r="H1244" s="200"/>
      <c r="I1244" s="200"/>
    </row>
    <row r="1245" spans="1:9" s="208" customFormat="1" hidden="1">
      <c r="A1245" s="196">
        <v>44263</v>
      </c>
      <c r="B1245" s="205" t="s">
        <v>60</v>
      </c>
      <c r="C1245" s="198">
        <v>2571</v>
      </c>
      <c r="D1245" s="195">
        <v>4</v>
      </c>
      <c r="E1245" s="197">
        <v>2169600</v>
      </c>
      <c r="F1245" s="206">
        <f t="shared" si="18"/>
        <v>0</v>
      </c>
      <c r="G1245" s="203">
        <v>2169600</v>
      </c>
      <c r="H1245" s="195" t="s">
        <v>1251</v>
      </c>
      <c r="I1245" s="205"/>
    </row>
    <row r="1246" spans="1:9" s="208" customFormat="1" hidden="1">
      <c r="A1246" s="196">
        <v>44263</v>
      </c>
      <c r="B1246" s="205" t="s">
        <v>60</v>
      </c>
      <c r="C1246" s="198">
        <v>4755</v>
      </c>
      <c r="D1246" s="195">
        <v>7</v>
      </c>
      <c r="E1246" s="197">
        <v>314400</v>
      </c>
      <c r="F1246" s="206">
        <f t="shared" si="18"/>
        <v>0</v>
      </c>
      <c r="G1246" s="203">
        <v>314400</v>
      </c>
      <c r="H1246" s="195" t="s">
        <v>1252</v>
      </c>
      <c r="I1246" s="205"/>
    </row>
    <row r="1247" spans="1:9" s="208" customFormat="1" hidden="1">
      <c r="A1247" s="196">
        <v>44263</v>
      </c>
      <c r="B1247" s="205" t="s">
        <v>60</v>
      </c>
      <c r="C1247" s="198">
        <v>4757</v>
      </c>
      <c r="D1247" s="195">
        <v>7</v>
      </c>
      <c r="E1247" s="197">
        <v>552000</v>
      </c>
      <c r="F1247" s="206">
        <f t="shared" si="18"/>
        <v>0</v>
      </c>
      <c r="G1247" s="203">
        <v>552000</v>
      </c>
      <c r="H1247" s="195" t="s">
        <v>1253</v>
      </c>
      <c r="I1247" s="205"/>
    </row>
    <row r="1248" spans="1:9" s="208" customFormat="1" hidden="1">
      <c r="A1248" s="196">
        <v>44263</v>
      </c>
      <c r="B1248" s="205" t="s">
        <v>60</v>
      </c>
      <c r="C1248" s="198">
        <v>8818</v>
      </c>
      <c r="D1248" s="195">
        <v>8</v>
      </c>
      <c r="E1248" s="197">
        <v>1444800</v>
      </c>
      <c r="F1248" s="206">
        <f t="shared" si="18"/>
        <v>0</v>
      </c>
      <c r="G1248" s="203">
        <v>1444800</v>
      </c>
      <c r="H1248" s="195" t="s">
        <v>1254</v>
      </c>
      <c r="I1248" s="205"/>
    </row>
    <row r="1249" spans="1:9" s="208" customFormat="1" hidden="1">
      <c r="A1249" s="196">
        <v>44263</v>
      </c>
      <c r="B1249" s="205" t="s">
        <v>65</v>
      </c>
      <c r="C1249" s="198">
        <v>8871</v>
      </c>
      <c r="D1249" s="195">
        <v>8</v>
      </c>
      <c r="E1249" s="197">
        <v>1315400</v>
      </c>
      <c r="F1249" s="206">
        <f t="shared" si="18"/>
        <v>0</v>
      </c>
      <c r="G1249" s="203">
        <v>1315400</v>
      </c>
      <c r="H1249" s="195" t="s">
        <v>1263</v>
      </c>
      <c r="I1249" s="205"/>
    </row>
    <row r="1250" spans="1:9" s="208" customFormat="1" hidden="1">
      <c r="A1250" s="196">
        <v>44263</v>
      </c>
      <c r="B1250" s="205" t="s">
        <v>63</v>
      </c>
      <c r="C1250" s="198">
        <v>8913</v>
      </c>
      <c r="D1250" s="195">
        <v>8</v>
      </c>
      <c r="E1250" s="197">
        <v>470500</v>
      </c>
      <c r="F1250" s="206">
        <f t="shared" si="18"/>
        <v>0</v>
      </c>
      <c r="G1250" s="203">
        <v>470500</v>
      </c>
      <c r="H1250" s="195" t="s">
        <v>369</v>
      </c>
      <c r="I1250" s="205"/>
    </row>
    <row r="1251" spans="1:9" s="208" customFormat="1" hidden="1">
      <c r="A1251" s="196">
        <v>44263</v>
      </c>
      <c r="B1251" s="205" t="s">
        <v>62</v>
      </c>
      <c r="C1251" s="198">
        <v>9031</v>
      </c>
      <c r="D1251" s="195">
        <v>8</v>
      </c>
      <c r="E1251" s="197">
        <v>468303</v>
      </c>
      <c r="F1251" s="206">
        <f t="shared" si="18"/>
        <v>0</v>
      </c>
      <c r="G1251" s="203">
        <v>468303</v>
      </c>
      <c r="H1251" s="195" t="s">
        <v>1262</v>
      </c>
      <c r="I1251" s="205"/>
    </row>
    <row r="1252" spans="1:9" s="208" customFormat="1" hidden="1">
      <c r="A1252" s="196">
        <v>44263</v>
      </c>
      <c r="B1252" s="205" t="s">
        <v>64</v>
      </c>
      <c r="C1252" s="198">
        <v>9840</v>
      </c>
      <c r="D1252" s="195">
        <v>6</v>
      </c>
      <c r="E1252" s="197">
        <v>1037400</v>
      </c>
      <c r="F1252" s="206">
        <f t="shared" si="18"/>
        <v>0</v>
      </c>
      <c r="G1252" s="203">
        <v>1037400</v>
      </c>
      <c r="H1252" s="195" t="s">
        <v>1255</v>
      </c>
      <c r="I1252" s="205"/>
    </row>
    <row r="1253" spans="1:9" s="208" customFormat="1" hidden="1">
      <c r="A1253" s="196">
        <v>44263</v>
      </c>
      <c r="B1253" s="205" t="s">
        <v>64</v>
      </c>
      <c r="C1253" s="198">
        <v>9877</v>
      </c>
      <c r="D1253" s="195">
        <v>6</v>
      </c>
      <c r="E1253" s="197">
        <v>3060000</v>
      </c>
      <c r="F1253" s="206">
        <f t="shared" si="18"/>
        <v>0</v>
      </c>
      <c r="G1253" s="203">
        <v>3060000</v>
      </c>
      <c r="H1253" s="195" t="s">
        <v>1256</v>
      </c>
      <c r="I1253" s="205"/>
    </row>
    <row r="1254" spans="1:9" s="208" customFormat="1" hidden="1">
      <c r="A1254" s="196">
        <v>44263</v>
      </c>
      <c r="B1254" s="205" t="s">
        <v>64</v>
      </c>
      <c r="C1254" s="198">
        <v>9879</v>
      </c>
      <c r="D1254" s="195">
        <v>6</v>
      </c>
      <c r="E1254" s="197">
        <v>1030900</v>
      </c>
      <c r="F1254" s="206">
        <f t="shared" si="18"/>
        <v>0</v>
      </c>
      <c r="G1254" s="203">
        <v>1030900</v>
      </c>
      <c r="H1254" s="195" t="s">
        <v>1257</v>
      </c>
      <c r="I1254" s="205"/>
    </row>
    <row r="1255" spans="1:9" s="208" customFormat="1" hidden="1">
      <c r="A1255" s="196">
        <v>44263</v>
      </c>
      <c r="B1255" s="205" t="s">
        <v>60</v>
      </c>
      <c r="C1255" s="198">
        <v>9922</v>
      </c>
      <c r="D1255" s="195">
        <v>6</v>
      </c>
      <c r="E1255" s="197">
        <v>1025700</v>
      </c>
      <c r="F1255" s="206">
        <f t="shared" si="18"/>
        <v>0</v>
      </c>
      <c r="G1255" s="203">
        <v>1025700</v>
      </c>
      <c r="H1255" s="195" t="s">
        <v>1258</v>
      </c>
      <c r="I1255" s="205"/>
    </row>
    <row r="1256" spans="1:9" s="208" customFormat="1" hidden="1">
      <c r="A1256" s="196">
        <v>44263</v>
      </c>
      <c r="B1256" s="205" t="s">
        <v>60</v>
      </c>
      <c r="C1256" s="198">
        <v>9942</v>
      </c>
      <c r="D1256" s="195">
        <v>6</v>
      </c>
      <c r="E1256" s="197">
        <v>1000200</v>
      </c>
      <c r="F1256" s="206">
        <f t="shared" si="18"/>
        <v>0</v>
      </c>
      <c r="G1256" s="203">
        <v>1000200</v>
      </c>
      <c r="H1256" s="195" t="s">
        <v>1259</v>
      </c>
      <c r="I1256" s="205"/>
    </row>
    <row r="1257" spans="1:9" s="208" customFormat="1" hidden="1">
      <c r="A1257" s="196">
        <v>44263</v>
      </c>
      <c r="B1257" s="205" t="s">
        <v>63</v>
      </c>
      <c r="C1257" s="198">
        <v>9966</v>
      </c>
      <c r="D1257" s="195">
        <v>6</v>
      </c>
      <c r="E1257" s="197">
        <v>320000</v>
      </c>
      <c r="F1257" s="206">
        <f t="shared" si="18"/>
        <v>0</v>
      </c>
      <c r="G1257" s="203">
        <v>320000</v>
      </c>
      <c r="H1257" s="195" t="s">
        <v>1260</v>
      </c>
      <c r="I1257" s="205"/>
    </row>
    <row r="1258" spans="1:9" s="207" customFormat="1" hidden="1">
      <c r="A1258" s="199">
        <v>44264</v>
      </c>
      <c r="B1258" s="200" t="s">
        <v>60</v>
      </c>
      <c r="C1258" s="51">
        <v>146</v>
      </c>
      <c r="D1258" s="200">
        <v>6</v>
      </c>
      <c r="E1258" s="201">
        <v>144900</v>
      </c>
      <c r="F1258" s="202">
        <f t="shared" si="18"/>
        <v>0</v>
      </c>
      <c r="G1258" s="201">
        <v>144900</v>
      </c>
      <c r="H1258" s="200"/>
      <c r="I1258" s="200"/>
    </row>
    <row r="1259" spans="1:9" s="207" customFormat="1" hidden="1">
      <c r="A1259" s="199">
        <v>44264</v>
      </c>
      <c r="B1259" s="200" t="s">
        <v>60</v>
      </c>
      <c r="C1259" s="51">
        <v>133</v>
      </c>
      <c r="D1259" s="200">
        <v>6</v>
      </c>
      <c r="E1259" s="201">
        <v>43500</v>
      </c>
      <c r="F1259" s="202">
        <f t="shared" si="18"/>
        <v>0</v>
      </c>
      <c r="G1259" s="201">
        <v>43500</v>
      </c>
      <c r="H1259" s="200"/>
      <c r="I1259" s="200"/>
    </row>
    <row r="1260" spans="1:9" s="207" customFormat="1" hidden="1">
      <c r="A1260" s="199">
        <v>44264</v>
      </c>
      <c r="B1260" s="200" t="s">
        <v>60</v>
      </c>
      <c r="C1260" s="51">
        <v>132</v>
      </c>
      <c r="D1260" s="200">
        <v>6</v>
      </c>
      <c r="E1260" s="201">
        <v>2206300</v>
      </c>
      <c r="F1260" s="202">
        <f t="shared" si="18"/>
        <v>0</v>
      </c>
      <c r="G1260" s="201">
        <v>2206300</v>
      </c>
      <c r="H1260" s="200"/>
      <c r="I1260" s="200"/>
    </row>
    <row r="1261" spans="1:9" s="207" customFormat="1" hidden="1">
      <c r="A1261" s="199">
        <v>44264</v>
      </c>
      <c r="B1261" s="200" t="s">
        <v>60</v>
      </c>
      <c r="C1261" s="51">
        <v>2844</v>
      </c>
      <c r="D1261" s="200">
        <v>0</v>
      </c>
      <c r="E1261" s="201">
        <v>528814</v>
      </c>
      <c r="F1261" s="202">
        <f t="shared" si="18"/>
        <v>0</v>
      </c>
      <c r="G1261" s="201">
        <v>528814</v>
      </c>
      <c r="H1261" s="200"/>
      <c r="I1261" s="200"/>
    </row>
    <row r="1262" spans="1:9" s="207" customFormat="1" hidden="1">
      <c r="A1262" s="199">
        <v>44264</v>
      </c>
      <c r="B1262" s="200" t="s">
        <v>60</v>
      </c>
      <c r="C1262" s="51">
        <v>372</v>
      </c>
      <c r="D1262" s="200"/>
      <c r="E1262" s="201">
        <v>1000000</v>
      </c>
      <c r="F1262" s="202">
        <f t="shared" si="18"/>
        <v>0</v>
      </c>
      <c r="G1262" s="201">
        <v>1000000</v>
      </c>
      <c r="H1262" s="200"/>
      <c r="I1262" s="200"/>
    </row>
    <row r="1263" spans="1:9" s="207" customFormat="1" hidden="1">
      <c r="A1263" s="199">
        <v>44264</v>
      </c>
      <c r="B1263" s="200" t="s">
        <v>60</v>
      </c>
      <c r="C1263" s="51">
        <v>147</v>
      </c>
      <c r="D1263" s="200">
        <v>6</v>
      </c>
      <c r="E1263" s="201">
        <v>2132300</v>
      </c>
      <c r="F1263" s="202">
        <f t="shared" si="18"/>
        <v>0</v>
      </c>
      <c r="G1263" s="201">
        <v>2132300</v>
      </c>
      <c r="H1263" s="200"/>
      <c r="I1263" s="200"/>
    </row>
    <row r="1264" spans="1:9" s="207" customFormat="1" hidden="1">
      <c r="A1264" s="199">
        <v>44264</v>
      </c>
      <c r="B1264" s="200" t="s">
        <v>60</v>
      </c>
      <c r="C1264" s="51">
        <v>5136</v>
      </c>
      <c r="D1264" s="200">
        <v>7</v>
      </c>
      <c r="E1264" s="201">
        <v>569000</v>
      </c>
      <c r="F1264" s="202">
        <f t="shared" ref="F1264:F1327" si="19">E1264-G1264</f>
        <v>0</v>
      </c>
      <c r="G1264" s="201">
        <v>569000</v>
      </c>
      <c r="H1264" s="200"/>
      <c r="I1264" s="200"/>
    </row>
    <row r="1265" spans="1:9" s="208" customFormat="1" hidden="1">
      <c r="A1265" s="196">
        <v>44264</v>
      </c>
      <c r="B1265" s="205" t="s">
        <v>60</v>
      </c>
      <c r="C1265" s="198">
        <v>132</v>
      </c>
      <c r="D1265" s="195">
        <v>6</v>
      </c>
      <c r="E1265" s="197">
        <v>2206300</v>
      </c>
      <c r="F1265" s="206">
        <f t="shared" si="19"/>
        <v>0</v>
      </c>
      <c r="G1265" s="203">
        <v>2206300</v>
      </c>
      <c r="H1265" s="195" t="s">
        <v>1266</v>
      </c>
      <c r="I1265" s="205"/>
    </row>
    <row r="1266" spans="1:9" s="208" customFormat="1" hidden="1">
      <c r="A1266" s="196">
        <v>44264</v>
      </c>
      <c r="B1266" s="205" t="s">
        <v>60</v>
      </c>
      <c r="C1266" s="198">
        <v>133</v>
      </c>
      <c r="D1266" s="195">
        <v>6</v>
      </c>
      <c r="E1266" s="197">
        <v>43500</v>
      </c>
      <c r="F1266" s="206">
        <f t="shared" si="19"/>
        <v>0</v>
      </c>
      <c r="G1266" s="203">
        <v>43500</v>
      </c>
      <c r="H1266" s="195" t="s">
        <v>1266</v>
      </c>
      <c r="I1266" s="205"/>
    </row>
    <row r="1267" spans="1:9" s="208" customFormat="1" hidden="1">
      <c r="A1267" s="196">
        <v>44264</v>
      </c>
      <c r="B1267" s="205" t="s">
        <v>60</v>
      </c>
      <c r="C1267" s="198">
        <v>146</v>
      </c>
      <c r="D1267" s="195">
        <v>6</v>
      </c>
      <c r="E1267" s="197">
        <v>144900</v>
      </c>
      <c r="F1267" s="206">
        <f t="shared" si="19"/>
        <v>0</v>
      </c>
      <c r="G1267" s="203">
        <v>144900</v>
      </c>
      <c r="H1267" s="195" t="s">
        <v>1267</v>
      </c>
      <c r="I1267" s="205"/>
    </row>
    <row r="1268" spans="1:9" s="208" customFormat="1" hidden="1">
      <c r="A1268" s="196">
        <v>44264</v>
      </c>
      <c r="B1268" s="205" t="s">
        <v>60</v>
      </c>
      <c r="C1268" s="198">
        <v>147</v>
      </c>
      <c r="D1268" s="195">
        <v>6</v>
      </c>
      <c r="E1268" s="197">
        <v>2132300</v>
      </c>
      <c r="F1268" s="206">
        <f t="shared" si="19"/>
        <v>0</v>
      </c>
      <c r="G1268" s="203">
        <v>2132300</v>
      </c>
      <c r="H1268" s="195" t="s">
        <v>1268</v>
      </c>
      <c r="I1268" s="205"/>
    </row>
    <row r="1269" spans="1:9" s="208" customFormat="1" hidden="1">
      <c r="A1269" s="196">
        <v>44264</v>
      </c>
      <c r="B1269" s="205" t="s">
        <v>60</v>
      </c>
      <c r="C1269" s="198">
        <v>154</v>
      </c>
      <c r="D1269" s="195">
        <v>6</v>
      </c>
      <c r="E1269" s="197">
        <v>629133</v>
      </c>
      <c r="F1269" s="206">
        <f t="shared" si="19"/>
        <v>0</v>
      </c>
      <c r="G1269" s="203">
        <v>629133</v>
      </c>
      <c r="H1269" s="195" t="s">
        <v>1269</v>
      </c>
      <c r="I1269" s="205"/>
    </row>
    <row r="1270" spans="1:9" s="208" customFormat="1" hidden="1">
      <c r="A1270" s="196">
        <v>44264</v>
      </c>
      <c r="B1270" s="205" t="s">
        <v>63</v>
      </c>
      <c r="C1270" s="198">
        <v>277</v>
      </c>
      <c r="D1270" s="195">
        <v>6</v>
      </c>
      <c r="E1270" s="197">
        <v>330232</v>
      </c>
      <c r="F1270" s="206">
        <f t="shared" si="19"/>
        <v>0</v>
      </c>
      <c r="G1270" s="203">
        <v>330232</v>
      </c>
      <c r="H1270" s="195" t="s">
        <v>1270</v>
      </c>
      <c r="I1270" s="205"/>
    </row>
    <row r="1271" spans="1:9" s="208" customFormat="1" hidden="1">
      <c r="A1271" s="196">
        <v>44264</v>
      </c>
      <c r="B1271" s="205" t="s">
        <v>190</v>
      </c>
      <c r="C1271" s="198">
        <v>295</v>
      </c>
      <c r="D1271" s="195">
        <v>6</v>
      </c>
      <c r="E1271" s="197">
        <v>533000</v>
      </c>
      <c r="F1271" s="206">
        <f t="shared" si="19"/>
        <v>0</v>
      </c>
      <c r="G1271" s="203">
        <v>533000</v>
      </c>
      <c r="H1271" s="195" t="s">
        <v>1271</v>
      </c>
      <c r="I1271" s="205"/>
    </row>
    <row r="1272" spans="1:9" s="208" customFormat="1" hidden="1">
      <c r="A1272" s="196">
        <v>44264</v>
      </c>
      <c r="B1272" s="205" t="s">
        <v>65</v>
      </c>
      <c r="C1272" s="198">
        <v>366</v>
      </c>
      <c r="D1272" s="195">
        <v>6</v>
      </c>
      <c r="E1272" s="197">
        <v>1472700</v>
      </c>
      <c r="F1272" s="206">
        <f t="shared" si="19"/>
        <v>0</v>
      </c>
      <c r="G1272" s="203">
        <v>1472700</v>
      </c>
      <c r="H1272" s="195" t="s">
        <v>1272</v>
      </c>
      <c r="I1272" s="205"/>
    </row>
    <row r="1273" spans="1:9" s="208" customFormat="1" hidden="1">
      <c r="A1273" s="196">
        <v>44264</v>
      </c>
      <c r="B1273" s="205" t="s">
        <v>60</v>
      </c>
      <c r="C1273" s="198">
        <v>372</v>
      </c>
      <c r="D1273" s="195">
        <v>9</v>
      </c>
      <c r="E1273" s="197">
        <v>1000000</v>
      </c>
      <c r="F1273" s="206">
        <f t="shared" si="19"/>
        <v>0</v>
      </c>
      <c r="G1273" s="203">
        <v>1000000</v>
      </c>
      <c r="H1273" s="195" t="s">
        <v>1273</v>
      </c>
      <c r="I1273" s="205"/>
    </row>
    <row r="1274" spans="1:9" s="208" customFormat="1" hidden="1">
      <c r="A1274" s="196">
        <v>44264</v>
      </c>
      <c r="B1274" s="205" t="s">
        <v>60</v>
      </c>
      <c r="C1274" s="198">
        <v>2844</v>
      </c>
      <c r="D1274" s="195">
        <v>4</v>
      </c>
      <c r="E1274" s="197">
        <v>528814</v>
      </c>
      <c r="F1274" s="206">
        <f t="shared" si="19"/>
        <v>0</v>
      </c>
      <c r="G1274" s="203">
        <v>528814</v>
      </c>
      <c r="H1274" s="195" t="s">
        <v>1274</v>
      </c>
      <c r="I1274" s="205"/>
    </row>
    <row r="1275" spans="1:9" s="208" customFormat="1" hidden="1">
      <c r="A1275" s="196">
        <v>44264</v>
      </c>
      <c r="B1275" s="205" t="s">
        <v>60</v>
      </c>
      <c r="C1275" s="198">
        <v>5136</v>
      </c>
      <c r="D1275" s="195">
        <v>7</v>
      </c>
      <c r="E1275" s="197">
        <v>569000</v>
      </c>
      <c r="F1275" s="206">
        <f t="shared" si="19"/>
        <v>0</v>
      </c>
      <c r="G1275" s="203">
        <v>569000</v>
      </c>
      <c r="H1275" s="195" t="s">
        <v>1275</v>
      </c>
      <c r="I1275" s="205"/>
    </row>
    <row r="1276" spans="1:9" s="208" customFormat="1" hidden="1">
      <c r="A1276" s="196">
        <v>44264</v>
      </c>
      <c r="B1276" s="205" t="s">
        <v>65</v>
      </c>
      <c r="C1276" s="198">
        <v>5201</v>
      </c>
      <c r="D1276" s="195">
        <v>7</v>
      </c>
      <c r="E1276" s="197">
        <v>732000</v>
      </c>
      <c r="F1276" s="206">
        <f t="shared" si="19"/>
        <v>0</v>
      </c>
      <c r="G1276" s="203">
        <v>732000</v>
      </c>
      <c r="H1276" s="195" t="s">
        <v>1276</v>
      </c>
      <c r="I1276" s="205"/>
    </row>
    <row r="1277" spans="1:9" s="208" customFormat="1" hidden="1">
      <c r="A1277" s="196">
        <v>44264</v>
      </c>
      <c r="B1277" s="205" t="s">
        <v>60</v>
      </c>
      <c r="C1277" s="198">
        <v>8423</v>
      </c>
      <c r="D1277" s="195">
        <v>18</v>
      </c>
      <c r="E1277" s="197">
        <v>1397000</v>
      </c>
      <c r="F1277" s="206">
        <f t="shared" si="19"/>
        <v>0</v>
      </c>
      <c r="G1277" s="203">
        <v>1397000</v>
      </c>
      <c r="H1277" s="195" t="s">
        <v>1277</v>
      </c>
      <c r="I1277" s="205"/>
    </row>
    <row r="1278" spans="1:9" s="208" customFormat="1" hidden="1">
      <c r="A1278" s="196">
        <v>44264</v>
      </c>
      <c r="B1278" s="205" t="s">
        <v>65</v>
      </c>
      <c r="C1278" s="198">
        <v>8661</v>
      </c>
      <c r="D1278" s="195">
        <v>18</v>
      </c>
      <c r="E1278" s="197">
        <v>1000000</v>
      </c>
      <c r="F1278" s="206">
        <f t="shared" si="19"/>
        <v>0</v>
      </c>
      <c r="G1278" s="203">
        <v>1000000</v>
      </c>
      <c r="H1278" s="195" t="s">
        <v>1278</v>
      </c>
      <c r="I1278" s="205"/>
    </row>
    <row r="1279" spans="1:9" s="208" customFormat="1" hidden="1">
      <c r="A1279" s="196">
        <v>44264</v>
      </c>
      <c r="B1279" s="205" t="s">
        <v>60</v>
      </c>
      <c r="C1279" s="198">
        <v>9079</v>
      </c>
      <c r="D1279" s="195">
        <v>8</v>
      </c>
      <c r="E1279" s="197">
        <v>907800</v>
      </c>
      <c r="F1279" s="206">
        <f t="shared" si="19"/>
        <v>0</v>
      </c>
      <c r="G1279" s="203">
        <v>907800</v>
      </c>
      <c r="H1279" s="195" t="s">
        <v>1279</v>
      </c>
      <c r="I1279" s="205"/>
    </row>
    <row r="1280" spans="1:9" s="208" customFormat="1" hidden="1">
      <c r="A1280" s="196">
        <v>44264</v>
      </c>
      <c r="B1280" s="205" t="s">
        <v>60</v>
      </c>
      <c r="C1280" s="198">
        <v>9083</v>
      </c>
      <c r="D1280" s="195">
        <v>8</v>
      </c>
      <c r="E1280" s="197">
        <v>984000</v>
      </c>
      <c r="F1280" s="206">
        <f t="shared" si="19"/>
        <v>0</v>
      </c>
      <c r="G1280" s="203">
        <v>984000</v>
      </c>
      <c r="H1280" s="195" t="s">
        <v>1280</v>
      </c>
      <c r="I1280" s="205"/>
    </row>
    <row r="1281" spans="1:9" s="208" customFormat="1" hidden="1">
      <c r="A1281" s="196">
        <v>44264</v>
      </c>
      <c r="B1281" s="205" t="s">
        <v>63</v>
      </c>
      <c r="C1281" s="198">
        <v>9118</v>
      </c>
      <c r="D1281" s="195">
        <v>8</v>
      </c>
      <c r="E1281" s="197">
        <v>257323</v>
      </c>
      <c r="F1281" s="206">
        <f t="shared" si="19"/>
        <v>0</v>
      </c>
      <c r="G1281" s="203">
        <v>257323</v>
      </c>
      <c r="H1281" s="195" t="s">
        <v>1281</v>
      </c>
      <c r="I1281" s="205"/>
    </row>
    <row r="1282" spans="1:9" s="207" customFormat="1" hidden="1">
      <c r="A1282" s="199">
        <v>44265</v>
      </c>
      <c r="B1282" s="200" t="s">
        <v>60</v>
      </c>
      <c r="C1282" s="51">
        <v>3139</v>
      </c>
      <c r="D1282" s="200"/>
      <c r="E1282" s="201">
        <v>200000</v>
      </c>
      <c r="F1282" s="202">
        <f t="shared" si="19"/>
        <v>0</v>
      </c>
      <c r="G1282" s="201">
        <v>200000</v>
      </c>
      <c r="H1282" s="200"/>
      <c r="I1282" s="200"/>
    </row>
    <row r="1283" spans="1:9" s="207" customFormat="1" hidden="1">
      <c r="A1283" s="199">
        <v>44265</v>
      </c>
      <c r="B1283" s="200" t="s">
        <v>60</v>
      </c>
      <c r="C1283" s="51">
        <v>5497</v>
      </c>
      <c r="D1283" s="200">
        <v>7</v>
      </c>
      <c r="E1283" s="201">
        <v>845000</v>
      </c>
      <c r="F1283" s="202">
        <f t="shared" si="19"/>
        <v>0</v>
      </c>
      <c r="G1283" s="201">
        <v>845000</v>
      </c>
      <c r="H1283" s="200"/>
      <c r="I1283" s="200"/>
    </row>
    <row r="1284" spans="1:9" s="207" customFormat="1" hidden="1">
      <c r="A1284" s="199">
        <v>44265</v>
      </c>
      <c r="B1284" s="200" t="s">
        <v>60</v>
      </c>
      <c r="C1284" s="51">
        <v>3118</v>
      </c>
      <c r="D1284" s="200">
        <v>4</v>
      </c>
      <c r="E1284" s="201">
        <v>1751888</v>
      </c>
      <c r="F1284" s="202">
        <f t="shared" si="19"/>
        <v>0</v>
      </c>
      <c r="G1284" s="201">
        <v>1751888</v>
      </c>
      <c r="H1284" s="200"/>
      <c r="I1284" s="200"/>
    </row>
    <row r="1285" spans="1:9" s="207" customFormat="1" hidden="1">
      <c r="A1285" s="199">
        <v>44265</v>
      </c>
      <c r="B1285" s="200" t="s">
        <v>60</v>
      </c>
      <c r="C1285" s="51">
        <v>3263</v>
      </c>
      <c r="D1285" s="200">
        <v>4</v>
      </c>
      <c r="E1285" s="201">
        <v>1601170</v>
      </c>
      <c r="F1285" s="202">
        <f t="shared" si="19"/>
        <v>0</v>
      </c>
      <c r="G1285" s="201">
        <v>1601170</v>
      </c>
      <c r="H1285" s="200"/>
      <c r="I1285" s="200"/>
    </row>
    <row r="1286" spans="1:9" s="208" customFormat="1" hidden="1">
      <c r="A1286" s="196">
        <v>44265</v>
      </c>
      <c r="B1286" s="205" t="s">
        <v>60</v>
      </c>
      <c r="C1286" s="198">
        <v>589</v>
      </c>
      <c r="D1286" s="195">
        <v>9</v>
      </c>
      <c r="E1286" s="197">
        <v>325000</v>
      </c>
      <c r="F1286" s="206">
        <f t="shared" si="19"/>
        <v>0</v>
      </c>
      <c r="G1286" s="203">
        <v>325000</v>
      </c>
      <c r="H1286" s="195" t="s">
        <v>1292</v>
      </c>
      <c r="I1286" s="205"/>
    </row>
    <row r="1287" spans="1:9" s="208" customFormat="1" hidden="1">
      <c r="A1287" s="196">
        <v>44265</v>
      </c>
      <c r="B1287" s="205" t="s">
        <v>65</v>
      </c>
      <c r="C1287" s="198">
        <v>650</v>
      </c>
      <c r="D1287" s="195">
        <v>9</v>
      </c>
      <c r="E1287" s="197">
        <v>774000</v>
      </c>
      <c r="F1287" s="206">
        <f t="shared" si="19"/>
        <v>0</v>
      </c>
      <c r="G1287" s="203">
        <v>774000</v>
      </c>
      <c r="H1287" s="195" t="s">
        <v>1284</v>
      </c>
      <c r="I1287" s="205"/>
    </row>
    <row r="1288" spans="1:9" s="208" customFormat="1" hidden="1">
      <c r="A1288" s="196">
        <v>44265</v>
      </c>
      <c r="B1288" s="205" t="s">
        <v>60</v>
      </c>
      <c r="C1288" s="198">
        <v>3118</v>
      </c>
      <c r="D1288" s="195">
        <v>4</v>
      </c>
      <c r="E1288" s="197">
        <v>1751888</v>
      </c>
      <c r="F1288" s="206">
        <f t="shared" si="19"/>
        <v>0</v>
      </c>
      <c r="G1288" s="203">
        <v>1751888</v>
      </c>
      <c r="H1288" s="195" t="s">
        <v>1285</v>
      </c>
      <c r="I1288" s="205"/>
    </row>
    <row r="1289" spans="1:9" s="208" customFormat="1" hidden="1">
      <c r="A1289" s="196">
        <v>44265</v>
      </c>
      <c r="B1289" s="205" t="s">
        <v>60</v>
      </c>
      <c r="C1289" s="198">
        <v>3139</v>
      </c>
      <c r="D1289" s="195">
        <v>4</v>
      </c>
      <c r="E1289" s="197">
        <v>200000</v>
      </c>
      <c r="F1289" s="206">
        <f t="shared" si="19"/>
        <v>0</v>
      </c>
      <c r="G1289" s="203">
        <v>200000</v>
      </c>
      <c r="H1289" s="195" t="s">
        <v>1291</v>
      </c>
      <c r="I1289" s="205"/>
    </row>
    <row r="1290" spans="1:9" s="208" customFormat="1" hidden="1">
      <c r="A1290" s="196">
        <v>44265</v>
      </c>
      <c r="B1290" s="205" t="s">
        <v>60</v>
      </c>
      <c r="C1290" s="198">
        <v>3263</v>
      </c>
      <c r="D1290" s="195">
        <v>4</v>
      </c>
      <c r="E1290" s="197">
        <v>1601170</v>
      </c>
      <c r="F1290" s="206">
        <f t="shared" si="19"/>
        <v>0</v>
      </c>
      <c r="G1290" s="203">
        <v>1601170</v>
      </c>
      <c r="H1290" s="195" t="s">
        <v>1286</v>
      </c>
      <c r="I1290" s="205"/>
    </row>
    <row r="1291" spans="1:9" s="208" customFormat="1" hidden="1">
      <c r="A1291" s="196">
        <v>44265</v>
      </c>
      <c r="B1291" s="205" t="s">
        <v>60</v>
      </c>
      <c r="C1291" s="198">
        <v>3270</v>
      </c>
      <c r="D1291" s="195">
        <v>4</v>
      </c>
      <c r="E1291" s="197">
        <v>959000</v>
      </c>
      <c r="F1291" s="206">
        <f t="shared" si="19"/>
        <v>0</v>
      </c>
      <c r="G1291" s="203">
        <v>959000</v>
      </c>
      <c r="H1291" s="195" t="s">
        <v>1287</v>
      </c>
      <c r="I1291" s="205"/>
    </row>
    <row r="1292" spans="1:9" s="208" customFormat="1" hidden="1">
      <c r="A1292" s="196">
        <v>44265</v>
      </c>
      <c r="B1292" s="205" t="s">
        <v>60</v>
      </c>
      <c r="C1292" s="198">
        <v>5482</v>
      </c>
      <c r="D1292" s="195">
        <v>7</v>
      </c>
      <c r="E1292" s="197">
        <v>279800</v>
      </c>
      <c r="F1292" s="206">
        <f t="shared" si="19"/>
        <v>0</v>
      </c>
      <c r="G1292" s="203">
        <v>279800</v>
      </c>
      <c r="H1292" s="195" t="s">
        <v>1288</v>
      </c>
      <c r="I1292" s="205"/>
    </row>
    <row r="1293" spans="1:9" s="208" customFormat="1" hidden="1">
      <c r="A1293" s="196">
        <v>44265</v>
      </c>
      <c r="B1293" s="205" t="s">
        <v>65</v>
      </c>
      <c r="C1293" s="198">
        <v>5496</v>
      </c>
      <c r="D1293" s="195">
        <v>7</v>
      </c>
      <c r="E1293" s="197">
        <v>344000</v>
      </c>
      <c r="F1293" s="206">
        <f t="shared" si="19"/>
        <v>0</v>
      </c>
      <c r="G1293" s="203">
        <v>344000</v>
      </c>
      <c r="H1293" s="195" t="s">
        <v>1289</v>
      </c>
      <c r="I1293" s="205"/>
    </row>
    <row r="1294" spans="1:9" s="208" customFormat="1" hidden="1">
      <c r="A1294" s="196">
        <v>44265</v>
      </c>
      <c r="B1294" s="205" t="s">
        <v>60</v>
      </c>
      <c r="C1294" s="198">
        <v>5497</v>
      </c>
      <c r="D1294" s="195">
        <v>7</v>
      </c>
      <c r="E1294" s="197">
        <v>845000</v>
      </c>
      <c r="F1294" s="206">
        <f t="shared" si="19"/>
        <v>0</v>
      </c>
      <c r="G1294" s="203">
        <v>845000</v>
      </c>
      <c r="H1294" s="195" t="s">
        <v>1290</v>
      </c>
      <c r="I1294" s="205"/>
    </row>
    <row r="1295" spans="1:9" s="207" customFormat="1" hidden="1">
      <c r="A1295" s="199">
        <v>44266</v>
      </c>
      <c r="B1295" s="200" t="s">
        <v>60</v>
      </c>
      <c r="C1295" s="51">
        <v>5682</v>
      </c>
      <c r="D1295" s="200">
        <v>0</v>
      </c>
      <c r="E1295" s="201">
        <v>1740480</v>
      </c>
      <c r="F1295" s="202">
        <f t="shared" si="19"/>
        <v>0</v>
      </c>
      <c r="G1295" s="201">
        <v>1740480</v>
      </c>
      <c r="H1295" s="200"/>
      <c r="I1295" s="200"/>
    </row>
    <row r="1296" spans="1:9" s="207" customFormat="1" hidden="1">
      <c r="A1296" s="199">
        <v>44266</v>
      </c>
      <c r="B1296" s="200" t="s">
        <v>60</v>
      </c>
      <c r="C1296" s="51">
        <v>850</v>
      </c>
      <c r="D1296" s="200"/>
      <c r="E1296" s="201">
        <v>354877</v>
      </c>
      <c r="F1296" s="202">
        <f t="shared" si="19"/>
        <v>0</v>
      </c>
      <c r="G1296" s="201">
        <v>354877</v>
      </c>
      <c r="H1296" s="200"/>
      <c r="I1296" s="200"/>
    </row>
    <row r="1297" spans="1:9" s="207" customFormat="1" hidden="1">
      <c r="A1297" s="199">
        <v>44266</v>
      </c>
      <c r="B1297" s="200" t="s">
        <v>60</v>
      </c>
      <c r="C1297" s="51">
        <v>3489</v>
      </c>
      <c r="D1297" s="200"/>
      <c r="E1297" s="201">
        <v>200000</v>
      </c>
      <c r="F1297" s="202">
        <f t="shared" si="19"/>
        <v>0</v>
      </c>
      <c r="G1297" s="201">
        <v>200000</v>
      </c>
      <c r="H1297" s="200"/>
      <c r="I1297" s="200"/>
    </row>
    <row r="1298" spans="1:9" s="207" customFormat="1" hidden="1">
      <c r="A1298" s="199">
        <v>44266</v>
      </c>
      <c r="B1298" s="200" t="s">
        <v>60</v>
      </c>
      <c r="C1298" s="51">
        <v>9320</v>
      </c>
      <c r="D1298" s="200">
        <v>8</v>
      </c>
      <c r="E1298" s="201">
        <v>211381</v>
      </c>
      <c r="F1298" s="202">
        <f t="shared" si="19"/>
        <v>0</v>
      </c>
      <c r="G1298" s="201">
        <v>211381</v>
      </c>
      <c r="H1298" s="200"/>
      <c r="I1298" s="200"/>
    </row>
    <row r="1299" spans="1:9" s="207" customFormat="1" hidden="1">
      <c r="A1299" s="199">
        <v>44266</v>
      </c>
      <c r="B1299" s="200" t="s">
        <v>60</v>
      </c>
      <c r="C1299" s="51">
        <v>9324</v>
      </c>
      <c r="D1299" s="200">
        <v>8</v>
      </c>
      <c r="E1299" s="201">
        <v>709600</v>
      </c>
      <c r="F1299" s="202">
        <f t="shared" si="19"/>
        <v>0</v>
      </c>
      <c r="G1299" s="201">
        <v>709600</v>
      </c>
      <c r="H1299" s="200"/>
      <c r="I1299" s="200"/>
    </row>
    <row r="1300" spans="1:9" s="207" customFormat="1" hidden="1">
      <c r="A1300" s="199">
        <v>44266</v>
      </c>
      <c r="B1300" s="200" t="s">
        <v>60</v>
      </c>
      <c r="C1300" s="51">
        <v>5787</v>
      </c>
      <c r="D1300" s="200">
        <v>7</v>
      </c>
      <c r="E1300" s="201">
        <v>852800</v>
      </c>
      <c r="F1300" s="202">
        <f t="shared" si="19"/>
        <v>0</v>
      </c>
      <c r="G1300" s="201">
        <v>852800</v>
      </c>
      <c r="H1300" s="200"/>
      <c r="I1300" s="200"/>
    </row>
    <row r="1301" spans="1:9" s="207" customFormat="1" hidden="1">
      <c r="A1301" s="199">
        <v>44266</v>
      </c>
      <c r="B1301" s="200" t="s">
        <v>60</v>
      </c>
      <c r="C1301" s="51">
        <v>3453</v>
      </c>
      <c r="D1301" s="200">
        <v>4</v>
      </c>
      <c r="E1301" s="201">
        <v>283773</v>
      </c>
      <c r="F1301" s="202">
        <f t="shared" si="19"/>
        <v>0</v>
      </c>
      <c r="G1301" s="201">
        <v>283773</v>
      </c>
      <c r="H1301" s="200"/>
      <c r="I1301" s="200"/>
    </row>
    <row r="1302" spans="1:9" s="207" customFormat="1" hidden="1">
      <c r="A1302" s="199">
        <v>44266</v>
      </c>
      <c r="B1302" s="200" t="s">
        <v>60</v>
      </c>
      <c r="C1302" s="51">
        <v>789</v>
      </c>
      <c r="D1302" s="200">
        <v>6</v>
      </c>
      <c r="E1302" s="201">
        <v>225000</v>
      </c>
      <c r="F1302" s="202">
        <f t="shared" si="19"/>
        <v>0</v>
      </c>
      <c r="G1302" s="201">
        <v>225000</v>
      </c>
      <c r="H1302" s="200"/>
      <c r="I1302" s="200"/>
    </row>
    <row r="1303" spans="1:9" s="207" customFormat="1" hidden="1">
      <c r="A1303" s="199">
        <v>44266</v>
      </c>
      <c r="B1303" s="200" t="s">
        <v>60</v>
      </c>
      <c r="C1303" s="51">
        <v>5793</v>
      </c>
      <c r="D1303" s="200">
        <v>7</v>
      </c>
      <c r="E1303" s="201">
        <v>1113800</v>
      </c>
      <c r="F1303" s="202">
        <f t="shared" si="19"/>
        <v>0</v>
      </c>
      <c r="G1303" s="201">
        <v>1113800</v>
      </c>
      <c r="H1303" s="200"/>
      <c r="I1303" s="200"/>
    </row>
    <row r="1304" spans="1:9" s="208" customFormat="1" hidden="1">
      <c r="A1304" s="196">
        <v>44266</v>
      </c>
      <c r="B1304" s="205" t="s">
        <v>60</v>
      </c>
      <c r="C1304" s="198">
        <v>789</v>
      </c>
      <c r="D1304" s="195">
        <v>6</v>
      </c>
      <c r="E1304" s="197">
        <v>225000</v>
      </c>
      <c r="F1304" s="206">
        <f t="shared" si="19"/>
        <v>0</v>
      </c>
      <c r="G1304" s="203">
        <v>225000</v>
      </c>
      <c r="H1304" s="195" t="s">
        <v>1305</v>
      </c>
      <c r="I1304" s="205"/>
    </row>
    <row r="1305" spans="1:9" s="208" customFormat="1" hidden="1">
      <c r="A1305" s="196">
        <v>44266</v>
      </c>
      <c r="B1305" s="205" t="s">
        <v>60</v>
      </c>
      <c r="C1305" s="198">
        <v>850</v>
      </c>
      <c r="D1305" s="195">
        <v>6</v>
      </c>
      <c r="E1305" s="197">
        <v>354877</v>
      </c>
      <c r="F1305" s="206">
        <f t="shared" si="19"/>
        <v>0</v>
      </c>
      <c r="G1305" s="203">
        <v>354877</v>
      </c>
      <c r="H1305" s="195" t="s">
        <v>1294</v>
      </c>
      <c r="I1305" s="205"/>
    </row>
    <row r="1306" spans="1:9" s="208" customFormat="1" hidden="1">
      <c r="A1306" s="196">
        <v>44266</v>
      </c>
      <c r="B1306" s="205" t="s">
        <v>60</v>
      </c>
      <c r="C1306" s="198">
        <v>3453</v>
      </c>
      <c r="D1306" s="195">
        <v>4</v>
      </c>
      <c r="E1306" s="197">
        <v>283773</v>
      </c>
      <c r="F1306" s="206">
        <f t="shared" si="19"/>
        <v>0</v>
      </c>
      <c r="G1306" s="203">
        <v>283773</v>
      </c>
      <c r="H1306" s="195" t="s">
        <v>1295</v>
      </c>
      <c r="I1306" s="205"/>
    </row>
    <row r="1307" spans="1:9" s="208" customFormat="1" hidden="1">
      <c r="A1307" s="196">
        <v>44266</v>
      </c>
      <c r="B1307" s="205" t="s">
        <v>64</v>
      </c>
      <c r="C1307" s="198">
        <v>3474</v>
      </c>
      <c r="D1307" s="195">
        <v>4</v>
      </c>
      <c r="E1307" s="197">
        <v>500000</v>
      </c>
      <c r="F1307" s="206">
        <f t="shared" si="19"/>
        <v>0</v>
      </c>
      <c r="G1307" s="203">
        <v>500000</v>
      </c>
      <c r="H1307" s="195" t="s">
        <v>187</v>
      </c>
      <c r="I1307" s="205"/>
    </row>
    <row r="1308" spans="1:9" s="208" customFormat="1" hidden="1">
      <c r="A1308" s="196">
        <v>44266</v>
      </c>
      <c r="B1308" s="205" t="s">
        <v>60</v>
      </c>
      <c r="C1308" s="198">
        <v>3489</v>
      </c>
      <c r="D1308" s="195">
        <v>4</v>
      </c>
      <c r="E1308" s="197">
        <v>200000</v>
      </c>
      <c r="F1308" s="206">
        <f t="shared" si="19"/>
        <v>0</v>
      </c>
      <c r="G1308" s="203">
        <v>200000</v>
      </c>
      <c r="H1308" s="195" t="s">
        <v>533</v>
      </c>
      <c r="I1308" s="205"/>
    </row>
    <row r="1309" spans="1:9" s="208" customFormat="1" hidden="1">
      <c r="A1309" s="196">
        <v>44266</v>
      </c>
      <c r="B1309" s="205" t="s">
        <v>60</v>
      </c>
      <c r="C1309" s="198">
        <v>3568</v>
      </c>
      <c r="D1309" s="195">
        <v>4</v>
      </c>
      <c r="E1309" s="197">
        <v>1068000</v>
      </c>
      <c r="F1309" s="206">
        <f t="shared" si="19"/>
        <v>0</v>
      </c>
      <c r="G1309" s="203">
        <v>1068000</v>
      </c>
      <c r="H1309" s="195" t="s">
        <v>1296</v>
      </c>
      <c r="I1309" s="205"/>
    </row>
    <row r="1310" spans="1:9" s="208" customFormat="1" hidden="1">
      <c r="A1310" s="196">
        <v>44266</v>
      </c>
      <c r="B1310" s="205" t="s">
        <v>62</v>
      </c>
      <c r="C1310" s="198">
        <v>3572</v>
      </c>
      <c r="D1310" s="195">
        <v>4</v>
      </c>
      <c r="E1310" s="197">
        <v>1488462</v>
      </c>
      <c r="F1310" s="206">
        <f t="shared" si="19"/>
        <v>0</v>
      </c>
      <c r="G1310" s="203">
        <v>1488462</v>
      </c>
      <c r="H1310" s="195" t="s">
        <v>1019</v>
      </c>
      <c r="I1310" s="205"/>
    </row>
    <row r="1311" spans="1:9" s="208" customFormat="1" hidden="1">
      <c r="A1311" s="196">
        <v>44266</v>
      </c>
      <c r="B1311" s="205" t="s">
        <v>60</v>
      </c>
      <c r="C1311" s="198">
        <v>3686</v>
      </c>
      <c r="D1311" s="195">
        <v>4</v>
      </c>
      <c r="E1311" s="197">
        <v>1100000</v>
      </c>
      <c r="F1311" s="206">
        <f t="shared" si="19"/>
        <v>0</v>
      </c>
      <c r="G1311" s="203">
        <v>1100000</v>
      </c>
      <c r="H1311" s="195" t="s">
        <v>1297</v>
      </c>
      <c r="I1311" s="205"/>
    </row>
    <row r="1312" spans="1:9" s="208" customFormat="1" hidden="1">
      <c r="A1312" s="196">
        <v>44266</v>
      </c>
      <c r="B1312" s="205" t="s">
        <v>60</v>
      </c>
      <c r="C1312" s="198">
        <v>5682</v>
      </c>
      <c r="D1312" s="195">
        <v>7</v>
      </c>
      <c r="E1312" s="197">
        <v>1740800</v>
      </c>
      <c r="F1312" s="206">
        <f t="shared" si="19"/>
        <v>0</v>
      </c>
      <c r="G1312" s="203">
        <v>1740800</v>
      </c>
      <c r="H1312" s="195" t="s">
        <v>1298</v>
      </c>
      <c r="I1312" s="205"/>
    </row>
    <row r="1313" spans="1:9" s="208" customFormat="1" hidden="1">
      <c r="A1313" s="196">
        <v>44266</v>
      </c>
      <c r="B1313" s="205" t="s">
        <v>60</v>
      </c>
      <c r="C1313" s="198">
        <v>5754</v>
      </c>
      <c r="D1313" s="195">
        <v>7</v>
      </c>
      <c r="E1313" s="197">
        <v>311800</v>
      </c>
      <c r="F1313" s="206">
        <f t="shared" si="19"/>
        <v>0</v>
      </c>
      <c r="G1313" s="203">
        <v>311800</v>
      </c>
      <c r="H1313" s="195" t="s">
        <v>1299</v>
      </c>
      <c r="I1313" s="205"/>
    </row>
    <row r="1314" spans="1:9" s="208" customFormat="1" hidden="1">
      <c r="A1314" s="196">
        <v>44266</v>
      </c>
      <c r="B1314" s="205" t="s">
        <v>60</v>
      </c>
      <c r="C1314" s="198">
        <v>5787</v>
      </c>
      <c r="D1314" s="195">
        <v>7</v>
      </c>
      <c r="E1314" s="197">
        <v>852800</v>
      </c>
      <c r="F1314" s="206">
        <f t="shared" si="19"/>
        <v>0</v>
      </c>
      <c r="G1314" s="203">
        <v>852800</v>
      </c>
      <c r="H1314" s="195" t="s">
        <v>1300</v>
      </c>
      <c r="I1314" s="205"/>
    </row>
    <row r="1315" spans="1:9" s="208" customFormat="1" hidden="1">
      <c r="A1315" s="196">
        <v>44266</v>
      </c>
      <c r="B1315" s="205" t="s">
        <v>60</v>
      </c>
      <c r="C1315" s="198">
        <v>5793</v>
      </c>
      <c r="D1315" s="195">
        <v>7</v>
      </c>
      <c r="E1315" s="197">
        <v>1113800</v>
      </c>
      <c r="F1315" s="206">
        <f t="shared" si="19"/>
        <v>0</v>
      </c>
      <c r="G1315" s="203">
        <v>1113800</v>
      </c>
      <c r="H1315" s="195" t="s">
        <v>1301</v>
      </c>
      <c r="I1315" s="205"/>
    </row>
    <row r="1316" spans="1:9" s="208" customFormat="1" hidden="1">
      <c r="A1316" s="196">
        <v>44266</v>
      </c>
      <c r="B1316" s="205" t="s">
        <v>60</v>
      </c>
      <c r="C1316" s="198">
        <v>9320</v>
      </c>
      <c r="D1316" s="195">
        <v>8</v>
      </c>
      <c r="E1316" s="197">
        <v>211381</v>
      </c>
      <c r="F1316" s="206">
        <f t="shared" si="19"/>
        <v>0</v>
      </c>
      <c r="G1316" s="203">
        <v>211381</v>
      </c>
      <c r="H1316" s="195" t="s">
        <v>130</v>
      </c>
      <c r="I1316" s="205"/>
    </row>
    <row r="1317" spans="1:9" s="208" customFormat="1" hidden="1">
      <c r="A1317" s="196">
        <v>44266</v>
      </c>
      <c r="B1317" s="205" t="s">
        <v>60</v>
      </c>
      <c r="C1317" s="198">
        <v>9323</v>
      </c>
      <c r="D1317" s="195">
        <v>8</v>
      </c>
      <c r="E1317" s="197">
        <v>476800</v>
      </c>
      <c r="F1317" s="206">
        <f t="shared" si="19"/>
        <v>0</v>
      </c>
      <c r="G1317" s="203">
        <v>476800</v>
      </c>
      <c r="H1317" s="195" t="s">
        <v>1302</v>
      </c>
      <c r="I1317" s="205"/>
    </row>
    <row r="1318" spans="1:9" s="208" customFormat="1" hidden="1">
      <c r="A1318" s="196">
        <v>44266</v>
      </c>
      <c r="B1318" s="205" t="s">
        <v>60</v>
      </c>
      <c r="C1318" s="198">
        <v>9324</v>
      </c>
      <c r="D1318" s="195">
        <v>8</v>
      </c>
      <c r="E1318" s="197">
        <v>709600</v>
      </c>
      <c r="F1318" s="206">
        <f t="shared" si="19"/>
        <v>0</v>
      </c>
      <c r="G1318" s="203">
        <v>709600</v>
      </c>
      <c r="H1318" s="195" t="s">
        <v>1303</v>
      </c>
      <c r="I1318" s="205"/>
    </row>
    <row r="1319" spans="1:9" s="207" customFormat="1" hidden="1">
      <c r="A1319" s="199">
        <v>44267</v>
      </c>
      <c r="B1319" s="200" t="s">
        <v>60</v>
      </c>
      <c r="C1319" s="51">
        <v>6082</v>
      </c>
      <c r="D1319" s="200">
        <v>7</v>
      </c>
      <c r="E1319" s="201">
        <v>26000</v>
      </c>
      <c r="F1319" s="202">
        <f t="shared" si="19"/>
        <v>0</v>
      </c>
      <c r="G1319" s="201">
        <v>26000</v>
      </c>
      <c r="H1319" s="200"/>
      <c r="I1319" s="200"/>
    </row>
    <row r="1320" spans="1:9" s="207" customFormat="1" ht="18.75" hidden="1" customHeight="1">
      <c r="A1320" s="199">
        <v>44267</v>
      </c>
      <c r="B1320" s="200" t="s">
        <v>60</v>
      </c>
      <c r="C1320" s="51">
        <v>871</v>
      </c>
      <c r="D1320" s="200">
        <v>9</v>
      </c>
      <c r="E1320" s="201">
        <v>691200</v>
      </c>
      <c r="F1320" s="202">
        <f t="shared" si="19"/>
        <v>0</v>
      </c>
      <c r="G1320" s="201">
        <v>691200</v>
      </c>
      <c r="H1320" s="200"/>
      <c r="I1320" s="200"/>
    </row>
    <row r="1321" spans="1:9" s="207" customFormat="1" ht="18.75" hidden="1" customHeight="1">
      <c r="A1321" s="199">
        <v>44267</v>
      </c>
      <c r="B1321" s="200" t="s">
        <v>60</v>
      </c>
      <c r="C1321" s="51">
        <v>834</v>
      </c>
      <c r="D1321" s="200">
        <v>9</v>
      </c>
      <c r="E1321" s="201">
        <v>5928800</v>
      </c>
      <c r="F1321" s="202">
        <f t="shared" si="19"/>
        <v>0</v>
      </c>
      <c r="G1321" s="201">
        <v>5928800</v>
      </c>
      <c r="H1321" s="200"/>
      <c r="I1321" s="200"/>
    </row>
    <row r="1322" spans="1:9" s="207" customFormat="1" ht="18.75" hidden="1" customHeight="1">
      <c r="A1322" s="199">
        <v>44267</v>
      </c>
      <c r="B1322" s="200" t="s">
        <v>60</v>
      </c>
      <c r="C1322" s="51">
        <v>831</v>
      </c>
      <c r="D1322" s="200">
        <v>9</v>
      </c>
      <c r="E1322" s="201">
        <v>6445000</v>
      </c>
      <c r="F1322" s="202">
        <f t="shared" si="19"/>
        <v>0</v>
      </c>
      <c r="G1322" s="201">
        <v>6445000</v>
      </c>
      <c r="H1322" s="200"/>
      <c r="I1322" s="200"/>
    </row>
    <row r="1323" spans="1:9" s="207" customFormat="1" ht="18.75" hidden="1" customHeight="1">
      <c r="A1323" s="199">
        <v>44267</v>
      </c>
      <c r="B1323" s="200" t="s">
        <v>60</v>
      </c>
      <c r="C1323" s="51">
        <v>821</v>
      </c>
      <c r="D1323" s="200">
        <v>9</v>
      </c>
      <c r="E1323" s="201">
        <v>205700</v>
      </c>
      <c r="F1323" s="202">
        <f t="shared" si="19"/>
        <v>0</v>
      </c>
      <c r="G1323" s="201">
        <v>205700</v>
      </c>
      <c r="H1323" s="200"/>
      <c r="I1323" s="200"/>
    </row>
    <row r="1324" spans="1:9" s="207" customFormat="1" ht="18.75" hidden="1" customHeight="1">
      <c r="A1324" s="199">
        <v>44267</v>
      </c>
      <c r="B1324" s="200" t="s">
        <v>60</v>
      </c>
      <c r="C1324" s="51">
        <v>824</v>
      </c>
      <c r="D1324" s="200">
        <v>9</v>
      </c>
      <c r="E1324" s="201">
        <v>1565500</v>
      </c>
      <c r="F1324" s="202">
        <f t="shared" si="19"/>
        <v>0</v>
      </c>
      <c r="G1324" s="201">
        <v>1565500</v>
      </c>
      <c r="H1324" s="200"/>
      <c r="I1324" s="200"/>
    </row>
    <row r="1325" spans="1:9" s="208" customFormat="1" hidden="1">
      <c r="A1325" s="196">
        <v>44267</v>
      </c>
      <c r="B1325" s="205" t="s">
        <v>60</v>
      </c>
      <c r="C1325" s="198">
        <v>821</v>
      </c>
      <c r="D1325" s="195">
        <v>9</v>
      </c>
      <c r="E1325" s="197">
        <v>205700</v>
      </c>
      <c r="F1325" s="206">
        <f t="shared" si="19"/>
        <v>0</v>
      </c>
      <c r="G1325" s="203">
        <v>205700</v>
      </c>
      <c r="H1325" s="195" t="s">
        <v>1307</v>
      </c>
      <c r="I1325" s="205"/>
    </row>
    <row r="1326" spans="1:9" s="208" customFormat="1" ht="17.25" hidden="1" customHeight="1">
      <c r="A1326" s="196">
        <v>44267</v>
      </c>
      <c r="B1326" s="205" t="s">
        <v>60</v>
      </c>
      <c r="C1326" s="198">
        <v>824</v>
      </c>
      <c r="D1326" s="195">
        <v>9</v>
      </c>
      <c r="E1326" s="197">
        <v>1565500</v>
      </c>
      <c r="F1326" s="206">
        <f t="shared" si="19"/>
        <v>0</v>
      </c>
      <c r="G1326" s="203">
        <v>1565500</v>
      </c>
      <c r="H1326" s="195" t="s">
        <v>1308</v>
      </c>
      <c r="I1326" s="205"/>
    </row>
    <row r="1327" spans="1:9" s="208" customFormat="1" ht="17.25" hidden="1" customHeight="1">
      <c r="A1327" s="196">
        <v>44267</v>
      </c>
      <c r="B1327" s="205" t="s">
        <v>60</v>
      </c>
      <c r="C1327" s="198">
        <v>831</v>
      </c>
      <c r="D1327" s="195">
        <v>9</v>
      </c>
      <c r="E1327" s="197">
        <v>6445000</v>
      </c>
      <c r="F1327" s="206">
        <f t="shared" si="19"/>
        <v>0</v>
      </c>
      <c r="G1327" s="203">
        <v>6445000</v>
      </c>
      <c r="H1327" s="195" t="s">
        <v>1309</v>
      </c>
      <c r="I1327" s="205"/>
    </row>
    <row r="1328" spans="1:9" s="208" customFormat="1" ht="17.25" hidden="1" customHeight="1">
      <c r="A1328" s="196">
        <v>44267</v>
      </c>
      <c r="B1328" s="205" t="s">
        <v>60</v>
      </c>
      <c r="C1328" s="198">
        <v>834</v>
      </c>
      <c r="D1328" s="195">
        <v>9</v>
      </c>
      <c r="E1328" s="197">
        <v>5829800</v>
      </c>
      <c r="F1328" s="206">
        <f t="shared" ref="F1328:F1434" si="20">E1328-G1328</f>
        <v>0</v>
      </c>
      <c r="G1328" s="203">
        <v>5829800</v>
      </c>
      <c r="H1328" s="195" t="s">
        <v>1310</v>
      </c>
      <c r="I1328" s="205"/>
    </row>
    <row r="1329" spans="1:9" s="208" customFormat="1" ht="17.25" hidden="1" customHeight="1">
      <c r="A1329" s="196">
        <v>44267</v>
      </c>
      <c r="B1329" s="205" t="s">
        <v>60</v>
      </c>
      <c r="C1329" s="198">
        <v>871</v>
      </c>
      <c r="D1329" s="195">
        <v>9</v>
      </c>
      <c r="E1329" s="197">
        <v>691200</v>
      </c>
      <c r="F1329" s="206">
        <f t="shared" si="20"/>
        <v>0</v>
      </c>
      <c r="G1329" s="203">
        <v>691200</v>
      </c>
      <c r="H1329" s="195" t="s">
        <v>1311</v>
      </c>
      <c r="I1329" s="205"/>
    </row>
    <row r="1330" spans="1:9" s="208" customFormat="1" ht="17.25" hidden="1" customHeight="1">
      <c r="A1330" s="196">
        <v>44267</v>
      </c>
      <c r="B1330" s="205" t="s">
        <v>60</v>
      </c>
      <c r="C1330" s="198">
        <v>1110</v>
      </c>
      <c r="D1330" s="195">
        <v>6</v>
      </c>
      <c r="E1330" s="197">
        <v>1750000</v>
      </c>
      <c r="F1330" s="206">
        <f t="shared" si="20"/>
        <v>0</v>
      </c>
      <c r="G1330" s="203">
        <v>1750000</v>
      </c>
      <c r="H1330" s="195" t="s">
        <v>1312</v>
      </c>
      <c r="I1330" s="205"/>
    </row>
    <row r="1331" spans="1:9" s="208" customFormat="1" ht="17.25" hidden="1" customHeight="1">
      <c r="A1331" s="196">
        <v>44267</v>
      </c>
      <c r="B1331" s="205" t="s">
        <v>60</v>
      </c>
      <c r="C1331" s="198">
        <v>1125</v>
      </c>
      <c r="D1331" s="195">
        <v>6</v>
      </c>
      <c r="E1331" s="197">
        <v>575000</v>
      </c>
      <c r="F1331" s="206">
        <f t="shared" si="20"/>
        <v>0</v>
      </c>
      <c r="G1331" s="203">
        <v>575000</v>
      </c>
      <c r="H1331" s="195" t="s">
        <v>1313</v>
      </c>
      <c r="I1331" s="205"/>
    </row>
    <row r="1332" spans="1:9" s="208" customFormat="1" ht="17.25" hidden="1" customHeight="1">
      <c r="A1332" s="196">
        <v>44267</v>
      </c>
      <c r="B1332" s="205" t="s">
        <v>60</v>
      </c>
      <c r="C1332" s="198">
        <v>1137</v>
      </c>
      <c r="D1332" s="195">
        <v>6</v>
      </c>
      <c r="E1332" s="197">
        <v>942300</v>
      </c>
      <c r="F1332" s="206">
        <f t="shared" si="20"/>
        <v>0</v>
      </c>
      <c r="G1332" s="203">
        <v>942300</v>
      </c>
      <c r="H1332" s="195" t="s">
        <v>1314</v>
      </c>
      <c r="I1332" s="205"/>
    </row>
    <row r="1333" spans="1:9" s="208" customFormat="1" ht="17.25" hidden="1" customHeight="1">
      <c r="A1333" s="196">
        <v>44267</v>
      </c>
      <c r="B1333" s="205" t="s">
        <v>60</v>
      </c>
      <c r="C1333" s="198">
        <v>1155</v>
      </c>
      <c r="D1333" s="195">
        <v>6</v>
      </c>
      <c r="E1333" s="197">
        <v>410208</v>
      </c>
      <c r="F1333" s="206">
        <f t="shared" si="20"/>
        <v>0</v>
      </c>
      <c r="G1333" s="203">
        <v>410208</v>
      </c>
      <c r="H1333" s="195" t="s">
        <v>1315</v>
      </c>
      <c r="I1333" s="205"/>
    </row>
    <row r="1334" spans="1:9" s="208" customFormat="1" ht="17.25" hidden="1" customHeight="1">
      <c r="A1334" s="196">
        <v>44267</v>
      </c>
      <c r="B1334" s="205" t="s">
        <v>60</v>
      </c>
      <c r="C1334" s="198">
        <v>3731</v>
      </c>
      <c r="D1334" s="195">
        <v>4</v>
      </c>
      <c r="E1334" s="197">
        <v>476800</v>
      </c>
      <c r="F1334" s="206">
        <f t="shared" si="20"/>
        <v>0</v>
      </c>
      <c r="G1334" s="203">
        <v>476800</v>
      </c>
      <c r="H1334" s="195" t="s">
        <v>1316</v>
      </c>
      <c r="I1334" s="205"/>
    </row>
    <row r="1335" spans="1:9" s="208" customFormat="1" ht="17.25" hidden="1" customHeight="1">
      <c r="A1335" s="196">
        <v>44267</v>
      </c>
      <c r="B1335" s="205" t="s">
        <v>60</v>
      </c>
      <c r="C1335" s="198">
        <v>6082</v>
      </c>
      <c r="D1335" s="195">
        <v>7</v>
      </c>
      <c r="E1335" s="197">
        <v>26000</v>
      </c>
      <c r="F1335" s="206">
        <f t="shared" si="20"/>
        <v>0</v>
      </c>
      <c r="G1335" s="203">
        <v>26000</v>
      </c>
      <c r="H1335" s="195"/>
      <c r="I1335" s="205"/>
    </row>
    <row r="1336" spans="1:9" s="208" customFormat="1" ht="17.25" hidden="1" customHeight="1">
      <c r="A1336" s="196">
        <v>44267</v>
      </c>
      <c r="B1336" s="205" t="s">
        <v>60</v>
      </c>
      <c r="C1336" s="198">
        <v>9461</v>
      </c>
      <c r="D1336" s="195">
        <v>8</v>
      </c>
      <c r="E1336" s="197">
        <v>337900</v>
      </c>
      <c r="F1336" s="206">
        <f t="shared" si="20"/>
        <v>0</v>
      </c>
      <c r="G1336" s="203">
        <v>337900</v>
      </c>
      <c r="H1336" s="195" t="s">
        <v>1317</v>
      </c>
      <c r="I1336" s="205"/>
    </row>
    <row r="1337" spans="1:9" s="208" customFormat="1" ht="17.25" hidden="1" customHeight="1">
      <c r="A1337" s="196">
        <v>44267</v>
      </c>
      <c r="B1337" s="205" t="s">
        <v>60</v>
      </c>
      <c r="C1337" s="198">
        <v>9472</v>
      </c>
      <c r="D1337" s="195">
        <v>8</v>
      </c>
      <c r="E1337" s="197">
        <v>1000000</v>
      </c>
      <c r="F1337" s="206">
        <f t="shared" si="20"/>
        <v>0</v>
      </c>
      <c r="G1337" s="203">
        <v>1000000</v>
      </c>
      <c r="H1337" s="195" t="s">
        <v>1318</v>
      </c>
      <c r="I1337" s="205"/>
    </row>
    <row r="1338" spans="1:9" s="208" customFormat="1" ht="17.25" hidden="1" customHeight="1">
      <c r="A1338" s="196">
        <v>44267</v>
      </c>
      <c r="B1338" s="205" t="s">
        <v>60</v>
      </c>
      <c r="C1338" s="198">
        <v>9555</v>
      </c>
      <c r="D1338" s="195">
        <v>8</v>
      </c>
      <c r="E1338" s="197">
        <v>238600</v>
      </c>
      <c r="F1338" s="206">
        <f t="shared" si="20"/>
        <v>0</v>
      </c>
      <c r="G1338" s="203">
        <v>238600</v>
      </c>
      <c r="H1338" s="195" t="s">
        <v>1320</v>
      </c>
      <c r="I1338" s="205"/>
    </row>
    <row r="1339" spans="1:9" s="208" customFormat="1" ht="17.25" hidden="1" customHeight="1">
      <c r="A1339" s="196">
        <v>44267</v>
      </c>
      <c r="B1339" s="205" t="s">
        <v>60</v>
      </c>
      <c r="C1339" s="198">
        <v>9570</v>
      </c>
      <c r="D1339" s="195">
        <v>8</v>
      </c>
      <c r="E1339" s="197">
        <v>672000</v>
      </c>
      <c r="F1339" s="206">
        <f t="shared" si="20"/>
        <v>0</v>
      </c>
      <c r="G1339" s="203">
        <v>672000</v>
      </c>
      <c r="H1339" s="195" t="s">
        <v>1284</v>
      </c>
      <c r="I1339" s="205"/>
    </row>
    <row r="1340" spans="1:9" s="207" customFormat="1" ht="15.75" hidden="1" customHeight="1">
      <c r="A1340" s="199">
        <v>44268</v>
      </c>
      <c r="B1340" s="200" t="s">
        <v>60</v>
      </c>
      <c r="C1340" s="51">
        <v>1337</v>
      </c>
      <c r="D1340" s="200">
        <v>6</v>
      </c>
      <c r="E1340" s="201"/>
      <c r="F1340" s="202">
        <f t="shared" si="20"/>
        <v>0</v>
      </c>
      <c r="G1340" s="201"/>
      <c r="H1340" s="200"/>
      <c r="I1340" s="200"/>
    </row>
    <row r="1341" spans="1:9" s="207" customFormat="1" ht="17.25" hidden="1" customHeight="1">
      <c r="A1341" s="199">
        <v>44268</v>
      </c>
      <c r="B1341" s="200" t="s">
        <v>60</v>
      </c>
      <c r="C1341" s="51">
        <v>439</v>
      </c>
      <c r="D1341" s="200">
        <v>10</v>
      </c>
      <c r="E1341" s="201"/>
      <c r="F1341" s="202">
        <f t="shared" si="20"/>
        <v>0</v>
      </c>
      <c r="G1341" s="201"/>
      <c r="H1341" s="200"/>
      <c r="I1341" s="200"/>
    </row>
    <row r="1342" spans="1:9" s="207" customFormat="1" ht="17.25" hidden="1" customHeight="1">
      <c r="A1342" s="199">
        <v>44268</v>
      </c>
      <c r="B1342" s="200" t="s">
        <v>60</v>
      </c>
      <c r="C1342" s="51">
        <v>6507</v>
      </c>
      <c r="D1342" s="200">
        <v>29</v>
      </c>
      <c r="E1342" s="201"/>
      <c r="F1342" s="202">
        <f t="shared" si="20"/>
        <v>0</v>
      </c>
      <c r="G1342" s="201"/>
      <c r="H1342" s="200"/>
      <c r="I1342" s="200"/>
    </row>
    <row r="1343" spans="1:9" s="208" customFormat="1" ht="17.25" hidden="1" customHeight="1">
      <c r="A1343" s="196">
        <v>44268</v>
      </c>
      <c r="B1343" s="205" t="s">
        <v>60</v>
      </c>
      <c r="C1343" s="198">
        <v>427</v>
      </c>
      <c r="D1343" s="195">
        <v>10</v>
      </c>
      <c r="E1343" s="197">
        <v>158200</v>
      </c>
      <c r="F1343" s="206">
        <f t="shared" si="20"/>
        <v>0</v>
      </c>
      <c r="G1343" s="203">
        <v>158200</v>
      </c>
      <c r="H1343" s="195" t="s">
        <v>94</v>
      </c>
      <c r="I1343" s="205"/>
    </row>
    <row r="1344" spans="1:9" s="208" customFormat="1" ht="17.25" hidden="1" customHeight="1">
      <c r="A1344" s="196">
        <v>44268</v>
      </c>
      <c r="B1344" s="205" t="s">
        <v>60</v>
      </c>
      <c r="C1344" s="198">
        <v>439</v>
      </c>
      <c r="D1344" s="195">
        <v>10</v>
      </c>
      <c r="E1344" s="197">
        <v>766526</v>
      </c>
      <c r="F1344" s="206">
        <f t="shared" si="20"/>
        <v>0</v>
      </c>
      <c r="G1344" s="203">
        <v>766526</v>
      </c>
      <c r="H1344" s="195" t="s">
        <v>1328</v>
      </c>
      <c r="I1344" s="205"/>
    </row>
    <row r="1345" spans="1:9" s="208" customFormat="1" ht="17.25" hidden="1" customHeight="1">
      <c r="A1345" s="196">
        <v>44268</v>
      </c>
      <c r="B1345" s="205" t="s">
        <v>60</v>
      </c>
      <c r="C1345" s="198">
        <v>976</v>
      </c>
      <c r="D1345" s="195">
        <v>9</v>
      </c>
      <c r="E1345" s="197">
        <v>541500</v>
      </c>
      <c r="F1345" s="206">
        <f t="shared" si="20"/>
        <v>0</v>
      </c>
      <c r="G1345" s="203">
        <v>541500</v>
      </c>
      <c r="H1345" s="195" t="s">
        <v>1322</v>
      </c>
      <c r="I1345" s="205"/>
    </row>
    <row r="1346" spans="1:9" s="208" customFormat="1" ht="17.25" hidden="1" customHeight="1">
      <c r="A1346" s="196">
        <v>44268</v>
      </c>
      <c r="B1346" s="205" t="s">
        <v>60</v>
      </c>
      <c r="C1346" s="198">
        <v>977</v>
      </c>
      <c r="D1346" s="195">
        <v>9</v>
      </c>
      <c r="E1346" s="197">
        <v>2673400</v>
      </c>
      <c r="F1346" s="206">
        <f t="shared" si="20"/>
        <v>0</v>
      </c>
      <c r="G1346" s="203">
        <v>2673400</v>
      </c>
      <c r="H1346" s="195" t="s">
        <v>1323</v>
      </c>
      <c r="I1346" s="205"/>
    </row>
    <row r="1347" spans="1:9" s="208" customFormat="1" ht="17.25" hidden="1" customHeight="1">
      <c r="A1347" s="196">
        <v>44268</v>
      </c>
      <c r="B1347" s="205" t="s">
        <v>65</v>
      </c>
      <c r="C1347" s="198">
        <v>1072</v>
      </c>
      <c r="D1347" s="195">
        <v>9</v>
      </c>
      <c r="E1347" s="197">
        <v>290000</v>
      </c>
      <c r="F1347" s="206">
        <f t="shared" si="20"/>
        <v>0</v>
      </c>
      <c r="G1347" s="203">
        <v>290000</v>
      </c>
      <c r="H1347" s="195" t="s">
        <v>1346</v>
      </c>
      <c r="I1347" s="205"/>
    </row>
    <row r="1348" spans="1:9" s="208" customFormat="1" ht="17.25" hidden="1" customHeight="1">
      <c r="A1348" s="196">
        <v>44268</v>
      </c>
      <c r="B1348" s="205" t="s">
        <v>60</v>
      </c>
      <c r="C1348" s="198">
        <v>1105</v>
      </c>
      <c r="D1348" s="195">
        <v>9</v>
      </c>
      <c r="E1348" s="197">
        <v>500000</v>
      </c>
      <c r="F1348" s="206">
        <f t="shared" si="20"/>
        <v>0</v>
      </c>
      <c r="G1348" s="203">
        <v>500000</v>
      </c>
      <c r="H1348" s="195" t="s">
        <v>1347</v>
      </c>
      <c r="I1348" s="205"/>
    </row>
    <row r="1349" spans="1:9" s="208" customFormat="1" ht="17.25" hidden="1" customHeight="1">
      <c r="A1349" s="196">
        <v>44268</v>
      </c>
      <c r="B1349" s="205" t="s">
        <v>60</v>
      </c>
      <c r="C1349" s="198">
        <v>1303</v>
      </c>
      <c r="D1349" s="195">
        <v>6</v>
      </c>
      <c r="E1349" s="197">
        <v>980400</v>
      </c>
      <c r="F1349" s="206">
        <f t="shared" si="20"/>
        <v>0</v>
      </c>
      <c r="G1349" s="203">
        <v>980400</v>
      </c>
      <c r="H1349" s="195" t="s">
        <v>1324</v>
      </c>
      <c r="I1349" s="205"/>
    </row>
    <row r="1350" spans="1:9" s="208" customFormat="1" ht="17.25" hidden="1" customHeight="1">
      <c r="A1350" s="196">
        <v>44268</v>
      </c>
      <c r="B1350" s="205" t="s">
        <v>60</v>
      </c>
      <c r="C1350" s="198">
        <v>1337</v>
      </c>
      <c r="D1350" s="195">
        <v>6</v>
      </c>
      <c r="E1350" s="197">
        <v>258906</v>
      </c>
      <c r="F1350" s="206">
        <f t="shared" si="20"/>
        <v>0</v>
      </c>
      <c r="G1350" s="203">
        <v>258906</v>
      </c>
      <c r="H1350" s="195" t="s">
        <v>1325</v>
      </c>
      <c r="I1350" s="205"/>
    </row>
    <row r="1351" spans="1:9" s="208" customFormat="1" ht="17.25" hidden="1" customHeight="1">
      <c r="A1351" s="196">
        <v>44268</v>
      </c>
      <c r="B1351" s="205" t="s">
        <v>60</v>
      </c>
      <c r="C1351" s="198">
        <v>1351</v>
      </c>
      <c r="D1351" s="195">
        <v>6</v>
      </c>
      <c r="E1351" s="197">
        <v>500000</v>
      </c>
      <c r="F1351" s="206">
        <f t="shared" si="20"/>
        <v>0</v>
      </c>
      <c r="G1351" s="203">
        <v>500000</v>
      </c>
      <c r="H1351" s="195" t="s">
        <v>1342</v>
      </c>
      <c r="I1351" s="205"/>
    </row>
    <row r="1352" spans="1:9" s="208" customFormat="1" ht="17.25" hidden="1" customHeight="1">
      <c r="A1352" s="196">
        <v>44268</v>
      </c>
      <c r="B1352" s="205" t="s">
        <v>60</v>
      </c>
      <c r="C1352" s="198">
        <v>3929</v>
      </c>
      <c r="D1352" s="195">
        <v>4</v>
      </c>
      <c r="E1352" s="197">
        <v>350000</v>
      </c>
      <c r="F1352" s="206">
        <f t="shared" si="20"/>
        <v>0</v>
      </c>
      <c r="G1352" s="203">
        <v>350000</v>
      </c>
      <c r="H1352" s="195" t="s">
        <v>1326</v>
      </c>
      <c r="I1352" s="205"/>
    </row>
    <row r="1353" spans="1:9" s="208" customFormat="1" ht="17.25" hidden="1" customHeight="1">
      <c r="A1353" s="196">
        <v>44268</v>
      </c>
      <c r="B1353" s="205" t="s">
        <v>60</v>
      </c>
      <c r="C1353" s="198">
        <v>3975</v>
      </c>
      <c r="D1353" s="195">
        <v>4</v>
      </c>
      <c r="E1353" s="197">
        <v>1266353</v>
      </c>
      <c r="F1353" s="206">
        <f t="shared" si="20"/>
        <v>0</v>
      </c>
      <c r="G1353" s="203">
        <v>1266353</v>
      </c>
      <c r="H1353" s="195" t="s">
        <v>1327</v>
      </c>
      <c r="I1353" s="205"/>
    </row>
    <row r="1354" spans="1:9" s="208" customFormat="1" ht="17.25" hidden="1" customHeight="1">
      <c r="A1354" s="196">
        <v>44268</v>
      </c>
      <c r="B1354" s="205" t="s">
        <v>60</v>
      </c>
      <c r="C1354" s="198">
        <v>6417</v>
      </c>
      <c r="D1354" s="195">
        <v>29</v>
      </c>
      <c r="E1354" s="197">
        <v>173000</v>
      </c>
      <c r="F1354" s="206">
        <f t="shared" si="20"/>
        <v>0</v>
      </c>
      <c r="G1354" s="203">
        <v>173000</v>
      </c>
      <c r="H1354" s="195" t="s">
        <v>1324</v>
      </c>
      <c r="I1354" s="205"/>
    </row>
    <row r="1355" spans="1:9" s="208" customFormat="1" ht="17.25" hidden="1" customHeight="1">
      <c r="A1355" s="196">
        <v>44268</v>
      </c>
      <c r="B1355" s="205" t="s">
        <v>60</v>
      </c>
      <c r="C1355" s="198">
        <v>6428</v>
      </c>
      <c r="D1355" s="195">
        <v>29</v>
      </c>
      <c r="E1355" s="197">
        <v>324000</v>
      </c>
      <c r="F1355" s="206">
        <f t="shared" si="20"/>
        <v>0</v>
      </c>
      <c r="G1355" s="203">
        <v>324000</v>
      </c>
      <c r="H1355" s="195" t="s">
        <v>1344</v>
      </c>
      <c r="I1355" s="205"/>
    </row>
    <row r="1356" spans="1:9" s="208" customFormat="1" ht="17.25" hidden="1" customHeight="1">
      <c r="A1356" s="196">
        <v>44268</v>
      </c>
      <c r="B1356" s="205" t="s">
        <v>60</v>
      </c>
      <c r="C1356" s="198">
        <v>6431</v>
      </c>
      <c r="D1356" s="195">
        <v>29</v>
      </c>
      <c r="E1356" s="197">
        <v>920000</v>
      </c>
      <c r="F1356" s="206">
        <f t="shared" si="20"/>
        <v>0</v>
      </c>
      <c r="G1356" s="203">
        <v>920000</v>
      </c>
      <c r="H1356" s="195" t="s">
        <v>1343</v>
      </c>
      <c r="I1356" s="205"/>
    </row>
    <row r="1357" spans="1:9" s="208" customFormat="1" ht="17.25" hidden="1" customHeight="1">
      <c r="A1357" s="196">
        <v>44268</v>
      </c>
      <c r="B1357" s="205" t="s">
        <v>60</v>
      </c>
      <c r="C1357" s="198">
        <v>6447</v>
      </c>
      <c r="D1357" s="195">
        <v>29</v>
      </c>
      <c r="E1357" s="197">
        <v>199000</v>
      </c>
      <c r="F1357" s="206">
        <f t="shared" si="20"/>
        <v>0</v>
      </c>
      <c r="G1357" s="203">
        <v>199000</v>
      </c>
      <c r="H1357" s="195" t="s">
        <v>1342</v>
      </c>
      <c r="I1357" s="205"/>
    </row>
    <row r="1358" spans="1:9" s="208" customFormat="1" ht="17.25" hidden="1" customHeight="1">
      <c r="A1358" s="196">
        <v>44268</v>
      </c>
      <c r="B1358" s="205" t="s">
        <v>60</v>
      </c>
      <c r="C1358" s="198">
        <v>6476</v>
      </c>
      <c r="D1358" s="195">
        <v>29</v>
      </c>
      <c r="E1358" s="197">
        <v>115000</v>
      </c>
      <c r="F1358" s="206">
        <f t="shared" si="20"/>
        <v>0</v>
      </c>
      <c r="G1358" s="203">
        <v>115000</v>
      </c>
      <c r="H1358" s="195" t="s">
        <v>1341</v>
      </c>
      <c r="I1358" s="205"/>
    </row>
    <row r="1359" spans="1:9" s="208" customFormat="1" ht="17.25" hidden="1" customHeight="1">
      <c r="A1359" s="196">
        <v>44268</v>
      </c>
      <c r="B1359" s="205" t="s">
        <v>60</v>
      </c>
      <c r="C1359" s="198">
        <v>6485</v>
      </c>
      <c r="D1359" s="195">
        <v>29</v>
      </c>
      <c r="E1359" s="197">
        <v>65000</v>
      </c>
      <c r="F1359" s="206">
        <f t="shared" si="20"/>
        <v>0</v>
      </c>
      <c r="G1359" s="203">
        <v>65000</v>
      </c>
      <c r="H1359" s="195" t="s">
        <v>1340</v>
      </c>
      <c r="I1359" s="205"/>
    </row>
    <row r="1360" spans="1:9" s="208" customFormat="1" ht="17.25" hidden="1" customHeight="1">
      <c r="A1360" s="196">
        <v>44268</v>
      </c>
      <c r="B1360" s="205" t="s">
        <v>60</v>
      </c>
      <c r="C1360" s="198">
        <v>6507</v>
      </c>
      <c r="D1360" s="195">
        <v>29</v>
      </c>
      <c r="E1360" s="197">
        <v>20000</v>
      </c>
      <c r="F1360" s="206">
        <f t="shared" si="20"/>
        <v>0</v>
      </c>
      <c r="G1360" s="203">
        <v>20000</v>
      </c>
      <c r="H1360" s="195" t="s">
        <v>1328</v>
      </c>
      <c r="I1360" s="205"/>
    </row>
    <row r="1361" spans="1:9" s="208" customFormat="1" ht="17.25" hidden="1" customHeight="1">
      <c r="A1361" s="196">
        <v>44268</v>
      </c>
      <c r="B1361" s="205" t="s">
        <v>60</v>
      </c>
      <c r="C1361" s="198">
        <v>9119</v>
      </c>
      <c r="D1361" s="195">
        <v>17</v>
      </c>
      <c r="E1361" s="197">
        <v>1300000</v>
      </c>
      <c r="F1361" s="206">
        <f t="shared" si="20"/>
        <v>0</v>
      </c>
      <c r="G1361" s="203">
        <v>1300000</v>
      </c>
      <c r="H1361" s="195" t="s">
        <v>1329</v>
      </c>
      <c r="I1361" s="205"/>
    </row>
    <row r="1362" spans="1:9" s="208" customFormat="1" ht="17.25" hidden="1" customHeight="1">
      <c r="A1362" s="196">
        <v>44268</v>
      </c>
      <c r="B1362" s="205" t="s">
        <v>60</v>
      </c>
      <c r="C1362" s="198">
        <v>9578</v>
      </c>
      <c r="D1362" s="195">
        <v>18</v>
      </c>
      <c r="E1362" s="197">
        <v>200000</v>
      </c>
      <c r="F1362" s="206">
        <f t="shared" si="20"/>
        <v>0</v>
      </c>
      <c r="G1362" s="203">
        <v>200000</v>
      </c>
      <c r="H1362" s="195" t="s">
        <v>1345</v>
      </c>
      <c r="I1362" s="205"/>
    </row>
    <row r="1363" spans="1:9" s="208" customFormat="1" ht="17.25" hidden="1" customHeight="1">
      <c r="A1363" s="196">
        <v>44268</v>
      </c>
      <c r="B1363" s="205" t="s">
        <v>60</v>
      </c>
      <c r="C1363" s="198">
        <v>9702</v>
      </c>
      <c r="D1363" s="195">
        <v>18</v>
      </c>
      <c r="E1363" s="197">
        <v>1000000</v>
      </c>
      <c r="F1363" s="206">
        <f t="shared" si="20"/>
        <v>0</v>
      </c>
      <c r="G1363" s="203">
        <v>1000000</v>
      </c>
      <c r="H1363" s="195" t="s">
        <v>1330</v>
      </c>
      <c r="I1363" s="205"/>
    </row>
    <row r="1364" spans="1:9" s="208" customFormat="1" ht="17.25" hidden="1" customHeight="1">
      <c r="A1364" s="196">
        <v>44268</v>
      </c>
      <c r="B1364" s="205" t="s">
        <v>60</v>
      </c>
      <c r="C1364" s="198">
        <v>9742</v>
      </c>
      <c r="D1364" s="195">
        <v>8</v>
      </c>
      <c r="E1364" s="197">
        <v>1000000</v>
      </c>
      <c r="F1364" s="206">
        <f t="shared" si="20"/>
        <v>0</v>
      </c>
      <c r="G1364" s="203">
        <v>1000000</v>
      </c>
      <c r="H1364" s="195" t="s">
        <v>1331</v>
      </c>
      <c r="I1364" s="205"/>
    </row>
    <row r="1365" spans="1:9" s="208" customFormat="1" ht="17.25" hidden="1" customHeight="1">
      <c r="A1365" s="196">
        <v>44269</v>
      </c>
      <c r="B1365" s="205" t="s">
        <v>60</v>
      </c>
      <c r="C1365" s="198">
        <v>1764</v>
      </c>
      <c r="D1365" s="195">
        <v>6</v>
      </c>
      <c r="E1365" s="197">
        <v>3717000</v>
      </c>
      <c r="F1365" s="206">
        <f t="shared" si="20"/>
        <v>0</v>
      </c>
      <c r="G1365" s="203">
        <v>3717000</v>
      </c>
      <c r="H1365" s="139" t="s">
        <v>1349</v>
      </c>
      <c r="I1365" s="205"/>
    </row>
    <row r="1366" spans="1:9" s="208" customFormat="1" ht="17.25" hidden="1" customHeight="1">
      <c r="A1366" s="196">
        <v>44269</v>
      </c>
      <c r="B1366" s="205" t="s">
        <v>60</v>
      </c>
      <c r="C1366" s="198">
        <v>4387</v>
      </c>
      <c r="D1366" s="195">
        <v>4</v>
      </c>
      <c r="E1366" s="197">
        <v>255000</v>
      </c>
      <c r="F1366" s="206">
        <f t="shared" si="20"/>
        <v>0</v>
      </c>
      <c r="G1366" s="203">
        <v>255000</v>
      </c>
      <c r="H1366" s="195" t="s">
        <v>1332</v>
      </c>
      <c r="I1366" s="205"/>
    </row>
    <row r="1367" spans="1:9" s="208" customFormat="1" ht="17.25" hidden="1" customHeight="1">
      <c r="A1367" s="196">
        <v>44269</v>
      </c>
      <c r="B1367" s="205" t="s">
        <v>60</v>
      </c>
      <c r="C1367" s="198">
        <v>6707</v>
      </c>
      <c r="D1367" s="195">
        <v>7</v>
      </c>
      <c r="E1367" s="197">
        <v>393000</v>
      </c>
      <c r="F1367" s="206">
        <f t="shared" si="20"/>
        <v>0</v>
      </c>
      <c r="G1367" s="203">
        <v>393000</v>
      </c>
      <c r="H1367" s="195" t="s">
        <v>1333</v>
      </c>
      <c r="I1367" s="205"/>
    </row>
    <row r="1368" spans="1:9" s="208" customFormat="1" ht="17.25" hidden="1" customHeight="1">
      <c r="A1368" s="196">
        <v>44269</v>
      </c>
      <c r="B1368" s="205" t="s">
        <v>60</v>
      </c>
      <c r="C1368" s="198">
        <v>6708</v>
      </c>
      <c r="D1368" s="195">
        <v>29</v>
      </c>
      <c r="E1368" s="197">
        <v>115000</v>
      </c>
      <c r="F1368" s="206">
        <f t="shared" si="20"/>
        <v>0</v>
      </c>
      <c r="G1368" s="203">
        <v>115000</v>
      </c>
      <c r="H1368" s="195" t="s">
        <v>1334</v>
      </c>
      <c r="I1368" s="205"/>
    </row>
    <row r="1369" spans="1:9" s="208" customFormat="1" ht="17.25" hidden="1" customHeight="1">
      <c r="A1369" s="196">
        <v>44269</v>
      </c>
      <c r="B1369" s="205" t="s">
        <v>60</v>
      </c>
      <c r="C1369" s="198">
        <v>6724</v>
      </c>
      <c r="D1369" s="195">
        <v>29</v>
      </c>
      <c r="E1369" s="197">
        <v>400000</v>
      </c>
      <c r="F1369" s="206">
        <f t="shared" si="20"/>
        <v>0</v>
      </c>
      <c r="G1369" s="203">
        <v>400000</v>
      </c>
      <c r="H1369" s="195" t="s">
        <v>1348</v>
      </c>
      <c r="I1369" s="205"/>
    </row>
    <row r="1370" spans="1:9" s="208" customFormat="1" ht="17.25" hidden="1" customHeight="1">
      <c r="A1370" s="196">
        <v>44269</v>
      </c>
      <c r="B1370" s="205" t="s">
        <v>60</v>
      </c>
      <c r="C1370" s="198">
        <v>6829</v>
      </c>
      <c r="D1370" s="195">
        <v>29</v>
      </c>
      <c r="E1370" s="197">
        <v>344000</v>
      </c>
      <c r="F1370" s="206">
        <f t="shared" si="20"/>
        <v>0</v>
      </c>
      <c r="G1370" s="203">
        <v>344000</v>
      </c>
      <c r="H1370" s="195" t="s">
        <v>1335</v>
      </c>
      <c r="I1370" s="205"/>
    </row>
    <row r="1371" spans="1:9" s="208" customFormat="1" ht="17.25" hidden="1" customHeight="1">
      <c r="A1371" s="196">
        <v>44269</v>
      </c>
      <c r="B1371" s="205" t="s">
        <v>60</v>
      </c>
      <c r="C1371" s="198">
        <v>6870</v>
      </c>
      <c r="D1371" s="195">
        <v>7</v>
      </c>
      <c r="E1371" s="197">
        <v>400000</v>
      </c>
      <c r="F1371" s="206">
        <f t="shared" si="20"/>
        <v>0</v>
      </c>
      <c r="G1371" s="203">
        <v>400000</v>
      </c>
      <c r="H1371" s="195" t="s">
        <v>1336</v>
      </c>
      <c r="I1371" s="205"/>
    </row>
    <row r="1372" spans="1:9" s="208" customFormat="1" ht="17.25" hidden="1" customHeight="1">
      <c r="A1372" s="196">
        <v>44269</v>
      </c>
      <c r="B1372" s="205" t="s">
        <v>60</v>
      </c>
      <c r="C1372" s="198">
        <v>6871</v>
      </c>
      <c r="D1372" s="195">
        <v>7</v>
      </c>
      <c r="E1372" s="197">
        <v>42000</v>
      </c>
      <c r="F1372" s="206">
        <f t="shared" si="20"/>
        <v>0</v>
      </c>
      <c r="G1372" s="203">
        <v>42000</v>
      </c>
      <c r="H1372" s="195" t="s">
        <v>1336</v>
      </c>
      <c r="I1372" s="205"/>
    </row>
    <row r="1373" spans="1:9" s="208" customFormat="1" ht="17.25" hidden="1" customHeight="1">
      <c r="A1373" s="196">
        <v>44269</v>
      </c>
      <c r="B1373" s="205" t="s">
        <v>60</v>
      </c>
      <c r="C1373" s="198">
        <v>9967</v>
      </c>
      <c r="D1373" s="195">
        <v>8</v>
      </c>
      <c r="E1373" s="197">
        <v>344000</v>
      </c>
      <c r="F1373" s="206">
        <f t="shared" si="20"/>
        <v>0</v>
      </c>
      <c r="G1373" s="203">
        <v>344000</v>
      </c>
      <c r="H1373" s="195" t="s">
        <v>1337</v>
      </c>
      <c r="I1373" s="205"/>
    </row>
    <row r="1374" spans="1:9" s="208" customFormat="1" ht="17.25" hidden="1" customHeight="1">
      <c r="A1374" s="196">
        <v>44269</v>
      </c>
      <c r="B1374" s="205" t="s">
        <v>60</v>
      </c>
      <c r="C1374" s="198">
        <v>9980</v>
      </c>
      <c r="D1374" s="195">
        <v>8</v>
      </c>
      <c r="E1374" s="197">
        <v>774000</v>
      </c>
      <c r="F1374" s="206">
        <f t="shared" si="20"/>
        <v>0</v>
      </c>
      <c r="G1374" s="203">
        <v>774000</v>
      </c>
      <c r="H1374" s="195" t="s">
        <v>1338</v>
      </c>
      <c r="I1374" s="205"/>
    </row>
    <row r="1375" spans="1:9" s="208" customFormat="1" ht="17.25" hidden="1" customHeight="1">
      <c r="A1375" s="196">
        <v>44270</v>
      </c>
      <c r="B1375" s="205" t="s">
        <v>60</v>
      </c>
      <c r="C1375" s="198">
        <v>1914</v>
      </c>
      <c r="D1375" s="195">
        <v>6</v>
      </c>
      <c r="E1375" s="197">
        <v>379500</v>
      </c>
      <c r="F1375" s="206">
        <f t="shared" si="20"/>
        <v>0</v>
      </c>
      <c r="G1375" s="203">
        <v>379500</v>
      </c>
      <c r="H1375" s="195" t="s">
        <v>1353</v>
      </c>
      <c r="I1375" s="205"/>
    </row>
    <row r="1376" spans="1:9" s="208" customFormat="1" ht="17.25" hidden="1" customHeight="1">
      <c r="A1376" s="196">
        <v>44270</v>
      </c>
      <c r="B1376" s="205" t="s">
        <v>65</v>
      </c>
      <c r="C1376" s="198">
        <v>1915</v>
      </c>
      <c r="D1376" s="195">
        <v>6</v>
      </c>
      <c r="E1376" s="197">
        <v>280500</v>
      </c>
      <c r="F1376" s="206">
        <f t="shared" si="20"/>
        <v>0</v>
      </c>
      <c r="G1376" s="203">
        <v>280500</v>
      </c>
      <c r="H1376" s="195" t="s">
        <v>1354</v>
      </c>
      <c r="I1376" s="205"/>
    </row>
    <row r="1377" spans="1:9" s="208" customFormat="1" ht="17.25" hidden="1" customHeight="1">
      <c r="A1377" s="196">
        <v>44270</v>
      </c>
      <c r="B1377" s="205" t="s">
        <v>60</v>
      </c>
      <c r="C1377" s="198">
        <v>4583</v>
      </c>
      <c r="D1377" s="195">
        <v>4</v>
      </c>
      <c r="E1377" s="197">
        <v>389000</v>
      </c>
      <c r="F1377" s="206">
        <f t="shared" si="20"/>
        <v>0</v>
      </c>
      <c r="G1377" s="203">
        <v>389000</v>
      </c>
      <c r="H1377" s="195" t="s">
        <v>1355</v>
      </c>
      <c r="I1377" s="205"/>
    </row>
    <row r="1378" spans="1:9" s="208" customFormat="1" ht="17.25" hidden="1" customHeight="1">
      <c r="A1378" s="196">
        <v>44270</v>
      </c>
      <c r="B1378" s="205" t="s">
        <v>60</v>
      </c>
      <c r="C1378" s="198">
        <v>4685</v>
      </c>
      <c r="D1378" s="195">
        <v>4</v>
      </c>
      <c r="E1378" s="197">
        <v>572200</v>
      </c>
      <c r="F1378" s="206">
        <f t="shared" si="20"/>
        <v>0</v>
      </c>
      <c r="G1378" s="203">
        <v>572200</v>
      </c>
      <c r="H1378" s="195" t="s">
        <v>1356</v>
      </c>
      <c r="I1378" s="205"/>
    </row>
    <row r="1379" spans="1:9" s="208" customFormat="1" ht="17.25" hidden="1" customHeight="1">
      <c r="A1379" s="196">
        <v>44270</v>
      </c>
      <c r="B1379" s="205" t="s">
        <v>60</v>
      </c>
      <c r="C1379" s="198">
        <v>4689</v>
      </c>
      <c r="D1379" s="195">
        <v>4</v>
      </c>
      <c r="E1379" s="197">
        <v>439690</v>
      </c>
      <c r="F1379" s="206">
        <f t="shared" si="20"/>
        <v>0</v>
      </c>
      <c r="G1379" s="203">
        <v>439690</v>
      </c>
      <c r="H1379" s="195" t="s">
        <v>1357</v>
      </c>
      <c r="I1379" s="205"/>
    </row>
    <row r="1380" spans="1:9" s="208" customFormat="1" ht="17.25" hidden="1" customHeight="1">
      <c r="A1380" s="196">
        <v>44270</v>
      </c>
      <c r="B1380" s="205" t="s">
        <v>60</v>
      </c>
      <c r="C1380" s="198">
        <v>4696</v>
      </c>
      <c r="D1380" s="195">
        <v>4</v>
      </c>
      <c r="E1380" s="197">
        <v>2985900</v>
      </c>
      <c r="F1380" s="206">
        <f t="shared" si="20"/>
        <v>0</v>
      </c>
      <c r="G1380" s="203">
        <v>2985900</v>
      </c>
      <c r="H1380" s="195" t="s">
        <v>1361</v>
      </c>
      <c r="I1380" s="205"/>
    </row>
    <row r="1381" spans="1:9" s="208" customFormat="1" ht="17.25" hidden="1" customHeight="1">
      <c r="A1381" s="196">
        <v>44270</v>
      </c>
      <c r="B1381" s="205" t="s">
        <v>60</v>
      </c>
      <c r="C1381" s="198">
        <v>4697</v>
      </c>
      <c r="D1381" s="195">
        <v>4</v>
      </c>
      <c r="E1381" s="197">
        <v>34500</v>
      </c>
      <c r="F1381" s="206">
        <f t="shared" si="20"/>
        <v>0</v>
      </c>
      <c r="G1381" s="203">
        <v>34500</v>
      </c>
      <c r="H1381" s="195" t="s">
        <v>1361</v>
      </c>
      <c r="I1381" s="205"/>
    </row>
    <row r="1382" spans="1:9" s="208" customFormat="1" ht="17.25" hidden="1" customHeight="1">
      <c r="A1382" s="196">
        <v>44270</v>
      </c>
      <c r="B1382" s="205" t="s">
        <v>60</v>
      </c>
      <c r="C1382" s="198">
        <v>6962</v>
      </c>
      <c r="D1382" s="195">
        <v>7</v>
      </c>
      <c r="E1382" s="197">
        <v>255876</v>
      </c>
      <c r="F1382" s="206">
        <f t="shared" si="20"/>
        <v>0</v>
      </c>
      <c r="G1382" s="203">
        <v>255876</v>
      </c>
      <c r="H1382" s="195" t="s">
        <v>1358</v>
      </c>
      <c r="I1382" s="205"/>
    </row>
    <row r="1383" spans="1:9" s="208" customFormat="1" ht="17.25" hidden="1" customHeight="1">
      <c r="A1383" s="196">
        <v>44270</v>
      </c>
      <c r="B1383" s="205" t="s">
        <v>60</v>
      </c>
      <c r="C1383" s="198">
        <v>7055</v>
      </c>
      <c r="D1383" s="195">
        <v>7</v>
      </c>
      <c r="E1383" s="197">
        <v>1071000</v>
      </c>
      <c r="F1383" s="206">
        <f t="shared" si="20"/>
        <v>0</v>
      </c>
      <c r="G1383" s="203">
        <v>1071000</v>
      </c>
      <c r="H1383" s="195" t="s">
        <v>1359</v>
      </c>
      <c r="I1383" s="205"/>
    </row>
    <row r="1384" spans="1:9" s="207" customFormat="1" ht="17.25" hidden="1" customHeight="1">
      <c r="A1384" s="199">
        <v>44271</v>
      </c>
      <c r="B1384" s="200" t="s">
        <v>60</v>
      </c>
      <c r="C1384" s="51">
        <v>4868</v>
      </c>
      <c r="D1384" s="200">
        <v>4</v>
      </c>
      <c r="E1384" s="201">
        <v>550340</v>
      </c>
      <c r="F1384" s="202">
        <f t="shared" si="20"/>
        <v>0</v>
      </c>
      <c r="G1384" s="201">
        <v>550340</v>
      </c>
      <c r="H1384" s="200"/>
      <c r="I1384" s="200"/>
    </row>
    <row r="1385" spans="1:9" s="207" customFormat="1" ht="17.25" hidden="1" customHeight="1">
      <c r="A1385" s="199">
        <v>44271</v>
      </c>
      <c r="B1385" s="200" t="s">
        <v>60</v>
      </c>
      <c r="C1385" s="51">
        <v>4878</v>
      </c>
      <c r="D1385" s="200">
        <v>4</v>
      </c>
      <c r="E1385" s="201">
        <v>530000</v>
      </c>
      <c r="F1385" s="202">
        <f t="shared" si="20"/>
        <v>0</v>
      </c>
      <c r="G1385" s="201">
        <v>530000</v>
      </c>
      <c r="H1385" s="200"/>
      <c r="I1385" s="200"/>
    </row>
    <row r="1386" spans="1:9" s="207" customFormat="1" ht="17.25" hidden="1" customHeight="1">
      <c r="A1386" s="199">
        <v>44271</v>
      </c>
      <c r="B1386" s="200" t="s">
        <v>60</v>
      </c>
      <c r="C1386" s="51">
        <v>4874</v>
      </c>
      <c r="D1386" s="200">
        <v>4</v>
      </c>
      <c r="E1386" s="201">
        <v>4249500</v>
      </c>
      <c r="F1386" s="202">
        <f t="shared" si="20"/>
        <v>0</v>
      </c>
      <c r="G1386" s="201">
        <v>4249500</v>
      </c>
      <c r="H1386" s="200"/>
      <c r="I1386" s="200"/>
    </row>
    <row r="1387" spans="1:9" s="207" customFormat="1" ht="17.25" hidden="1" customHeight="1">
      <c r="A1387" s="199">
        <v>44271</v>
      </c>
      <c r="B1387" s="200" t="s">
        <v>60</v>
      </c>
      <c r="C1387" s="51">
        <v>4822</v>
      </c>
      <c r="D1387" s="200">
        <v>4</v>
      </c>
      <c r="E1387" s="201">
        <v>667000</v>
      </c>
      <c r="F1387" s="202">
        <f t="shared" si="20"/>
        <v>0</v>
      </c>
      <c r="G1387" s="201">
        <v>667000</v>
      </c>
      <c r="H1387" s="200"/>
      <c r="I1387" s="200"/>
    </row>
    <row r="1388" spans="1:9" s="207" customFormat="1" ht="17.25" hidden="1" customHeight="1">
      <c r="A1388" s="199">
        <v>44271</v>
      </c>
      <c r="B1388" s="200" t="s">
        <v>60</v>
      </c>
      <c r="C1388" s="51">
        <v>4837</v>
      </c>
      <c r="D1388" s="200">
        <v>4</v>
      </c>
      <c r="E1388" s="201">
        <v>657000</v>
      </c>
      <c r="F1388" s="202">
        <f t="shared" si="20"/>
        <v>0</v>
      </c>
      <c r="G1388" s="201">
        <v>657000</v>
      </c>
      <c r="H1388" s="200"/>
      <c r="I1388" s="200"/>
    </row>
    <row r="1389" spans="1:9" s="207" customFormat="1" ht="17.25" hidden="1" customHeight="1">
      <c r="A1389" s="199">
        <v>44271</v>
      </c>
      <c r="B1389" s="200" t="s">
        <v>60</v>
      </c>
      <c r="C1389" s="51">
        <v>4835</v>
      </c>
      <c r="D1389" s="200">
        <v>4</v>
      </c>
      <c r="E1389" s="201">
        <v>200900</v>
      </c>
      <c r="F1389" s="202">
        <f t="shared" si="20"/>
        <v>0</v>
      </c>
      <c r="G1389" s="201">
        <v>200900</v>
      </c>
      <c r="H1389" s="200"/>
      <c r="I1389" s="200"/>
    </row>
    <row r="1390" spans="1:9" s="207" customFormat="1" ht="17.25" hidden="1" customHeight="1">
      <c r="A1390" s="199">
        <v>44271</v>
      </c>
      <c r="B1390" s="200" t="s">
        <v>60</v>
      </c>
      <c r="C1390" s="51">
        <v>495</v>
      </c>
      <c r="D1390" s="200">
        <v>8</v>
      </c>
      <c r="E1390" s="201">
        <v>400000</v>
      </c>
      <c r="F1390" s="202">
        <f t="shared" si="20"/>
        <v>0</v>
      </c>
      <c r="G1390" s="201">
        <v>400000</v>
      </c>
      <c r="H1390" s="200"/>
      <c r="I1390" s="200"/>
    </row>
    <row r="1391" spans="1:9" s="207" customFormat="1" ht="17.25" hidden="1" customHeight="1">
      <c r="A1391" s="199">
        <v>44271</v>
      </c>
      <c r="B1391" s="200" t="s">
        <v>60</v>
      </c>
      <c r="C1391" s="51">
        <v>498</v>
      </c>
      <c r="D1391" s="200">
        <v>8</v>
      </c>
      <c r="E1391" s="201">
        <v>200000</v>
      </c>
      <c r="F1391" s="202">
        <f t="shared" si="20"/>
        <v>0</v>
      </c>
      <c r="G1391" s="201">
        <v>200000</v>
      </c>
      <c r="H1391" s="200"/>
      <c r="I1391" s="200"/>
    </row>
    <row r="1392" spans="1:9" s="208" customFormat="1" ht="17.25" hidden="1" customHeight="1">
      <c r="A1392" s="196">
        <v>44271</v>
      </c>
      <c r="B1392" s="205" t="s">
        <v>60</v>
      </c>
      <c r="C1392" s="198">
        <v>495</v>
      </c>
      <c r="D1392" s="195">
        <v>8</v>
      </c>
      <c r="E1392" s="197">
        <v>400000</v>
      </c>
      <c r="F1392" s="206">
        <f t="shared" si="20"/>
        <v>0</v>
      </c>
      <c r="G1392" s="203">
        <v>400000</v>
      </c>
      <c r="H1392" s="195" t="s">
        <v>1378</v>
      </c>
      <c r="I1392" s="205"/>
    </row>
    <row r="1393" spans="1:9" s="208" customFormat="1" ht="17.25" hidden="1" customHeight="1">
      <c r="A1393" s="196">
        <v>44271</v>
      </c>
      <c r="B1393" s="205" t="s">
        <v>60</v>
      </c>
      <c r="C1393" s="198">
        <v>498</v>
      </c>
      <c r="D1393" s="195">
        <v>8</v>
      </c>
      <c r="E1393" s="197">
        <v>200000</v>
      </c>
      <c r="F1393" s="206">
        <f t="shared" si="20"/>
        <v>0</v>
      </c>
      <c r="G1393" s="203">
        <v>200000</v>
      </c>
      <c r="H1393" s="195" t="s">
        <v>564</v>
      </c>
      <c r="I1393" s="205"/>
    </row>
    <row r="1394" spans="1:9" s="208" customFormat="1" ht="17.25" hidden="1" customHeight="1">
      <c r="A1394" s="196">
        <v>44271</v>
      </c>
      <c r="B1394" s="205" t="s">
        <v>60</v>
      </c>
      <c r="C1394" s="198">
        <v>737</v>
      </c>
      <c r="D1394" s="195">
        <v>8</v>
      </c>
      <c r="E1394" s="197">
        <v>606600</v>
      </c>
      <c r="F1394" s="206">
        <f t="shared" si="20"/>
        <v>0</v>
      </c>
      <c r="G1394" s="203">
        <v>606600</v>
      </c>
      <c r="H1394" s="195" t="s">
        <v>1376</v>
      </c>
      <c r="I1394" s="205"/>
    </row>
    <row r="1395" spans="1:9" s="208" customFormat="1" ht="17.25" hidden="1" customHeight="1">
      <c r="A1395" s="196">
        <v>44271</v>
      </c>
      <c r="B1395" s="205" t="s">
        <v>60</v>
      </c>
      <c r="C1395" s="198">
        <v>2381</v>
      </c>
      <c r="D1395" s="195">
        <v>6</v>
      </c>
      <c r="E1395" s="197">
        <v>734400</v>
      </c>
      <c r="F1395" s="206">
        <f t="shared" si="20"/>
        <v>0</v>
      </c>
      <c r="G1395" s="203">
        <v>734400</v>
      </c>
      <c r="H1395" s="195" t="s">
        <v>1363</v>
      </c>
      <c r="I1395" s="205"/>
    </row>
    <row r="1396" spans="1:9" s="208" customFormat="1" ht="17.25" hidden="1" customHeight="1">
      <c r="A1396" s="196">
        <v>44271</v>
      </c>
      <c r="B1396" s="205" t="s">
        <v>63</v>
      </c>
      <c r="C1396" s="198">
        <v>2439</v>
      </c>
      <c r="D1396" s="195">
        <v>6</v>
      </c>
      <c r="E1396" s="197">
        <v>281000</v>
      </c>
      <c r="F1396" s="206">
        <f t="shared" si="20"/>
        <v>0</v>
      </c>
      <c r="G1396" s="203">
        <v>281000</v>
      </c>
      <c r="H1396" s="195" t="s">
        <v>1364</v>
      </c>
      <c r="I1396" s="205"/>
    </row>
    <row r="1397" spans="1:9" s="208" customFormat="1" ht="17.25" hidden="1" customHeight="1">
      <c r="A1397" s="196">
        <v>44271</v>
      </c>
      <c r="B1397" s="205" t="s">
        <v>63</v>
      </c>
      <c r="C1397" s="198">
        <v>2474</v>
      </c>
      <c r="D1397" s="195">
        <v>6</v>
      </c>
      <c r="E1397" s="197">
        <v>1115000</v>
      </c>
      <c r="F1397" s="206">
        <f t="shared" si="20"/>
        <v>0</v>
      </c>
      <c r="G1397" s="203">
        <v>1115000</v>
      </c>
      <c r="H1397" s="195" t="s">
        <v>1365</v>
      </c>
      <c r="I1397" s="205"/>
    </row>
    <row r="1398" spans="1:9" s="208" customFormat="1" ht="17.25" hidden="1" customHeight="1">
      <c r="A1398" s="196">
        <v>44271</v>
      </c>
      <c r="B1398" s="205" t="s">
        <v>60</v>
      </c>
      <c r="C1398" s="198">
        <v>2517</v>
      </c>
      <c r="D1398" s="195">
        <v>6</v>
      </c>
      <c r="E1398" s="197">
        <v>1000000</v>
      </c>
      <c r="F1398" s="206">
        <f t="shared" si="20"/>
        <v>0</v>
      </c>
      <c r="G1398" s="203">
        <v>1000000</v>
      </c>
      <c r="H1398" s="195" t="s">
        <v>1366</v>
      </c>
      <c r="I1398" s="205"/>
    </row>
    <row r="1399" spans="1:9" s="208" customFormat="1" ht="17.25" hidden="1" customHeight="1">
      <c r="A1399" s="196">
        <v>44271</v>
      </c>
      <c r="B1399" s="205" t="s">
        <v>60</v>
      </c>
      <c r="C1399" s="198">
        <v>4822</v>
      </c>
      <c r="D1399" s="195">
        <v>4</v>
      </c>
      <c r="E1399" s="197">
        <v>667000</v>
      </c>
      <c r="F1399" s="206">
        <f t="shared" si="20"/>
        <v>0</v>
      </c>
      <c r="G1399" s="203">
        <v>667000</v>
      </c>
      <c r="H1399" s="195" t="s">
        <v>1367</v>
      </c>
      <c r="I1399" s="205"/>
    </row>
    <row r="1400" spans="1:9" s="208" customFormat="1" ht="17.25" hidden="1" customHeight="1">
      <c r="A1400" s="196">
        <v>44271</v>
      </c>
      <c r="B1400" s="205" t="s">
        <v>60</v>
      </c>
      <c r="C1400" s="198">
        <v>4835</v>
      </c>
      <c r="D1400" s="195">
        <v>4</v>
      </c>
      <c r="E1400" s="197">
        <v>200900</v>
      </c>
      <c r="F1400" s="206">
        <f t="shared" si="20"/>
        <v>0</v>
      </c>
      <c r="G1400" s="203">
        <v>200900</v>
      </c>
      <c r="H1400" s="195" t="s">
        <v>1368</v>
      </c>
      <c r="I1400" s="205"/>
    </row>
    <row r="1401" spans="1:9" s="208" customFormat="1" ht="17.25" hidden="1" customHeight="1">
      <c r="A1401" s="196">
        <v>44271</v>
      </c>
      <c r="B1401" s="205" t="s">
        <v>60</v>
      </c>
      <c r="C1401" s="198">
        <v>4837</v>
      </c>
      <c r="D1401" s="195">
        <v>4</v>
      </c>
      <c r="E1401" s="197">
        <v>657000</v>
      </c>
      <c r="F1401" s="206">
        <f t="shared" si="20"/>
        <v>0</v>
      </c>
      <c r="G1401" s="203">
        <v>657000</v>
      </c>
      <c r="H1401" s="195" t="s">
        <v>1343</v>
      </c>
      <c r="I1401" s="205"/>
    </row>
    <row r="1402" spans="1:9" s="208" customFormat="1" ht="17.25" hidden="1" customHeight="1">
      <c r="A1402" s="196">
        <v>44271</v>
      </c>
      <c r="B1402" s="205" t="s">
        <v>60</v>
      </c>
      <c r="C1402" s="198">
        <v>4868</v>
      </c>
      <c r="D1402" s="195">
        <v>4</v>
      </c>
      <c r="E1402" s="197">
        <v>550340</v>
      </c>
      <c r="F1402" s="206">
        <f t="shared" si="20"/>
        <v>0</v>
      </c>
      <c r="G1402" s="203">
        <v>550340</v>
      </c>
      <c r="H1402" s="195" t="s">
        <v>577</v>
      </c>
      <c r="I1402" s="205"/>
    </row>
    <row r="1403" spans="1:9" s="208" customFormat="1" ht="17.25" hidden="1" customHeight="1">
      <c r="A1403" s="196">
        <v>44271</v>
      </c>
      <c r="B1403" s="205" t="s">
        <v>60</v>
      </c>
      <c r="C1403" s="198">
        <v>4869</v>
      </c>
      <c r="D1403" s="195">
        <v>4</v>
      </c>
      <c r="E1403" s="197">
        <v>1643000</v>
      </c>
      <c r="F1403" s="206">
        <f t="shared" si="20"/>
        <v>0</v>
      </c>
      <c r="G1403" s="203">
        <v>1643000</v>
      </c>
      <c r="H1403" s="195" t="s">
        <v>1369</v>
      </c>
      <c r="I1403" s="205"/>
    </row>
    <row r="1404" spans="1:9" s="208" customFormat="1" ht="17.25" hidden="1" customHeight="1">
      <c r="A1404" s="196">
        <v>44271</v>
      </c>
      <c r="B1404" s="205" t="s">
        <v>60</v>
      </c>
      <c r="C1404" s="198">
        <v>4874</v>
      </c>
      <c r="D1404" s="195">
        <v>4</v>
      </c>
      <c r="E1404" s="197">
        <v>4249500</v>
      </c>
      <c r="F1404" s="206">
        <f t="shared" si="20"/>
        <v>0</v>
      </c>
      <c r="G1404" s="197">
        <v>4249500</v>
      </c>
      <c r="H1404" s="195" t="s">
        <v>1370</v>
      </c>
      <c r="I1404" s="205"/>
    </row>
    <row r="1405" spans="1:9" s="208" customFormat="1" ht="17.25" hidden="1" customHeight="1">
      <c r="A1405" s="196">
        <v>44271</v>
      </c>
      <c r="B1405" s="205" t="s">
        <v>60</v>
      </c>
      <c r="C1405" s="198">
        <v>4878</v>
      </c>
      <c r="D1405" s="195">
        <v>4</v>
      </c>
      <c r="E1405" s="197">
        <v>530000</v>
      </c>
      <c r="F1405" s="206">
        <f t="shared" si="20"/>
        <v>0</v>
      </c>
      <c r="G1405" s="203">
        <v>530000</v>
      </c>
      <c r="H1405" s="195" t="s">
        <v>1371</v>
      </c>
      <c r="I1405" s="205"/>
    </row>
    <row r="1406" spans="1:9" s="208" customFormat="1" ht="17.25" hidden="1" customHeight="1">
      <c r="A1406" s="196">
        <v>44271</v>
      </c>
      <c r="B1406" s="205" t="s">
        <v>63</v>
      </c>
      <c r="C1406" s="198">
        <v>4970</v>
      </c>
      <c r="D1406" s="195">
        <v>4</v>
      </c>
      <c r="E1406" s="197">
        <v>200000</v>
      </c>
      <c r="F1406" s="206">
        <f t="shared" si="20"/>
        <v>0</v>
      </c>
      <c r="G1406" s="203">
        <v>200000</v>
      </c>
      <c r="H1406" s="195" t="s">
        <v>1377</v>
      </c>
      <c r="I1406" s="205"/>
    </row>
    <row r="1407" spans="1:9" s="208" customFormat="1" ht="17.25" hidden="1" customHeight="1">
      <c r="A1407" s="196">
        <v>44271</v>
      </c>
      <c r="B1407" s="205" t="s">
        <v>63</v>
      </c>
      <c r="C1407" s="198">
        <v>4971</v>
      </c>
      <c r="D1407" s="195">
        <v>4</v>
      </c>
      <c r="E1407" s="197">
        <v>500000</v>
      </c>
      <c r="F1407" s="206">
        <f t="shared" si="20"/>
        <v>0</v>
      </c>
      <c r="G1407" s="203">
        <v>500000</v>
      </c>
      <c r="H1407" s="195" t="s">
        <v>1372</v>
      </c>
      <c r="I1407" s="205"/>
    </row>
    <row r="1408" spans="1:9" s="208" customFormat="1" ht="17.25" hidden="1" customHeight="1">
      <c r="A1408" s="196">
        <v>44271</v>
      </c>
      <c r="B1408" s="205" t="s">
        <v>63</v>
      </c>
      <c r="C1408" s="198">
        <v>4996</v>
      </c>
      <c r="D1408" s="195">
        <v>4</v>
      </c>
      <c r="E1408" s="197">
        <v>1585329</v>
      </c>
      <c r="F1408" s="206">
        <f t="shared" si="20"/>
        <v>0</v>
      </c>
      <c r="G1408" s="203">
        <v>1585329</v>
      </c>
      <c r="H1408" s="195" t="s">
        <v>1373</v>
      </c>
      <c r="I1408" s="205"/>
    </row>
    <row r="1409" spans="1:9" s="208" customFormat="1" ht="17.25" hidden="1" customHeight="1">
      <c r="A1409" s="196">
        <v>44271</v>
      </c>
      <c r="B1409" s="205" t="s">
        <v>60</v>
      </c>
      <c r="C1409" s="198">
        <v>7292</v>
      </c>
      <c r="D1409" s="195">
        <v>7</v>
      </c>
      <c r="E1409" s="197">
        <v>620000</v>
      </c>
      <c r="F1409" s="206">
        <f t="shared" si="20"/>
        <v>0</v>
      </c>
      <c r="G1409" s="203">
        <v>620000</v>
      </c>
      <c r="H1409" s="195" t="s">
        <v>1374</v>
      </c>
      <c r="I1409" s="205"/>
    </row>
    <row r="1410" spans="1:9" s="208" customFormat="1" ht="17.25" hidden="1" customHeight="1">
      <c r="A1410" s="196">
        <v>44271</v>
      </c>
      <c r="B1410" s="205" t="s">
        <v>60</v>
      </c>
      <c r="C1410" s="198">
        <v>7340</v>
      </c>
      <c r="D1410" s="195">
        <v>7</v>
      </c>
      <c r="E1410" s="197">
        <v>467100</v>
      </c>
      <c r="F1410" s="206">
        <f t="shared" si="20"/>
        <v>0</v>
      </c>
      <c r="G1410" s="203">
        <v>467100</v>
      </c>
      <c r="H1410" s="195" t="s">
        <v>1375</v>
      </c>
      <c r="I1410" s="205"/>
    </row>
    <row r="1411" spans="1:9" s="207" customFormat="1" ht="17.25" hidden="1" customHeight="1">
      <c r="A1411" s="199">
        <v>44272</v>
      </c>
      <c r="B1411" s="200" t="s">
        <v>60</v>
      </c>
      <c r="C1411" s="51">
        <v>5073</v>
      </c>
      <c r="D1411" s="200">
        <v>4</v>
      </c>
      <c r="E1411" s="201">
        <v>575600</v>
      </c>
      <c r="F1411" s="202">
        <f t="shared" si="20"/>
        <v>0</v>
      </c>
      <c r="G1411" s="201">
        <v>575600</v>
      </c>
      <c r="H1411" s="200"/>
      <c r="I1411" s="200"/>
    </row>
    <row r="1412" spans="1:9" s="207" customFormat="1" ht="17.25" hidden="1" customHeight="1">
      <c r="A1412" s="199">
        <v>44272</v>
      </c>
      <c r="B1412" s="200" t="s">
        <v>60</v>
      </c>
      <c r="C1412" s="51">
        <v>7536</v>
      </c>
      <c r="D1412" s="200">
        <v>7</v>
      </c>
      <c r="E1412" s="201">
        <v>300000</v>
      </c>
      <c r="F1412" s="202">
        <f t="shared" si="20"/>
        <v>0</v>
      </c>
      <c r="G1412" s="201">
        <v>300000</v>
      </c>
      <c r="H1412" s="200"/>
      <c r="I1412" s="200"/>
    </row>
    <row r="1413" spans="1:9" s="207" customFormat="1" ht="17.25" hidden="1" customHeight="1">
      <c r="A1413" s="199">
        <v>44272</v>
      </c>
      <c r="B1413" s="200" t="s">
        <v>60</v>
      </c>
      <c r="C1413" s="51">
        <v>5083</v>
      </c>
      <c r="D1413" s="200">
        <v>4</v>
      </c>
      <c r="E1413" s="201">
        <v>1280000</v>
      </c>
      <c r="F1413" s="202">
        <f t="shared" si="20"/>
        <v>0</v>
      </c>
      <c r="G1413" s="201">
        <v>1280000</v>
      </c>
      <c r="H1413" s="200"/>
      <c r="I1413" s="200"/>
    </row>
    <row r="1414" spans="1:9" s="207" customFormat="1" ht="17.25" hidden="1" customHeight="1">
      <c r="A1414" s="199">
        <v>44272</v>
      </c>
      <c r="B1414" s="200" t="s">
        <v>60</v>
      </c>
      <c r="C1414" s="51">
        <v>5081</v>
      </c>
      <c r="D1414" s="200">
        <v>4</v>
      </c>
      <c r="E1414" s="201">
        <v>2352000</v>
      </c>
      <c r="F1414" s="202">
        <f t="shared" si="20"/>
        <v>0</v>
      </c>
      <c r="G1414" s="201">
        <v>2352000</v>
      </c>
      <c r="H1414" s="200"/>
      <c r="I1414" s="200"/>
    </row>
    <row r="1415" spans="1:9" s="207" customFormat="1" ht="17.25" hidden="1" customHeight="1">
      <c r="A1415" s="199">
        <v>44272</v>
      </c>
      <c r="B1415" s="200" t="s">
        <v>60</v>
      </c>
      <c r="C1415" s="51">
        <v>2640</v>
      </c>
      <c r="D1415" s="200">
        <v>6</v>
      </c>
      <c r="E1415" s="201">
        <v>814388</v>
      </c>
      <c r="F1415" s="202">
        <f t="shared" si="20"/>
        <v>0</v>
      </c>
      <c r="G1415" s="201">
        <v>814388</v>
      </c>
      <c r="H1415" s="200"/>
      <c r="I1415" s="200"/>
    </row>
    <row r="1416" spans="1:9" s="208" customFormat="1" ht="17.25" hidden="1" customHeight="1">
      <c r="A1416" s="196">
        <v>44272</v>
      </c>
      <c r="B1416" s="205" t="s">
        <v>60</v>
      </c>
      <c r="C1416" s="198">
        <v>845</v>
      </c>
      <c r="D1416" s="195">
        <v>18</v>
      </c>
      <c r="E1416" s="197">
        <v>1145000</v>
      </c>
      <c r="F1416" s="206">
        <f t="shared" si="20"/>
        <v>0</v>
      </c>
      <c r="G1416" s="203">
        <v>1145000</v>
      </c>
      <c r="H1416" s="195" t="s">
        <v>1383</v>
      </c>
      <c r="I1416" s="205"/>
    </row>
    <row r="1417" spans="1:9" s="208" customFormat="1" ht="17.25" hidden="1" customHeight="1">
      <c r="A1417" s="196">
        <v>44272</v>
      </c>
      <c r="B1417" s="205" t="s">
        <v>65</v>
      </c>
      <c r="C1417" s="198">
        <v>879</v>
      </c>
      <c r="D1417" s="195">
        <v>8</v>
      </c>
      <c r="E1417" s="197">
        <v>262400</v>
      </c>
      <c r="F1417" s="206">
        <f t="shared" si="20"/>
        <v>0</v>
      </c>
      <c r="G1417" s="203">
        <v>262400</v>
      </c>
      <c r="H1417" s="2" t="s">
        <v>1398</v>
      </c>
      <c r="I1417" s="205"/>
    </row>
    <row r="1418" spans="1:9" s="208" customFormat="1" ht="17.25" hidden="1" customHeight="1">
      <c r="A1418" s="196">
        <v>44272</v>
      </c>
      <c r="B1418" s="205" t="s">
        <v>190</v>
      </c>
      <c r="C1418" s="198">
        <v>910</v>
      </c>
      <c r="D1418" s="195">
        <v>8</v>
      </c>
      <c r="E1418" s="197">
        <v>351800</v>
      </c>
      <c r="F1418" s="206">
        <f t="shared" si="20"/>
        <v>0</v>
      </c>
      <c r="G1418" s="203">
        <v>351800</v>
      </c>
      <c r="H1418" s="195"/>
      <c r="I1418" s="205"/>
    </row>
    <row r="1419" spans="1:9" s="208" customFormat="1" ht="17.25" hidden="1" customHeight="1">
      <c r="A1419" s="196">
        <v>44272</v>
      </c>
      <c r="B1419" s="205" t="s">
        <v>60</v>
      </c>
      <c r="C1419" s="198">
        <v>1805</v>
      </c>
      <c r="D1419" s="195">
        <v>9</v>
      </c>
      <c r="E1419" s="197">
        <v>1000000</v>
      </c>
      <c r="F1419" s="206">
        <f t="shared" si="20"/>
        <v>0</v>
      </c>
      <c r="G1419" s="203">
        <v>1000000</v>
      </c>
      <c r="H1419" s="195" t="s">
        <v>1393</v>
      </c>
      <c r="I1419" s="205"/>
    </row>
    <row r="1420" spans="1:9" s="208" customFormat="1" ht="17.25" hidden="1" customHeight="1">
      <c r="A1420" s="196">
        <v>44272</v>
      </c>
      <c r="B1420" s="205" t="s">
        <v>60</v>
      </c>
      <c r="C1420" s="198">
        <v>2640</v>
      </c>
      <c r="D1420" s="195">
        <v>6</v>
      </c>
      <c r="E1420" s="197">
        <v>814388</v>
      </c>
      <c r="F1420" s="206">
        <f t="shared" si="20"/>
        <v>0</v>
      </c>
      <c r="G1420" s="203">
        <v>814388</v>
      </c>
      <c r="H1420" s="195" t="s">
        <v>1384</v>
      </c>
      <c r="I1420" s="205"/>
    </row>
    <row r="1421" spans="1:9" s="208" customFormat="1" ht="17.25" hidden="1" customHeight="1">
      <c r="A1421" s="196">
        <v>44272</v>
      </c>
      <c r="B1421" s="205" t="s">
        <v>190</v>
      </c>
      <c r="C1421" s="198">
        <v>2736</v>
      </c>
      <c r="D1421" s="195">
        <v>6</v>
      </c>
      <c r="E1421" s="197">
        <v>450000</v>
      </c>
      <c r="F1421" s="206">
        <f t="shared" si="20"/>
        <v>0</v>
      </c>
      <c r="G1421" s="203">
        <v>450000</v>
      </c>
      <c r="H1421" s="195" t="s">
        <v>1394</v>
      </c>
      <c r="I1421" s="205"/>
    </row>
    <row r="1422" spans="1:9" s="208" customFormat="1" ht="17.25" hidden="1" customHeight="1">
      <c r="A1422" s="196">
        <v>44272</v>
      </c>
      <c r="B1422" s="205" t="s">
        <v>60</v>
      </c>
      <c r="C1422" s="198">
        <v>5073</v>
      </c>
      <c r="D1422" s="195">
        <v>4</v>
      </c>
      <c r="E1422" s="197">
        <v>575600</v>
      </c>
      <c r="F1422" s="206">
        <f t="shared" si="20"/>
        <v>0</v>
      </c>
      <c r="G1422" s="203">
        <v>575600</v>
      </c>
      <c r="H1422" s="195" t="s">
        <v>1385</v>
      </c>
      <c r="I1422" s="205"/>
    </row>
    <row r="1423" spans="1:9" s="208" customFormat="1" ht="17.25" hidden="1" customHeight="1">
      <c r="A1423" s="196">
        <v>44272</v>
      </c>
      <c r="B1423" s="205" t="s">
        <v>60</v>
      </c>
      <c r="C1423" s="198">
        <v>5081</v>
      </c>
      <c r="D1423" s="195">
        <v>4</v>
      </c>
      <c r="E1423" s="197">
        <v>2352000</v>
      </c>
      <c r="F1423" s="206">
        <f t="shared" si="20"/>
        <v>0</v>
      </c>
      <c r="G1423" s="203">
        <v>2352000</v>
      </c>
      <c r="H1423" s="195" t="s">
        <v>1386</v>
      </c>
      <c r="I1423" s="205"/>
    </row>
    <row r="1424" spans="1:9" s="208" customFormat="1" ht="17.25" hidden="1" customHeight="1">
      <c r="A1424" s="196">
        <v>44272</v>
      </c>
      <c r="B1424" s="205" t="s">
        <v>60</v>
      </c>
      <c r="C1424" s="198">
        <v>5083</v>
      </c>
      <c r="D1424" s="195">
        <v>4</v>
      </c>
      <c r="E1424" s="197">
        <v>1280000</v>
      </c>
      <c r="F1424" s="206">
        <f t="shared" si="20"/>
        <v>0</v>
      </c>
      <c r="G1424" s="203">
        <v>1280000</v>
      </c>
      <c r="H1424" s="195" t="s">
        <v>1387</v>
      </c>
      <c r="I1424" s="205"/>
    </row>
    <row r="1425" spans="1:9" s="208" customFormat="1" ht="17.25" hidden="1" customHeight="1">
      <c r="A1425" s="196">
        <v>44272</v>
      </c>
      <c r="B1425" s="205" t="s">
        <v>60</v>
      </c>
      <c r="C1425" s="198">
        <v>7536</v>
      </c>
      <c r="D1425" s="195">
        <v>7</v>
      </c>
      <c r="E1425" s="197">
        <v>300000</v>
      </c>
      <c r="F1425" s="206">
        <f t="shared" si="20"/>
        <v>0</v>
      </c>
      <c r="G1425" s="203">
        <v>300000</v>
      </c>
      <c r="H1425" s="195" t="s">
        <v>1392</v>
      </c>
      <c r="I1425" s="205"/>
    </row>
    <row r="1426" spans="1:9" s="208" customFormat="1" ht="17.25" hidden="1" customHeight="1">
      <c r="A1426" s="196">
        <v>44272</v>
      </c>
      <c r="B1426" s="205" t="s">
        <v>190</v>
      </c>
      <c r="C1426" s="198">
        <v>7637</v>
      </c>
      <c r="D1426" s="195">
        <v>7</v>
      </c>
      <c r="E1426" s="197">
        <v>680500</v>
      </c>
      <c r="F1426" s="206">
        <f t="shared" si="20"/>
        <v>0</v>
      </c>
      <c r="G1426" s="203">
        <v>680500</v>
      </c>
      <c r="H1426" s="195" t="s">
        <v>1388</v>
      </c>
      <c r="I1426" s="205"/>
    </row>
    <row r="1427" spans="1:9" s="208" customFormat="1" ht="17.25" hidden="1" customHeight="1">
      <c r="A1427" s="196">
        <v>44272</v>
      </c>
      <c r="B1427" s="205" t="s">
        <v>65</v>
      </c>
      <c r="C1427" s="198">
        <v>7688</v>
      </c>
      <c r="D1427" s="195">
        <v>7</v>
      </c>
      <c r="E1427" s="197">
        <v>300000</v>
      </c>
      <c r="F1427" s="206">
        <f t="shared" si="20"/>
        <v>0</v>
      </c>
      <c r="G1427" s="203">
        <v>300000</v>
      </c>
      <c r="H1427" s="195" t="s">
        <v>1389</v>
      </c>
      <c r="I1427" s="205"/>
    </row>
    <row r="1428" spans="1:9" s="208" customFormat="1" ht="17.25" hidden="1" customHeight="1">
      <c r="A1428" s="196">
        <v>44272</v>
      </c>
      <c r="B1428" s="205" t="s">
        <v>62</v>
      </c>
      <c r="C1428" s="198">
        <v>7718</v>
      </c>
      <c r="D1428" s="195">
        <v>7</v>
      </c>
      <c r="E1428" s="197">
        <v>500000</v>
      </c>
      <c r="F1428" s="206">
        <f t="shared" si="20"/>
        <v>0</v>
      </c>
      <c r="G1428" s="203">
        <v>500000</v>
      </c>
      <c r="H1428" s="195" t="s">
        <v>1390</v>
      </c>
      <c r="I1428" s="205"/>
    </row>
    <row r="1429" spans="1:9" s="207" customFormat="1" ht="17.25" hidden="1" customHeight="1">
      <c r="A1429" s="199">
        <v>44273</v>
      </c>
      <c r="B1429" s="200" t="s">
        <v>60</v>
      </c>
      <c r="C1429" s="51">
        <v>2866</v>
      </c>
      <c r="D1429" s="200">
        <v>6</v>
      </c>
      <c r="E1429" s="201">
        <v>608400</v>
      </c>
      <c r="F1429" s="202">
        <f t="shared" si="20"/>
        <v>0</v>
      </c>
      <c r="G1429" s="201">
        <v>608400</v>
      </c>
      <c r="H1429" s="200"/>
      <c r="I1429" s="200"/>
    </row>
    <row r="1430" spans="1:9" s="207" customFormat="1" ht="17.25" hidden="1" customHeight="1">
      <c r="A1430" s="199">
        <v>44273</v>
      </c>
      <c r="B1430" s="200" t="s">
        <v>60</v>
      </c>
      <c r="C1430" s="51">
        <v>2873</v>
      </c>
      <c r="D1430" s="200">
        <v>6</v>
      </c>
      <c r="E1430" s="201">
        <v>265857</v>
      </c>
      <c r="F1430" s="202">
        <f t="shared" si="20"/>
        <v>0</v>
      </c>
      <c r="G1430" s="201">
        <v>265857</v>
      </c>
      <c r="H1430" s="200"/>
      <c r="I1430" s="200"/>
    </row>
    <row r="1431" spans="1:9" s="207" customFormat="1" ht="17.25" hidden="1" customHeight="1">
      <c r="A1431" s="199">
        <v>44273</v>
      </c>
      <c r="B1431" s="200" t="s">
        <v>60</v>
      </c>
      <c r="C1431" s="51">
        <v>945</v>
      </c>
      <c r="D1431" s="200">
        <v>8</v>
      </c>
      <c r="E1431" s="201">
        <v>306424</v>
      </c>
      <c r="F1431" s="202">
        <f t="shared" si="20"/>
        <v>0</v>
      </c>
      <c r="G1431" s="201">
        <v>306424</v>
      </c>
      <c r="H1431" s="200"/>
      <c r="I1431" s="200"/>
    </row>
    <row r="1432" spans="1:9" s="207" customFormat="1" ht="17.25" hidden="1" customHeight="1">
      <c r="A1432" s="199">
        <v>44273</v>
      </c>
      <c r="B1432" s="200" t="s">
        <v>60</v>
      </c>
      <c r="C1432" s="51">
        <v>2883</v>
      </c>
      <c r="D1432" s="200">
        <v>6</v>
      </c>
      <c r="E1432" s="201">
        <v>375413</v>
      </c>
      <c r="F1432" s="202">
        <f t="shared" si="20"/>
        <v>0</v>
      </c>
      <c r="G1432" s="201">
        <v>375413</v>
      </c>
      <c r="H1432" s="200"/>
      <c r="I1432" s="200"/>
    </row>
    <row r="1433" spans="1:9" s="208" customFormat="1" ht="17.25" hidden="1" customHeight="1">
      <c r="A1433" s="196">
        <v>44273</v>
      </c>
      <c r="B1433" s="205" t="s">
        <v>60</v>
      </c>
      <c r="C1433" s="198">
        <v>945</v>
      </c>
      <c r="D1433" s="195">
        <v>8</v>
      </c>
      <c r="E1433" s="197">
        <v>306424</v>
      </c>
      <c r="F1433" s="206">
        <f t="shared" si="20"/>
        <v>0</v>
      </c>
      <c r="G1433" s="203">
        <v>306424</v>
      </c>
      <c r="H1433" s="195" t="s">
        <v>1399</v>
      </c>
      <c r="I1433" s="205"/>
    </row>
    <row r="1434" spans="1:9" s="208" customFormat="1" ht="17.25" hidden="1" customHeight="1">
      <c r="A1434" s="196">
        <v>44273</v>
      </c>
      <c r="B1434" s="205" t="s">
        <v>60</v>
      </c>
      <c r="C1434" s="198">
        <v>953</v>
      </c>
      <c r="D1434" s="195">
        <v>18</v>
      </c>
      <c r="E1434" s="197">
        <v>500000</v>
      </c>
      <c r="F1434" s="206">
        <f t="shared" si="20"/>
        <v>0</v>
      </c>
      <c r="G1434" s="203">
        <v>500000</v>
      </c>
      <c r="H1434" s="195" t="s">
        <v>1400</v>
      </c>
      <c r="I1434" s="205"/>
    </row>
    <row r="1435" spans="1:9" s="208" customFormat="1" ht="17.25" hidden="1" customHeight="1">
      <c r="A1435" s="196">
        <v>44273</v>
      </c>
      <c r="B1435" s="205" t="s">
        <v>60</v>
      </c>
      <c r="C1435" s="198">
        <v>1010</v>
      </c>
      <c r="D1435" s="195">
        <v>18</v>
      </c>
      <c r="E1435" s="197">
        <v>3495600</v>
      </c>
      <c r="F1435" s="206">
        <f t="shared" ref="F1435:F1498" si="21">E1435-G1435</f>
        <v>0</v>
      </c>
      <c r="G1435" s="203">
        <v>3495600</v>
      </c>
      <c r="H1435" s="195" t="s">
        <v>1401</v>
      </c>
      <c r="I1435" s="205"/>
    </row>
    <row r="1436" spans="1:9" s="208" customFormat="1" ht="17.25" hidden="1" customHeight="1">
      <c r="A1436" s="196">
        <v>44273</v>
      </c>
      <c r="B1436" s="205" t="s">
        <v>68</v>
      </c>
      <c r="C1436" s="198">
        <v>1036</v>
      </c>
      <c r="D1436" s="195">
        <v>18</v>
      </c>
      <c r="E1436" s="197">
        <v>1060000</v>
      </c>
      <c r="F1436" s="206">
        <f t="shared" si="21"/>
        <v>0</v>
      </c>
      <c r="G1436" s="203">
        <v>1060000</v>
      </c>
      <c r="H1436" s="195" t="s">
        <v>1413</v>
      </c>
      <c r="I1436" s="205"/>
    </row>
    <row r="1437" spans="1:9" s="208" customFormat="1" ht="17.25" hidden="1" customHeight="1">
      <c r="A1437" s="196">
        <v>44273</v>
      </c>
      <c r="B1437" s="205" t="s">
        <v>60</v>
      </c>
      <c r="C1437" s="198">
        <v>2866</v>
      </c>
      <c r="D1437" s="195">
        <v>6</v>
      </c>
      <c r="E1437" s="197">
        <v>608400</v>
      </c>
      <c r="F1437" s="206">
        <f t="shared" si="21"/>
        <v>0</v>
      </c>
      <c r="G1437" s="203">
        <v>608400</v>
      </c>
      <c r="H1437" s="195" t="s">
        <v>1081</v>
      </c>
      <c r="I1437" s="205"/>
    </row>
    <row r="1438" spans="1:9" s="208" customFormat="1" ht="17.25" hidden="1" customHeight="1">
      <c r="A1438" s="196">
        <v>44273</v>
      </c>
      <c r="B1438" s="205" t="s">
        <v>60</v>
      </c>
      <c r="C1438" s="198">
        <v>2873</v>
      </c>
      <c r="D1438" s="195">
        <v>6</v>
      </c>
      <c r="E1438" s="197">
        <v>265857</v>
      </c>
      <c r="F1438" s="206">
        <f t="shared" si="21"/>
        <v>0</v>
      </c>
      <c r="G1438" s="203">
        <v>265857</v>
      </c>
      <c r="H1438" s="195" t="s">
        <v>1402</v>
      </c>
      <c r="I1438" s="205"/>
    </row>
    <row r="1439" spans="1:9" s="208" customFormat="1" ht="17.25" hidden="1" customHeight="1">
      <c r="A1439" s="196">
        <v>44273</v>
      </c>
      <c r="B1439" s="205" t="s">
        <v>60</v>
      </c>
      <c r="C1439" s="198">
        <v>2883</v>
      </c>
      <c r="D1439" s="195">
        <v>6</v>
      </c>
      <c r="E1439" s="197">
        <v>375413</v>
      </c>
      <c r="F1439" s="206">
        <f t="shared" si="21"/>
        <v>0</v>
      </c>
      <c r="G1439" s="203">
        <v>375413</v>
      </c>
      <c r="H1439" s="195" t="s">
        <v>397</v>
      </c>
      <c r="I1439" s="205"/>
    </row>
    <row r="1440" spans="1:9" s="208" customFormat="1" ht="17.25" hidden="1" customHeight="1">
      <c r="A1440" s="196">
        <v>44273</v>
      </c>
      <c r="B1440" s="205" t="s">
        <v>60</v>
      </c>
      <c r="C1440" s="198">
        <v>2914</v>
      </c>
      <c r="D1440" s="195">
        <v>6</v>
      </c>
      <c r="E1440" s="197">
        <v>580000</v>
      </c>
      <c r="F1440" s="206">
        <f t="shared" si="21"/>
        <v>0</v>
      </c>
      <c r="G1440" s="203">
        <v>580000</v>
      </c>
      <c r="H1440" s="195" t="s">
        <v>1403</v>
      </c>
      <c r="I1440" s="205"/>
    </row>
    <row r="1441" spans="1:9" s="208" customFormat="1" ht="17.25" hidden="1" customHeight="1">
      <c r="A1441" s="196">
        <v>44273</v>
      </c>
      <c r="B1441" s="205" t="s">
        <v>65</v>
      </c>
      <c r="C1441" s="198">
        <v>2930</v>
      </c>
      <c r="D1441" s="195">
        <v>6</v>
      </c>
      <c r="E1441" s="197">
        <v>29901</v>
      </c>
      <c r="F1441" s="206">
        <f t="shared" si="21"/>
        <v>0</v>
      </c>
      <c r="G1441" s="203">
        <v>29901</v>
      </c>
      <c r="H1441" s="195" t="s">
        <v>1404</v>
      </c>
      <c r="I1441" s="205"/>
    </row>
    <row r="1442" spans="1:9" s="208" customFormat="1" ht="17.25" hidden="1" customHeight="1">
      <c r="A1442" s="196">
        <v>44273</v>
      </c>
      <c r="B1442" s="205" t="s">
        <v>65</v>
      </c>
      <c r="C1442" s="198">
        <v>2931</v>
      </c>
      <c r="D1442" s="195">
        <v>6</v>
      </c>
      <c r="E1442" s="197">
        <v>45201</v>
      </c>
      <c r="F1442" s="206">
        <f t="shared" si="21"/>
        <v>0</v>
      </c>
      <c r="G1442" s="203">
        <v>45201</v>
      </c>
      <c r="H1442" s="195" t="s">
        <v>1405</v>
      </c>
      <c r="I1442" s="205"/>
    </row>
    <row r="1443" spans="1:9" s="208" customFormat="1" ht="17.25" hidden="1" customHeight="1">
      <c r="A1443" s="196">
        <v>44273</v>
      </c>
      <c r="B1443" s="205" t="s">
        <v>60</v>
      </c>
      <c r="C1443" s="198">
        <v>2985</v>
      </c>
      <c r="D1443" s="195">
        <v>6</v>
      </c>
      <c r="E1443" s="197">
        <v>201700</v>
      </c>
      <c r="F1443" s="206">
        <f t="shared" si="21"/>
        <v>0</v>
      </c>
      <c r="G1443" s="203">
        <v>201700</v>
      </c>
      <c r="H1443" s="195" t="s">
        <v>1406</v>
      </c>
      <c r="I1443" s="205"/>
    </row>
    <row r="1444" spans="1:9" s="208" customFormat="1" ht="17.25" hidden="1" customHeight="1">
      <c r="A1444" s="196">
        <v>44273</v>
      </c>
      <c r="B1444" s="205" t="s">
        <v>60</v>
      </c>
      <c r="C1444" s="198">
        <v>2988</v>
      </c>
      <c r="D1444" s="195">
        <v>6</v>
      </c>
      <c r="E1444" s="197">
        <v>1666000</v>
      </c>
      <c r="F1444" s="206">
        <f t="shared" si="21"/>
        <v>0</v>
      </c>
      <c r="G1444" s="203">
        <v>1666000</v>
      </c>
      <c r="H1444" s="195" t="s">
        <v>1407</v>
      </c>
      <c r="I1444" s="205"/>
    </row>
    <row r="1445" spans="1:9" s="208" customFormat="1" ht="17.25" hidden="1" customHeight="1">
      <c r="A1445" s="196">
        <v>44273</v>
      </c>
      <c r="B1445" s="205" t="s">
        <v>60</v>
      </c>
      <c r="C1445" s="198">
        <v>2989</v>
      </c>
      <c r="D1445" s="195">
        <v>6</v>
      </c>
      <c r="E1445" s="197">
        <v>1388800</v>
      </c>
      <c r="F1445" s="206">
        <f t="shared" si="21"/>
        <v>0</v>
      </c>
      <c r="G1445" s="203">
        <v>1388800</v>
      </c>
      <c r="H1445" s="195" t="s">
        <v>1407</v>
      </c>
      <c r="I1445" s="205"/>
    </row>
    <row r="1446" spans="1:9" s="208" customFormat="1" ht="17.25" hidden="1" customHeight="1">
      <c r="A1446" s="196">
        <v>44273</v>
      </c>
      <c r="B1446" s="205" t="s">
        <v>60</v>
      </c>
      <c r="C1446" s="198">
        <v>2990</v>
      </c>
      <c r="D1446" s="195">
        <v>6</v>
      </c>
      <c r="E1446" s="197">
        <v>1175200</v>
      </c>
      <c r="F1446" s="206">
        <f t="shared" si="21"/>
        <v>0</v>
      </c>
      <c r="G1446" s="203">
        <v>1175200</v>
      </c>
      <c r="H1446" s="195" t="s">
        <v>1408</v>
      </c>
      <c r="I1446" s="205"/>
    </row>
    <row r="1447" spans="1:9" s="208" customFormat="1" ht="17.25" hidden="1" customHeight="1">
      <c r="A1447" s="196">
        <v>44273</v>
      </c>
      <c r="B1447" s="205" t="s">
        <v>60</v>
      </c>
      <c r="C1447" s="198">
        <v>3036</v>
      </c>
      <c r="D1447" s="195">
        <v>6</v>
      </c>
      <c r="E1447" s="197">
        <v>237000</v>
      </c>
      <c r="F1447" s="206">
        <f t="shared" si="21"/>
        <v>0</v>
      </c>
      <c r="G1447" s="203">
        <v>237000</v>
      </c>
      <c r="H1447" s="195" t="s">
        <v>1409</v>
      </c>
      <c r="I1447" s="205"/>
    </row>
    <row r="1448" spans="1:9" s="208" customFormat="1" ht="17.25" hidden="1" customHeight="1">
      <c r="A1448" s="196">
        <v>44273</v>
      </c>
      <c r="B1448" s="205" t="s">
        <v>60</v>
      </c>
      <c r="C1448" s="198">
        <v>5513</v>
      </c>
      <c r="D1448" s="195">
        <v>4</v>
      </c>
      <c r="E1448" s="197">
        <v>517800</v>
      </c>
      <c r="F1448" s="206">
        <f t="shared" si="21"/>
        <v>0</v>
      </c>
      <c r="G1448" s="203">
        <v>517800</v>
      </c>
      <c r="H1448" s="195" t="s">
        <v>1416</v>
      </c>
      <c r="I1448" s="205"/>
    </row>
    <row r="1449" spans="1:9" s="208" customFormat="1" ht="17.25" hidden="1" customHeight="1">
      <c r="A1449" s="196">
        <v>44273</v>
      </c>
      <c r="B1449" s="205" t="s">
        <v>60</v>
      </c>
      <c r="C1449" s="198">
        <v>5549</v>
      </c>
      <c r="D1449" s="195">
        <v>4</v>
      </c>
      <c r="E1449" s="197">
        <v>2055644</v>
      </c>
      <c r="F1449" s="206">
        <f t="shared" si="21"/>
        <v>0</v>
      </c>
      <c r="G1449" s="203">
        <v>2055644</v>
      </c>
      <c r="H1449" s="195" t="s">
        <v>1415</v>
      </c>
      <c r="I1449" s="205"/>
    </row>
    <row r="1450" spans="1:9" s="208" customFormat="1" ht="17.25" hidden="1" customHeight="1">
      <c r="A1450" s="196">
        <v>44273</v>
      </c>
      <c r="B1450" s="205" t="s">
        <v>60</v>
      </c>
      <c r="C1450" s="198">
        <v>5552</v>
      </c>
      <c r="D1450" s="195">
        <v>4</v>
      </c>
      <c r="E1450" s="197">
        <v>896900</v>
      </c>
      <c r="F1450" s="206">
        <f t="shared" si="21"/>
        <v>0</v>
      </c>
      <c r="G1450" s="203">
        <v>896900</v>
      </c>
      <c r="H1450" s="195" t="s">
        <v>1097</v>
      </c>
      <c r="I1450" s="205"/>
    </row>
    <row r="1451" spans="1:9" s="208" customFormat="1" ht="16.5" hidden="1" customHeight="1">
      <c r="A1451" s="196">
        <v>44273</v>
      </c>
      <c r="B1451" s="205" t="s">
        <v>60</v>
      </c>
      <c r="C1451" s="198">
        <v>5553</v>
      </c>
      <c r="D1451" s="195">
        <v>4</v>
      </c>
      <c r="E1451" s="197">
        <v>2012400</v>
      </c>
      <c r="F1451" s="206">
        <f t="shared" si="21"/>
        <v>0</v>
      </c>
      <c r="G1451" s="203">
        <v>2012400</v>
      </c>
      <c r="H1451" s="195" t="s">
        <v>1343</v>
      </c>
      <c r="I1451" s="205"/>
    </row>
    <row r="1452" spans="1:9" s="208" customFormat="1" ht="17.25" hidden="1" customHeight="1">
      <c r="A1452" s="196">
        <v>44273</v>
      </c>
      <c r="B1452" s="205" t="s">
        <v>60</v>
      </c>
      <c r="C1452" s="198">
        <v>7885</v>
      </c>
      <c r="D1452" s="195">
        <v>7</v>
      </c>
      <c r="E1452" s="197">
        <v>1250000</v>
      </c>
      <c r="F1452" s="206">
        <f t="shared" si="21"/>
        <v>0</v>
      </c>
      <c r="G1452" s="203">
        <v>1250000</v>
      </c>
      <c r="H1452" s="195" t="s">
        <v>1410</v>
      </c>
      <c r="I1452" s="205"/>
    </row>
    <row r="1453" spans="1:9" s="208" customFormat="1" ht="17.25" hidden="1" customHeight="1">
      <c r="A1453" s="196">
        <v>44273</v>
      </c>
      <c r="B1453" s="205" t="s">
        <v>60</v>
      </c>
      <c r="C1453" s="198">
        <v>7915</v>
      </c>
      <c r="D1453" s="195">
        <v>7</v>
      </c>
      <c r="E1453" s="197">
        <v>2674900</v>
      </c>
      <c r="F1453" s="206">
        <f t="shared" si="21"/>
        <v>0</v>
      </c>
      <c r="G1453" s="203">
        <v>2674900</v>
      </c>
      <c r="H1453" s="195" t="s">
        <v>1411</v>
      </c>
      <c r="I1453" s="205"/>
    </row>
    <row r="1454" spans="1:9" s="208" customFormat="1" ht="17.25" hidden="1" customHeight="1">
      <c r="A1454" s="196">
        <v>44273</v>
      </c>
      <c r="B1454" s="205" t="s">
        <v>60</v>
      </c>
      <c r="C1454" s="198">
        <v>7916</v>
      </c>
      <c r="D1454" s="195">
        <v>7</v>
      </c>
      <c r="E1454" s="197">
        <v>1781500</v>
      </c>
      <c r="F1454" s="206">
        <f t="shared" si="21"/>
        <v>0</v>
      </c>
      <c r="G1454" s="203">
        <v>1781500</v>
      </c>
      <c r="H1454" s="195" t="s">
        <v>1411</v>
      </c>
      <c r="I1454" s="205"/>
    </row>
    <row r="1455" spans="1:9" s="208" customFormat="1" ht="17.25" hidden="1" customHeight="1">
      <c r="A1455" s="196">
        <v>44273</v>
      </c>
      <c r="B1455" s="205" t="s">
        <v>60</v>
      </c>
      <c r="C1455" s="198">
        <v>7917</v>
      </c>
      <c r="D1455" s="195">
        <v>7</v>
      </c>
      <c r="E1455" s="197">
        <v>327000</v>
      </c>
      <c r="F1455" s="206">
        <f t="shared" si="21"/>
        <v>0</v>
      </c>
      <c r="G1455" s="203">
        <v>327000</v>
      </c>
      <c r="H1455" s="195" t="s">
        <v>1411</v>
      </c>
      <c r="I1455" s="205"/>
    </row>
    <row r="1456" spans="1:9" s="208" customFormat="1" ht="17.25" hidden="1" customHeight="1">
      <c r="A1456" s="196">
        <v>44273</v>
      </c>
      <c r="B1456" s="205" t="s">
        <v>60</v>
      </c>
      <c r="C1456" s="198">
        <v>7960</v>
      </c>
      <c r="D1456" s="195">
        <v>7</v>
      </c>
      <c r="E1456" s="197">
        <v>1000000</v>
      </c>
      <c r="F1456" s="206">
        <f t="shared" si="21"/>
        <v>0</v>
      </c>
      <c r="G1456" s="203">
        <v>1000000</v>
      </c>
      <c r="H1456" s="195" t="s">
        <v>1412</v>
      </c>
      <c r="I1456" s="205"/>
    </row>
    <row r="1457" spans="1:9" s="207" customFormat="1" ht="17.25" hidden="1" customHeight="1">
      <c r="A1457" s="199">
        <v>44274</v>
      </c>
      <c r="B1457" s="200" t="s">
        <v>60</v>
      </c>
      <c r="C1457" s="51">
        <v>7028</v>
      </c>
      <c r="D1457" s="200">
        <v>29</v>
      </c>
      <c r="E1457" s="201">
        <v>369000</v>
      </c>
      <c r="F1457" s="202">
        <f t="shared" si="21"/>
        <v>0</v>
      </c>
      <c r="G1457" s="201">
        <v>369000</v>
      </c>
      <c r="H1457" s="200"/>
      <c r="I1457" s="200"/>
    </row>
    <row r="1458" spans="1:9" s="207" customFormat="1" ht="17.25" hidden="1" customHeight="1">
      <c r="A1458" s="199">
        <v>44274</v>
      </c>
      <c r="B1458" s="200" t="s">
        <v>60</v>
      </c>
      <c r="C1458" s="51">
        <v>1166</v>
      </c>
      <c r="D1458" s="200">
        <v>8</v>
      </c>
      <c r="E1458" s="201">
        <v>390000</v>
      </c>
      <c r="F1458" s="202">
        <f t="shared" si="21"/>
        <v>0</v>
      </c>
      <c r="G1458" s="201">
        <v>390000</v>
      </c>
      <c r="H1458" s="200"/>
      <c r="I1458" s="200"/>
    </row>
    <row r="1459" spans="1:9" s="207" customFormat="1" ht="17.25" hidden="1" customHeight="1">
      <c r="A1459" s="199">
        <v>44274</v>
      </c>
      <c r="B1459" s="200" t="s">
        <v>60</v>
      </c>
      <c r="C1459" s="51">
        <v>1169</v>
      </c>
      <c r="D1459" s="200">
        <v>8</v>
      </c>
      <c r="E1459" s="201">
        <v>830200</v>
      </c>
      <c r="F1459" s="202">
        <f t="shared" si="21"/>
        <v>0</v>
      </c>
      <c r="G1459" s="201">
        <v>830200</v>
      </c>
      <c r="H1459" s="200"/>
      <c r="I1459" s="200"/>
    </row>
    <row r="1460" spans="1:9" s="208" customFormat="1" ht="17.25" hidden="1" customHeight="1">
      <c r="A1460" s="196">
        <v>44274</v>
      </c>
      <c r="B1460" s="205" t="s">
        <v>60</v>
      </c>
      <c r="C1460" s="198">
        <v>1147</v>
      </c>
      <c r="D1460" s="195">
        <v>8</v>
      </c>
      <c r="E1460" s="197">
        <v>510000</v>
      </c>
      <c r="F1460" s="206">
        <f t="shared" si="21"/>
        <v>0</v>
      </c>
      <c r="G1460" s="203">
        <v>510000</v>
      </c>
      <c r="H1460" s="195" t="s">
        <v>1429</v>
      </c>
      <c r="I1460" s="205"/>
    </row>
    <row r="1461" spans="1:9" s="208" customFormat="1" ht="17.25" hidden="1" customHeight="1">
      <c r="A1461" s="196">
        <v>44274</v>
      </c>
      <c r="B1461" s="205" t="s">
        <v>60</v>
      </c>
      <c r="C1461" s="198">
        <v>1150</v>
      </c>
      <c r="D1461" s="195">
        <v>8</v>
      </c>
      <c r="E1461" s="197">
        <v>856100</v>
      </c>
      <c r="F1461" s="206">
        <f t="shared" si="21"/>
        <v>0</v>
      </c>
      <c r="G1461" s="203">
        <v>856100</v>
      </c>
      <c r="H1461" s="195" t="s">
        <v>1429</v>
      </c>
      <c r="I1461" s="205"/>
    </row>
    <row r="1462" spans="1:9" s="208" customFormat="1" ht="17.25" hidden="1" customHeight="1">
      <c r="A1462" s="196">
        <v>44274</v>
      </c>
      <c r="B1462" s="205" t="s">
        <v>60</v>
      </c>
      <c r="C1462" s="198">
        <v>1152</v>
      </c>
      <c r="D1462" s="195">
        <v>8</v>
      </c>
      <c r="E1462" s="197">
        <v>29900</v>
      </c>
      <c r="F1462" s="206">
        <f t="shared" si="21"/>
        <v>0</v>
      </c>
      <c r="G1462" s="203">
        <v>29900</v>
      </c>
      <c r="H1462" s="195" t="s">
        <v>1429</v>
      </c>
      <c r="I1462" s="205"/>
    </row>
    <row r="1463" spans="1:9" s="208" customFormat="1" ht="17.25" hidden="1" customHeight="1">
      <c r="A1463" s="196">
        <v>44274</v>
      </c>
      <c r="B1463" s="205" t="s">
        <v>60</v>
      </c>
      <c r="C1463" s="198">
        <v>1166</v>
      </c>
      <c r="D1463" s="195">
        <v>8</v>
      </c>
      <c r="E1463" s="197">
        <v>390000</v>
      </c>
      <c r="F1463" s="206">
        <f t="shared" si="21"/>
        <v>0</v>
      </c>
      <c r="G1463" s="203">
        <v>390000</v>
      </c>
      <c r="H1463" s="195" t="s">
        <v>1424</v>
      </c>
      <c r="I1463" s="205"/>
    </row>
    <row r="1464" spans="1:9" s="208" customFormat="1" ht="17.25" hidden="1" customHeight="1">
      <c r="A1464" s="196">
        <v>44274</v>
      </c>
      <c r="B1464" s="205" t="s">
        <v>60</v>
      </c>
      <c r="C1464" s="198">
        <v>1169</v>
      </c>
      <c r="D1464" s="195">
        <v>8</v>
      </c>
      <c r="E1464" s="197">
        <v>830200</v>
      </c>
      <c r="F1464" s="206">
        <f t="shared" si="21"/>
        <v>0</v>
      </c>
      <c r="G1464" s="197">
        <v>830200</v>
      </c>
      <c r="H1464" s="195" t="s">
        <v>1424</v>
      </c>
      <c r="I1464" s="205"/>
    </row>
    <row r="1465" spans="1:9" s="208" customFormat="1" ht="17.25" hidden="1" customHeight="1">
      <c r="A1465" s="196">
        <v>44274</v>
      </c>
      <c r="B1465" s="205" t="s">
        <v>60</v>
      </c>
      <c r="C1465" s="198">
        <v>1436</v>
      </c>
      <c r="D1465" s="195">
        <v>18</v>
      </c>
      <c r="E1465" s="197">
        <v>3508200</v>
      </c>
      <c r="F1465" s="206">
        <f t="shared" si="21"/>
        <v>0</v>
      </c>
      <c r="G1465" s="203">
        <v>3508200</v>
      </c>
      <c r="H1465" s="195" t="s">
        <v>1421</v>
      </c>
      <c r="I1465" s="205"/>
    </row>
    <row r="1466" spans="1:9" s="208" customFormat="1" ht="17.25" hidden="1" customHeight="1">
      <c r="A1466" s="196">
        <v>44274</v>
      </c>
      <c r="B1466" s="205" t="s">
        <v>64</v>
      </c>
      <c r="C1466" s="198">
        <v>2098</v>
      </c>
      <c r="D1466" s="195">
        <v>9</v>
      </c>
      <c r="E1466" s="197">
        <v>381783</v>
      </c>
      <c r="F1466" s="206">
        <f t="shared" si="21"/>
        <v>0</v>
      </c>
      <c r="G1466" s="203">
        <v>381783</v>
      </c>
      <c r="H1466" s="195" t="s">
        <v>1422</v>
      </c>
      <c r="I1466" s="205"/>
    </row>
    <row r="1467" spans="1:9" s="208" customFormat="1" ht="17.25" hidden="1" customHeight="1">
      <c r="A1467" s="196">
        <v>44274</v>
      </c>
      <c r="B1467" s="205" t="s">
        <v>64</v>
      </c>
      <c r="C1467" s="198">
        <v>1105</v>
      </c>
      <c r="D1467" s="195">
        <v>8</v>
      </c>
      <c r="E1467" s="197">
        <v>500000</v>
      </c>
      <c r="F1467" s="206">
        <f t="shared" si="21"/>
        <v>0</v>
      </c>
      <c r="G1467" s="203">
        <v>500000</v>
      </c>
      <c r="H1467" s="195" t="s">
        <v>1419</v>
      </c>
      <c r="I1467" s="205"/>
    </row>
    <row r="1468" spans="1:9" s="208" customFormat="1" ht="17.25" hidden="1" customHeight="1">
      <c r="A1468" s="196">
        <v>44274</v>
      </c>
      <c r="B1468" s="205" t="s">
        <v>64</v>
      </c>
      <c r="C1468" s="198">
        <v>1143</v>
      </c>
      <c r="D1468" s="195">
        <v>8</v>
      </c>
      <c r="E1468" s="197">
        <v>200000</v>
      </c>
      <c r="F1468" s="206">
        <f t="shared" si="21"/>
        <v>0</v>
      </c>
      <c r="G1468" s="203">
        <v>200000</v>
      </c>
      <c r="H1468" s="195" t="s">
        <v>1420</v>
      </c>
      <c r="I1468" s="205"/>
    </row>
    <row r="1469" spans="1:9" s="208" customFormat="1" ht="17.25" hidden="1" customHeight="1">
      <c r="A1469" s="196">
        <v>44274</v>
      </c>
      <c r="B1469" s="205" t="s">
        <v>60</v>
      </c>
      <c r="C1469" s="198">
        <v>7026</v>
      </c>
      <c r="D1469" s="195">
        <v>29</v>
      </c>
      <c r="E1469" s="197">
        <v>214500</v>
      </c>
      <c r="F1469" s="206">
        <f t="shared" si="21"/>
        <v>0</v>
      </c>
      <c r="G1469" s="203">
        <v>214500</v>
      </c>
      <c r="H1469" s="195" t="s">
        <v>1423</v>
      </c>
      <c r="I1469" s="205"/>
    </row>
    <row r="1470" spans="1:9" s="208" customFormat="1" ht="17.25" hidden="1" customHeight="1">
      <c r="A1470" s="196">
        <v>44274</v>
      </c>
      <c r="B1470" s="205" t="s">
        <v>60</v>
      </c>
      <c r="C1470" s="198">
        <v>7028</v>
      </c>
      <c r="D1470" s="195">
        <v>29</v>
      </c>
      <c r="E1470" s="197">
        <v>369000</v>
      </c>
      <c r="F1470" s="206">
        <f t="shared" si="21"/>
        <v>0</v>
      </c>
      <c r="G1470" s="203">
        <v>369000</v>
      </c>
      <c r="H1470" s="195" t="s">
        <v>1424</v>
      </c>
      <c r="I1470" s="205"/>
    </row>
    <row r="1471" spans="1:9" s="208" customFormat="1" ht="17.25" hidden="1" customHeight="1">
      <c r="A1471" s="196">
        <v>44274</v>
      </c>
      <c r="B1471" s="205" t="s">
        <v>60</v>
      </c>
      <c r="C1471" s="198">
        <v>8086</v>
      </c>
      <c r="D1471" s="195">
        <v>7</v>
      </c>
      <c r="E1471" s="197">
        <v>500000</v>
      </c>
      <c r="F1471" s="206">
        <f t="shared" si="21"/>
        <v>0</v>
      </c>
      <c r="G1471" s="203">
        <v>500000</v>
      </c>
      <c r="H1471" s="195" t="s">
        <v>1430</v>
      </c>
      <c r="I1471" s="205"/>
    </row>
    <row r="1472" spans="1:9" s="208" customFormat="1" ht="17.25" hidden="1" customHeight="1">
      <c r="A1472" s="196">
        <v>44274</v>
      </c>
      <c r="B1472" s="205" t="s">
        <v>60</v>
      </c>
      <c r="C1472" s="198">
        <v>8094</v>
      </c>
      <c r="D1472" s="195">
        <v>7</v>
      </c>
      <c r="E1472" s="197">
        <v>2255000</v>
      </c>
      <c r="F1472" s="206">
        <f t="shared" si="21"/>
        <v>0</v>
      </c>
      <c r="G1472" s="203">
        <v>2255000</v>
      </c>
      <c r="H1472" s="195" t="s">
        <v>1425</v>
      </c>
      <c r="I1472" s="205"/>
    </row>
    <row r="1473" spans="1:9" s="207" customFormat="1" ht="17.25" hidden="1" customHeight="1">
      <c r="A1473" s="199">
        <v>44275</v>
      </c>
      <c r="B1473" s="200" t="s">
        <v>60</v>
      </c>
      <c r="C1473" s="51">
        <v>7131</v>
      </c>
      <c r="D1473" s="200">
        <v>29</v>
      </c>
      <c r="E1473" s="201">
        <v>520000</v>
      </c>
      <c r="F1473" s="202">
        <f t="shared" si="21"/>
        <v>0</v>
      </c>
      <c r="G1473" s="201">
        <v>520000</v>
      </c>
      <c r="H1473" s="200"/>
      <c r="I1473" s="200"/>
    </row>
    <row r="1474" spans="1:9" s="207" customFormat="1" ht="17.25" hidden="1" customHeight="1">
      <c r="A1474" s="199">
        <v>44275</v>
      </c>
      <c r="B1474" s="200" t="s">
        <v>60</v>
      </c>
      <c r="C1474" s="51">
        <v>5984</v>
      </c>
      <c r="D1474" s="200">
        <v>4</v>
      </c>
      <c r="E1474" s="201">
        <v>504808</v>
      </c>
      <c r="F1474" s="202">
        <f t="shared" si="21"/>
        <v>0</v>
      </c>
      <c r="G1474" s="201">
        <v>504808</v>
      </c>
      <c r="H1474" s="200"/>
      <c r="I1474" s="200"/>
    </row>
    <row r="1475" spans="1:9" s="207" customFormat="1" ht="17.25" hidden="1" customHeight="1">
      <c r="A1475" s="199">
        <v>44275</v>
      </c>
      <c r="B1475" s="200" t="s">
        <v>60</v>
      </c>
      <c r="C1475" s="51">
        <v>3460</v>
      </c>
      <c r="D1475" s="200">
        <v>6</v>
      </c>
      <c r="E1475" s="201">
        <v>676800</v>
      </c>
      <c r="F1475" s="202">
        <f t="shared" si="21"/>
        <v>0</v>
      </c>
      <c r="G1475" s="201">
        <v>676800</v>
      </c>
      <c r="H1475" s="200"/>
      <c r="I1475" s="200"/>
    </row>
    <row r="1476" spans="1:9" s="207" customFormat="1" ht="17.25" hidden="1" customHeight="1">
      <c r="A1476" s="199">
        <v>44275</v>
      </c>
      <c r="B1476" s="200" t="s">
        <v>60</v>
      </c>
      <c r="C1476" s="51">
        <v>8407</v>
      </c>
      <c r="D1476" s="200">
        <v>7</v>
      </c>
      <c r="E1476" s="201">
        <v>1251600</v>
      </c>
      <c r="F1476" s="202">
        <f t="shared" si="21"/>
        <v>0</v>
      </c>
      <c r="G1476" s="201">
        <v>1251600</v>
      </c>
      <c r="H1476" s="200"/>
      <c r="I1476" s="200"/>
    </row>
    <row r="1477" spans="1:9" s="207" customFormat="1" ht="17.25" hidden="1" customHeight="1">
      <c r="A1477" s="199">
        <v>44275</v>
      </c>
      <c r="B1477" s="200" t="s">
        <v>60</v>
      </c>
      <c r="C1477" s="51">
        <v>5985</v>
      </c>
      <c r="D1477" s="200">
        <v>4</v>
      </c>
      <c r="E1477" s="201">
        <v>275178</v>
      </c>
      <c r="F1477" s="202">
        <f t="shared" si="21"/>
        <v>0</v>
      </c>
      <c r="G1477" s="201">
        <v>275178</v>
      </c>
      <c r="H1477" s="200"/>
      <c r="I1477" s="200"/>
    </row>
    <row r="1478" spans="1:9" s="207" customFormat="1" ht="17.25" hidden="1" customHeight="1">
      <c r="A1478" s="199">
        <v>44275</v>
      </c>
      <c r="B1478" s="200" t="s">
        <v>60</v>
      </c>
      <c r="C1478" s="51">
        <v>8375</v>
      </c>
      <c r="D1478" s="200">
        <v>7</v>
      </c>
      <c r="E1478" s="201">
        <v>257000</v>
      </c>
      <c r="F1478" s="202">
        <f t="shared" si="21"/>
        <v>0</v>
      </c>
      <c r="G1478" s="201">
        <v>257000</v>
      </c>
      <c r="H1478" s="200"/>
      <c r="I1478" s="200"/>
    </row>
    <row r="1479" spans="1:9" s="207" customFormat="1" ht="17.25" hidden="1" customHeight="1">
      <c r="A1479" s="199">
        <v>44275</v>
      </c>
      <c r="B1479" s="200" t="s">
        <v>60</v>
      </c>
      <c r="C1479" s="51">
        <v>7093</v>
      </c>
      <c r="D1479" s="200">
        <v>29</v>
      </c>
      <c r="E1479" s="201">
        <v>294000</v>
      </c>
      <c r="F1479" s="202">
        <f t="shared" si="21"/>
        <v>0</v>
      </c>
      <c r="G1479" s="201">
        <v>294000</v>
      </c>
      <c r="H1479" s="200"/>
      <c r="I1479" s="200"/>
    </row>
    <row r="1480" spans="1:9" s="208" customFormat="1" ht="17.25" hidden="1" customHeight="1">
      <c r="A1480" s="196">
        <v>44275</v>
      </c>
      <c r="B1480" s="205" t="s">
        <v>60</v>
      </c>
      <c r="C1480" s="198">
        <v>3460</v>
      </c>
      <c r="D1480" s="195">
        <v>6</v>
      </c>
      <c r="E1480" s="197">
        <v>676800</v>
      </c>
      <c r="F1480" s="206">
        <f t="shared" si="21"/>
        <v>0</v>
      </c>
      <c r="G1480" s="203">
        <v>676800</v>
      </c>
      <c r="H1480" s="195" t="s">
        <v>1443</v>
      </c>
      <c r="I1480" s="205"/>
    </row>
    <row r="1481" spans="1:9" s="208" customFormat="1" ht="17.25" hidden="1" customHeight="1">
      <c r="A1481" s="196">
        <v>44275</v>
      </c>
      <c r="B1481" s="205" t="s">
        <v>60</v>
      </c>
      <c r="C1481" s="198">
        <v>3564</v>
      </c>
      <c r="D1481" s="195">
        <v>6</v>
      </c>
      <c r="E1481" s="197">
        <v>83980</v>
      </c>
      <c r="F1481" s="206">
        <f t="shared" si="21"/>
        <v>0</v>
      </c>
      <c r="G1481" s="203">
        <v>83980</v>
      </c>
      <c r="H1481" s="213"/>
      <c r="I1481" s="205"/>
    </row>
    <row r="1482" spans="1:9" s="208" customFormat="1" ht="17.25" hidden="1" customHeight="1">
      <c r="A1482" s="196">
        <v>44275</v>
      </c>
      <c r="B1482" s="205" t="s">
        <v>64</v>
      </c>
      <c r="C1482" s="198">
        <v>1582</v>
      </c>
      <c r="D1482" s="195">
        <v>18</v>
      </c>
      <c r="E1482" s="197">
        <v>1499100</v>
      </c>
      <c r="F1482" s="206">
        <f t="shared" si="21"/>
        <v>0</v>
      </c>
      <c r="G1482" s="203">
        <v>1499100</v>
      </c>
      <c r="H1482" s="195" t="s">
        <v>1433</v>
      </c>
      <c r="I1482" s="205"/>
    </row>
    <row r="1483" spans="1:9" s="208" customFormat="1" ht="17.25" hidden="1" customHeight="1">
      <c r="A1483" s="196">
        <v>44275</v>
      </c>
      <c r="B1483" s="205" t="s">
        <v>60</v>
      </c>
      <c r="C1483" s="198">
        <v>5802</v>
      </c>
      <c r="D1483" s="195">
        <v>19</v>
      </c>
      <c r="E1483" s="197">
        <v>1478500</v>
      </c>
      <c r="F1483" s="206">
        <f t="shared" si="21"/>
        <v>0</v>
      </c>
      <c r="G1483" s="203">
        <v>1478500</v>
      </c>
      <c r="H1483" s="195" t="s">
        <v>1434</v>
      </c>
      <c r="I1483" s="205"/>
    </row>
    <row r="1484" spans="1:9" s="208" customFormat="1" ht="17.25" hidden="1" customHeight="1">
      <c r="A1484" s="196">
        <v>44275</v>
      </c>
      <c r="B1484" s="205" t="s">
        <v>60</v>
      </c>
      <c r="C1484" s="198">
        <v>5984</v>
      </c>
      <c r="D1484" s="195">
        <v>4</v>
      </c>
      <c r="E1484" s="197">
        <v>504808</v>
      </c>
      <c r="F1484" s="206">
        <f t="shared" si="21"/>
        <v>0</v>
      </c>
      <c r="G1484" s="203">
        <v>504808</v>
      </c>
      <c r="H1484" s="195" t="s">
        <v>1435</v>
      </c>
      <c r="I1484" s="205"/>
    </row>
    <row r="1485" spans="1:9" s="208" customFormat="1" ht="17.25" hidden="1" customHeight="1">
      <c r="A1485" s="196">
        <v>44275</v>
      </c>
      <c r="B1485" s="205" t="s">
        <v>60</v>
      </c>
      <c r="C1485" s="198">
        <v>5985</v>
      </c>
      <c r="D1485" s="195">
        <v>4</v>
      </c>
      <c r="E1485" s="197">
        <v>275178</v>
      </c>
      <c r="F1485" s="206">
        <f t="shared" si="21"/>
        <v>0</v>
      </c>
      <c r="G1485" s="203">
        <v>275178</v>
      </c>
      <c r="H1485" s="195" t="s">
        <v>1230</v>
      </c>
      <c r="I1485" s="205"/>
    </row>
    <row r="1486" spans="1:9" s="208" customFormat="1" ht="17.25" hidden="1" customHeight="1">
      <c r="A1486" s="196">
        <v>44275</v>
      </c>
      <c r="B1486" s="205" t="s">
        <v>64</v>
      </c>
      <c r="C1486" s="198">
        <v>6099</v>
      </c>
      <c r="D1486" s="195">
        <v>4</v>
      </c>
      <c r="E1486" s="197">
        <v>2004000</v>
      </c>
      <c r="F1486" s="206">
        <f t="shared" si="21"/>
        <v>0</v>
      </c>
      <c r="G1486" s="203">
        <v>2004000</v>
      </c>
      <c r="H1486" s="195" t="s">
        <v>1436</v>
      </c>
      <c r="I1486" s="205"/>
    </row>
    <row r="1487" spans="1:9" s="208" customFormat="1" ht="17.25" hidden="1" customHeight="1">
      <c r="A1487" s="196">
        <v>44275</v>
      </c>
      <c r="B1487" s="205" t="s">
        <v>60</v>
      </c>
      <c r="C1487" s="198">
        <v>7093</v>
      </c>
      <c r="D1487" s="195">
        <v>29</v>
      </c>
      <c r="E1487" s="197">
        <v>294000</v>
      </c>
      <c r="F1487" s="206">
        <f t="shared" si="21"/>
        <v>0</v>
      </c>
      <c r="G1487" s="197">
        <v>294000</v>
      </c>
      <c r="H1487" s="195" t="s">
        <v>1445</v>
      </c>
      <c r="I1487" s="205"/>
    </row>
    <row r="1488" spans="1:9" s="208" customFormat="1" ht="17.25" hidden="1" customHeight="1">
      <c r="A1488" s="196">
        <v>44275</v>
      </c>
      <c r="B1488" s="205" t="s">
        <v>60</v>
      </c>
      <c r="C1488" s="198">
        <v>7131</v>
      </c>
      <c r="D1488" s="195">
        <v>29</v>
      </c>
      <c r="E1488" s="197">
        <v>520000</v>
      </c>
      <c r="F1488" s="206">
        <f t="shared" si="21"/>
        <v>0</v>
      </c>
      <c r="G1488" s="203">
        <v>520000</v>
      </c>
      <c r="H1488" s="195" t="s">
        <v>670</v>
      </c>
      <c r="I1488" s="205"/>
    </row>
    <row r="1489" spans="1:9" s="208" customFormat="1" ht="17.25" hidden="1" customHeight="1">
      <c r="A1489" s="196">
        <v>44275</v>
      </c>
      <c r="B1489" s="205" t="s">
        <v>64</v>
      </c>
      <c r="C1489" s="198">
        <v>7175</v>
      </c>
      <c r="D1489" s="195">
        <v>29</v>
      </c>
      <c r="E1489" s="197">
        <v>100000</v>
      </c>
      <c r="F1489" s="206">
        <f t="shared" si="21"/>
        <v>0</v>
      </c>
      <c r="G1489" s="203">
        <v>100000</v>
      </c>
      <c r="H1489" s="195" t="s">
        <v>1437</v>
      </c>
      <c r="I1489" s="205"/>
    </row>
    <row r="1490" spans="1:9" s="208" customFormat="1" ht="17.25" hidden="1" customHeight="1">
      <c r="A1490" s="196">
        <v>44275</v>
      </c>
      <c r="B1490" s="205" t="s">
        <v>60</v>
      </c>
      <c r="C1490" s="198">
        <v>8375</v>
      </c>
      <c r="D1490" s="195">
        <v>7</v>
      </c>
      <c r="E1490" s="197">
        <v>257000</v>
      </c>
      <c r="F1490" s="206">
        <f t="shared" si="21"/>
        <v>0</v>
      </c>
      <c r="G1490" s="203">
        <v>257000</v>
      </c>
      <c r="H1490" s="195" t="s">
        <v>533</v>
      </c>
      <c r="I1490" s="205"/>
    </row>
    <row r="1491" spans="1:9" s="208" customFormat="1" ht="17.25" hidden="1" customHeight="1">
      <c r="A1491" s="196">
        <v>44275</v>
      </c>
      <c r="B1491" s="205" t="s">
        <v>60</v>
      </c>
      <c r="C1491" s="198">
        <v>8407</v>
      </c>
      <c r="D1491" s="195">
        <v>7</v>
      </c>
      <c r="E1491" s="197">
        <v>1251600</v>
      </c>
      <c r="F1491" s="206">
        <f t="shared" si="21"/>
        <v>0</v>
      </c>
      <c r="G1491" s="203">
        <v>1251600</v>
      </c>
      <c r="H1491" s="195" t="s">
        <v>1444</v>
      </c>
      <c r="I1491" s="205"/>
    </row>
    <row r="1492" spans="1:9" s="208" customFormat="1" ht="17.25" hidden="1" customHeight="1">
      <c r="A1492" s="196">
        <v>44276</v>
      </c>
      <c r="B1492" s="205" t="s">
        <v>60</v>
      </c>
      <c r="C1492" s="198">
        <v>1809</v>
      </c>
      <c r="D1492" s="195">
        <v>8</v>
      </c>
      <c r="E1492" s="197">
        <v>100000</v>
      </c>
      <c r="F1492" s="206">
        <f t="shared" si="21"/>
        <v>0</v>
      </c>
      <c r="G1492" s="203">
        <v>100000</v>
      </c>
      <c r="H1492" s="212" t="s">
        <v>1438</v>
      </c>
      <c r="I1492" s="205"/>
    </row>
    <row r="1493" spans="1:9" s="208" customFormat="1" ht="17.25" hidden="1" customHeight="1">
      <c r="A1493" s="196">
        <v>44276</v>
      </c>
      <c r="B1493" s="205" t="s">
        <v>64</v>
      </c>
      <c r="C1493" s="198">
        <v>6322</v>
      </c>
      <c r="D1493" s="195">
        <v>4</v>
      </c>
      <c r="E1493" s="197">
        <v>244128</v>
      </c>
      <c r="F1493" s="206">
        <f t="shared" si="21"/>
        <v>0</v>
      </c>
      <c r="G1493" s="203">
        <v>244128</v>
      </c>
      <c r="H1493" s="212" t="s">
        <v>1439</v>
      </c>
      <c r="I1493" s="205"/>
    </row>
    <row r="1494" spans="1:9" s="208" customFormat="1" ht="17.25" hidden="1" customHeight="1">
      <c r="A1494" s="196">
        <v>44276</v>
      </c>
      <c r="B1494" s="205" t="s">
        <v>64</v>
      </c>
      <c r="C1494" s="198">
        <v>6325</v>
      </c>
      <c r="D1494" s="195">
        <v>4</v>
      </c>
      <c r="E1494" s="197">
        <v>946300</v>
      </c>
      <c r="F1494" s="206">
        <f t="shared" si="21"/>
        <v>0</v>
      </c>
      <c r="G1494" s="203">
        <v>946300</v>
      </c>
      <c r="H1494" s="212" t="s">
        <v>1440</v>
      </c>
      <c r="I1494" s="205"/>
    </row>
    <row r="1495" spans="1:9" s="208" customFormat="1" ht="17.25" hidden="1" customHeight="1">
      <c r="A1495" s="196">
        <v>44276</v>
      </c>
      <c r="B1495" s="205" t="s">
        <v>60</v>
      </c>
      <c r="C1495" s="198">
        <v>7269</v>
      </c>
      <c r="D1495" s="195">
        <v>29</v>
      </c>
      <c r="E1495" s="197">
        <v>891500</v>
      </c>
      <c r="F1495" s="206">
        <f t="shared" si="21"/>
        <v>0</v>
      </c>
      <c r="G1495" s="203">
        <v>891500</v>
      </c>
      <c r="H1495" s="212" t="s">
        <v>186</v>
      </c>
      <c r="I1495" s="205"/>
    </row>
    <row r="1496" spans="1:9" s="208" customFormat="1" ht="17.25" hidden="1" customHeight="1">
      <c r="A1496" s="196">
        <v>44276</v>
      </c>
      <c r="B1496" s="205" t="s">
        <v>60</v>
      </c>
      <c r="C1496" s="198">
        <v>7270</v>
      </c>
      <c r="D1496" s="195">
        <v>29</v>
      </c>
      <c r="E1496" s="197">
        <v>477597</v>
      </c>
      <c r="F1496" s="206">
        <f t="shared" si="21"/>
        <v>0</v>
      </c>
      <c r="G1496" s="203">
        <v>477597</v>
      </c>
      <c r="H1496" s="212" t="s">
        <v>1446</v>
      </c>
      <c r="I1496" s="205"/>
    </row>
    <row r="1497" spans="1:9" s="208" customFormat="1" ht="17.25" hidden="1" customHeight="1">
      <c r="A1497" s="196">
        <v>44276</v>
      </c>
      <c r="B1497" s="205" t="s">
        <v>62</v>
      </c>
      <c r="C1497" s="198">
        <v>7322</v>
      </c>
      <c r="D1497" s="195">
        <v>29</v>
      </c>
      <c r="E1497" s="197">
        <v>279000</v>
      </c>
      <c r="F1497" s="206">
        <f t="shared" si="21"/>
        <v>0</v>
      </c>
      <c r="G1497" s="203">
        <v>279000</v>
      </c>
      <c r="H1497" s="212" t="s">
        <v>1441</v>
      </c>
      <c r="I1497" s="205"/>
    </row>
    <row r="1498" spans="1:9" s="207" customFormat="1" ht="17.25" hidden="1" customHeight="1">
      <c r="A1498" s="199">
        <v>44277</v>
      </c>
      <c r="B1498" s="200" t="s">
        <v>60</v>
      </c>
      <c r="C1498" s="51">
        <v>6542</v>
      </c>
      <c r="D1498" s="200">
        <v>4</v>
      </c>
      <c r="E1498" s="201">
        <v>540800</v>
      </c>
      <c r="F1498" s="202">
        <f t="shared" si="21"/>
        <v>0</v>
      </c>
      <c r="G1498" s="201">
        <v>540800</v>
      </c>
      <c r="H1498" s="200"/>
      <c r="I1498" s="200"/>
    </row>
    <row r="1499" spans="1:9" s="207" customFormat="1" ht="17.25" hidden="1" customHeight="1">
      <c r="A1499" s="199">
        <v>44277</v>
      </c>
      <c r="B1499" s="200" t="s">
        <v>60</v>
      </c>
      <c r="C1499" s="51">
        <v>9050</v>
      </c>
      <c r="D1499" s="200">
        <v>7</v>
      </c>
      <c r="E1499" s="201">
        <v>2150300</v>
      </c>
      <c r="F1499" s="202">
        <f t="shared" ref="F1499:F1568" si="22">E1499-G1499</f>
        <v>0</v>
      </c>
      <c r="G1499" s="201">
        <v>2150300</v>
      </c>
      <c r="H1499" s="200"/>
      <c r="I1499" s="200"/>
    </row>
    <row r="1500" spans="1:9" s="207" customFormat="1" ht="17.25" hidden="1" customHeight="1">
      <c r="A1500" s="199">
        <v>44277</v>
      </c>
      <c r="B1500" s="200" t="s">
        <v>60</v>
      </c>
      <c r="C1500" s="51">
        <v>6661</v>
      </c>
      <c r="D1500" s="200">
        <v>4</v>
      </c>
      <c r="E1500" s="201">
        <v>1329000</v>
      </c>
      <c r="F1500" s="202">
        <f t="shared" si="22"/>
        <v>0</v>
      </c>
      <c r="G1500" s="201">
        <v>1329000</v>
      </c>
      <c r="H1500" s="200"/>
      <c r="I1500" s="200"/>
    </row>
    <row r="1501" spans="1:9" s="207" customFormat="1" ht="17.25" hidden="1" customHeight="1">
      <c r="A1501" s="199">
        <v>44277</v>
      </c>
      <c r="B1501" s="200" t="s">
        <v>60</v>
      </c>
      <c r="C1501" s="51">
        <v>4029</v>
      </c>
      <c r="D1501" s="200">
        <v>6</v>
      </c>
      <c r="E1501" s="201">
        <v>347800</v>
      </c>
      <c r="F1501" s="202">
        <f t="shared" si="22"/>
        <v>0</v>
      </c>
      <c r="G1501" s="201">
        <v>347800</v>
      </c>
      <c r="H1501" s="200"/>
      <c r="I1501" s="200"/>
    </row>
    <row r="1502" spans="1:9" s="207" customFormat="1" ht="17.25" hidden="1" customHeight="1">
      <c r="A1502" s="199">
        <v>44277</v>
      </c>
      <c r="B1502" s="200" t="s">
        <v>60</v>
      </c>
      <c r="C1502" s="51">
        <v>4030</v>
      </c>
      <c r="D1502" s="200">
        <v>6</v>
      </c>
      <c r="E1502" s="201">
        <v>99000</v>
      </c>
      <c r="F1502" s="202">
        <f t="shared" si="22"/>
        <v>0</v>
      </c>
      <c r="G1502" s="201">
        <v>99000</v>
      </c>
      <c r="H1502" s="200"/>
      <c r="I1502" s="200"/>
    </row>
    <row r="1503" spans="1:9" s="207" customFormat="1" ht="17.25" hidden="1" customHeight="1">
      <c r="A1503" s="199">
        <v>44277</v>
      </c>
      <c r="B1503" s="200" t="s">
        <v>60</v>
      </c>
      <c r="C1503" s="51">
        <v>8979</v>
      </c>
      <c r="D1503" s="200">
        <v>7</v>
      </c>
      <c r="E1503" s="201">
        <v>375000</v>
      </c>
      <c r="F1503" s="202">
        <f t="shared" si="22"/>
        <v>0</v>
      </c>
      <c r="G1503" s="201">
        <v>375000</v>
      </c>
      <c r="H1503" s="200"/>
      <c r="I1503" s="200"/>
    </row>
    <row r="1504" spans="1:9" s="208" customFormat="1" ht="17.25" hidden="1" customHeight="1">
      <c r="A1504" s="196">
        <v>44277</v>
      </c>
      <c r="B1504" s="205" t="s">
        <v>65</v>
      </c>
      <c r="C1504" s="198">
        <v>1981</v>
      </c>
      <c r="D1504" s="195">
        <v>8</v>
      </c>
      <c r="E1504" s="197">
        <v>2020300</v>
      </c>
      <c r="F1504" s="206">
        <f t="shared" si="22"/>
        <v>0</v>
      </c>
      <c r="G1504" s="203">
        <v>2020300</v>
      </c>
      <c r="H1504" s="195" t="s">
        <v>1449</v>
      </c>
      <c r="I1504" s="205"/>
    </row>
    <row r="1505" spans="1:9" s="208" customFormat="1" ht="17.25" hidden="1" customHeight="1">
      <c r="A1505" s="196">
        <v>44277</v>
      </c>
      <c r="B1505" s="205" t="s">
        <v>60</v>
      </c>
      <c r="C1505" s="198">
        <v>4029</v>
      </c>
      <c r="D1505" s="195">
        <v>6</v>
      </c>
      <c r="E1505" s="197">
        <v>347800</v>
      </c>
      <c r="F1505" s="206">
        <f t="shared" si="22"/>
        <v>0</v>
      </c>
      <c r="G1505" s="203">
        <v>347800</v>
      </c>
      <c r="H1505" s="195" t="s">
        <v>1450</v>
      </c>
      <c r="I1505" s="205"/>
    </row>
    <row r="1506" spans="1:9" s="208" customFormat="1" ht="17.25" hidden="1" customHeight="1">
      <c r="A1506" s="196">
        <v>44277</v>
      </c>
      <c r="B1506" s="205" t="s">
        <v>60</v>
      </c>
      <c r="C1506" s="198">
        <v>4030</v>
      </c>
      <c r="D1506" s="195">
        <v>6</v>
      </c>
      <c r="E1506" s="197">
        <v>99000</v>
      </c>
      <c r="F1506" s="206">
        <f t="shared" si="22"/>
        <v>0</v>
      </c>
      <c r="G1506" s="203">
        <v>99000</v>
      </c>
      <c r="H1506" s="195" t="s">
        <v>1450</v>
      </c>
      <c r="I1506" s="205"/>
    </row>
    <row r="1507" spans="1:9" s="208" customFormat="1" ht="17.25" hidden="1" customHeight="1">
      <c r="A1507" s="196">
        <v>44277</v>
      </c>
      <c r="B1507" s="205" t="s">
        <v>60</v>
      </c>
      <c r="C1507" s="198">
        <v>6542</v>
      </c>
      <c r="D1507" s="195">
        <v>4</v>
      </c>
      <c r="E1507" s="197">
        <v>540800</v>
      </c>
      <c r="F1507" s="206">
        <f t="shared" si="22"/>
        <v>0</v>
      </c>
      <c r="G1507" s="203">
        <v>540800</v>
      </c>
      <c r="H1507" s="195" t="s">
        <v>1451</v>
      </c>
      <c r="I1507" s="205"/>
    </row>
    <row r="1508" spans="1:9" s="208" customFormat="1" ht="17.25" hidden="1" customHeight="1">
      <c r="A1508" s="196">
        <v>44277</v>
      </c>
      <c r="B1508" s="205" t="s">
        <v>60</v>
      </c>
      <c r="C1508" s="198">
        <v>6661</v>
      </c>
      <c r="D1508" s="195">
        <v>4</v>
      </c>
      <c r="E1508" s="197">
        <v>1329000</v>
      </c>
      <c r="F1508" s="206">
        <f t="shared" si="22"/>
        <v>0</v>
      </c>
      <c r="G1508" s="197">
        <v>1329000</v>
      </c>
      <c r="H1508" s="195" t="s">
        <v>1452</v>
      </c>
      <c r="I1508" s="205"/>
    </row>
    <row r="1509" spans="1:9" s="208" customFormat="1" ht="17.25" hidden="1" customHeight="1">
      <c r="A1509" s="196">
        <v>44277</v>
      </c>
      <c r="B1509" s="205" t="s">
        <v>60</v>
      </c>
      <c r="C1509" s="198">
        <v>8979</v>
      </c>
      <c r="D1509" s="195">
        <v>7</v>
      </c>
      <c r="E1509" s="197">
        <v>375000</v>
      </c>
      <c r="F1509" s="206">
        <f t="shared" si="22"/>
        <v>0</v>
      </c>
      <c r="G1509" s="203">
        <v>375000</v>
      </c>
      <c r="H1509" s="195" t="s">
        <v>1453</v>
      </c>
      <c r="I1509" s="205"/>
    </row>
    <row r="1510" spans="1:9" s="208" customFormat="1" ht="17.25" hidden="1" customHeight="1">
      <c r="A1510" s="196">
        <v>44277</v>
      </c>
      <c r="B1510" s="205" t="s">
        <v>63</v>
      </c>
      <c r="C1510" s="198">
        <v>9042</v>
      </c>
      <c r="D1510" s="195">
        <v>7</v>
      </c>
      <c r="E1510" s="197">
        <v>860000</v>
      </c>
      <c r="F1510" s="206">
        <f t="shared" si="22"/>
        <v>0</v>
      </c>
      <c r="G1510" s="203">
        <v>860000</v>
      </c>
      <c r="H1510" s="195" t="s">
        <v>1454</v>
      </c>
      <c r="I1510" s="205"/>
    </row>
    <row r="1511" spans="1:9" s="208" customFormat="1" ht="17.25" hidden="1" customHeight="1">
      <c r="A1511" s="196">
        <v>44277</v>
      </c>
      <c r="B1511" s="205" t="s">
        <v>60</v>
      </c>
      <c r="C1511" s="198">
        <v>9050</v>
      </c>
      <c r="D1511" s="195">
        <v>7</v>
      </c>
      <c r="E1511" s="197">
        <v>2150300</v>
      </c>
      <c r="F1511" s="206">
        <f t="shared" si="22"/>
        <v>0</v>
      </c>
      <c r="G1511" s="203">
        <v>2150300</v>
      </c>
      <c r="H1511" s="195" t="s">
        <v>369</v>
      </c>
      <c r="I1511" s="205"/>
    </row>
    <row r="1512" spans="1:9" s="207" customFormat="1" ht="17.25" hidden="1" customHeight="1">
      <c r="A1512" s="199">
        <v>44278</v>
      </c>
      <c r="B1512" s="200" t="s">
        <v>60</v>
      </c>
      <c r="C1512" s="51">
        <v>4393</v>
      </c>
      <c r="D1512" s="200">
        <v>6</v>
      </c>
      <c r="E1512" s="201">
        <v>748800</v>
      </c>
      <c r="F1512" s="202">
        <f t="shared" si="22"/>
        <v>0</v>
      </c>
      <c r="G1512" s="201">
        <v>748800</v>
      </c>
      <c r="H1512" s="200"/>
      <c r="I1512" s="200"/>
    </row>
    <row r="1513" spans="1:9" s="207" customFormat="1" ht="17.25" hidden="1" customHeight="1">
      <c r="A1513" s="199">
        <v>44278</v>
      </c>
      <c r="B1513" s="200" t="s">
        <v>60</v>
      </c>
      <c r="C1513" s="51">
        <v>2570</v>
      </c>
      <c r="D1513" s="200">
        <v>9</v>
      </c>
      <c r="E1513" s="201">
        <v>230100</v>
      </c>
      <c r="F1513" s="202">
        <f t="shared" si="22"/>
        <v>0</v>
      </c>
      <c r="G1513" s="201">
        <v>230100</v>
      </c>
      <c r="H1513" s="200"/>
      <c r="I1513" s="200"/>
    </row>
    <row r="1514" spans="1:9" s="208" customFormat="1" ht="17.25" hidden="1" customHeight="1">
      <c r="A1514" s="196">
        <v>44278</v>
      </c>
      <c r="B1514" s="205" t="s">
        <v>60</v>
      </c>
      <c r="C1514" s="198">
        <v>2095</v>
      </c>
      <c r="D1514" s="195">
        <v>8</v>
      </c>
      <c r="E1514" s="197">
        <v>1052300</v>
      </c>
      <c r="F1514" s="206">
        <f t="shared" si="22"/>
        <v>0</v>
      </c>
      <c r="G1514" s="203">
        <v>1052300</v>
      </c>
      <c r="H1514" s="195" t="s">
        <v>1455</v>
      </c>
      <c r="I1514" s="205"/>
    </row>
    <row r="1515" spans="1:9" s="208" customFormat="1" ht="17.25" hidden="1" customHeight="1">
      <c r="A1515" s="196">
        <v>44278</v>
      </c>
      <c r="B1515" s="205" t="s">
        <v>60</v>
      </c>
      <c r="C1515" s="198">
        <v>2522</v>
      </c>
      <c r="D1515" s="195">
        <v>9</v>
      </c>
      <c r="E1515" s="197">
        <v>804900</v>
      </c>
      <c r="F1515" s="206">
        <f t="shared" si="22"/>
        <v>0</v>
      </c>
      <c r="G1515" s="203">
        <v>804900</v>
      </c>
      <c r="H1515" s="195" t="s">
        <v>1468</v>
      </c>
      <c r="I1515" s="205"/>
    </row>
    <row r="1516" spans="1:9" s="208" customFormat="1" ht="17.25" hidden="1" customHeight="1">
      <c r="A1516" s="196">
        <v>44278</v>
      </c>
      <c r="B1516" s="205" t="s">
        <v>60</v>
      </c>
      <c r="C1516" s="198">
        <v>2569</v>
      </c>
      <c r="D1516" s="195">
        <v>9</v>
      </c>
      <c r="E1516" s="197">
        <v>2006900</v>
      </c>
      <c r="F1516" s="206">
        <f t="shared" si="22"/>
        <v>0</v>
      </c>
      <c r="G1516" s="203">
        <v>2006900</v>
      </c>
      <c r="H1516" s="195" t="s">
        <v>1456</v>
      </c>
      <c r="I1516" s="205"/>
    </row>
    <row r="1517" spans="1:9" s="208" customFormat="1" ht="17.25" hidden="1" customHeight="1">
      <c r="A1517" s="196">
        <v>44278</v>
      </c>
      <c r="B1517" s="205" t="s">
        <v>60</v>
      </c>
      <c r="C1517" s="198">
        <v>2570</v>
      </c>
      <c r="D1517" s="195">
        <v>9</v>
      </c>
      <c r="E1517" s="197">
        <v>230100</v>
      </c>
      <c r="F1517" s="206">
        <f t="shared" si="22"/>
        <v>0</v>
      </c>
      <c r="G1517" s="203">
        <v>230100</v>
      </c>
      <c r="H1517" s="195" t="s">
        <v>1457</v>
      </c>
      <c r="I1517" s="205"/>
    </row>
    <row r="1518" spans="1:9" s="208" customFormat="1" ht="17.25" hidden="1" customHeight="1">
      <c r="A1518" s="196">
        <v>44278</v>
      </c>
      <c r="B1518" s="205" t="s">
        <v>60</v>
      </c>
      <c r="C1518" s="198">
        <v>2618</v>
      </c>
      <c r="D1518" s="195">
        <v>9</v>
      </c>
      <c r="E1518" s="197">
        <v>315900</v>
      </c>
      <c r="F1518" s="206">
        <f t="shared" si="22"/>
        <v>0</v>
      </c>
      <c r="G1518" s="203">
        <v>315900</v>
      </c>
      <c r="H1518" s="195" t="s">
        <v>1458</v>
      </c>
      <c r="I1518" s="205"/>
    </row>
    <row r="1519" spans="1:9" s="208" customFormat="1" ht="17.25" hidden="1" customHeight="1">
      <c r="A1519" s="196">
        <v>44278</v>
      </c>
      <c r="B1519" s="205" t="s">
        <v>60</v>
      </c>
      <c r="C1519" s="198">
        <v>4308</v>
      </c>
      <c r="D1519" s="195">
        <v>6</v>
      </c>
      <c r="E1519" s="197">
        <v>423400</v>
      </c>
      <c r="F1519" s="206">
        <f t="shared" si="22"/>
        <v>0</v>
      </c>
      <c r="G1519" s="203">
        <v>423400</v>
      </c>
      <c r="H1519" s="195" t="s">
        <v>1459</v>
      </c>
      <c r="I1519" s="205"/>
    </row>
    <row r="1520" spans="1:9" s="208" customFormat="1" ht="17.25" hidden="1" customHeight="1">
      <c r="A1520" s="196">
        <v>44278</v>
      </c>
      <c r="B1520" s="205" t="s">
        <v>60</v>
      </c>
      <c r="C1520" s="198">
        <v>4393</v>
      </c>
      <c r="D1520" s="195">
        <v>6</v>
      </c>
      <c r="E1520" s="197">
        <v>748800</v>
      </c>
      <c r="F1520" s="206">
        <f t="shared" si="22"/>
        <v>0</v>
      </c>
      <c r="G1520" s="203">
        <v>748800</v>
      </c>
      <c r="H1520" s="195" t="s">
        <v>1467</v>
      </c>
      <c r="I1520" s="205"/>
    </row>
    <row r="1521" spans="1:9" s="208" customFormat="1" ht="17.25" hidden="1" customHeight="1">
      <c r="A1521" s="196">
        <v>44278</v>
      </c>
      <c r="B1521" s="205" t="s">
        <v>60</v>
      </c>
      <c r="C1521" s="198">
        <v>4454</v>
      </c>
      <c r="D1521" s="195">
        <v>6</v>
      </c>
      <c r="E1521" s="197">
        <v>2715000</v>
      </c>
      <c r="F1521" s="206">
        <f t="shared" si="22"/>
        <v>0</v>
      </c>
      <c r="G1521" s="203">
        <v>2715000</v>
      </c>
      <c r="H1521" s="195" t="s">
        <v>1466</v>
      </c>
      <c r="I1521" s="205"/>
    </row>
    <row r="1522" spans="1:9" s="208" customFormat="1" ht="17.25" hidden="1" customHeight="1">
      <c r="A1522" s="196">
        <v>44278</v>
      </c>
      <c r="B1522" s="205" t="s">
        <v>60</v>
      </c>
      <c r="C1522" s="198">
        <v>4576</v>
      </c>
      <c r="D1522" s="195">
        <v>6</v>
      </c>
      <c r="E1522" s="197">
        <v>232352</v>
      </c>
      <c r="F1522" s="206">
        <f t="shared" si="22"/>
        <v>0</v>
      </c>
      <c r="G1522" s="203">
        <v>232352</v>
      </c>
      <c r="H1522" s="195" t="s">
        <v>94</v>
      </c>
      <c r="I1522" s="205"/>
    </row>
    <row r="1523" spans="1:9" s="208" customFormat="1" ht="17.25" hidden="1" customHeight="1">
      <c r="A1523" s="196">
        <v>44278</v>
      </c>
      <c r="B1523" s="205" t="s">
        <v>60</v>
      </c>
      <c r="C1523" s="198">
        <v>7057</v>
      </c>
      <c r="D1523" s="195">
        <v>4</v>
      </c>
      <c r="E1523" s="197">
        <v>429000</v>
      </c>
      <c r="F1523" s="206">
        <f t="shared" si="22"/>
        <v>0</v>
      </c>
      <c r="G1523" s="203">
        <v>429000</v>
      </c>
      <c r="H1523" s="195" t="s">
        <v>1460</v>
      </c>
      <c r="I1523" s="205"/>
    </row>
    <row r="1524" spans="1:9" s="208" customFormat="1" ht="17.25" hidden="1" customHeight="1">
      <c r="A1524" s="196">
        <v>44278</v>
      </c>
      <c r="B1524" s="205" t="s">
        <v>60</v>
      </c>
      <c r="C1524" s="198">
        <v>7143</v>
      </c>
      <c r="D1524" s="195">
        <v>4</v>
      </c>
      <c r="E1524" s="197">
        <v>450000</v>
      </c>
      <c r="F1524" s="206">
        <f t="shared" si="22"/>
        <v>0</v>
      </c>
      <c r="G1524" s="203">
        <v>450000</v>
      </c>
      <c r="H1524" s="195" t="s">
        <v>1461</v>
      </c>
      <c r="I1524" s="205"/>
    </row>
    <row r="1525" spans="1:9" s="208" customFormat="1" ht="17.25" hidden="1" customHeight="1">
      <c r="A1525" s="196">
        <v>44278</v>
      </c>
      <c r="B1525" s="205" t="s">
        <v>60</v>
      </c>
      <c r="C1525" s="198">
        <v>9256</v>
      </c>
      <c r="D1525" s="195">
        <v>7</v>
      </c>
      <c r="E1525" s="197">
        <v>468000</v>
      </c>
      <c r="F1525" s="206">
        <f t="shared" si="22"/>
        <v>0</v>
      </c>
      <c r="G1525" s="203">
        <v>468000</v>
      </c>
      <c r="H1525" s="195" t="s">
        <v>1462</v>
      </c>
      <c r="I1525" s="205"/>
    </row>
    <row r="1526" spans="1:9" s="208" customFormat="1" ht="17.25" hidden="1" customHeight="1">
      <c r="A1526" s="196">
        <v>44278</v>
      </c>
      <c r="B1526" s="205" t="s">
        <v>60</v>
      </c>
      <c r="C1526" s="198">
        <v>9437</v>
      </c>
      <c r="D1526" s="195">
        <v>7</v>
      </c>
      <c r="E1526" s="197">
        <v>1278000</v>
      </c>
      <c r="F1526" s="206">
        <f t="shared" si="22"/>
        <v>0</v>
      </c>
      <c r="G1526" s="203">
        <v>1278000</v>
      </c>
      <c r="H1526" s="195" t="s">
        <v>1464</v>
      </c>
      <c r="I1526" s="205"/>
    </row>
    <row r="1527" spans="1:9" s="208" customFormat="1" ht="17.25" hidden="1" customHeight="1">
      <c r="A1527" s="196">
        <v>44278</v>
      </c>
      <c r="B1527" s="205" t="s">
        <v>60</v>
      </c>
      <c r="C1527" s="198">
        <v>9443</v>
      </c>
      <c r="D1527" s="195">
        <v>7</v>
      </c>
      <c r="E1527" s="197">
        <v>141000</v>
      </c>
      <c r="F1527" s="206">
        <f t="shared" si="22"/>
        <v>0</v>
      </c>
      <c r="G1527" s="203">
        <v>141000</v>
      </c>
      <c r="H1527" s="195" t="s">
        <v>1465</v>
      </c>
      <c r="I1527" s="205"/>
    </row>
    <row r="1528" spans="1:9" s="207" customFormat="1" ht="17.25" hidden="1" customHeight="1">
      <c r="A1528" s="199">
        <v>44279</v>
      </c>
      <c r="B1528" s="200" t="s">
        <v>60</v>
      </c>
      <c r="C1528" s="51">
        <v>7191</v>
      </c>
      <c r="D1528" s="200">
        <v>4</v>
      </c>
      <c r="E1528" s="201">
        <v>2052518</v>
      </c>
      <c r="F1528" s="202">
        <f t="shared" si="22"/>
        <v>0</v>
      </c>
      <c r="G1528" s="201">
        <v>2052518</v>
      </c>
      <c r="H1528" s="200"/>
      <c r="I1528" s="200"/>
    </row>
    <row r="1529" spans="1:9" s="207" customFormat="1" ht="17.25" hidden="1" customHeight="1">
      <c r="A1529" s="199">
        <v>44279</v>
      </c>
      <c r="B1529" s="200" t="s">
        <v>60</v>
      </c>
      <c r="C1529" s="51">
        <v>2784</v>
      </c>
      <c r="D1529" s="200">
        <v>9</v>
      </c>
      <c r="E1529" s="201">
        <v>220000</v>
      </c>
      <c r="F1529" s="202">
        <f t="shared" si="22"/>
        <v>0</v>
      </c>
      <c r="G1529" s="201">
        <v>220000</v>
      </c>
      <c r="H1529" s="200"/>
      <c r="I1529" s="200"/>
    </row>
    <row r="1530" spans="1:9" s="207" customFormat="1" ht="17.25" hidden="1" customHeight="1">
      <c r="A1530" s="199">
        <v>44279</v>
      </c>
      <c r="B1530" s="200" t="s">
        <v>60</v>
      </c>
      <c r="C1530" s="51">
        <v>2795</v>
      </c>
      <c r="D1530" s="200">
        <v>9</v>
      </c>
      <c r="E1530" s="201">
        <v>5840000</v>
      </c>
      <c r="F1530" s="202">
        <f t="shared" si="22"/>
        <v>0</v>
      </c>
      <c r="G1530" s="201">
        <v>5840000</v>
      </c>
      <c r="H1530" s="200"/>
      <c r="I1530" s="200"/>
    </row>
    <row r="1531" spans="1:9" s="207" customFormat="1" ht="17.25" hidden="1" customHeight="1">
      <c r="A1531" s="199">
        <v>44279</v>
      </c>
      <c r="B1531" s="200" t="s">
        <v>60</v>
      </c>
      <c r="C1531" s="51">
        <v>4718</v>
      </c>
      <c r="D1531" s="200">
        <v>6</v>
      </c>
      <c r="E1531" s="201">
        <v>230460</v>
      </c>
      <c r="F1531" s="202">
        <f t="shared" si="22"/>
        <v>0</v>
      </c>
      <c r="G1531" s="201">
        <v>230460</v>
      </c>
      <c r="H1531" s="200"/>
      <c r="I1531" s="200"/>
    </row>
    <row r="1532" spans="1:9" s="207" customFormat="1" ht="17.25" hidden="1" customHeight="1">
      <c r="A1532" s="199">
        <v>44279</v>
      </c>
      <c r="B1532" s="200" t="s">
        <v>60</v>
      </c>
      <c r="C1532" s="51">
        <v>7266</v>
      </c>
      <c r="D1532" s="200">
        <v>4</v>
      </c>
      <c r="E1532" s="201">
        <v>200000</v>
      </c>
      <c r="F1532" s="202">
        <f t="shared" si="22"/>
        <v>0</v>
      </c>
      <c r="G1532" s="201">
        <v>200000</v>
      </c>
      <c r="H1532" s="200"/>
      <c r="I1532" s="200"/>
    </row>
    <row r="1533" spans="1:9" s="208" customFormat="1" ht="17.25" hidden="1" customHeight="1">
      <c r="A1533" s="196">
        <v>44279</v>
      </c>
      <c r="B1533" s="205" t="s">
        <v>60</v>
      </c>
      <c r="C1533" s="198">
        <v>2355</v>
      </c>
      <c r="D1533" s="195">
        <v>8</v>
      </c>
      <c r="E1533" s="197">
        <v>413690</v>
      </c>
      <c r="F1533" s="206">
        <f t="shared" si="22"/>
        <v>0</v>
      </c>
      <c r="G1533" s="203">
        <v>413690</v>
      </c>
      <c r="H1533" s="195" t="s">
        <v>1485</v>
      </c>
      <c r="I1533" s="205"/>
    </row>
    <row r="1534" spans="1:9" s="208" customFormat="1" ht="17.25" hidden="1" customHeight="1">
      <c r="A1534" s="196">
        <v>44279</v>
      </c>
      <c r="B1534" s="205" t="s">
        <v>60</v>
      </c>
      <c r="C1534" s="198">
        <v>2784</v>
      </c>
      <c r="D1534" s="195">
        <v>9</v>
      </c>
      <c r="E1534" s="197">
        <v>220000</v>
      </c>
      <c r="F1534" s="206">
        <f t="shared" si="22"/>
        <v>0</v>
      </c>
      <c r="G1534" s="203">
        <v>220000</v>
      </c>
      <c r="H1534" s="195" t="s">
        <v>1472</v>
      </c>
      <c r="I1534" s="205"/>
    </row>
    <row r="1535" spans="1:9" s="208" customFormat="1" ht="17.25" hidden="1" customHeight="1">
      <c r="A1535" s="196">
        <v>44279</v>
      </c>
      <c r="B1535" s="205" t="s">
        <v>60</v>
      </c>
      <c r="C1535" s="198">
        <v>2795</v>
      </c>
      <c r="D1535" s="195">
        <v>9</v>
      </c>
      <c r="E1535" s="197">
        <v>5840000</v>
      </c>
      <c r="F1535" s="206">
        <f t="shared" si="22"/>
        <v>0</v>
      </c>
      <c r="G1535" s="203">
        <v>5840000</v>
      </c>
      <c r="H1535" s="195" t="s">
        <v>1472</v>
      </c>
      <c r="I1535" s="205"/>
    </row>
    <row r="1536" spans="1:9" s="208" customFormat="1" ht="17.25" hidden="1" customHeight="1">
      <c r="A1536" s="196">
        <v>44279</v>
      </c>
      <c r="B1536" s="205" t="s">
        <v>60</v>
      </c>
      <c r="C1536" s="198">
        <v>2874</v>
      </c>
      <c r="D1536" s="195">
        <v>18</v>
      </c>
      <c r="E1536" s="197">
        <v>355114</v>
      </c>
      <c r="F1536" s="206">
        <f t="shared" si="22"/>
        <v>0</v>
      </c>
      <c r="G1536" s="203">
        <v>355114</v>
      </c>
      <c r="H1536" s="195" t="s">
        <v>1486</v>
      </c>
      <c r="I1536" s="205"/>
    </row>
    <row r="1537" spans="1:9" s="208" customFormat="1" ht="17.25" hidden="1" customHeight="1">
      <c r="A1537" s="196">
        <v>44279</v>
      </c>
      <c r="B1537" s="205" t="s">
        <v>60</v>
      </c>
      <c r="C1537" s="198">
        <v>4617</v>
      </c>
      <c r="D1537" s="195">
        <v>6</v>
      </c>
      <c r="E1537" s="197">
        <v>424000</v>
      </c>
      <c r="F1537" s="206">
        <f t="shared" si="22"/>
        <v>0</v>
      </c>
      <c r="G1537" s="203">
        <v>424000</v>
      </c>
      <c r="H1537" s="195" t="s">
        <v>1473</v>
      </c>
      <c r="I1537" s="205"/>
    </row>
    <row r="1538" spans="1:9" s="208" customFormat="1" ht="17.25" hidden="1" customHeight="1">
      <c r="A1538" s="196">
        <v>44279</v>
      </c>
      <c r="B1538" s="205" t="s">
        <v>60</v>
      </c>
      <c r="C1538" s="198">
        <v>4718</v>
      </c>
      <c r="D1538" s="195">
        <v>6</v>
      </c>
      <c r="E1538" s="197">
        <v>230460</v>
      </c>
      <c r="F1538" s="206">
        <f t="shared" si="22"/>
        <v>0</v>
      </c>
      <c r="G1538" s="203">
        <v>230460</v>
      </c>
      <c r="H1538" s="195" t="s">
        <v>1474</v>
      </c>
      <c r="I1538" s="205"/>
    </row>
    <row r="1539" spans="1:9" s="208" customFormat="1" ht="17.25" hidden="1" customHeight="1">
      <c r="A1539" s="196">
        <v>44279</v>
      </c>
      <c r="B1539" s="205" t="s">
        <v>60</v>
      </c>
      <c r="C1539" s="198">
        <v>4769</v>
      </c>
      <c r="D1539" s="195">
        <v>6</v>
      </c>
      <c r="E1539" s="197">
        <v>1044000</v>
      </c>
      <c r="F1539" s="206">
        <f t="shared" si="22"/>
        <v>0</v>
      </c>
      <c r="G1539" s="203">
        <v>1044000</v>
      </c>
      <c r="H1539" s="195" t="s">
        <v>1475</v>
      </c>
      <c r="I1539" s="205"/>
    </row>
    <row r="1540" spans="1:9" s="208" customFormat="1" ht="17.25" hidden="1" customHeight="1">
      <c r="A1540" s="196">
        <v>44279</v>
      </c>
      <c r="B1540" s="205" t="s">
        <v>60</v>
      </c>
      <c r="C1540" s="198">
        <v>7191</v>
      </c>
      <c r="D1540" s="195">
        <v>4</v>
      </c>
      <c r="E1540" s="197">
        <v>2052518</v>
      </c>
      <c r="F1540" s="206">
        <f t="shared" si="22"/>
        <v>0</v>
      </c>
      <c r="G1540" s="203">
        <v>2052518</v>
      </c>
      <c r="H1540" s="195" t="s">
        <v>1476</v>
      </c>
      <c r="I1540" s="205"/>
    </row>
    <row r="1541" spans="1:9" s="208" customFormat="1" ht="17.25" hidden="1" customHeight="1">
      <c r="A1541" s="196">
        <v>44279</v>
      </c>
      <c r="B1541" s="205" t="s">
        <v>60</v>
      </c>
      <c r="C1541" s="198">
        <v>7266</v>
      </c>
      <c r="D1541" s="195">
        <v>4</v>
      </c>
      <c r="E1541" s="197">
        <v>200000</v>
      </c>
      <c r="F1541" s="206">
        <f t="shared" si="22"/>
        <v>0</v>
      </c>
      <c r="G1541" s="203">
        <v>200000</v>
      </c>
      <c r="H1541" s="195" t="s">
        <v>1477</v>
      </c>
      <c r="I1541" s="205"/>
    </row>
    <row r="1542" spans="1:9" s="208" customFormat="1" ht="17.25" hidden="1" customHeight="1">
      <c r="A1542" s="196">
        <v>44279</v>
      </c>
      <c r="B1542" s="205" t="s">
        <v>60</v>
      </c>
      <c r="C1542" s="198">
        <v>7291</v>
      </c>
      <c r="D1542" s="195">
        <v>4</v>
      </c>
      <c r="E1542" s="197">
        <v>936000</v>
      </c>
      <c r="F1542" s="206">
        <f t="shared" si="22"/>
        <v>0</v>
      </c>
      <c r="G1542" s="197">
        <v>936000</v>
      </c>
      <c r="H1542" s="195" t="s">
        <v>1478</v>
      </c>
      <c r="I1542" s="205"/>
    </row>
    <row r="1543" spans="1:9" s="208" customFormat="1" ht="17.25" hidden="1" customHeight="1">
      <c r="A1543" s="196">
        <v>44279</v>
      </c>
      <c r="B1543" s="205" t="s">
        <v>60</v>
      </c>
      <c r="C1543" s="198">
        <v>7353</v>
      </c>
      <c r="D1543" s="195">
        <v>4</v>
      </c>
      <c r="E1543" s="197">
        <v>293800</v>
      </c>
      <c r="F1543" s="206">
        <f t="shared" si="22"/>
        <v>0</v>
      </c>
      <c r="G1543" s="203">
        <v>293800</v>
      </c>
      <c r="H1543" s="195" t="s">
        <v>1479</v>
      </c>
      <c r="I1543" s="205"/>
    </row>
    <row r="1544" spans="1:9" s="208" customFormat="1" ht="17.25" hidden="1" customHeight="1">
      <c r="A1544" s="196">
        <v>44279</v>
      </c>
      <c r="B1544" s="205" t="s">
        <v>60</v>
      </c>
      <c r="C1544" s="198">
        <v>9654</v>
      </c>
      <c r="D1544" s="195">
        <v>7</v>
      </c>
      <c r="E1544" s="197">
        <v>2219400</v>
      </c>
      <c r="F1544" s="206">
        <f t="shared" si="22"/>
        <v>0</v>
      </c>
      <c r="G1544" s="203">
        <v>2219400</v>
      </c>
      <c r="H1544" s="195" t="s">
        <v>1484</v>
      </c>
      <c r="I1544" s="205"/>
    </row>
    <row r="1545" spans="1:9" s="208" customFormat="1" ht="17.25" hidden="1" customHeight="1">
      <c r="A1545" s="196">
        <v>44279</v>
      </c>
      <c r="B1545" s="205" t="s">
        <v>63</v>
      </c>
      <c r="C1545" s="198">
        <v>9694</v>
      </c>
      <c r="D1545" s="195">
        <v>7</v>
      </c>
      <c r="E1545" s="197">
        <v>550000</v>
      </c>
      <c r="F1545" s="206">
        <f t="shared" si="22"/>
        <v>0</v>
      </c>
      <c r="G1545" s="203">
        <v>550000</v>
      </c>
      <c r="H1545" s="195" t="s">
        <v>1480</v>
      </c>
      <c r="I1545" s="205"/>
    </row>
    <row r="1546" spans="1:9" s="208" customFormat="1" ht="17.25" hidden="1" customHeight="1">
      <c r="A1546" s="196">
        <v>44279</v>
      </c>
      <c r="B1546" s="205" t="s">
        <v>65</v>
      </c>
      <c r="C1546" s="198">
        <v>9783</v>
      </c>
      <c r="D1546" s="195">
        <v>7</v>
      </c>
      <c r="E1546" s="197">
        <v>500000</v>
      </c>
      <c r="F1546" s="206">
        <f t="shared" si="22"/>
        <v>0</v>
      </c>
      <c r="G1546" s="203">
        <v>500000</v>
      </c>
      <c r="H1546" s="195" t="s">
        <v>1481</v>
      </c>
      <c r="I1546" s="205"/>
    </row>
    <row r="1547" spans="1:9" s="207" customFormat="1" ht="17.25" hidden="1" customHeight="1">
      <c r="A1547" s="199">
        <v>44280</v>
      </c>
      <c r="B1547" s="200" t="s">
        <v>60</v>
      </c>
      <c r="C1547" s="51">
        <v>4900</v>
      </c>
      <c r="D1547" s="200">
        <v>6</v>
      </c>
      <c r="E1547" s="201">
        <v>704000</v>
      </c>
      <c r="F1547" s="202">
        <f t="shared" si="22"/>
        <v>0</v>
      </c>
      <c r="G1547" s="201">
        <v>704000</v>
      </c>
      <c r="H1547" s="200"/>
      <c r="I1547" s="200"/>
    </row>
    <row r="1548" spans="1:9" s="207" customFormat="1" ht="17.25" hidden="1" customHeight="1">
      <c r="A1548" s="199">
        <v>44280</v>
      </c>
      <c r="B1548" s="200" t="s">
        <v>60</v>
      </c>
      <c r="C1548" s="51">
        <v>7471</v>
      </c>
      <c r="D1548" s="200">
        <v>4</v>
      </c>
      <c r="E1548" s="201">
        <v>209547</v>
      </c>
      <c r="F1548" s="202">
        <f t="shared" si="22"/>
        <v>0</v>
      </c>
      <c r="G1548" s="201">
        <v>209547</v>
      </c>
      <c r="H1548" s="200"/>
      <c r="I1548" s="200"/>
    </row>
    <row r="1549" spans="1:9" s="208" customFormat="1" ht="17.25" hidden="1" customHeight="1">
      <c r="A1549" s="196">
        <v>44280</v>
      </c>
      <c r="B1549" s="205" t="s">
        <v>60</v>
      </c>
      <c r="C1549" s="198">
        <v>2455</v>
      </c>
      <c r="D1549" s="195">
        <v>8</v>
      </c>
      <c r="E1549" s="197">
        <v>396800</v>
      </c>
      <c r="F1549" s="206">
        <f t="shared" si="22"/>
        <v>0</v>
      </c>
      <c r="G1549" s="203">
        <v>396800</v>
      </c>
      <c r="H1549" s="195" t="s">
        <v>165</v>
      </c>
      <c r="I1549" s="205"/>
    </row>
    <row r="1550" spans="1:9" s="208" customFormat="1" ht="17.25" hidden="1" customHeight="1">
      <c r="A1550" s="196">
        <v>44280</v>
      </c>
      <c r="B1550" s="205" t="s">
        <v>63</v>
      </c>
      <c r="C1550" s="198">
        <v>2898</v>
      </c>
      <c r="D1550" s="195">
        <v>9</v>
      </c>
      <c r="E1550" s="197">
        <v>1666500</v>
      </c>
      <c r="F1550" s="206">
        <f t="shared" si="22"/>
        <v>0</v>
      </c>
      <c r="G1550" s="203">
        <v>1666500</v>
      </c>
      <c r="H1550" s="195" t="s">
        <v>1495</v>
      </c>
      <c r="I1550" s="205"/>
    </row>
    <row r="1551" spans="1:9" s="208" customFormat="1" ht="17.25" hidden="1" customHeight="1">
      <c r="A1551" s="196">
        <v>44280</v>
      </c>
      <c r="B1551" s="205" t="s">
        <v>60</v>
      </c>
      <c r="C1551" s="198">
        <v>2956</v>
      </c>
      <c r="D1551" s="195">
        <v>9</v>
      </c>
      <c r="E1551" s="197">
        <v>1000000</v>
      </c>
      <c r="F1551" s="206">
        <f t="shared" si="22"/>
        <v>0</v>
      </c>
      <c r="G1551" s="203">
        <v>1000000</v>
      </c>
      <c r="H1551" s="195" t="s">
        <v>1489</v>
      </c>
      <c r="I1551" s="205"/>
    </row>
    <row r="1552" spans="1:9" s="208" customFormat="1" ht="17.25" hidden="1" customHeight="1">
      <c r="A1552" s="196">
        <v>44280</v>
      </c>
      <c r="B1552" s="205" t="s">
        <v>60</v>
      </c>
      <c r="C1552" s="198">
        <v>4900</v>
      </c>
      <c r="D1552" s="195">
        <v>6</v>
      </c>
      <c r="E1552" s="197">
        <v>704000</v>
      </c>
      <c r="F1552" s="206">
        <f t="shared" si="22"/>
        <v>0</v>
      </c>
      <c r="G1552" s="203">
        <v>704000</v>
      </c>
      <c r="H1552" s="195" t="s">
        <v>1490</v>
      </c>
      <c r="I1552" s="205"/>
    </row>
    <row r="1553" spans="1:9" s="208" customFormat="1" ht="17.25" hidden="1" customHeight="1">
      <c r="A1553" s="196">
        <v>44280</v>
      </c>
      <c r="B1553" s="205" t="s">
        <v>63</v>
      </c>
      <c r="C1553" s="198">
        <v>4905</v>
      </c>
      <c r="D1553" s="195">
        <v>6</v>
      </c>
      <c r="E1553" s="197">
        <v>525000</v>
      </c>
      <c r="F1553" s="206">
        <f t="shared" si="22"/>
        <v>0</v>
      </c>
      <c r="G1553" s="203">
        <v>525000</v>
      </c>
      <c r="H1553" s="195" t="s">
        <v>1491</v>
      </c>
      <c r="I1553" s="205"/>
    </row>
    <row r="1554" spans="1:9" s="208" customFormat="1" ht="17.25" hidden="1" customHeight="1">
      <c r="A1554" s="196">
        <v>44280</v>
      </c>
      <c r="B1554" s="205" t="s">
        <v>63</v>
      </c>
      <c r="C1554" s="198">
        <v>4906</v>
      </c>
      <c r="D1554" s="195">
        <v>6</v>
      </c>
      <c r="E1554" s="197">
        <v>896000</v>
      </c>
      <c r="F1554" s="206">
        <f t="shared" si="22"/>
        <v>0</v>
      </c>
      <c r="G1554" s="203">
        <v>896000</v>
      </c>
      <c r="H1554" s="195" t="s">
        <v>1492</v>
      </c>
      <c r="I1554" s="205"/>
    </row>
    <row r="1555" spans="1:9" s="208" customFormat="1" ht="17.25" hidden="1" customHeight="1">
      <c r="A1555" s="196">
        <v>44280</v>
      </c>
      <c r="B1555" s="205" t="s">
        <v>60</v>
      </c>
      <c r="C1555" s="198">
        <v>4989</v>
      </c>
      <c r="D1555" s="195">
        <v>6</v>
      </c>
      <c r="E1555" s="197">
        <v>1441600</v>
      </c>
      <c r="F1555" s="206">
        <f t="shared" si="22"/>
        <v>0</v>
      </c>
      <c r="G1555" s="203">
        <v>1441600</v>
      </c>
      <c r="H1555" s="195" t="s">
        <v>1494</v>
      </c>
      <c r="I1555" s="205"/>
    </row>
    <row r="1556" spans="1:9" s="208" customFormat="1" ht="17.25" hidden="1" customHeight="1">
      <c r="A1556" s="196">
        <v>44280</v>
      </c>
      <c r="B1556" s="205" t="s">
        <v>60</v>
      </c>
      <c r="C1556" s="198">
        <v>7471</v>
      </c>
      <c r="D1556" s="195">
        <v>4</v>
      </c>
      <c r="E1556" s="197">
        <v>209547</v>
      </c>
      <c r="F1556" s="206">
        <f t="shared" si="22"/>
        <v>0</v>
      </c>
      <c r="G1556" s="203">
        <v>209547</v>
      </c>
      <c r="H1556" s="195" t="s">
        <v>203</v>
      </c>
      <c r="I1556" s="205"/>
    </row>
    <row r="1557" spans="1:9" s="208" customFormat="1" ht="17.25" hidden="1" customHeight="1">
      <c r="A1557" s="196">
        <v>44280</v>
      </c>
      <c r="B1557" s="205" t="s">
        <v>65</v>
      </c>
      <c r="C1557" s="198">
        <v>7621</v>
      </c>
      <c r="D1557" s="195">
        <v>4</v>
      </c>
      <c r="E1557" s="197">
        <v>212127</v>
      </c>
      <c r="F1557" s="206">
        <f t="shared" si="22"/>
        <v>0</v>
      </c>
      <c r="G1557" s="203">
        <v>212127</v>
      </c>
      <c r="H1557" s="195" t="s">
        <v>72</v>
      </c>
      <c r="I1557" s="205"/>
    </row>
    <row r="1558" spans="1:9" s="208" customFormat="1" ht="17.25" hidden="1" customHeight="1">
      <c r="A1558" s="196">
        <v>44280</v>
      </c>
      <c r="B1558" s="205" t="s">
        <v>60</v>
      </c>
      <c r="C1558" s="198">
        <v>7644</v>
      </c>
      <c r="D1558" s="195">
        <v>4</v>
      </c>
      <c r="E1558" s="197">
        <v>4300000</v>
      </c>
      <c r="F1558" s="206">
        <f t="shared" si="22"/>
        <v>0</v>
      </c>
      <c r="G1558" s="203">
        <v>4300000</v>
      </c>
      <c r="H1558" s="195" t="s">
        <v>1493</v>
      </c>
      <c r="I1558" s="205"/>
    </row>
    <row r="1559" spans="1:9" s="208" customFormat="1" ht="17.25" hidden="1" customHeight="1">
      <c r="A1559" s="196">
        <v>44280</v>
      </c>
      <c r="B1559" s="205" t="s">
        <v>190</v>
      </c>
      <c r="C1559" s="198">
        <v>7675</v>
      </c>
      <c r="D1559" s="195">
        <v>4</v>
      </c>
      <c r="E1559" s="197">
        <v>578700</v>
      </c>
      <c r="F1559" s="206">
        <f t="shared" si="22"/>
        <v>0</v>
      </c>
      <c r="G1559" s="203">
        <v>578700</v>
      </c>
      <c r="H1559" s="195" t="s">
        <v>1493</v>
      </c>
      <c r="I1559" s="205"/>
    </row>
    <row r="1560" spans="1:9" s="207" customFormat="1" ht="17.25" hidden="1" customHeight="1">
      <c r="A1560" s="199">
        <v>44281</v>
      </c>
      <c r="B1560" s="200" t="s">
        <v>60</v>
      </c>
      <c r="C1560" s="51">
        <v>7877</v>
      </c>
      <c r="D1560" s="200">
        <v>4</v>
      </c>
      <c r="E1560" s="201">
        <v>226544</v>
      </c>
      <c r="F1560" s="202">
        <f t="shared" si="22"/>
        <v>0</v>
      </c>
      <c r="G1560" s="201">
        <v>226544</v>
      </c>
      <c r="H1560" s="200"/>
      <c r="I1560" s="200"/>
    </row>
    <row r="1561" spans="1:9" s="207" customFormat="1" ht="17.25" hidden="1" customHeight="1">
      <c r="A1561" s="199">
        <v>44281</v>
      </c>
      <c r="B1561" s="200" t="s">
        <v>60</v>
      </c>
      <c r="C1561" s="51">
        <v>5250</v>
      </c>
      <c r="D1561" s="200">
        <v>6</v>
      </c>
      <c r="E1561" s="201">
        <v>500000</v>
      </c>
      <c r="F1561" s="202">
        <f t="shared" si="22"/>
        <v>0</v>
      </c>
      <c r="G1561" s="201">
        <v>500000</v>
      </c>
      <c r="H1561" s="200"/>
      <c r="I1561" s="200"/>
    </row>
    <row r="1562" spans="1:9" s="207" customFormat="1" ht="17.25" hidden="1" customHeight="1">
      <c r="A1562" s="199">
        <v>44281</v>
      </c>
      <c r="B1562" s="200" t="s">
        <v>60</v>
      </c>
      <c r="C1562" s="51">
        <v>7870</v>
      </c>
      <c r="D1562" s="200">
        <v>4</v>
      </c>
      <c r="E1562" s="201">
        <v>655691</v>
      </c>
      <c r="F1562" s="202">
        <f t="shared" si="22"/>
        <v>0</v>
      </c>
      <c r="G1562" s="201">
        <v>655691</v>
      </c>
      <c r="H1562" s="200"/>
      <c r="I1562" s="200"/>
    </row>
    <row r="1563" spans="1:9" s="207" customFormat="1" ht="17.25" hidden="1" customHeight="1">
      <c r="A1563" s="199">
        <v>44281</v>
      </c>
      <c r="B1563" s="200" t="s">
        <v>60</v>
      </c>
      <c r="C1563" s="51">
        <v>3095</v>
      </c>
      <c r="D1563" s="200">
        <v>9</v>
      </c>
      <c r="E1563" s="201">
        <v>444000</v>
      </c>
      <c r="F1563" s="202">
        <f t="shared" si="22"/>
        <v>0</v>
      </c>
      <c r="G1563" s="201">
        <v>444000</v>
      </c>
      <c r="H1563" s="200"/>
      <c r="I1563" s="200"/>
    </row>
    <row r="1564" spans="1:9" s="207" customFormat="1" ht="17.25" hidden="1" customHeight="1">
      <c r="A1564" s="199">
        <v>44281</v>
      </c>
      <c r="B1564" s="200" t="s">
        <v>60</v>
      </c>
      <c r="C1564" s="51">
        <v>973</v>
      </c>
      <c r="D1564" s="200">
        <v>10</v>
      </c>
      <c r="E1564" s="201">
        <v>534000</v>
      </c>
      <c r="F1564" s="202">
        <f t="shared" si="22"/>
        <v>0</v>
      </c>
      <c r="G1564" s="201">
        <v>534000</v>
      </c>
      <c r="H1564" s="200"/>
      <c r="I1564" s="200"/>
    </row>
    <row r="1565" spans="1:9" s="207" customFormat="1" ht="17.25" hidden="1" customHeight="1">
      <c r="A1565" s="199">
        <v>44281</v>
      </c>
      <c r="B1565" s="200" t="s">
        <v>60</v>
      </c>
      <c r="C1565" s="51">
        <v>187</v>
      </c>
      <c r="D1565" s="200">
        <v>7</v>
      </c>
      <c r="E1565" s="201">
        <v>338400</v>
      </c>
      <c r="F1565" s="202">
        <f t="shared" si="22"/>
        <v>0</v>
      </c>
      <c r="G1565" s="201">
        <v>338400</v>
      </c>
      <c r="H1565" s="200"/>
      <c r="I1565" s="200"/>
    </row>
    <row r="1566" spans="1:9" s="207" customFormat="1" ht="17.25" hidden="1" customHeight="1">
      <c r="A1566" s="199">
        <v>44281</v>
      </c>
      <c r="B1566" s="200" t="s">
        <v>60</v>
      </c>
      <c r="C1566" s="51">
        <v>3224</v>
      </c>
      <c r="D1566" s="200">
        <v>18</v>
      </c>
      <c r="E1566" s="201">
        <v>700000</v>
      </c>
      <c r="F1566" s="202">
        <f t="shared" si="22"/>
        <v>0</v>
      </c>
      <c r="G1566" s="201">
        <v>700000</v>
      </c>
      <c r="H1566" s="200"/>
      <c r="I1566" s="200"/>
    </row>
    <row r="1567" spans="1:9" s="207" customFormat="1" ht="17.25" hidden="1" customHeight="1">
      <c r="A1567" s="199">
        <v>44281</v>
      </c>
      <c r="B1567" s="200" t="s">
        <v>60</v>
      </c>
      <c r="C1567" s="51">
        <v>197</v>
      </c>
      <c r="D1567" s="200">
        <v>7</v>
      </c>
      <c r="E1567" s="201">
        <v>667049</v>
      </c>
      <c r="F1567" s="202">
        <f t="shared" si="22"/>
        <v>0</v>
      </c>
      <c r="G1567" s="201">
        <v>667049</v>
      </c>
      <c r="H1567" s="200"/>
      <c r="I1567" s="200"/>
    </row>
    <row r="1568" spans="1:9" s="207" customFormat="1" ht="17.25" hidden="1" customHeight="1">
      <c r="A1568" s="199">
        <v>44281</v>
      </c>
      <c r="B1568" s="200" t="s">
        <v>60</v>
      </c>
      <c r="C1568" s="51">
        <v>5218</v>
      </c>
      <c r="D1568" s="200">
        <v>6</v>
      </c>
      <c r="E1568" s="201">
        <v>2072100</v>
      </c>
      <c r="F1568" s="202">
        <f t="shared" si="22"/>
        <v>0</v>
      </c>
      <c r="G1568" s="201">
        <v>2072100</v>
      </c>
      <c r="H1568" s="200"/>
      <c r="I1568" s="200"/>
    </row>
    <row r="1569" spans="1:9" s="208" customFormat="1" ht="17.25" hidden="1" customHeight="1">
      <c r="A1569" s="196">
        <v>44281</v>
      </c>
      <c r="B1569" s="205" t="s">
        <v>60</v>
      </c>
      <c r="C1569" s="198">
        <v>187</v>
      </c>
      <c r="D1569" s="195">
        <v>7</v>
      </c>
      <c r="E1569" s="197">
        <v>338400</v>
      </c>
      <c r="F1569" s="206">
        <f t="shared" ref="F1569:F1636" si="23">E1569-G1569</f>
        <v>0</v>
      </c>
      <c r="G1569" s="203">
        <v>338400</v>
      </c>
      <c r="H1569" s="195" t="s">
        <v>1499</v>
      </c>
      <c r="I1569" s="205"/>
    </row>
    <row r="1570" spans="1:9" s="208" customFormat="1" ht="17.25" hidden="1" customHeight="1">
      <c r="A1570" s="196">
        <v>44281</v>
      </c>
      <c r="B1570" s="205" t="s">
        <v>60</v>
      </c>
      <c r="C1570" s="198">
        <v>197</v>
      </c>
      <c r="D1570" s="195">
        <v>7</v>
      </c>
      <c r="E1570" s="197">
        <v>667049</v>
      </c>
      <c r="F1570" s="206">
        <f t="shared" si="23"/>
        <v>0</v>
      </c>
      <c r="G1570" s="203">
        <v>667049</v>
      </c>
      <c r="H1570" s="195" t="s">
        <v>1500</v>
      </c>
      <c r="I1570" s="205"/>
    </row>
    <row r="1571" spans="1:9" s="208" customFormat="1" ht="17.25" hidden="1" customHeight="1">
      <c r="A1571" s="131">
        <v>44281</v>
      </c>
      <c r="B1571" s="223" t="s">
        <v>60</v>
      </c>
      <c r="C1571" s="227">
        <v>306</v>
      </c>
      <c r="D1571" s="89">
        <v>7</v>
      </c>
      <c r="E1571" s="141">
        <v>260000</v>
      </c>
      <c r="F1571" s="228">
        <f t="shared" si="23"/>
        <v>0</v>
      </c>
      <c r="G1571" s="159">
        <v>260000</v>
      </c>
      <c r="H1571" s="89" t="s">
        <v>1501</v>
      </c>
      <c r="I1571" s="205"/>
    </row>
    <row r="1572" spans="1:9" s="208" customFormat="1" ht="17.25" hidden="1" customHeight="1">
      <c r="A1572" s="196">
        <v>44281</v>
      </c>
      <c r="B1572" s="205" t="s">
        <v>65</v>
      </c>
      <c r="C1572" s="198">
        <v>358</v>
      </c>
      <c r="D1572" s="195">
        <v>7</v>
      </c>
      <c r="E1572" s="197">
        <v>442400</v>
      </c>
      <c r="F1572" s="206">
        <f t="shared" si="23"/>
        <v>0</v>
      </c>
      <c r="G1572" s="203">
        <v>442400</v>
      </c>
      <c r="H1572" s="195" t="s">
        <v>1502</v>
      </c>
      <c r="I1572" s="205"/>
    </row>
    <row r="1573" spans="1:9" s="208" customFormat="1" ht="17.25" hidden="1" customHeight="1">
      <c r="A1573" s="233">
        <v>44281</v>
      </c>
      <c r="B1573" s="234" t="s">
        <v>60</v>
      </c>
      <c r="C1573" s="235">
        <v>973</v>
      </c>
      <c r="D1573" s="236">
        <v>10</v>
      </c>
      <c r="E1573" s="237">
        <v>534000</v>
      </c>
      <c r="F1573" s="238">
        <f t="shared" si="23"/>
        <v>0</v>
      </c>
      <c r="G1573" s="239">
        <v>534000</v>
      </c>
      <c r="H1573" s="236" t="s">
        <v>1503</v>
      </c>
      <c r="I1573" s="205"/>
    </row>
    <row r="1574" spans="1:9" s="208" customFormat="1" ht="17.25" hidden="1" customHeight="1">
      <c r="A1574" s="196">
        <v>44281</v>
      </c>
      <c r="B1574" s="205" t="s">
        <v>60</v>
      </c>
      <c r="C1574" s="198">
        <v>993</v>
      </c>
      <c r="D1574" s="195">
        <v>10</v>
      </c>
      <c r="E1574" s="197">
        <v>2637900</v>
      </c>
      <c r="F1574" s="206">
        <f t="shared" si="23"/>
        <v>0</v>
      </c>
      <c r="G1574" s="203">
        <v>2637900</v>
      </c>
      <c r="H1574" s="195" t="s">
        <v>1504</v>
      </c>
      <c r="I1574" s="205"/>
    </row>
    <row r="1575" spans="1:9" s="208" customFormat="1" ht="17.25" hidden="1" customHeight="1">
      <c r="A1575" s="196">
        <v>44281</v>
      </c>
      <c r="B1575" s="205" t="s">
        <v>60</v>
      </c>
      <c r="C1575" s="198">
        <v>3095</v>
      </c>
      <c r="D1575" s="195">
        <v>9</v>
      </c>
      <c r="E1575" s="197">
        <v>444000</v>
      </c>
      <c r="F1575" s="206">
        <f t="shared" si="23"/>
        <v>0</v>
      </c>
      <c r="G1575" s="203">
        <v>444000</v>
      </c>
      <c r="H1575" s="195" t="s">
        <v>1505</v>
      </c>
      <c r="I1575" s="205"/>
    </row>
    <row r="1576" spans="1:9" s="208" customFormat="1" ht="17.25" hidden="1" customHeight="1">
      <c r="A1576" s="196">
        <v>44281</v>
      </c>
      <c r="B1576" s="205" t="s">
        <v>60</v>
      </c>
      <c r="C1576" s="198">
        <v>3097</v>
      </c>
      <c r="D1576" s="195">
        <v>9</v>
      </c>
      <c r="E1576" s="197">
        <v>67500</v>
      </c>
      <c r="F1576" s="206">
        <f t="shared" si="23"/>
        <v>0</v>
      </c>
      <c r="G1576" s="203">
        <v>67500</v>
      </c>
      <c r="H1576" s="195" t="s">
        <v>1506</v>
      </c>
      <c r="I1576" s="205"/>
    </row>
    <row r="1577" spans="1:9" s="208" customFormat="1" ht="17.25" hidden="1" customHeight="1">
      <c r="A1577" s="196">
        <v>44281</v>
      </c>
      <c r="B1577" s="205" t="s">
        <v>60</v>
      </c>
      <c r="C1577" s="198">
        <v>3098</v>
      </c>
      <c r="D1577" s="195">
        <v>9</v>
      </c>
      <c r="E1577" s="197">
        <v>584400</v>
      </c>
      <c r="F1577" s="206">
        <f t="shared" si="23"/>
        <v>0</v>
      </c>
      <c r="G1577" s="203">
        <v>584400</v>
      </c>
      <c r="H1577" s="195" t="s">
        <v>1506</v>
      </c>
      <c r="I1577" s="205"/>
    </row>
    <row r="1578" spans="1:9" s="208" customFormat="1" ht="17.25" hidden="1" customHeight="1">
      <c r="A1578" s="196">
        <v>44281</v>
      </c>
      <c r="B1578" s="205" t="s">
        <v>60</v>
      </c>
      <c r="C1578" s="198">
        <v>3099</v>
      </c>
      <c r="D1578" s="195">
        <v>9</v>
      </c>
      <c r="E1578" s="197">
        <v>393800</v>
      </c>
      <c r="F1578" s="206">
        <f t="shared" si="23"/>
        <v>0</v>
      </c>
      <c r="G1578" s="203">
        <v>393800</v>
      </c>
      <c r="H1578" s="195" t="s">
        <v>1506</v>
      </c>
      <c r="I1578" s="205"/>
    </row>
    <row r="1579" spans="1:9" s="208" customFormat="1" ht="17.25" hidden="1" customHeight="1">
      <c r="A1579" s="196">
        <v>44281</v>
      </c>
      <c r="B1579" s="205" t="s">
        <v>60</v>
      </c>
      <c r="C1579" s="198">
        <v>3126</v>
      </c>
      <c r="D1579" s="195">
        <v>9</v>
      </c>
      <c r="E1579" s="197">
        <v>637000</v>
      </c>
      <c r="F1579" s="206">
        <f t="shared" si="23"/>
        <v>0</v>
      </c>
      <c r="G1579" s="203">
        <v>637000</v>
      </c>
      <c r="H1579" s="195" t="s">
        <v>1343</v>
      </c>
      <c r="I1579" s="205"/>
    </row>
    <row r="1580" spans="1:9" s="208" customFormat="1" ht="17.25" hidden="1" customHeight="1">
      <c r="A1580" s="196">
        <v>44281</v>
      </c>
      <c r="B1580" s="205" t="s">
        <v>60</v>
      </c>
      <c r="C1580" s="198">
        <v>3128</v>
      </c>
      <c r="D1580" s="195">
        <v>9</v>
      </c>
      <c r="E1580" s="197">
        <v>539000</v>
      </c>
      <c r="F1580" s="206">
        <f t="shared" si="23"/>
        <v>0</v>
      </c>
      <c r="G1580" s="203">
        <v>539000</v>
      </c>
      <c r="H1580" s="195" t="s">
        <v>1517</v>
      </c>
      <c r="I1580" s="205"/>
    </row>
    <row r="1581" spans="1:9" s="208" customFormat="1" ht="17.25" hidden="1" customHeight="1">
      <c r="A1581" s="196">
        <v>44281</v>
      </c>
      <c r="B1581" s="205" t="s">
        <v>60</v>
      </c>
      <c r="C1581" s="198">
        <v>3224</v>
      </c>
      <c r="D1581" s="195">
        <v>18</v>
      </c>
      <c r="E1581" s="197">
        <v>700000</v>
      </c>
      <c r="F1581" s="206">
        <f t="shared" si="23"/>
        <v>0</v>
      </c>
      <c r="G1581" s="203">
        <v>700000</v>
      </c>
      <c r="H1581" s="195" t="s">
        <v>979</v>
      </c>
      <c r="I1581" s="205"/>
    </row>
    <row r="1582" spans="1:9" s="208" customFormat="1" ht="17.25" hidden="1" customHeight="1">
      <c r="A1582" s="196">
        <v>44281</v>
      </c>
      <c r="B1582" s="205" t="s">
        <v>60</v>
      </c>
      <c r="C1582" s="198">
        <v>3340</v>
      </c>
      <c r="D1582" s="195">
        <v>18</v>
      </c>
      <c r="E1582" s="197">
        <v>1000000</v>
      </c>
      <c r="F1582" s="206">
        <f t="shared" si="23"/>
        <v>0</v>
      </c>
      <c r="G1582" s="203">
        <v>1000000</v>
      </c>
      <c r="H1582" s="195" t="s">
        <v>1507</v>
      </c>
      <c r="I1582" s="205"/>
    </row>
    <row r="1583" spans="1:9" s="208" customFormat="1" ht="17.25" hidden="1" customHeight="1">
      <c r="A1583" s="196">
        <v>44281</v>
      </c>
      <c r="B1583" s="205" t="s">
        <v>60</v>
      </c>
      <c r="C1583" s="198">
        <v>5218</v>
      </c>
      <c r="D1583" s="195">
        <v>6</v>
      </c>
      <c r="E1583" s="197">
        <v>2072100</v>
      </c>
      <c r="F1583" s="206">
        <f t="shared" si="23"/>
        <v>0</v>
      </c>
      <c r="G1583" s="203">
        <v>2072100</v>
      </c>
      <c r="H1583" s="195" t="s">
        <v>1508</v>
      </c>
      <c r="I1583" s="205"/>
    </row>
    <row r="1584" spans="1:9" s="208" customFormat="1" ht="17.25" hidden="1" customHeight="1">
      <c r="A1584" s="196">
        <v>44281</v>
      </c>
      <c r="B1584" s="205" t="s">
        <v>60</v>
      </c>
      <c r="C1584" s="198">
        <v>5250</v>
      </c>
      <c r="D1584" s="195">
        <v>6</v>
      </c>
      <c r="E1584" s="197">
        <v>500000</v>
      </c>
      <c r="F1584" s="206">
        <f t="shared" si="23"/>
        <v>0</v>
      </c>
      <c r="G1584" s="203">
        <v>500000</v>
      </c>
      <c r="H1584" s="195" t="s">
        <v>1509</v>
      </c>
      <c r="I1584" s="205"/>
    </row>
    <row r="1585" spans="1:9" s="208" customFormat="1" ht="17.25" hidden="1" customHeight="1">
      <c r="A1585" s="196">
        <v>44281</v>
      </c>
      <c r="B1585" s="205" t="s">
        <v>60</v>
      </c>
      <c r="C1585" s="198">
        <v>5295</v>
      </c>
      <c r="D1585" s="195">
        <v>6</v>
      </c>
      <c r="E1585" s="197">
        <v>571900</v>
      </c>
      <c r="F1585" s="206">
        <f t="shared" si="23"/>
        <v>0</v>
      </c>
      <c r="G1585" s="203">
        <v>571900</v>
      </c>
      <c r="H1585" s="195" t="s">
        <v>1510</v>
      </c>
      <c r="I1585" s="205"/>
    </row>
    <row r="1586" spans="1:9" s="208" customFormat="1" ht="17.25" hidden="1" customHeight="1">
      <c r="A1586" s="196">
        <v>44281</v>
      </c>
      <c r="B1586" s="205" t="s">
        <v>60</v>
      </c>
      <c r="C1586" s="198">
        <v>5357</v>
      </c>
      <c r="D1586" s="195">
        <v>6</v>
      </c>
      <c r="E1586" s="197">
        <v>210800</v>
      </c>
      <c r="F1586" s="206">
        <f t="shared" si="23"/>
        <v>0</v>
      </c>
      <c r="G1586" s="203">
        <v>210800</v>
      </c>
      <c r="H1586" s="195" t="s">
        <v>1511</v>
      </c>
      <c r="I1586" s="205"/>
    </row>
    <row r="1587" spans="1:9" s="208" customFormat="1" ht="17.25" hidden="1" customHeight="1">
      <c r="A1587" s="196">
        <v>44281</v>
      </c>
      <c r="B1587" s="205" t="s">
        <v>60</v>
      </c>
      <c r="C1587" s="198">
        <v>7870</v>
      </c>
      <c r="D1587" s="195">
        <v>4</v>
      </c>
      <c r="E1587" s="197">
        <v>655691</v>
      </c>
      <c r="F1587" s="206">
        <f t="shared" si="23"/>
        <v>0</v>
      </c>
      <c r="G1587" s="203">
        <v>655691</v>
      </c>
      <c r="H1587" s="195" t="s">
        <v>1512</v>
      </c>
      <c r="I1587" s="205"/>
    </row>
    <row r="1588" spans="1:9" s="208" customFormat="1" ht="17.25" hidden="1" customHeight="1">
      <c r="A1588" s="196">
        <v>44281</v>
      </c>
      <c r="B1588" s="205" t="s">
        <v>60</v>
      </c>
      <c r="C1588" s="198">
        <v>7877</v>
      </c>
      <c r="D1588" s="195">
        <v>4</v>
      </c>
      <c r="E1588" s="197">
        <v>226544</v>
      </c>
      <c r="F1588" s="206">
        <f t="shared" si="23"/>
        <v>0</v>
      </c>
      <c r="G1588" s="203">
        <v>226544</v>
      </c>
      <c r="H1588" s="195" t="s">
        <v>1513</v>
      </c>
      <c r="I1588" s="205"/>
    </row>
    <row r="1589" spans="1:9" s="208" customFormat="1" ht="17.25" hidden="1" customHeight="1">
      <c r="A1589" s="196">
        <v>44281</v>
      </c>
      <c r="B1589" s="205" t="s">
        <v>60</v>
      </c>
      <c r="C1589" s="198">
        <v>7894</v>
      </c>
      <c r="D1589" s="195">
        <v>4</v>
      </c>
      <c r="E1589" s="197">
        <v>1421630</v>
      </c>
      <c r="F1589" s="206">
        <f t="shared" si="23"/>
        <v>0</v>
      </c>
      <c r="G1589" s="203">
        <v>1421630</v>
      </c>
      <c r="H1589" s="195" t="s">
        <v>1518</v>
      </c>
      <c r="I1589" s="205"/>
    </row>
    <row r="1590" spans="1:9" s="208" customFormat="1" ht="17.25" hidden="1" customHeight="1">
      <c r="A1590" s="196">
        <v>44281</v>
      </c>
      <c r="B1590" s="205" t="s">
        <v>60</v>
      </c>
      <c r="C1590" s="198">
        <v>7895</v>
      </c>
      <c r="D1590" s="195">
        <v>4</v>
      </c>
      <c r="E1590" s="197">
        <v>1853780</v>
      </c>
      <c r="F1590" s="206">
        <f t="shared" si="23"/>
        <v>0</v>
      </c>
      <c r="G1590" s="203">
        <v>1853780</v>
      </c>
      <c r="H1590" s="195" t="s">
        <v>1343</v>
      </c>
      <c r="I1590" s="205"/>
    </row>
    <row r="1591" spans="1:9" s="208" customFormat="1" ht="17.25" hidden="1" customHeight="1">
      <c r="A1591" s="196">
        <v>44281</v>
      </c>
      <c r="B1591" s="205" t="s">
        <v>60</v>
      </c>
      <c r="C1591" s="198">
        <v>7909</v>
      </c>
      <c r="D1591" s="195">
        <v>4</v>
      </c>
      <c r="E1591" s="197">
        <v>61000</v>
      </c>
      <c r="F1591" s="206">
        <f t="shared" si="23"/>
        <v>0</v>
      </c>
      <c r="G1591" s="197">
        <v>61000</v>
      </c>
      <c r="H1591" s="195" t="s">
        <v>1516</v>
      </c>
      <c r="I1591" s="205"/>
    </row>
    <row r="1592" spans="1:9" s="208" customFormat="1" ht="17.25" hidden="1" customHeight="1">
      <c r="A1592" s="196">
        <v>44281</v>
      </c>
      <c r="B1592" s="205" t="s">
        <v>60</v>
      </c>
      <c r="C1592" s="198">
        <v>7910</v>
      </c>
      <c r="D1592" s="195">
        <v>4</v>
      </c>
      <c r="E1592" s="197">
        <v>500100</v>
      </c>
      <c r="F1592" s="206">
        <f t="shared" si="23"/>
        <v>0</v>
      </c>
      <c r="G1592" s="203">
        <v>500100</v>
      </c>
      <c r="H1592" s="195" t="s">
        <v>1516</v>
      </c>
      <c r="I1592" s="205"/>
    </row>
    <row r="1593" spans="1:9" s="208" customFormat="1" ht="17.25" hidden="1" customHeight="1">
      <c r="A1593" s="196">
        <v>44282</v>
      </c>
      <c r="B1593" s="205" t="s">
        <v>60</v>
      </c>
      <c r="C1593" s="198">
        <v>503</v>
      </c>
      <c r="D1593" s="195">
        <v>7</v>
      </c>
      <c r="E1593" s="197">
        <v>260500</v>
      </c>
      <c r="F1593" s="206">
        <f t="shared" si="23"/>
        <v>0</v>
      </c>
      <c r="G1593" s="203">
        <v>260500</v>
      </c>
      <c r="H1593" s="195" t="s">
        <v>1285</v>
      </c>
      <c r="I1593" s="205"/>
    </row>
    <row r="1594" spans="1:9" s="208" customFormat="1" ht="17.25" hidden="1" customHeight="1">
      <c r="A1594" s="196">
        <v>44282</v>
      </c>
      <c r="B1594" s="205" t="s">
        <v>60</v>
      </c>
      <c r="C1594" s="198">
        <v>5463</v>
      </c>
      <c r="D1594" s="195">
        <v>6</v>
      </c>
      <c r="E1594" s="197">
        <v>709896</v>
      </c>
      <c r="F1594" s="206">
        <f t="shared" si="23"/>
        <v>0</v>
      </c>
      <c r="G1594" s="203">
        <v>709896</v>
      </c>
      <c r="H1594" s="195" t="s">
        <v>1521</v>
      </c>
      <c r="I1594" s="205"/>
    </row>
    <row r="1595" spans="1:9" s="208" customFormat="1" ht="17.25" hidden="1" customHeight="1">
      <c r="A1595" s="196">
        <v>44282</v>
      </c>
      <c r="B1595" s="205" t="s">
        <v>60</v>
      </c>
      <c r="C1595" s="198">
        <v>5464</v>
      </c>
      <c r="D1595" s="195">
        <v>6</v>
      </c>
      <c r="E1595" s="197">
        <v>364413</v>
      </c>
      <c r="F1595" s="206">
        <f t="shared" si="23"/>
        <v>0</v>
      </c>
      <c r="G1595" s="203">
        <v>364413</v>
      </c>
      <c r="H1595" s="195" t="s">
        <v>1230</v>
      </c>
      <c r="I1595" s="205"/>
    </row>
    <row r="1596" spans="1:9" s="208" customFormat="1" ht="17.25" hidden="1" customHeight="1">
      <c r="A1596" s="196">
        <v>44282</v>
      </c>
      <c r="B1596" s="205" t="s">
        <v>60</v>
      </c>
      <c r="C1596" s="198">
        <v>5536</v>
      </c>
      <c r="D1596" s="195">
        <v>6</v>
      </c>
      <c r="E1596" s="197">
        <v>316000</v>
      </c>
      <c r="F1596" s="206">
        <f t="shared" si="23"/>
        <v>0</v>
      </c>
      <c r="G1596" s="203">
        <v>316000</v>
      </c>
      <c r="H1596" s="195" t="s">
        <v>1522</v>
      </c>
      <c r="I1596" s="205"/>
    </row>
    <row r="1597" spans="1:9" s="208" customFormat="1" ht="17.25" hidden="1" customHeight="1">
      <c r="A1597" s="196">
        <v>44282</v>
      </c>
      <c r="B1597" s="205" t="s">
        <v>60</v>
      </c>
      <c r="C1597" s="198">
        <v>5703</v>
      </c>
      <c r="D1597" s="195">
        <v>6</v>
      </c>
      <c r="E1597" s="197">
        <v>34000</v>
      </c>
      <c r="F1597" s="206">
        <f t="shared" si="23"/>
        <v>0</v>
      </c>
      <c r="G1597" s="203">
        <v>34000</v>
      </c>
      <c r="H1597" s="195" t="s">
        <v>1523</v>
      </c>
      <c r="I1597" s="205"/>
    </row>
    <row r="1598" spans="1:9" s="208" customFormat="1" ht="17.25" hidden="1" customHeight="1">
      <c r="A1598" s="196">
        <v>44282</v>
      </c>
      <c r="B1598" s="205" t="s">
        <v>60</v>
      </c>
      <c r="C1598" s="198">
        <v>7469</v>
      </c>
      <c r="D1598" s="195">
        <v>29</v>
      </c>
      <c r="E1598" s="197">
        <v>549000</v>
      </c>
      <c r="F1598" s="206">
        <f t="shared" si="23"/>
        <v>0</v>
      </c>
      <c r="G1598" s="203">
        <v>549000</v>
      </c>
      <c r="H1598" s="195" t="s">
        <v>1536</v>
      </c>
      <c r="I1598" s="205"/>
    </row>
    <row r="1599" spans="1:9" s="208" customFormat="1" ht="17.25" hidden="1" customHeight="1">
      <c r="A1599" s="196">
        <v>44282</v>
      </c>
      <c r="B1599" s="205" t="s">
        <v>60</v>
      </c>
      <c r="C1599" s="198">
        <v>8376</v>
      </c>
      <c r="D1599" s="195">
        <v>4</v>
      </c>
      <c r="E1599" s="197">
        <v>735027</v>
      </c>
      <c r="F1599" s="206">
        <f t="shared" si="23"/>
        <v>0</v>
      </c>
      <c r="G1599" s="203">
        <v>735027</v>
      </c>
      <c r="H1599" s="195"/>
      <c r="I1599" s="205"/>
    </row>
    <row r="1600" spans="1:9" s="208" customFormat="1" ht="17.25" hidden="1" customHeight="1">
      <c r="A1600" s="196">
        <v>44283</v>
      </c>
      <c r="B1600" s="205" t="s">
        <v>60</v>
      </c>
      <c r="C1600" s="198">
        <v>3358</v>
      </c>
      <c r="D1600" s="195">
        <v>8</v>
      </c>
      <c r="E1600" s="197">
        <v>829141</v>
      </c>
      <c r="F1600" s="206">
        <f t="shared" si="23"/>
        <v>0</v>
      </c>
      <c r="G1600" s="203">
        <v>829141</v>
      </c>
      <c r="H1600" s="195" t="s">
        <v>1525</v>
      </c>
      <c r="I1600" s="205"/>
    </row>
    <row r="1601" spans="1:9" s="208" customFormat="1" ht="17.25" hidden="1" customHeight="1">
      <c r="A1601" s="196">
        <v>44283</v>
      </c>
      <c r="B1601" s="205" t="s">
        <v>60</v>
      </c>
      <c r="C1601" s="198">
        <v>3360</v>
      </c>
      <c r="D1601" s="195">
        <v>8</v>
      </c>
      <c r="E1601" s="197">
        <v>130000</v>
      </c>
      <c r="F1601" s="206">
        <f t="shared" si="23"/>
        <v>0</v>
      </c>
      <c r="G1601" s="203">
        <v>130000</v>
      </c>
      <c r="H1601" s="195" t="s">
        <v>1526</v>
      </c>
      <c r="I1601" s="205"/>
    </row>
    <row r="1602" spans="1:9" s="208" customFormat="1" ht="17.25" hidden="1" customHeight="1">
      <c r="A1602" s="196">
        <v>44283</v>
      </c>
      <c r="B1602" s="205" t="s">
        <v>65</v>
      </c>
      <c r="C1602" s="198">
        <v>3405</v>
      </c>
      <c r="D1602" s="195">
        <v>8</v>
      </c>
      <c r="E1602" s="197">
        <v>99503</v>
      </c>
      <c r="F1602" s="206">
        <f t="shared" si="23"/>
        <v>0</v>
      </c>
      <c r="G1602" s="203">
        <v>99503</v>
      </c>
      <c r="H1602" s="195" t="s">
        <v>1537</v>
      </c>
      <c r="I1602" s="205"/>
    </row>
    <row r="1603" spans="1:9" s="208" customFormat="1" ht="17.25" hidden="1" customHeight="1">
      <c r="A1603" s="196">
        <v>44283</v>
      </c>
      <c r="B1603" s="205" t="s">
        <v>60</v>
      </c>
      <c r="C1603" s="198">
        <v>3624</v>
      </c>
      <c r="D1603" s="195">
        <v>9</v>
      </c>
      <c r="E1603" s="197">
        <v>254600</v>
      </c>
      <c r="F1603" s="206">
        <f t="shared" si="23"/>
        <v>0</v>
      </c>
      <c r="G1603" s="203">
        <v>254600</v>
      </c>
      <c r="H1603" s="195" t="s">
        <v>1527</v>
      </c>
      <c r="I1603" s="205"/>
    </row>
    <row r="1604" spans="1:9" s="208" customFormat="1" ht="17.25" hidden="1" customHeight="1">
      <c r="A1604" s="196">
        <v>44283</v>
      </c>
      <c r="B1604" s="205" t="s">
        <v>65</v>
      </c>
      <c r="C1604" s="198">
        <v>3638</v>
      </c>
      <c r="D1604" s="195">
        <v>9</v>
      </c>
      <c r="E1604" s="197">
        <v>439500</v>
      </c>
      <c r="F1604" s="206">
        <f t="shared" si="23"/>
        <v>0</v>
      </c>
      <c r="G1604" s="203">
        <v>439500</v>
      </c>
      <c r="H1604" s="195" t="s">
        <v>1528</v>
      </c>
      <c r="I1604" s="205"/>
    </row>
    <row r="1605" spans="1:9" s="208" customFormat="1" ht="17.25" hidden="1" customHeight="1">
      <c r="A1605" s="196">
        <v>44283</v>
      </c>
      <c r="B1605" s="205" t="s">
        <v>60</v>
      </c>
      <c r="C1605" s="198">
        <v>5711</v>
      </c>
      <c r="D1605" s="195">
        <v>6</v>
      </c>
      <c r="E1605" s="197">
        <v>864500</v>
      </c>
      <c r="F1605" s="206">
        <f t="shared" si="23"/>
        <v>0</v>
      </c>
      <c r="G1605" s="197">
        <v>864500</v>
      </c>
      <c r="H1605" s="195" t="s">
        <v>889</v>
      </c>
      <c r="I1605" s="205"/>
    </row>
    <row r="1606" spans="1:9" s="208" customFormat="1" ht="17.25" hidden="1" customHeight="1">
      <c r="A1606" s="196">
        <v>44283</v>
      </c>
      <c r="B1606" s="205" t="s">
        <v>60</v>
      </c>
      <c r="C1606" s="198">
        <v>5714</v>
      </c>
      <c r="D1606" s="195">
        <v>6</v>
      </c>
      <c r="E1606" s="197">
        <v>338400</v>
      </c>
      <c r="F1606" s="206">
        <f t="shared" si="23"/>
        <v>0</v>
      </c>
      <c r="G1606" s="203">
        <v>338400</v>
      </c>
      <c r="H1606" s="195" t="s">
        <v>1529</v>
      </c>
      <c r="I1606" s="205"/>
    </row>
    <row r="1607" spans="1:9" s="208" customFormat="1" ht="17.25" hidden="1" customHeight="1">
      <c r="A1607" s="196">
        <v>44283</v>
      </c>
      <c r="B1607" s="205" t="s">
        <v>60</v>
      </c>
      <c r="C1607" s="198">
        <v>5715</v>
      </c>
      <c r="D1607" s="195">
        <v>6</v>
      </c>
      <c r="E1607" s="197">
        <v>726700</v>
      </c>
      <c r="F1607" s="206">
        <f t="shared" si="23"/>
        <v>0</v>
      </c>
      <c r="G1607" s="203">
        <v>726700</v>
      </c>
      <c r="H1607" s="195" t="s">
        <v>1530</v>
      </c>
      <c r="I1607" s="205"/>
    </row>
    <row r="1608" spans="1:9" s="208" customFormat="1" ht="17.25" hidden="1" customHeight="1">
      <c r="A1608" s="196">
        <v>44283</v>
      </c>
      <c r="B1608" s="205" t="s">
        <v>60</v>
      </c>
      <c r="C1608" s="198">
        <v>5718</v>
      </c>
      <c r="D1608" s="195">
        <v>6</v>
      </c>
      <c r="E1608" s="197">
        <v>428200</v>
      </c>
      <c r="F1608" s="206">
        <f t="shared" si="23"/>
        <v>0</v>
      </c>
      <c r="G1608" s="203">
        <v>428200</v>
      </c>
      <c r="H1608" s="195" t="s">
        <v>780</v>
      </c>
      <c r="I1608" s="205"/>
    </row>
    <row r="1609" spans="1:9" s="208" customFormat="1" ht="17.25" hidden="1" customHeight="1">
      <c r="A1609" s="196">
        <v>44283</v>
      </c>
      <c r="B1609" s="205" t="s">
        <v>60</v>
      </c>
      <c r="C1609" s="198">
        <v>5766</v>
      </c>
      <c r="D1609" s="195">
        <v>6</v>
      </c>
      <c r="E1609" s="197">
        <v>813207</v>
      </c>
      <c r="F1609" s="206">
        <f t="shared" si="23"/>
        <v>0</v>
      </c>
      <c r="G1609" s="203">
        <v>813207</v>
      </c>
      <c r="H1609" s="195" t="s">
        <v>1531</v>
      </c>
      <c r="I1609" s="205"/>
    </row>
    <row r="1610" spans="1:9" s="208" customFormat="1" ht="17.25" hidden="1" customHeight="1">
      <c r="A1610" s="196">
        <v>44283</v>
      </c>
      <c r="B1610" s="205" t="s">
        <v>62</v>
      </c>
      <c r="C1610" s="198">
        <v>5829</v>
      </c>
      <c r="D1610" s="195">
        <v>6</v>
      </c>
      <c r="E1610" s="197">
        <v>353252</v>
      </c>
      <c r="F1610" s="206">
        <f t="shared" si="23"/>
        <v>0</v>
      </c>
      <c r="G1610" s="203">
        <v>353252</v>
      </c>
      <c r="H1610" s="195" t="s">
        <v>1532</v>
      </c>
      <c r="I1610" s="205"/>
    </row>
    <row r="1611" spans="1:9" s="208" customFormat="1" ht="17.25" hidden="1" customHeight="1">
      <c r="A1611" s="196">
        <v>44283</v>
      </c>
      <c r="B1611" s="205" t="s">
        <v>60</v>
      </c>
      <c r="C1611" s="198">
        <v>7661</v>
      </c>
      <c r="D1611" s="195">
        <v>29</v>
      </c>
      <c r="E1611" s="197">
        <v>728000</v>
      </c>
      <c r="F1611" s="206">
        <f t="shared" si="23"/>
        <v>0</v>
      </c>
      <c r="G1611" s="203">
        <v>728000</v>
      </c>
      <c r="H1611" s="2" t="s">
        <v>1541</v>
      </c>
      <c r="I1611" s="205"/>
    </row>
    <row r="1612" spans="1:9" s="208" customFormat="1" ht="17.25" hidden="1" customHeight="1">
      <c r="A1612" s="196">
        <v>44283</v>
      </c>
      <c r="B1612" s="205" t="s">
        <v>63</v>
      </c>
      <c r="C1612" s="198">
        <v>722</v>
      </c>
      <c r="D1612" s="195">
        <v>7</v>
      </c>
      <c r="E1612" s="197">
        <v>2085300</v>
      </c>
      <c r="F1612" s="206">
        <f t="shared" si="23"/>
        <v>0</v>
      </c>
      <c r="G1612" s="203">
        <v>2085300</v>
      </c>
      <c r="H1612" s="195" t="s">
        <v>204</v>
      </c>
      <c r="I1612" s="205"/>
    </row>
    <row r="1613" spans="1:9" s="208" customFormat="1" ht="17.25" hidden="1" customHeight="1">
      <c r="A1613" s="196">
        <v>44283</v>
      </c>
      <c r="B1613" s="205" t="s">
        <v>60</v>
      </c>
      <c r="C1613" s="198">
        <v>930</v>
      </c>
      <c r="D1613" s="195">
        <v>7</v>
      </c>
      <c r="E1613" s="197">
        <v>175600</v>
      </c>
      <c r="F1613" s="206">
        <f t="shared" si="23"/>
        <v>0</v>
      </c>
      <c r="G1613" s="203">
        <v>175600</v>
      </c>
      <c r="H1613" s="195"/>
      <c r="I1613" s="205"/>
    </row>
    <row r="1614" spans="1:9" s="208" customFormat="1" ht="17.25" hidden="1" customHeight="1">
      <c r="A1614" s="196">
        <v>44283</v>
      </c>
      <c r="B1614" s="205" t="s">
        <v>60</v>
      </c>
      <c r="C1614" s="198">
        <v>948</v>
      </c>
      <c r="D1614" s="195">
        <v>7</v>
      </c>
      <c r="E1614" s="197">
        <v>370871</v>
      </c>
      <c r="F1614" s="206">
        <f t="shared" si="23"/>
        <v>0</v>
      </c>
      <c r="G1614" s="203">
        <v>370871</v>
      </c>
      <c r="H1614" s="195" t="s">
        <v>1524</v>
      </c>
      <c r="I1614" s="205"/>
    </row>
    <row r="1615" spans="1:9" s="208" customFormat="1" ht="17.25" hidden="1" customHeight="1">
      <c r="A1615" s="196">
        <v>44283</v>
      </c>
      <c r="B1615" s="205" t="s">
        <v>60</v>
      </c>
      <c r="C1615" s="198">
        <v>8663</v>
      </c>
      <c r="D1615" s="195">
        <v>4</v>
      </c>
      <c r="E1615" s="197">
        <v>168000</v>
      </c>
      <c r="F1615" s="206">
        <f t="shared" si="23"/>
        <v>0</v>
      </c>
      <c r="G1615" s="203">
        <v>168000</v>
      </c>
      <c r="H1615" s="195" t="s">
        <v>1533</v>
      </c>
      <c r="I1615" s="205"/>
    </row>
    <row r="1616" spans="1:9" s="207" customFormat="1" ht="17.25" hidden="1" customHeight="1">
      <c r="A1616" s="199">
        <v>44284</v>
      </c>
      <c r="B1616" s="200" t="s">
        <v>60</v>
      </c>
      <c r="C1616" s="51">
        <v>6032</v>
      </c>
      <c r="D1616" s="200">
        <v>6</v>
      </c>
      <c r="E1616" s="201">
        <v>500000</v>
      </c>
      <c r="F1616" s="202">
        <f t="shared" si="23"/>
        <v>0</v>
      </c>
      <c r="G1616" s="201">
        <v>500000</v>
      </c>
      <c r="H1616" s="200"/>
      <c r="I1616" s="200"/>
    </row>
    <row r="1617" spans="1:9" s="207" customFormat="1" ht="17.25" hidden="1" customHeight="1">
      <c r="A1617" s="199">
        <v>44284</v>
      </c>
      <c r="B1617" s="200" t="s">
        <v>60</v>
      </c>
      <c r="C1617" s="51">
        <v>8890</v>
      </c>
      <c r="D1617" s="200">
        <v>4</v>
      </c>
      <c r="E1617" s="201">
        <v>400000</v>
      </c>
      <c r="F1617" s="202">
        <f t="shared" si="23"/>
        <v>0</v>
      </c>
      <c r="G1617" s="201">
        <v>400000</v>
      </c>
      <c r="H1617" s="200"/>
      <c r="I1617" s="200"/>
    </row>
    <row r="1618" spans="1:9" s="207" customFormat="1" ht="17.25" hidden="1" customHeight="1">
      <c r="A1618" s="199">
        <v>44284</v>
      </c>
      <c r="B1618" s="200" t="s">
        <v>60</v>
      </c>
      <c r="C1618" s="51">
        <v>8905</v>
      </c>
      <c r="D1618" s="200">
        <v>4</v>
      </c>
      <c r="E1618" s="201">
        <v>535000</v>
      </c>
      <c r="F1618" s="202">
        <f t="shared" si="23"/>
        <v>0</v>
      </c>
      <c r="G1618" s="201">
        <v>535000</v>
      </c>
      <c r="H1618" s="200"/>
      <c r="I1618" s="200"/>
    </row>
    <row r="1619" spans="1:9" s="207" customFormat="1" ht="17.25" hidden="1" customHeight="1">
      <c r="A1619" s="199">
        <v>44284</v>
      </c>
      <c r="B1619" s="200" t="s">
        <v>60</v>
      </c>
      <c r="C1619" s="51">
        <v>8937</v>
      </c>
      <c r="D1619" s="200">
        <v>4</v>
      </c>
      <c r="E1619" s="201">
        <v>338900</v>
      </c>
      <c r="F1619" s="202">
        <f t="shared" si="23"/>
        <v>0</v>
      </c>
      <c r="G1619" s="201">
        <v>338900</v>
      </c>
      <c r="H1619" s="200"/>
      <c r="I1619" s="200"/>
    </row>
    <row r="1620" spans="1:9" s="207" customFormat="1" ht="17.25" hidden="1" customHeight="1">
      <c r="A1620" s="199">
        <v>44284</v>
      </c>
      <c r="B1620" s="200" t="s">
        <v>60</v>
      </c>
      <c r="C1620" s="51">
        <v>3720</v>
      </c>
      <c r="D1620" s="200">
        <v>9</v>
      </c>
      <c r="E1620" s="201">
        <v>541000</v>
      </c>
      <c r="F1620" s="202">
        <f t="shared" si="23"/>
        <v>0</v>
      </c>
      <c r="G1620" s="201">
        <v>541000</v>
      </c>
      <c r="H1620" s="200"/>
      <c r="I1620" s="200"/>
    </row>
    <row r="1621" spans="1:9" s="207" customFormat="1" ht="17.25" hidden="1" customHeight="1">
      <c r="A1621" s="199">
        <v>44284</v>
      </c>
      <c r="B1621" s="200" t="s">
        <v>60</v>
      </c>
      <c r="C1621" s="51">
        <v>8933</v>
      </c>
      <c r="D1621" s="200">
        <v>4</v>
      </c>
      <c r="E1621" s="201">
        <v>597770</v>
      </c>
      <c r="F1621" s="202">
        <f t="shared" si="23"/>
        <v>0</v>
      </c>
      <c r="G1621" s="201">
        <v>597770</v>
      </c>
      <c r="H1621" s="200"/>
      <c r="I1621" s="200"/>
    </row>
    <row r="1622" spans="1:9" s="208" customFormat="1" ht="17.25" hidden="1" customHeight="1">
      <c r="A1622" s="131">
        <v>44284</v>
      </c>
      <c r="B1622" s="223" t="s">
        <v>60</v>
      </c>
      <c r="C1622" s="227">
        <v>3479</v>
      </c>
      <c r="D1622" s="89">
        <v>8</v>
      </c>
      <c r="E1622" s="141">
        <v>500000</v>
      </c>
      <c r="F1622" s="228">
        <f t="shared" si="23"/>
        <v>0</v>
      </c>
      <c r="G1622" s="159">
        <v>500000</v>
      </c>
      <c r="H1622" s="89" t="s">
        <v>1549</v>
      </c>
      <c r="I1622" s="205"/>
    </row>
    <row r="1623" spans="1:9" s="208" customFormat="1" ht="17.25" hidden="1" customHeight="1">
      <c r="A1623" s="196">
        <v>44284</v>
      </c>
      <c r="B1623" s="205" t="s">
        <v>64</v>
      </c>
      <c r="C1623" s="198">
        <v>3696</v>
      </c>
      <c r="D1623" s="195">
        <v>9</v>
      </c>
      <c r="E1623" s="197">
        <v>594500</v>
      </c>
      <c r="F1623" s="206">
        <f t="shared" si="23"/>
        <v>0</v>
      </c>
      <c r="G1623" s="203">
        <v>594500</v>
      </c>
      <c r="H1623" s="195" t="s">
        <v>1547</v>
      </c>
      <c r="I1623" s="205"/>
    </row>
    <row r="1624" spans="1:9" s="208" customFormat="1" ht="17.25" hidden="1" customHeight="1">
      <c r="A1624" s="233">
        <v>44284</v>
      </c>
      <c r="B1624" s="234" t="s">
        <v>60</v>
      </c>
      <c r="C1624" s="235">
        <v>3720</v>
      </c>
      <c r="D1624" s="236">
        <v>9</v>
      </c>
      <c r="E1624" s="237">
        <v>541000</v>
      </c>
      <c r="F1624" s="238">
        <f t="shared" si="23"/>
        <v>0</v>
      </c>
      <c r="G1624" s="239">
        <v>541000</v>
      </c>
      <c r="H1624" s="236" t="s">
        <v>1548</v>
      </c>
      <c r="I1624" s="205"/>
    </row>
    <row r="1625" spans="1:9" s="208" customFormat="1" ht="17.25" hidden="1" customHeight="1">
      <c r="A1625" s="196">
        <v>44284</v>
      </c>
      <c r="B1625" s="205" t="s">
        <v>60</v>
      </c>
      <c r="C1625" s="198">
        <v>6032</v>
      </c>
      <c r="D1625" s="195">
        <v>6</v>
      </c>
      <c r="E1625" s="197">
        <v>500000</v>
      </c>
      <c r="F1625" s="206">
        <f t="shared" si="23"/>
        <v>0</v>
      </c>
      <c r="G1625" s="203">
        <v>500000</v>
      </c>
      <c r="H1625" s="195" t="s">
        <v>1542</v>
      </c>
      <c r="I1625" s="205"/>
    </row>
    <row r="1626" spans="1:9" s="208" customFormat="1" ht="17.25" hidden="1" customHeight="1">
      <c r="A1626" s="196">
        <v>44284</v>
      </c>
      <c r="B1626" s="205" t="s">
        <v>60</v>
      </c>
      <c r="C1626" s="198">
        <v>6204</v>
      </c>
      <c r="D1626" s="195">
        <v>6</v>
      </c>
      <c r="E1626" s="197">
        <v>625800</v>
      </c>
      <c r="F1626" s="206">
        <f t="shared" si="23"/>
        <v>0</v>
      </c>
      <c r="G1626" s="203">
        <v>625800</v>
      </c>
      <c r="H1626" s="195" t="s">
        <v>1546</v>
      </c>
      <c r="I1626" s="205"/>
    </row>
    <row r="1627" spans="1:9" s="208" customFormat="1" ht="17.25" hidden="1" customHeight="1">
      <c r="A1627" s="196">
        <v>44284</v>
      </c>
      <c r="B1627" s="205" t="s">
        <v>60</v>
      </c>
      <c r="C1627" s="198">
        <v>8890</v>
      </c>
      <c r="D1627" s="195">
        <v>4</v>
      </c>
      <c r="E1627" s="197">
        <v>400000</v>
      </c>
      <c r="F1627" s="206">
        <f t="shared" si="23"/>
        <v>0</v>
      </c>
      <c r="G1627" s="203">
        <v>400000</v>
      </c>
      <c r="H1627" s="195" t="s">
        <v>1543</v>
      </c>
      <c r="I1627" s="205"/>
    </row>
    <row r="1628" spans="1:9" s="208" customFormat="1" ht="17.25" hidden="1" customHeight="1">
      <c r="A1628" s="196">
        <v>44284</v>
      </c>
      <c r="B1628" s="205" t="s">
        <v>60</v>
      </c>
      <c r="C1628" s="198">
        <v>8905</v>
      </c>
      <c r="D1628" s="195">
        <v>4</v>
      </c>
      <c r="E1628" s="197">
        <v>535000</v>
      </c>
      <c r="F1628" s="206">
        <f t="shared" si="23"/>
        <v>0</v>
      </c>
      <c r="G1628" s="203">
        <v>535000</v>
      </c>
      <c r="H1628" s="195" t="s">
        <v>1544</v>
      </c>
      <c r="I1628" s="205"/>
    </row>
    <row r="1629" spans="1:9" s="208" customFormat="1" ht="17.25" hidden="1" customHeight="1">
      <c r="A1629" s="196">
        <v>44284</v>
      </c>
      <c r="B1629" s="205" t="s">
        <v>60</v>
      </c>
      <c r="C1629" s="198">
        <v>8933</v>
      </c>
      <c r="D1629" s="195">
        <v>4</v>
      </c>
      <c r="E1629" s="197">
        <v>597770</v>
      </c>
      <c r="F1629" s="206">
        <f t="shared" si="23"/>
        <v>0</v>
      </c>
      <c r="G1629" s="203">
        <v>597770</v>
      </c>
      <c r="H1629" s="195" t="s">
        <v>1545</v>
      </c>
      <c r="I1629" s="205"/>
    </row>
    <row r="1630" spans="1:9" s="208" customFormat="1" ht="17.25" hidden="1" customHeight="1">
      <c r="A1630" s="196">
        <v>44284</v>
      </c>
      <c r="B1630" s="205" t="s">
        <v>60</v>
      </c>
      <c r="C1630" s="198">
        <v>8937</v>
      </c>
      <c r="D1630" s="195">
        <v>4</v>
      </c>
      <c r="E1630" s="197">
        <v>338900</v>
      </c>
      <c r="F1630" s="206">
        <f t="shared" si="23"/>
        <v>0</v>
      </c>
      <c r="G1630" s="203">
        <v>338900</v>
      </c>
      <c r="H1630" s="195" t="s">
        <v>1546</v>
      </c>
      <c r="I1630" s="205"/>
    </row>
    <row r="1631" spans="1:9" s="207" customFormat="1" ht="17.25" hidden="1" customHeight="1">
      <c r="A1631" s="199">
        <v>44285</v>
      </c>
      <c r="B1631" s="200" t="s">
        <v>60</v>
      </c>
      <c r="C1631" s="51">
        <v>6413</v>
      </c>
      <c r="D1631" s="200">
        <v>6</v>
      </c>
      <c r="E1631" s="201">
        <v>346300</v>
      </c>
      <c r="F1631" s="202">
        <f t="shared" si="23"/>
        <v>0</v>
      </c>
      <c r="G1631" s="201">
        <v>346300</v>
      </c>
      <c r="H1631" s="200"/>
      <c r="I1631" s="200"/>
    </row>
    <row r="1632" spans="1:9" s="207" customFormat="1" ht="17.25" hidden="1" customHeight="1">
      <c r="A1632" s="199">
        <v>44285</v>
      </c>
      <c r="B1632" s="200" t="s">
        <v>60</v>
      </c>
      <c r="C1632" s="51">
        <v>9177</v>
      </c>
      <c r="D1632" s="200">
        <v>4</v>
      </c>
      <c r="E1632" s="201">
        <v>378389</v>
      </c>
      <c r="F1632" s="202">
        <f t="shared" si="23"/>
        <v>0</v>
      </c>
      <c r="G1632" s="201">
        <v>378389</v>
      </c>
      <c r="H1632" s="200"/>
      <c r="I1632" s="200"/>
    </row>
    <row r="1633" spans="1:9" s="207" customFormat="1" ht="17.25" hidden="1" customHeight="1">
      <c r="A1633" s="199">
        <v>44285</v>
      </c>
      <c r="B1633" s="200" t="s">
        <v>60</v>
      </c>
      <c r="C1633" s="51">
        <v>9087</v>
      </c>
      <c r="D1633" s="200">
        <v>4</v>
      </c>
      <c r="E1633" s="201">
        <v>537800</v>
      </c>
      <c r="F1633" s="202">
        <f t="shared" si="23"/>
        <v>0</v>
      </c>
      <c r="G1633" s="201">
        <v>537800</v>
      </c>
      <c r="H1633" s="200"/>
      <c r="I1633" s="200"/>
    </row>
    <row r="1634" spans="1:9" s="207" customFormat="1" ht="17.25" hidden="1" customHeight="1">
      <c r="A1634" s="199">
        <v>44285</v>
      </c>
      <c r="B1634" s="200" t="s">
        <v>60</v>
      </c>
      <c r="C1634" s="51">
        <v>4286</v>
      </c>
      <c r="D1634" s="200">
        <v>18</v>
      </c>
      <c r="E1634" s="201">
        <v>44000</v>
      </c>
      <c r="F1634" s="202">
        <f t="shared" si="23"/>
        <v>0</v>
      </c>
      <c r="G1634" s="201">
        <v>44000</v>
      </c>
      <c r="H1634" s="200"/>
      <c r="I1634" s="200"/>
    </row>
    <row r="1635" spans="1:9" s="207" customFormat="1" ht="17.25" hidden="1" customHeight="1">
      <c r="A1635" s="199">
        <v>44285</v>
      </c>
      <c r="B1635" s="200" t="s">
        <v>60</v>
      </c>
      <c r="C1635" s="51">
        <v>3718</v>
      </c>
      <c r="D1635" s="200">
        <v>8</v>
      </c>
      <c r="E1635" s="201">
        <v>500000</v>
      </c>
      <c r="F1635" s="202">
        <f t="shared" si="23"/>
        <v>0</v>
      </c>
      <c r="G1635" s="201">
        <v>500000</v>
      </c>
      <c r="H1635" s="200"/>
      <c r="I1635" s="200"/>
    </row>
    <row r="1636" spans="1:9" s="207" customFormat="1" ht="17.25" hidden="1" customHeight="1">
      <c r="A1636" s="199">
        <v>44285</v>
      </c>
      <c r="B1636" s="200" t="s">
        <v>60</v>
      </c>
      <c r="C1636" s="51">
        <v>3754</v>
      </c>
      <c r="D1636" s="200">
        <v>8</v>
      </c>
      <c r="E1636" s="201">
        <v>706000</v>
      </c>
      <c r="F1636" s="202">
        <f t="shared" si="23"/>
        <v>0</v>
      </c>
      <c r="G1636" s="201">
        <v>706000</v>
      </c>
      <c r="H1636" s="200"/>
      <c r="I1636" s="200"/>
    </row>
    <row r="1637" spans="1:9" s="207" customFormat="1" hidden="1">
      <c r="A1637" s="229">
        <v>44285</v>
      </c>
      <c r="B1637" s="230" t="s">
        <v>60</v>
      </c>
      <c r="C1637" s="381">
        <v>3796</v>
      </c>
      <c r="D1637" s="230">
        <v>8</v>
      </c>
      <c r="E1637" s="231">
        <v>4360400</v>
      </c>
      <c r="F1637" s="232">
        <f t="shared" ref="F1637:F2310" si="24">E1637-G1637</f>
        <v>0</v>
      </c>
      <c r="G1637" s="231">
        <v>4360400</v>
      </c>
      <c r="H1637" s="230"/>
      <c r="I1637" s="200"/>
    </row>
    <row r="1638" spans="1:9" s="208" customFormat="1" hidden="1">
      <c r="A1638" s="123">
        <v>44285</v>
      </c>
      <c r="B1638" s="205" t="s">
        <v>60</v>
      </c>
      <c r="C1638" s="57">
        <v>1450</v>
      </c>
      <c r="D1638" s="205">
        <v>7</v>
      </c>
      <c r="E1638" s="203">
        <v>985000</v>
      </c>
      <c r="F1638" s="206">
        <f t="shared" si="24"/>
        <v>0</v>
      </c>
      <c r="G1638" s="203">
        <v>985000</v>
      </c>
      <c r="H1638" s="205" t="s">
        <v>1552</v>
      </c>
      <c r="I1638" s="205"/>
    </row>
    <row r="1639" spans="1:9" s="208" customFormat="1" hidden="1">
      <c r="A1639" s="196">
        <v>44285</v>
      </c>
      <c r="B1639" s="205" t="s">
        <v>62</v>
      </c>
      <c r="C1639" s="198">
        <v>1571</v>
      </c>
      <c r="D1639" s="195">
        <v>7</v>
      </c>
      <c r="E1639" s="197">
        <v>1000000</v>
      </c>
      <c r="F1639" s="206">
        <f t="shared" si="24"/>
        <v>0</v>
      </c>
      <c r="G1639" s="203">
        <v>1000000</v>
      </c>
      <c r="H1639" s="195" t="s">
        <v>1553</v>
      </c>
      <c r="I1639" s="205"/>
    </row>
    <row r="1640" spans="1:9" s="208" customFormat="1" hidden="1">
      <c r="A1640" s="196">
        <v>44285</v>
      </c>
      <c r="B1640" s="205" t="s">
        <v>60</v>
      </c>
      <c r="C1640" s="198">
        <v>1595</v>
      </c>
      <c r="D1640" s="195">
        <v>7</v>
      </c>
      <c r="E1640" s="197">
        <v>839800</v>
      </c>
      <c r="F1640" s="206">
        <f t="shared" si="24"/>
        <v>0</v>
      </c>
      <c r="G1640" s="203">
        <v>839800</v>
      </c>
      <c r="H1640" s="195" t="s">
        <v>1554</v>
      </c>
      <c r="I1640" s="205"/>
    </row>
    <row r="1641" spans="1:9" s="208" customFormat="1" hidden="1">
      <c r="A1641" s="196">
        <v>44285</v>
      </c>
      <c r="B1641" s="205" t="s">
        <v>60</v>
      </c>
      <c r="C1641" s="198">
        <v>3689</v>
      </c>
      <c r="D1641" s="195">
        <v>8</v>
      </c>
      <c r="E1641" s="197">
        <v>358000</v>
      </c>
      <c r="F1641" s="206">
        <f t="shared" si="24"/>
        <v>0</v>
      </c>
      <c r="G1641" s="203">
        <v>358000</v>
      </c>
      <c r="H1641" s="195" t="s">
        <v>1555</v>
      </c>
      <c r="I1641" s="205"/>
    </row>
    <row r="1642" spans="1:9" s="208" customFormat="1" hidden="1">
      <c r="A1642" s="196">
        <v>44285</v>
      </c>
      <c r="B1642" s="205" t="s">
        <v>60</v>
      </c>
      <c r="C1642" s="198">
        <v>3718</v>
      </c>
      <c r="D1642" s="195">
        <v>8</v>
      </c>
      <c r="E1642" s="197">
        <v>500000</v>
      </c>
      <c r="F1642" s="206">
        <f t="shared" si="24"/>
        <v>0</v>
      </c>
      <c r="G1642" s="203">
        <v>500000</v>
      </c>
      <c r="H1642" s="195" t="s">
        <v>1556</v>
      </c>
      <c r="I1642" s="205"/>
    </row>
    <row r="1643" spans="1:9" s="208" customFormat="1" hidden="1">
      <c r="A1643" s="196">
        <v>44285</v>
      </c>
      <c r="B1643" s="205" t="s">
        <v>60</v>
      </c>
      <c r="C1643" s="198">
        <v>3754</v>
      </c>
      <c r="D1643" s="195">
        <v>8</v>
      </c>
      <c r="E1643" s="197">
        <v>706000</v>
      </c>
      <c r="F1643" s="206">
        <f t="shared" si="24"/>
        <v>0</v>
      </c>
      <c r="G1643" s="203">
        <v>706000</v>
      </c>
      <c r="H1643" s="195" t="s">
        <v>1557</v>
      </c>
      <c r="I1643" s="205"/>
    </row>
    <row r="1644" spans="1:9" s="208" customFormat="1" hidden="1">
      <c r="A1644" s="196">
        <v>44285</v>
      </c>
      <c r="B1644" s="205" t="s">
        <v>60</v>
      </c>
      <c r="C1644" s="198">
        <v>3796</v>
      </c>
      <c r="D1644" s="195">
        <v>8</v>
      </c>
      <c r="E1644" s="197">
        <v>4360400</v>
      </c>
      <c r="F1644" s="206">
        <f t="shared" si="24"/>
        <v>0</v>
      </c>
      <c r="G1644" s="203">
        <v>4360400</v>
      </c>
      <c r="H1644" s="195" t="s">
        <v>885</v>
      </c>
      <c r="I1644" s="205"/>
    </row>
    <row r="1645" spans="1:9" s="208" customFormat="1" hidden="1">
      <c r="A1645" s="123">
        <v>44285</v>
      </c>
      <c r="B1645" s="205" t="s">
        <v>60</v>
      </c>
      <c r="C1645" s="57">
        <v>3801</v>
      </c>
      <c r="D1645" s="205">
        <v>8</v>
      </c>
      <c r="E1645" s="203">
        <v>2634120</v>
      </c>
      <c r="F1645" s="206">
        <f t="shared" si="24"/>
        <v>0</v>
      </c>
      <c r="G1645" s="203">
        <v>2634120</v>
      </c>
      <c r="H1645" s="205" t="s">
        <v>1558</v>
      </c>
      <c r="I1645" s="205"/>
    </row>
    <row r="1646" spans="1:9" s="208" customFormat="1" hidden="1">
      <c r="A1646" s="123">
        <v>44285</v>
      </c>
      <c r="B1646" s="205" t="s">
        <v>60</v>
      </c>
      <c r="C1646" s="57">
        <v>3818</v>
      </c>
      <c r="D1646" s="205">
        <v>8</v>
      </c>
      <c r="E1646" s="203">
        <v>1485000</v>
      </c>
      <c r="F1646" s="206">
        <f t="shared" si="24"/>
        <v>0</v>
      </c>
      <c r="G1646" s="203">
        <v>1485000</v>
      </c>
      <c r="H1646" s="205" t="s">
        <v>1559</v>
      </c>
      <c r="I1646" s="205"/>
    </row>
    <row r="1647" spans="1:9" s="208" customFormat="1" hidden="1">
      <c r="A1647" s="196">
        <v>44285</v>
      </c>
      <c r="B1647" s="205" t="s">
        <v>60</v>
      </c>
      <c r="C1647" s="198">
        <v>3820</v>
      </c>
      <c r="D1647" s="195">
        <v>8</v>
      </c>
      <c r="E1647" s="197">
        <v>884300</v>
      </c>
      <c r="F1647" s="206">
        <f t="shared" si="24"/>
        <v>0</v>
      </c>
      <c r="G1647" s="203">
        <v>884300</v>
      </c>
      <c r="H1647" s="195" t="s">
        <v>1560</v>
      </c>
      <c r="I1647" s="205"/>
    </row>
    <row r="1648" spans="1:9" s="208" customFormat="1" hidden="1">
      <c r="A1648" s="123">
        <v>44285</v>
      </c>
      <c r="B1648" s="205" t="s">
        <v>60</v>
      </c>
      <c r="C1648" s="57">
        <v>3901</v>
      </c>
      <c r="D1648" s="205">
        <v>8</v>
      </c>
      <c r="E1648" s="203">
        <v>205596</v>
      </c>
      <c r="F1648" s="206">
        <f t="shared" si="24"/>
        <v>0</v>
      </c>
      <c r="G1648" s="203">
        <v>205596</v>
      </c>
      <c r="H1648" s="205" t="s">
        <v>1569</v>
      </c>
      <c r="I1648" s="205"/>
    </row>
    <row r="1649" spans="1:9" s="208" customFormat="1" hidden="1">
      <c r="A1649" s="196">
        <v>44285</v>
      </c>
      <c r="B1649" s="205" t="s">
        <v>60</v>
      </c>
      <c r="C1649" s="198">
        <v>4286</v>
      </c>
      <c r="D1649" s="195">
        <v>18</v>
      </c>
      <c r="E1649" s="197">
        <v>44000</v>
      </c>
      <c r="F1649" s="206">
        <f t="shared" si="24"/>
        <v>0</v>
      </c>
      <c r="G1649" s="197">
        <v>44000</v>
      </c>
      <c r="H1649" s="195" t="s">
        <v>1561</v>
      </c>
      <c r="I1649" s="205"/>
    </row>
    <row r="1650" spans="1:9" s="208" customFormat="1" hidden="1">
      <c r="A1650" s="196">
        <v>44285</v>
      </c>
      <c r="B1650" s="205" t="s">
        <v>60</v>
      </c>
      <c r="C1650" s="198">
        <v>6413</v>
      </c>
      <c r="D1650" s="195">
        <v>6</v>
      </c>
      <c r="E1650" s="197">
        <v>346300</v>
      </c>
      <c r="F1650" s="206">
        <f t="shared" si="24"/>
        <v>0</v>
      </c>
      <c r="G1650" s="203">
        <v>346300</v>
      </c>
      <c r="H1650" s="195" t="s">
        <v>1562</v>
      </c>
      <c r="I1650" s="205"/>
    </row>
    <row r="1651" spans="1:9" s="208" customFormat="1" hidden="1">
      <c r="A1651" s="196">
        <v>44285</v>
      </c>
      <c r="B1651" s="205" t="s">
        <v>60</v>
      </c>
      <c r="C1651" s="198">
        <v>6475</v>
      </c>
      <c r="D1651" s="195">
        <v>6</v>
      </c>
      <c r="E1651" s="197">
        <v>721200</v>
      </c>
      <c r="F1651" s="206">
        <f t="shared" si="24"/>
        <v>0</v>
      </c>
      <c r="G1651" s="203">
        <v>721200</v>
      </c>
      <c r="H1651" s="195" t="s">
        <v>1563</v>
      </c>
      <c r="I1651" s="205"/>
    </row>
    <row r="1652" spans="1:9" s="208" customFormat="1" hidden="1">
      <c r="A1652" s="123">
        <v>44285</v>
      </c>
      <c r="B1652" s="205" t="s">
        <v>60</v>
      </c>
      <c r="C1652" s="57">
        <v>6480</v>
      </c>
      <c r="D1652" s="205">
        <v>6</v>
      </c>
      <c r="E1652" s="203">
        <v>746200</v>
      </c>
      <c r="F1652" s="206">
        <f t="shared" si="24"/>
        <v>0</v>
      </c>
      <c r="G1652" s="203">
        <v>746200</v>
      </c>
      <c r="H1652" s="205" t="s">
        <v>1564</v>
      </c>
      <c r="I1652" s="205"/>
    </row>
    <row r="1653" spans="1:9" s="208" customFormat="1" hidden="1">
      <c r="A1653" s="196">
        <v>44285</v>
      </c>
      <c r="B1653" s="205" t="s">
        <v>60</v>
      </c>
      <c r="C1653" s="198">
        <v>9087</v>
      </c>
      <c r="D1653" s="195">
        <v>4</v>
      </c>
      <c r="E1653" s="197">
        <v>537800</v>
      </c>
      <c r="F1653" s="206">
        <f t="shared" si="24"/>
        <v>0</v>
      </c>
      <c r="G1653" s="203">
        <v>537800</v>
      </c>
      <c r="H1653" s="195" t="s">
        <v>1565</v>
      </c>
      <c r="I1653" s="205"/>
    </row>
    <row r="1654" spans="1:9" s="208" customFormat="1" hidden="1">
      <c r="A1654" s="196">
        <v>44285</v>
      </c>
      <c r="B1654" s="205" t="s">
        <v>60</v>
      </c>
      <c r="C1654" s="198">
        <v>9091</v>
      </c>
      <c r="D1654" s="195">
        <v>4</v>
      </c>
      <c r="E1654" s="197">
        <v>1379200</v>
      </c>
      <c r="F1654" s="206">
        <f t="shared" si="24"/>
        <v>0</v>
      </c>
      <c r="G1654" s="203">
        <v>1379200</v>
      </c>
      <c r="H1654" s="195" t="s">
        <v>1566</v>
      </c>
      <c r="I1654" s="205"/>
    </row>
    <row r="1655" spans="1:9" s="208" customFormat="1" hidden="1">
      <c r="A1655" s="196">
        <v>44285</v>
      </c>
      <c r="B1655" s="205" t="s">
        <v>60</v>
      </c>
      <c r="C1655" s="198">
        <v>9177</v>
      </c>
      <c r="D1655" s="195">
        <v>4</v>
      </c>
      <c r="E1655" s="197">
        <v>378389</v>
      </c>
      <c r="F1655" s="206">
        <f t="shared" si="24"/>
        <v>0</v>
      </c>
      <c r="G1655" s="203">
        <v>378389</v>
      </c>
      <c r="H1655" s="195" t="s">
        <v>1357</v>
      </c>
      <c r="I1655" s="205"/>
    </row>
    <row r="1656" spans="1:9" s="208" customFormat="1" ht="19.5" hidden="1" customHeight="1">
      <c r="A1656" s="123">
        <v>44285</v>
      </c>
      <c r="B1656" s="205" t="s">
        <v>60</v>
      </c>
      <c r="C1656" s="57">
        <v>9219</v>
      </c>
      <c r="D1656" s="205">
        <v>4</v>
      </c>
      <c r="E1656" s="203">
        <v>380000</v>
      </c>
      <c r="F1656" s="206">
        <f t="shared" si="24"/>
        <v>0</v>
      </c>
      <c r="G1656" s="203">
        <v>380000</v>
      </c>
      <c r="H1656" s="205" t="s">
        <v>1567</v>
      </c>
      <c r="I1656" s="205"/>
    </row>
    <row r="1657" spans="1:9" s="208" customFormat="1" hidden="1">
      <c r="A1657" s="196">
        <v>44285</v>
      </c>
      <c r="B1657" s="205" t="s">
        <v>60</v>
      </c>
      <c r="C1657" s="198">
        <v>9238</v>
      </c>
      <c r="D1657" s="195">
        <v>4</v>
      </c>
      <c r="E1657" s="197">
        <v>219600</v>
      </c>
      <c r="F1657" s="206">
        <f t="shared" si="24"/>
        <v>0</v>
      </c>
      <c r="G1657" s="203">
        <v>219600</v>
      </c>
      <c r="H1657" s="195" t="s">
        <v>1568</v>
      </c>
      <c r="I1657" s="205"/>
    </row>
    <row r="1658" spans="1:9" s="208" customFormat="1" hidden="1">
      <c r="A1658" s="196">
        <v>44285</v>
      </c>
      <c r="B1658" s="205" t="s">
        <v>60</v>
      </c>
      <c r="C1658" s="198">
        <v>9242</v>
      </c>
      <c r="D1658" s="195">
        <v>4</v>
      </c>
      <c r="E1658" s="197">
        <v>274800</v>
      </c>
      <c r="F1658" s="206">
        <f t="shared" si="24"/>
        <v>0</v>
      </c>
      <c r="G1658" s="203">
        <v>274800</v>
      </c>
      <c r="H1658" s="195" t="s">
        <v>1568</v>
      </c>
      <c r="I1658" s="205"/>
    </row>
    <row r="1659" spans="1:9" s="208" customFormat="1" hidden="1">
      <c r="A1659" s="196">
        <v>44286</v>
      </c>
      <c r="B1659" s="205" t="s">
        <v>60</v>
      </c>
      <c r="C1659" s="198">
        <v>1659</v>
      </c>
      <c r="D1659" s="195">
        <v>7</v>
      </c>
      <c r="E1659" s="197">
        <v>354672</v>
      </c>
      <c r="F1659" s="206">
        <f t="shared" si="24"/>
        <v>0</v>
      </c>
      <c r="G1659" s="203">
        <v>354672</v>
      </c>
      <c r="H1659" s="195" t="s">
        <v>1571</v>
      </c>
      <c r="I1659" s="205"/>
    </row>
    <row r="1660" spans="1:9" s="208" customFormat="1" hidden="1">
      <c r="A1660" s="123">
        <v>44286</v>
      </c>
      <c r="B1660" s="205" t="s">
        <v>60</v>
      </c>
      <c r="C1660" s="57">
        <v>1801</v>
      </c>
      <c r="D1660" s="205">
        <v>7</v>
      </c>
      <c r="E1660" s="203">
        <v>4507090</v>
      </c>
      <c r="F1660" s="206">
        <f t="shared" si="24"/>
        <v>0</v>
      </c>
      <c r="G1660" s="203">
        <v>4507090</v>
      </c>
      <c r="H1660" s="205" t="s">
        <v>1572</v>
      </c>
      <c r="I1660" s="205"/>
    </row>
    <row r="1661" spans="1:9" s="208" customFormat="1" hidden="1">
      <c r="A1661" s="196">
        <v>44286</v>
      </c>
      <c r="B1661" s="205" t="s">
        <v>60</v>
      </c>
      <c r="C1661" s="198">
        <v>4062</v>
      </c>
      <c r="D1661" s="195">
        <v>8</v>
      </c>
      <c r="E1661" s="197">
        <v>436800</v>
      </c>
      <c r="F1661" s="206">
        <f t="shared" si="24"/>
        <v>0</v>
      </c>
      <c r="G1661" s="203">
        <v>436800</v>
      </c>
      <c r="H1661" s="195" t="s">
        <v>1573</v>
      </c>
      <c r="I1661" s="205"/>
    </row>
    <row r="1662" spans="1:9" s="208" customFormat="1" hidden="1">
      <c r="A1662" s="196">
        <v>44286</v>
      </c>
      <c r="B1662" s="205" t="s">
        <v>60</v>
      </c>
      <c r="C1662" s="198">
        <v>4071</v>
      </c>
      <c r="D1662" s="195">
        <v>9</v>
      </c>
      <c r="E1662" s="197">
        <v>1613500</v>
      </c>
      <c r="F1662" s="206">
        <f t="shared" si="24"/>
        <v>0</v>
      </c>
      <c r="G1662" s="203">
        <v>1613500</v>
      </c>
      <c r="H1662" s="2" t="s">
        <v>700</v>
      </c>
      <c r="I1662" s="205"/>
    </row>
    <row r="1663" spans="1:9" s="208" customFormat="1" hidden="1">
      <c r="A1663" s="196">
        <v>44286</v>
      </c>
      <c r="B1663" s="205" t="s">
        <v>60</v>
      </c>
      <c r="C1663" s="198">
        <v>6726</v>
      </c>
      <c r="D1663" s="195">
        <v>6</v>
      </c>
      <c r="E1663" s="197">
        <v>1768800</v>
      </c>
      <c r="F1663" s="206">
        <f t="shared" si="24"/>
        <v>0</v>
      </c>
      <c r="G1663" s="203">
        <v>1768800</v>
      </c>
      <c r="H1663" s="195" t="s">
        <v>1581</v>
      </c>
      <c r="I1663" s="205"/>
    </row>
    <row r="1664" spans="1:9" s="208" customFormat="1" hidden="1">
      <c r="A1664" s="196">
        <v>44286</v>
      </c>
      <c r="B1664" s="205" t="s">
        <v>60</v>
      </c>
      <c r="C1664" s="198">
        <v>9371</v>
      </c>
      <c r="D1664" s="195">
        <v>4</v>
      </c>
      <c r="E1664" s="197">
        <v>676800</v>
      </c>
      <c r="F1664" s="206">
        <f t="shared" si="24"/>
        <v>0</v>
      </c>
      <c r="G1664" s="203">
        <v>676800</v>
      </c>
      <c r="H1664" s="195" t="s">
        <v>1574</v>
      </c>
      <c r="I1664" s="205"/>
    </row>
    <row r="1665" spans="1:9" s="208" customFormat="1" hidden="1">
      <c r="A1665" s="196">
        <v>44286</v>
      </c>
      <c r="B1665" s="205" t="s">
        <v>60</v>
      </c>
      <c r="C1665" s="198">
        <v>9454</v>
      </c>
      <c r="D1665" s="195">
        <v>4</v>
      </c>
      <c r="E1665" s="197">
        <v>573079</v>
      </c>
      <c r="F1665" s="206">
        <f t="shared" si="24"/>
        <v>0</v>
      </c>
      <c r="G1665" s="203">
        <v>573079</v>
      </c>
      <c r="H1665" s="195" t="s">
        <v>1575</v>
      </c>
      <c r="I1665" s="205"/>
    </row>
    <row r="1666" spans="1:9" s="208" customFormat="1" hidden="1">
      <c r="A1666" s="196">
        <v>44286</v>
      </c>
      <c r="B1666" s="205" t="s">
        <v>60</v>
      </c>
      <c r="C1666" s="198">
        <v>9479</v>
      </c>
      <c r="D1666" s="195">
        <v>4</v>
      </c>
      <c r="E1666" s="197">
        <v>393362</v>
      </c>
      <c r="F1666" s="206">
        <f t="shared" si="24"/>
        <v>0</v>
      </c>
      <c r="G1666" s="203">
        <v>393362</v>
      </c>
      <c r="H1666" s="195" t="s">
        <v>1576</v>
      </c>
      <c r="I1666" s="205"/>
    </row>
    <row r="1667" spans="1:9" s="208" customFormat="1" hidden="1">
      <c r="A1667" s="196">
        <v>44286</v>
      </c>
      <c r="B1667" s="205" t="s">
        <v>60</v>
      </c>
      <c r="C1667" s="198">
        <v>9532</v>
      </c>
      <c r="D1667" s="195">
        <v>4</v>
      </c>
      <c r="E1667" s="197">
        <v>1000000</v>
      </c>
      <c r="F1667" s="206">
        <f t="shared" si="24"/>
        <v>0</v>
      </c>
      <c r="G1667" s="203">
        <v>1000000</v>
      </c>
      <c r="H1667" s="195" t="s">
        <v>1577</v>
      </c>
      <c r="I1667" s="205"/>
    </row>
    <row r="1668" spans="1:9" s="208" customFormat="1" hidden="1">
      <c r="A1668" s="196">
        <v>44286</v>
      </c>
      <c r="B1668" s="205" t="s">
        <v>60</v>
      </c>
      <c r="C1668" s="198">
        <v>9548</v>
      </c>
      <c r="D1668" s="195">
        <v>4</v>
      </c>
      <c r="E1668" s="197">
        <v>245000</v>
      </c>
      <c r="F1668" s="206">
        <f t="shared" si="24"/>
        <v>0</v>
      </c>
      <c r="G1668" s="203">
        <v>245000</v>
      </c>
      <c r="H1668" s="195" t="s">
        <v>1517</v>
      </c>
      <c r="I1668" s="205"/>
    </row>
    <row r="1669" spans="1:9" s="208" customFormat="1" hidden="1">
      <c r="A1669" s="196">
        <v>44286</v>
      </c>
      <c r="B1669" s="205" t="s">
        <v>60</v>
      </c>
      <c r="C1669" s="198">
        <v>9620</v>
      </c>
      <c r="D1669" s="195">
        <v>4</v>
      </c>
      <c r="E1669" s="197">
        <v>791000</v>
      </c>
      <c r="F1669" s="206">
        <f t="shared" si="24"/>
        <v>0</v>
      </c>
      <c r="G1669" s="203">
        <v>791000</v>
      </c>
      <c r="H1669" s="195" t="s">
        <v>1578</v>
      </c>
      <c r="I1669" s="205"/>
    </row>
    <row r="1670" spans="1:9" s="208" customFormat="1" hidden="1">
      <c r="A1670" s="196">
        <v>44286</v>
      </c>
      <c r="B1670" s="205" t="s">
        <v>60</v>
      </c>
      <c r="C1670" s="198">
        <v>9634</v>
      </c>
      <c r="D1670" s="195">
        <v>4</v>
      </c>
      <c r="E1670" s="197">
        <v>400000</v>
      </c>
      <c r="F1670" s="206">
        <f t="shared" si="24"/>
        <v>0</v>
      </c>
      <c r="G1670" s="203">
        <v>400000</v>
      </c>
      <c r="H1670" s="195" t="s">
        <v>1577</v>
      </c>
      <c r="I1670" s="205"/>
    </row>
    <row r="1671" spans="1:9" s="208" customFormat="1" hidden="1">
      <c r="A1671" s="196">
        <v>44287</v>
      </c>
      <c r="B1671" s="205" t="s">
        <v>60</v>
      </c>
      <c r="C1671" s="198">
        <v>4235</v>
      </c>
      <c r="D1671" s="195">
        <v>8</v>
      </c>
      <c r="E1671" s="197">
        <v>539100</v>
      </c>
      <c r="F1671" s="206">
        <f t="shared" si="24"/>
        <v>0</v>
      </c>
      <c r="G1671" s="203">
        <v>539100</v>
      </c>
      <c r="H1671" s="195" t="s">
        <v>1583</v>
      </c>
      <c r="I1671" s="205"/>
    </row>
    <row r="1672" spans="1:9" s="208" customFormat="1" hidden="1">
      <c r="A1672" s="196">
        <v>44287</v>
      </c>
      <c r="B1672" s="205" t="s">
        <v>60</v>
      </c>
      <c r="C1672" s="198">
        <v>7036</v>
      </c>
      <c r="D1672" s="195">
        <v>6</v>
      </c>
      <c r="E1672" s="197">
        <v>3109900</v>
      </c>
      <c r="F1672" s="206">
        <f t="shared" si="24"/>
        <v>0</v>
      </c>
      <c r="G1672" s="203">
        <v>3109900</v>
      </c>
      <c r="H1672" s="195" t="s">
        <v>1584</v>
      </c>
      <c r="I1672" s="205"/>
    </row>
    <row r="1673" spans="1:9" s="208" customFormat="1" hidden="1">
      <c r="A1673" s="196">
        <v>44287</v>
      </c>
      <c r="B1673" s="205" t="s">
        <v>60</v>
      </c>
      <c r="C1673" s="198">
        <v>7061</v>
      </c>
      <c r="D1673" s="195">
        <v>6</v>
      </c>
      <c r="E1673" s="197">
        <v>669500</v>
      </c>
      <c r="F1673" s="206">
        <f t="shared" si="24"/>
        <v>0</v>
      </c>
      <c r="G1673" s="203">
        <v>669500</v>
      </c>
      <c r="H1673" s="195" t="s">
        <v>1585</v>
      </c>
      <c r="I1673" s="205"/>
    </row>
    <row r="1674" spans="1:9" s="208" customFormat="1" hidden="1">
      <c r="A1674" s="196">
        <v>44287</v>
      </c>
      <c r="B1674" s="205" t="s">
        <v>60</v>
      </c>
      <c r="C1674" s="198">
        <v>7238</v>
      </c>
      <c r="D1674" s="195">
        <v>6</v>
      </c>
      <c r="E1674" s="197">
        <v>235000</v>
      </c>
      <c r="F1674" s="206">
        <f t="shared" si="24"/>
        <v>0</v>
      </c>
      <c r="G1674" s="203">
        <v>235000</v>
      </c>
      <c r="H1674" s="195" t="s">
        <v>1586</v>
      </c>
      <c r="I1674" s="205"/>
    </row>
    <row r="1675" spans="1:9" s="208" customFormat="1" hidden="1">
      <c r="A1675" s="196">
        <v>44287</v>
      </c>
      <c r="B1675" s="205" t="s">
        <v>60</v>
      </c>
      <c r="C1675" s="198">
        <v>7266</v>
      </c>
      <c r="D1675" s="195">
        <v>6</v>
      </c>
      <c r="E1675" s="197">
        <v>329247</v>
      </c>
      <c r="F1675" s="206">
        <f t="shared" si="24"/>
        <v>0</v>
      </c>
      <c r="G1675" s="203">
        <v>329247</v>
      </c>
      <c r="H1675" s="195" t="s">
        <v>1577</v>
      </c>
      <c r="I1675" s="205"/>
    </row>
    <row r="1676" spans="1:9" s="208" customFormat="1" hidden="1">
      <c r="A1676" s="196">
        <v>44287</v>
      </c>
      <c r="B1676" s="205" t="s">
        <v>60</v>
      </c>
      <c r="C1676" s="198">
        <v>9695</v>
      </c>
      <c r="D1676" s="195">
        <v>4</v>
      </c>
      <c r="E1676" s="197">
        <v>3061700</v>
      </c>
      <c r="F1676" s="206">
        <f t="shared" si="24"/>
        <v>0</v>
      </c>
      <c r="G1676" s="203">
        <v>3061700</v>
      </c>
      <c r="H1676" s="195" t="s">
        <v>779</v>
      </c>
      <c r="I1676" s="205"/>
    </row>
    <row r="1677" spans="1:9" s="208" customFormat="1" hidden="1">
      <c r="A1677" s="196">
        <v>44287</v>
      </c>
      <c r="B1677" s="205" t="s">
        <v>60</v>
      </c>
      <c r="C1677" s="198">
        <v>9696</v>
      </c>
      <c r="D1677" s="195">
        <v>4</v>
      </c>
      <c r="E1677" s="197">
        <v>215800</v>
      </c>
      <c r="F1677" s="206">
        <f t="shared" si="24"/>
        <v>0</v>
      </c>
      <c r="G1677" s="203">
        <v>215800</v>
      </c>
      <c r="H1677" s="195" t="s">
        <v>1587</v>
      </c>
      <c r="I1677" s="205"/>
    </row>
    <row r="1678" spans="1:9" s="208" customFormat="1" hidden="1">
      <c r="A1678" s="196">
        <v>44287</v>
      </c>
      <c r="B1678" s="205" t="s">
        <v>60</v>
      </c>
      <c r="C1678" s="198">
        <v>9699</v>
      </c>
      <c r="D1678" s="195">
        <v>4</v>
      </c>
      <c r="E1678" s="197">
        <v>292069</v>
      </c>
      <c r="F1678" s="206">
        <f t="shared" si="24"/>
        <v>0</v>
      </c>
      <c r="G1678" s="203">
        <v>292069</v>
      </c>
      <c r="H1678" s="195" t="s">
        <v>1588</v>
      </c>
      <c r="I1678" s="205"/>
    </row>
    <row r="1679" spans="1:9" s="208" customFormat="1" hidden="1">
      <c r="A1679" s="196">
        <v>44287</v>
      </c>
      <c r="B1679" s="205" t="s">
        <v>60</v>
      </c>
      <c r="C1679" s="198">
        <v>9714</v>
      </c>
      <c r="D1679" s="195">
        <v>4</v>
      </c>
      <c r="E1679" s="197">
        <v>1844500</v>
      </c>
      <c r="F1679" s="206">
        <f t="shared" si="24"/>
        <v>0</v>
      </c>
      <c r="G1679" s="203">
        <v>1844500</v>
      </c>
      <c r="H1679" s="195" t="s">
        <v>1589</v>
      </c>
      <c r="I1679" s="205"/>
    </row>
    <row r="1680" spans="1:9" s="208" customFormat="1" hidden="1">
      <c r="A1680" s="196">
        <v>44287</v>
      </c>
      <c r="B1680" s="205" t="s">
        <v>1660</v>
      </c>
      <c r="C1680" s="198">
        <v>9734</v>
      </c>
      <c r="D1680" s="195">
        <v>4</v>
      </c>
      <c r="E1680" s="197">
        <v>495140</v>
      </c>
      <c r="F1680" s="206">
        <f t="shared" si="24"/>
        <v>0</v>
      </c>
      <c r="G1680" s="203">
        <v>495140</v>
      </c>
      <c r="H1680" s="195" t="s">
        <v>1590</v>
      </c>
      <c r="I1680" s="205"/>
    </row>
    <row r="1681" spans="1:9" s="208" customFormat="1" hidden="1">
      <c r="A1681" s="196">
        <v>44287</v>
      </c>
      <c r="B1681" s="205" t="s">
        <v>60</v>
      </c>
      <c r="C1681" s="198">
        <v>9802</v>
      </c>
      <c r="D1681" s="195">
        <v>4</v>
      </c>
      <c r="E1681" s="197">
        <v>37800</v>
      </c>
      <c r="F1681" s="206">
        <f t="shared" si="24"/>
        <v>0</v>
      </c>
      <c r="G1681" s="203">
        <v>37800</v>
      </c>
      <c r="H1681" s="195" t="s">
        <v>1591</v>
      </c>
      <c r="I1681" s="205"/>
    </row>
    <row r="1682" spans="1:9" s="208" customFormat="1" hidden="1">
      <c r="A1682" s="196">
        <v>44287</v>
      </c>
      <c r="B1682" s="205" t="s">
        <v>60</v>
      </c>
      <c r="C1682" s="198">
        <v>9808</v>
      </c>
      <c r="D1682" s="195">
        <v>4</v>
      </c>
      <c r="E1682" s="197">
        <v>1665900</v>
      </c>
      <c r="F1682" s="206">
        <f t="shared" si="24"/>
        <v>0</v>
      </c>
      <c r="G1682" s="203">
        <v>1665900</v>
      </c>
      <c r="H1682" s="195" t="s">
        <v>1592</v>
      </c>
      <c r="I1682" s="205"/>
    </row>
    <row r="1683" spans="1:9" s="207" customFormat="1" hidden="1">
      <c r="A1683" s="199">
        <v>44288</v>
      </c>
      <c r="B1683" s="200" t="s">
        <v>60</v>
      </c>
      <c r="C1683" s="51">
        <v>2314</v>
      </c>
      <c r="D1683" s="200">
        <v>7</v>
      </c>
      <c r="E1683" s="201">
        <v>70900</v>
      </c>
      <c r="F1683" s="202">
        <f t="shared" si="24"/>
        <v>0</v>
      </c>
      <c r="G1683" s="201">
        <v>70900</v>
      </c>
      <c r="H1683" s="200"/>
      <c r="I1683" s="200"/>
    </row>
    <row r="1684" spans="1:9" s="207" customFormat="1" hidden="1">
      <c r="A1684" s="199">
        <v>44288</v>
      </c>
      <c r="B1684" s="200" t="s">
        <v>60</v>
      </c>
      <c r="C1684" s="51">
        <v>2313</v>
      </c>
      <c r="D1684" s="200">
        <v>7</v>
      </c>
      <c r="E1684" s="201">
        <v>2457969</v>
      </c>
      <c r="F1684" s="202">
        <f t="shared" si="24"/>
        <v>0</v>
      </c>
      <c r="G1684" s="201">
        <v>2457969</v>
      </c>
      <c r="H1684" s="200"/>
      <c r="I1684" s="200"/>
    </row>
    <row r="1685" spans="1:9" s="207" customFormat="1" hidden="1">
      <c r="A1685" s="199">
        <v>44288</v>
      </c>
      <c r="B1685" s="200" t="s">
        <v>60</v>
      </c>
      <c r="C1685" s="51">
        <v>2315</v>
      </c>
      <c r="D1685" s="200">
        <v>7</v>
      </c>
      <c r="E1685" s="201">
        <v>1720000</v>
      </c>
      <c r="F1685" s="202">
        <f t="shared" si="24"/>
        <v>0</v>
      </c>
      <c r="G1685" s="201">
        <v>1720000</v>
      </c>
      <c r="H1685" s="200"/>
      <c r="I1685" s="200"/>
    </row>
    <row r="1686" spans="1:9" s="207" customFormat="1" hidden="1">
      <c r="A1686" s="199">
        <v>44288</v>
      </c>
      <c r="B1686" s="200" t="s">
        <v>60</v>
      </c>
      <c r="C1686" s="51">
        <v>7395</v>
      </c>
      <c r="D1686" s="200">
        <v>6</v>
      </c>
      <c r="E1686" s="201">
        <v>2083304</v>
      </c>
      <c r="F1686" s="202">
        <f t="shared" si="24"/>
        <v>0</v>
      </c>
      <c r="G1686" s="201">
        <v>2083304</v>
      </c>
      <c r="H1686" s="200"/>
      <c r="I1686" s="200"/>
    </row>
    <row r="1687" spans="1:9" s="207" customFormat="1" hidden="1">
      <c r="A1687" s="199">
        <v>44288</v>
      </c>
      <c r="B1687" s="200" t="s">
        <v>60</v>
      </c>
      <c r="C1687" s="51">
        <v>7761</v>
      </c>
      <c r="D1687" s="200">
        <v>29</v>
      </c>
      <c r="E1687" s="201">
        <v>1526500</v>
      </c>
      <c r="F1687" s="202">
        <f t="shared" si="24"/>
        <v>0</v>
      </c>
      <c r="G1687" s="201">
        <v>1526500</v>
      </c>
      <c r="H1687" s="200"/>
      <c r="I1687" s="200"/>
    </row>
    <row r="1688" spans="1:9" s="207" customFormat="1" hidden="1">
      <c r="A1688" s="199">
        <v>44288</v>
      </c>
      <c r="B1688" s="200" t="s">
        <v>60</v>
      </c>
      <c r="C1688" s="51">
        <v>7755</v>
      </c>
      <c r="D1688" s="200">
        <v>29</v>
      </c>
      <c r="E1688" s="201">
        <v>1669000</v>
      </c>
      <c r="F1688" s="202">
        <f t="shared" si="24"/>
        <v>0</v>
      </c>
      <c r="G1688" s="201">
        <v>1669000</v>
      </c>
      <c r="H1688" s="200"/>
      <c r="I1688" s="200"/>
    </row>
    <row r="1689" spans="1:9" s="207" customFormat="1" hidden="1">
      <c r="A1689" s="199">
        <v>44288</v>
      </c>
      <c r="B1689" s="200" t="s">
        <v>60</v>
      </c>
      <c r="C1689" s="51">
        <v>134</v>
      </c>
      <c r="D1689" s="200">
        <v>4</v>
      </c>
      <c r="E1689" s="201">
        <v>776000</v>
      </c>
      <c r="F1689" s="202">
        <f t="shared" si="24"/>
        <v>0</v>
      </c>
      <c r="G1689" s="201">
        <v>776000</v>
      </c>
      <c r="H1689" s="200"/>
      <c r="I1689" s="200"/>
    </row>
    <row r="1690" spans="1:9" s="207" customFormat="1" hidden="1">
      <c r="A1690" s="199">
        <v>44288</v>
      </c>
      <c r="B1690" s="200" t="s">
        <v>60</v>
      </c>
      <c r="C1690" s="51">
        <v>7407</v>
      </c>
      <c r="D1690" s="200">
        <v>6</v>
      </c>
      <c r="E1690" s="201">
        <v>1563000</v>
      </c>
      <c r="F1690" s="202">
        <f t="shared" si="24"/>
        <v>0</v>
      </c>
      <c r="G1690" s="201">
        <v>1563000</v>
      </c>
      <c r="H1690" s="200"/>
      <c r="I1690" s="200"/>
    </row>
    <row r="1691" spans="1:9" s="207" customFormat="1" hidden="1">
      <c r="A1691" s="199">
        <v>44288</v>
      </c>
      <c r="B1691" s="200" t="s">
        <v>60</v>
      </c>
      <c r="C1691" s="51">
        <v>2316</v>
      </c>
      <c r="D1691" s="200">
        <v>7</v>
      </c>
      <c r="E1691" s="201">
        <v>601400</v>
      </c>
      <c r="F1691" s="202">
        <f t="shared" si="24"/>
        <v>0</v>
      </c>
      <c r="G1691" s="201">
        <v>601400</v>
      </c>
      <c r="H1691" s="200"/>
      <c r="I1691" s="200"/>
    </row>
    <row r="1692" spans="1:9" s="208" customFormat="1" hidden="1">
      <c r="A1692" s="196">
        <v>44288</v>
      </c>
      <c r="B1692" s="205" t="s">
        <v>60</v>
      </c>
      <c r="C1692" s="198">
        <v>2</v>
      </c>
      <c r="D1692" s="195">
        <v>4</v>
      </c>
      <c r="E1692" s="197">
        <v>240694</v>
      </c>
      <c r="F1692" s="206">
        <f t="shared" si="24"/>
        <v>0</v>
      </c>
      <c r="G1692" s="203">
        <v>240694</v>
      </c>
      <c r="H1692" s="245" t="s">
        <v>1597</v>
      </c>
      <c r="I1692" s="205"/>
    </row>
    <row r="1693" spans="1:9" s="208" customFormat="1" hidden="1">
      <c r="A1693" s="196">
        <v>44288</v>
      </c>
      <c r="B1693" s="205" t="s">
        <v>64</v>
      </c>
      <c r="C1693" s="198">
        <v>9</v>
      </c>
      <c r="D1693" s="195">
        <v>4</v>
      </c>
      <c r="E1693" s="197">
        <v>680800</v>
      </c>
      <c r="F1693" s="206">
        <f t="shared" si="24"/>
        <v>0</v>
      </c>
      <c r="G1693" s="203">
        <v>680800</v>
      </c>
      <c r="H1693" s="245" t="s">
        <v>1598</v>
      </c>
      <c r="I1693" s="205"/>
    </row>
    <row r="1694" spans="1:9" s="208" customFormat="1" hidden="1">
      <c r="A1694" s="196">
        <v>44288</v>
      </c>
      <c r="B1694" s="205" t="s">
        <v>60</v>
      </c>
      <c r="C1694" s="198">
        <v>134</v>
      </c>
      <c r="D1694" s="195">
        <v>4</v>
      </c>
      <c r="E1694" s="197">
        <v>776000</v>
      </c>
      <c r="F1694" s="206">
        <f t="shared" si="24"/>
        <v>0</v>
      </c>
      <c r="G1694" s="203">
        <v>776000</v>
      </c>
      <c r="H1694" s="245" t="s">
        <v>1599</v>
      </c>
      <c r="I1694" s="205"/>
    </row>
    <row r="1695" spans="1:9" s="208" customFormat="1" hidden="1">
      <c r="A1695" s="196">
        <v>44288</v>
      </c>
      <c r="B1695" s="205" t="s">
        <v>60</v>
      </c>
      <c r="C1695" s="198">
        <v>2313</v>
      </c>
      <c r="D1695" s="195">
        <v>7</v>
      </c>
      <c r="E1695" s="197">
        <v>2457969</v>
      </c>
      <c r="F1695" s="206">
        <f t="shared" si="24"/>
        <v>0</v>
      </c>
      <c r="G1695" s="203">
        <v>2457969</v>
      </c>
      <c r="H1695" s="245" t="s">
        <v>1600</v>
      </c>
      <c r="I1695" s="205"/>
    </row>
    <row r="1696" spans="1:9" s="208" customFormat="1" hidden="1">
      <c r="A1696" s="196">
        <v>44288</v>
      </c>
      <c r="B1696" s="205" t="s">
        <v>60</v>
      </c>
      <c r="C1696" s="198">
        <v>2314</v>
      </c>
      <c r="D1696" s="195">
        <v>7</v>
      </c>
      <c r="E1696" s="197">
        <v>70900</v>
      </c>
      <c r="F1696" s="206">
        <f t="shared" si="24"/>
        <v>0</v>
      </c>
      <c r="G1696" s="203">
        <v>70900</v>
      </c>
      <c r="H1696" s="245" t="s">
        <v>1601</v>
      </c>
      <c r="I1696" s="205"/>
    </row>
    <row r="1697" spans="1:9" s="208" customFormat="1" hidden="1">
      <c r="A1697" s="196">
        <v>44288</v>
      </c>
      <c r="B1697" s="205" t="s">
        <v>60</v>
      </c>
      <c r="C1697" s="198">
        <v>2315</v>
      </c>
      <c r="D1697" s="195">
        <v>7</v>
      </c>
      <c r="E1697" s="197">
        <v>1720000</v>
      </c>
      <c r="F1697" s="206">
        <f t="shared" si="24"/>
        <v>0</v>
      </c>
      <c r="G1697" s="197">
        <v>1720000</v>
      </c>
      <c r="H1697" s="245" t="s">
        <v>1602</v>
      </c>
      <c r="I1697" s="205"/>
    </row>
    <row r="1698" spans="1:9" s="208" customFormat="1" hidden="1">
      <c r="A1698" s="196">
        <v>44288</v>
      </c>
      <c r="B1698" s="205" t="s">
        <v>60</v>
      </c>
      <c r="C1698" s="198">
        <v>2316</v>
      </c>
      <c r="D1698" s="195">
        <v>7</v>
      </c>
      <c r="E1698" s="197">
        <v>601400</v>
      </c>
      <c r="F1698" s="206">
        <f t="shared" si="24"/>
        <v>0</v>
      </c>
      <c r="G1698" s="203">
        <v>601400</v>
      </c>
      <c r="H1698" s="245" t="s">
        <v>1603</v>
      </c>
      <c r="I1698" s="205"/>
    </row>
    <row r="1699" spans="1:9" s="208" customFormat="1" hidden="1">
      <c r="A1699" s="196">
        <v>44288</v>
      </c>
      <c r="B1699" s="205" t="s">
        <v>60</v>
      </c>
      <c r="C1699" s="198">
        <v>2352</v>
      </c>
      <c r="D1699" s="195">
        <v>7</v>
      </c>
      <c r="E1699" s="197">
        <v>513100</v>
      </c>
      <c r="F1699" s="206">
        <f t="shared" si="24"/>
        <v>0</v>
      </c>
      <c r="G1699" s="203">
        <v>513100</v>
      </c>
      <c r="H1699" s="245" t="s">
        <v>1604</v>
      </c>
      <c r="I1699" s="205"/>
    </row>
    <row r="1700" spans="1:9" s="208" customFormat="1" hidden="1">
      <c r="A1700" s="196">
        <v>44288</v>
      </c>
      <c r="B1700" s="205" t="s">
        <v>60</v>
      </c>
      <c r="C1700" s="198">
        <v>4317</v>
      </c>
      <c r="D1700" s="195">
        <v>9</v>
      </c>
      <c r="E1700" s="197">
        <v>39206</v>
      </c>
      <c r="F1700" s="206">
        <f t="shared" si="24"/>
        <v>0</v>
      </c>
      <c r="G1700" s="203">
        <v>39206</v>
      </c>
      <c r="H1700" s="245" t="s">
        <v>1605</v>
      </c>
      <c r="I1700" s="205"/>
    </row>
    <row r="1701" spans="1:9" s="208" customFormat="1" hidden="1">
      <c r="A1701" s="196">
        <v>44288</v>
      </c>
      <c r="B1701" s="205" t="s">
        <v>60</v>
      </c>
      <c r="C1701" s="198">
        <v>4421</v>
      </c>
      <c r="D1701" s="195">
        <v>9</v>
      </c>
      <c r="E1701" s="197">
        <v>506400</v>
      </c>
      <c r="F1701" s="206">
        <f t="shared" si="24"/>
        <v>0</v>
      </c>
      <c r="G1701" s="203">
        <v>506400</v>
      </c>
      <c r="H1701" s="245" t="s">
        <v>1606</v>
      </c>
      <c r="I1701" s="205"/>
    </row>
    <row r="1702" spans="1:9" s="208" customFormat="1" hidden="1">
      <c r="A1702" s="196">
        <v>44288</v>
      </c>
      <c r="B1702" s="205" t="s">
        <v>60</v>
      </c>
      <c r="C1702" s="198">
        <v>4422</v>
      </c>
      <c r="D1702" s="195">
        <v>9</v>
      </c>
      <c r="E1702" s="208">
        <v>132500</v>
      </c>
      <c r="F1702" s="206">
        <f t="shared" si="24"/>
        <v>0</v>
      </c>
      <c r="G1702" s="197">
        <v>132500</v>
      </c>
      <c r="H1702" s="245" t="s">
        <v>1606</v>
      </c>
      <c r="I1702" s="205"/>
    </row>
    <row r="1703" spans="1:9" s="208" customFormat="1" hidden="1">
      <c r="A1703" s="196">
        <v>44288</v>
      </c>
      <c r="B1703" s="205" t="s">
        <v>60</v>
      </c>
      <c r="C1703" s="198">
        <v>4526</v>
      </c>
      <c r="D1703" s="195">
        <v>8</v>
      </c>
      <c r="E1703" s="197">
        <v>1002800</v>
      </c>
      <c r="F1703" s="206">
        <f t="shared" si="24"/>
        <v>0</v>
      </c>
      <c r="G1703" s="203">
        <v>1002800</v>
      </c>
      <c r="H1703" s="245" t="s">
        <v>1607</v>
      </c>
      <c r="I1703" s="205"/>
    </row>
    <row r="1704" spans="1:9" s="208" customFormat="1" hidden="1">
      <c r="A1704" s="196">
        <v>44288</v>
      </c>
      <c r="B1704" s="205" t="s">
        <v>60</v>
      </c>
      <c r="C1704" s="198">
        <v>4562</v>
      </c>
      <c r="D1704" s="195">
        <v>8</v>
      </c>
      <c r="E1704" s="197">
        <v>516000</v>
      </c>
      <c r="F1704" s="206">
        <f t="shared" si="24"/>
        <v>0</v>
      </c>
      <c r="G1704" s="203">
        <v>516000</v>
      </c>
      <c r="H1704" s="245" t="s">
        <v>1608</v>
      </c>
      <c r="I1704" s="205"/>
    </row>
    <row r="1705" spans="1:9" s="208" customFormat="1" hidden="1">
      <c r="A1705" s="196">
        <v>44288</v>
      </c>
      <c r="B1705" s="205" t="s">
        <v>1660</v>
      </c>
      <c r="C1705" s="198">
        <v>7386</v>
      </c>
      <c r="D1705" s="195">
        <v>6</v>
      </c>
      <c r="E1705" s="197">
        <v>100000</v>
      </c>
      <c r="F1705" s="206">
        <f t="shared" si="24"/>
        <v>0</v>
      </c>
      <c r="G1705" s="203">
        <v>100000</v>
      </c>
      <c r="H1705" s="245" t="s">
        <v>1609</v>
      </c>
      <c r="I1705" s="205"/>
    </row>
    <row r="1706" spans="1:9" s="208" customFormat="1" hidden="1">
      <c r="A1706" s="196">
        <v>44288</v>
      </c>
      <c r="B1706" s="205" t="s">
        <v>60</v>
      </c>
      <c r="C1706" s="198">
        <v>7394</v>
      </c>
      <c r="D1706" s="195">
        <v>6</v>
      </c>
      <c r="E1706" s="197">
        <v>2485000</v>
      </c>
      <c r="F1706" s="206">
        <f t="shared" si="24"/>
        <v>0</v>
      </c>
      <c r="G1706" s="203">
        <v>2485000</v>
      </c>
      <c r="H1706" s="245" t="s">
        <v>1610</v>
      </c>
      <c r="I1706" s="205"/>
    </row>
    <row r="1707" spans="1:9" s="208" customFormat="1" hidden="1">
      <c r="A1707" s="196">
        <v>44288</v>
      </c>
      <c r="B1707" s="205" t="s">
        <v>60</v>
      </c>
      <c r="C1707" s="198">
        <v>7395</v>
      </c>
      <c r="D1707" s="195">
        <v>6</v>
      </c>
      <c r="E1707" s="197">
        <v>2083304</v>
      </c>
      <c r="F1707" s="206">
        <f t="shared" si="24"/>
        <v>0</v>
      </c>
      <c r="G1707" s="203">
        <v>2083304</v>
      </c>
      <c r="H1707" s="245" t="s">
        <v>1611</v>
      </c>
      <c r="I1707" s="205"/>
    </row>
    <row r="1708" spans="1:9" s="208" customFormat="1" hidden="1">
      <c r="A1708" s="196">
        <v>44288</v>
      </c>
      <c r="B1708" s="205" t="s">
        <v>60</v>
      </c>
      <c r="C1708" s="198">
        <v>7407</v>
      </c>
      <c r="D1708" s="195">
        <v>6</v>
      </c>
      <c r="E1708" s="197">
        <v>1563000</v>
      </c>
      <c r="F1708" s="206">
        <f t="shared" si="24"/>
        <v>0</v>
      </c>
      <c r="G1708" s="203">
        <v>1563000</v>
      </c>
      <c r="H1708" s="245" t="s">
        <v>1612</v>
      </c>
      <c r="I1708" s="205"/>
    </row>
    <row r="1709" spans="1:9" s="208" customFormat="1" hidden="1">
      <c r="A1709" s="196">
        <v>44288</v>
      </c>
      <c r="B1709" s="205" t="s">
        <v>60</v>
      </c>
      <c r="C1709" s="198">
        <v>7755</v>
      </c>
      <c r="D1709" s="195">
        <v>29</v>
      </c>
      <c r="E1709" s="197">
        <v>1669000</v>
      </c>
      <c r="F1709" s="206">
        <f t="shared" si="24"/>
        <v>0</v>
      </c>
      <c r="G1709" s="203">
        <v>1669000</v>
      </c>
      <c r="H1709" s="245" t="s">
        <v>1613</v>
      </c>
      <c r="I1709" s="205"/>
    </row>
    <row r="1710" spans="1:9" s="208" customFormat="1" hidden="1">
      <c r="A1710" s="196">
        <v>44288</v>
      </c>
      <c r="B1710" s="205" t="s">
        <v>60</v>
      </c>
      <c r="C1710" s="198">
        <v>7761</v>
      </c>
      <c r="D1710" s="195">
        <v>29</v>
      </c>
      <c r="E1710" s="197">
        <v>1526500</v>
      </c>
      <c r="F1710" s="206">
        <f t="shared" si="24"/>
        <v>0</v>
      </c>
      <c r="G1710" s="203">
        <v>1526500</v>
      </c>
      <c r="H1710" s="245" t="s">
        <v>1614</v>
      </c>
      <c r="I1710" s="205"/>
    </row>
    <row r="1711" spans="1:9" s="208" customFormat="1" hidden="1">
      <c r="A1711" s="196">
        <v>44288</v>
      </c>
      <c r="B1711" s="205" t="s">
        <v>60</v>
      </c>
      <c r="C1711" s="198">
        <v>7762</v>
      </c>
      <c r="D1711" s="195">
        <v>29</v>
      </c>
      <c r="E1711" s="197">
        <v>196500</v>
      </c>
      <c r="F1711" s="206">
        <f t="shared" si="24"/>
        <v>0</v>
      </c>
      <c r="G1711" s="203">
        <v>196500</v>
      </c>
      <c r="H1711" s="245" t="s">
        <v>1615</v>
      </c>
      <c r="I1711" s="205"/>
    </row>
    <row r="1712" spans="1:9" s="208" customFormat="1" hidden="1">
      <c r="A1712" s="196">
        <v>44289</v>
      </c>
      <c r="B1712" s="205" t="s">
        <v>60</v>
      </c>
      <c r="C1712" s="198">
        <v>258</v>
      </c>
      <c r="D1712" s="195">
        <v>4</v>
      </c>
      <c r="E1712" s="197">
        <v>3238700</v>
      </c>
      <c r="F1712" s="206">
        <f t="shared" si="24"/>
        <v>0</v>
      </c>
      <c r="G1712" s="203">
        <v>3238700</v>
      </c>
      <c r="H1712" s="195" t="s">
        <v>1620</v>
      </c>
      <c r="I1712" s="205"/>
    </row>
    <row r="1713" spans="1:9" s="208" customFormat="1" hidden="1">
      <c r="A1713" s="196">
        <v>44289</v>
      </c>
      <c r="B1713" s="205" t="s">
        <v>60</v>
      </c>
      <c r="C1713" s="198">
        <v>324</v>
      </c>
      <c r="D1713" s="195">
        <v>4</v>
      </c>
      <c r="E1713" s="197">
        <v>1084900</v>
      </c>
      <c r="F1713" s="206">
        <f t="shared" si="24"/>
        <v>0</v>
      </c>
      <c r="G1713" s="203">
        <v>1084900</v>
      </c>
      <c r="H1713" s="195" t="s">
        <v>1621</v>
      </c>
      <c r="I1713" s="205"/>
    </row>
    <row r="1714" spans="1:9" s="208" customFormat="1" hidden="1">
      <c r="A1714" s="196">
        <v>44289</v>
      </c>
      <c r="B1714" s="205" t="s">
        <v>65</v>
      </c>
      <c r="C1714" s="198">
        <v>369</v>
      </c>
      <c r="D1714" s="195">
        <v>4</v>
      </c>
      <c r="E1714" s="197">
        <v>736104</v>
      </c>
      <c r="F1714" s="206">
        <f t="shared" si="24"/>
        <v>0</v>
      </c>
      <c r="G1714" s="203">
        <v>736104</v>
      </c>
      <c r="H1714" s="195" t="s">
        <v>419</v>
      </c>
      <c r="I1714" s="205"/>
    </row>
    <row r="1715" spans="1:9" s="208" customFormat="1" ht="18.75" hidden="1" customHeight="1">
      <c r="A1715" s="196">
        <v>44289</v>
      </c>
      <c r="B1715" s="205" t="s">
        <v>65</v>
      </c>
      <c r="C1715" s="198">
        <v>1514</v>
      </c>
      <c r="D1715" s="195">
        <v>10</v>
      </c>
      <c r="E1715" s="197">
        <v>524300</v>
      </c>
      <c r="F1715" s="206">
        <f t="shared" si="24"/>
        <v>0</v>
      </c>
      <c r="G1715" s="203">
        <v>524300</v>
      </c>
      <c r="H1715" s="195" t="s">
        <v>1622</v>
      </c>
      <c r="I1715" s="205"/>
    </row>
    <row r="1716" spans="1:9" s="208" customFormat="1" hidden="1">
      <c r="A1716" s="196">
        <v>44289</v>
      </c>
      <c r="B1716" s="205" t="s">
        <v>60</v>
      </c>
      <c r="C1716" s="198">
        <v>4499</v>
      </c>
      <c r="D1716" s="195">
        <v>9</v>
      </c>
      <c r="E1716" s="197">
        <v>951769</v>
      </c>
      <c r="F1716" s="206">
        <f t="shared" si="24"/>
        <v>0</v>
      </c>
      <c r="G1716" s="203">
        <v>951769</v>
      </c>
      <c r="H1716" s="195" t="s">
        <v>1623</v>
      </c>
      <c r="I1716" s="205"/>
    </row>
    <row r="1717" spans="1:9" s="208" customFormat="1" hidden="1">
      <c r="A1717" s="196">
        <v>44289</v>
      </c>
      <c r="B1717" s="205" t="s">
        <v>60</v>
      </c>
      <c r="C1717" s="198">
        <v>2642</v>
      </c>
      <c r="D1717" s="195">
        <v>7</v>
      </c>
      <c r="E1717" s="197">
        <v>416853</v>
      </c>
      <c r="F1717" s="206">
        <f t="shared" si="24"/>
        <v>0</v>
      </c>
      <c r="G1717" s="203">
        <v>416853</v>
      </c>
      <c r="H1717" s="195" t="s">
        <v>1640</v>
      </c>
      <c r="I1717" s="205"/>
    </row>
    <row r="1718" spans="1:9" s="208" customFormat="1" hidden="1">
      <c r="A1718" s="196">
        <v>44289</v>
      </c>
      <c r="B1718" s="205" t="s">
        <v>60</v>
      </c>
      <c r="C1718" s="198">
        <v>4854</v>
      </c>
      <c r="D1718" s="195">
        <v>8</v>
      </c>
      <c r="E1718" s="197">
        <v>522000</v>
      </c>
      <c r="F1718" s="206">
        <f t="shared" si="24"/>
        <v>0</v>
      </c>
      <c r="G1718" s="203">
        <v>522000</v>
      </c>
      <c r="H1718" s="195" t="s">
        <v>1624</v>
      </c>
      <c r="I1718" s="205"/>
    </row>
    <row r="1719" spans="1:9" s="208" customFormat="1" hidden="1">
      <c r="A1719" s="196">
        <v>44289</v>
      </c>
      <c r="B1719" s="205" t="s">
        <v>60</v>
      </c>
      <c r="C1719" s="198">
        <v>5439</v>
      </c>
      <c r="D1719" s="195">
        <v>18</v>
      </c>
      <c r="E1719" s="197">
        <v>880000</v>
      </c>
      <c r="F1719" s="206">
        <f t="shared" si="24"/>
        <v>0</v>
      </c>
      <c r="G1719" s="203">
        <v>880000</v>
      </c>
      <c r="H1719" s="195" t="s">
        <v>1625</v>
      </c>
      <c r="I1719" s="205"/>
    </row>
    <row r="1720" spans="1:9" s="208" customFormat="1" hidden="1">
      <c r="A1720" s="196">
        <v>44289</v>
      </c>
      <c r="B1720" s="205" t="s">
        <v>60</v>
      </c>
      <c r="C1720" s="198">
        <v>5441</v>
      </c>
      <c r="D1720" s="195">
        <v>18</v>
      </c>
      <c r="E1720" s="197">
        <v>500000</v>
      </c>
      <c r="F1720" s="206">
        <f t="shared" si="24"/>
        <v>0</v>
      </c>
      <c r="G1720" s="203">
        <v>500000</v>
      </c>
      <c r="H1720" s="195" t="s">
        <v>1626</v>
      </c>
      <c r="I1720" s="205"/>
    </row>
    <row r="1721" spans="1:9" s="208" customFormat="1" hidden="1">
      <c r="A1721" s="196">
        <v>44289</v>
      </c>
      <c r="B1721" s="205" t="s">
        <v>60</v>
      </c>
      <c r="C1721" s="198">
        <v>7687</v>
      </c>
      <c r="D1721" s="195">
        <v>6</v>
      </c>
      <c r="E1721" s="197">
        <v>149000</v>
      </c>
      <c r="F1721" s="206">
        <f t="shared" si="24"/>
        <v>0</v>
      </c>
      <c r="G1721" s="203">
        <v>149000</v>
      </c>
      <c r="H1721" s="195" t="s">
        <v>1627</v>
      </c>
      <c r="I1721" s="205"/>
    </row>
    <row r="1722" spans="1:9" s="208" customFormat="1" hidden="1">
      <c r="A1722" s="196">
        <v>44289</v>
      </c>
      <c r="B1722" s="205" t="s">
        <v>60</v>
      </c>
      <c r="C1722" s="198">
        <v>7707</v>
      </c>
      <c r="D1722" s="195">
        <v>6</v>
      </c>
      <c r="E1722" s="197">
        <v>1000800</v>
      </c>
      <c r="F1722" s="206">
        <f t="shared" si="24"/>
        <v>0</v>
      </c>
      <c r="G1722" s="203">
        <v>1000800</v>
      </c>
      <c r="H1722" s="195" t="s">
        <v>1628</v>
      </c>
      <c r="I1722" s="205"/>
    </row>
    <row r="1723" spans="1:9" s="208" customFormat="1" hidden="1">
      <c r="A1723" s="196">
        <v>44289</v>
      </c>
      <c r="B1723" s="205" t="s">
        <v>65</v>
      </c>
      <c r="C1723" s="198">
        <v>7717</v>
      </c>
      <c r="D1723" s="195">
        <v>6</v>
      </c>
      <c r="E1723" s="197">
        <v>640000</v>
      </c>
      <c r="F1723" s="206">
        <f t="shared" si="24"/>
        <v>0</v>
      </c>
      <c r="G1723" s="203">
        <v>640000</v>
      </c>
      <c r="H1723" s="195" t="s">
        <v>1629</v>
      </c>
      <c r="I1723" s="205"/>
    </row>
    <row r="1724" spans="1:9" s="208" customFormat="1" hidden="1">
      <c r="A1724" s="196">
        <v>44289</v>
      </c>
      <c r="B1724" s="205" t="s">
        <v>60</v>
      </c>
      <c r="C1724" s="198">
        <v>7738</v>
      </c>
      <c r="D1724" s="195">
        <v>6</v>
      </c>
      <c r="E1724" s="197">
        <v>161540</v>
      </c>
      <c r="F1724" s="206">
        <f t="shared" si="24"/>
        <v>0</v>
      </c>
      <c r="G1724" s="203">
        <v>161540</v>
      </c>
      <c r="H1724" s="195" t="s">
        <v>1630</v>
      </c>
      <c r="I1724" s="205"/>
    </row>
    <row r="1725" spans="1:9" s="208" customFormat="1" hidden="1">
      <c r="A1725" s="196">
        <v>44289</v>
      </c>
      <c r="B1725" s="205" t="s">
        <v>65</v>
      </c>
      <c r="C1725" s="198">
        <v>7757</v>
      </c>
      <c r="D1725" s="195">
        <v>6</v>
      </c>
      <c r="E1725" s="197">
        <v>672900</v>
      </c>
      <c r="F1725" s="206">
        <f t="shared" si="24"/>
        <v>0</v>
      </c>
      <c r="G1725" s="203">
        <v>672900</v>
      </c>
      <c r="H1725" s="195" t="s">
        <v>1631</v>
      </c>
      <c r="I1725" s="205"/>
    </row>
    <row r="1726" spans="1:9" s="208" customFormat="1" hidden="1">
      <c r="A1726" s="196">
        <v>44289</v>
      </c>
      <c r="B1726" s="205" t="s">
        <v>60</v>
      </c>
      <c r="C1726" s="198">
        <v>7881</v>
      </c>
      <c r="D1726" s="195">
        <v>29</v>
      </c>
      <c r="E1726" s="197">
        <v>986500</v>
      </c>
      <c r="F1726" s="206">
        <f t="shared" si="24"/>
        <v>0</v>
      </c>
      <c r="G1726" s="203">
        <v>986500</v>
      </c>
      <c r="H1726" s="195" t="s">
        <v>1638</v>
      </c>
      <c r="I1726" s="205"/>
    </row>
    <row r="1727" spans="1:9" s="208" customFormat="1" hidden="1">
      <c r="A1727" s="196">
        <v>44289</v>
      </c>
      <c r="B1727" s="205" t="s">
        <v>65</v>
      </c>
      <c r="C1727" s="198">
        <v>7884</v>
      </c>
      <c r="D1727" s="195">
        <v>29</v>
      </c>
      <c r="E1727" s="197">
        <v>420000</v>
      </c>
      <c r="F1727" s="206">
        <f t="shared" si="24"/>
        <v>0</v>
      </c>
      <c r="G1727" s="203">
        <v>420000</v>
      </c>
      <c r="H1727" s="195" t="s">
        <v>1639</v>
      </c>
      <c r="I1727" s="205"/>
    </row>
    <row r="1728" spans="1:9" s="208" customFormat="1" hidden="1">
      <c r="A1728" s="123">
        <v>44289</v>
      </c>
      <c r="B1728" s="205" t="s">
        <v>65</v>
      </c>
      <c r="C1728" s="57">
        <v>8007</v>
      </c>
      <c r="D1728" s="205">
        <v>29</v>
      </c>
      <c r="E1728" s="203">
        <v>155000</v>
      </c>
      <c r="F1728" s="206">
        <f t="shared" si="24"/>
        <v>0</v>
      </c>
      <c r="G1728" s="203">
        <v>155000</v>
      </c>
      <c r="H1728" s="205" t="s">
        <v>533</v>
      </c>
      <c r="I1728" s="205"/>
    </row>
    <row r="1729" spans="1:9" s="208" customFormat="1" hidden="1">
      <c r="A1729" s="196">
        <v>44289</v>
      </c>
      <c r="B1729" s="205" t="s">
        <v>65</v>
      </c>
      <c r="C1729" s="198">
        <v>8026</v>
      </c>
      <c r="D1729" s="195">
        <v>29</v>
      </c>
      <c r="E1729" s="197">
        <v>109000</v>
      </c>
      <c r="F1729" s="206">
        <f t="shared" si="24"/>
        <v>0</v>
      </c>
      <c r="G1729" s="203">
        <v>109000</v>
      </c>
      <c r="H1729" s="195" t="s">
        <v>1632</v>
      </c>
      <c r="I1729" s="205"/>
    </row>
    <row r="1730" spans="1:9" s="208" customFormat="1" hidden="1">
      <c r="A1730" s="196">
        <v>44290</v>
      </c>
      <c r="B1730" s="205" t="s">
        <v>60</v>
      </c>
      <c r="C1730" s="198">
        <v>1571</v>
      </c>
      <c r="D1730" s="195">
        <v>10</v>
      </c>
      <c r="E1730" s="197">
        <v>90411</v>
      </c>
      <c r="F1730" s="206">
        <f t="shared" si="24"/>
        <v>0</v>
      </c>
      <c r="G1730" s="203">
        <v>90411</v>
      </c>
      <c r="H1730" s="195" t="s">
        <v>1646</v>
      </c>
      <c r="I1730" s="205"/>
    </row>
    <row r="1731" spans="1:9" s="208" customFormat="1" hidden="1">
      <c r="A1731" s="196">
        <v>44290</v>
      </c>
      <c r="B1731" s="205" t="s">
        <v>60</v>
      </c>
      <c r="C1731" s="198">
        <v>1720</v>
      </c>
      <c r="D1731" s="195">
        <v>10</v>
      </c>
      <c r="E1731" s="197">
        <v>1303218</v>
      </c>
      <c r="F1731" s="206">
        <f t="shared" si="24"/>
        <v>0</v>
      </c>
      <c r="G1731" s="203">
        <v>1303218</v>
      </c>
      <c r="H1731" s="195" t="s">
        <v>1645</v>
      </c>
      <c r="I1731" s="205"/>
    </row>
    <row r="1732" spans="1:9" s="208" customFormat="1" hidden="1">
      <c r="A1732" s="196">
        <v>44290</v>
      </c>
      <c r="B1732" s="205" t="s">
        <v>60</v>
      </c>
      <c r="C1732" s="198">
        <v>2585</v>
      </c>
      <c r="D1732" s="195">
        <v>11</v>
      </c>
      <c r="E1732" s="197">
        <v>623244</v>
      </c>
      <c r="F1732" s="206">
        <f t="shared" si="24"/>
        <v>0</v>
      </c>
      <c r="G1732" s="203">
        <v>623244</v>
      </c>
      <c r="H1732" s="195" t="s">
        <v>533</v>
      </c>
      <c r="I1732" s="205"/>
    </row>
    <row r="1733" spans="1:9" s="208" customFormat="1" hidden="1">
      <c r="A1733" s="196">
        <v>44290</v>
      </c>
      <c r="B1733" s="205" t="s">
        <v>60</v>
      </c>
      <c r="C1733" s="198">
        <v>2765</v>
      </c>
      <c r="D1733" s="195">
        <v>7</v>
      </c>
      <c r="E1733" s="197">
        <v>1504200</v>
      </c>
      <c r="F1733" s="206">
        <f t="shared" si="24"/>
        <v>0</v>
      </c>
      <c r="G1733" s="203">
        <v>1504200</v>
      </c>
      <c r="H1733" s="195" t="s">
        <v>1634</v>
      </c>
      <c r="I1733" s="205"/>
    </row>
    <row r="1734" spans="1:9" s="208" customFormat="1" hidden="1">
      <c r="A1734" s="196">
        <v>44290</v>
      </c>
      <c r="B1734" s="205" t="s">
        <v>64</v>
      </c>
      <c r="C1734" s="198">
        <v>2873</v>
      </c>
      <c r="D1734" s="195">
        <v>7</v>
      </c>
      <c r="E1734" s="197">
        <v>4277300</v>
      </c>
      <c r="F1734" s="206">
        <f t="shared" si="24"/>
        <v>0</v>
      </c>
      <c r="G1734" s="203">
        <v>4277300</v>
      </c>
      <c r="H1734" s="195" t="s">
        <v>1635</v>
      </c>
      <c r="I1734" s="205"/>
    </row>
    <row r="1735" spans="1:9" s="208" customFormat="1" hidden="1">
      <c r="A1735" s="196">
        <v>44290</v>
      </c>
      <c r="B1735" s="205" t="s">
        <v>60</v>
      </c>
      <c r="C1735" s="198">
        <v>5057</v>
      </c>
      <c r="D1735" s="195">
        <v>8</v>
      </c>
      <c r="E1735" s="197">
        <v>435000</v>
      </c>
      <c r="F1735" s="206">
        <f t="shared" si="24"/>
        <v>0</v>
      </c>
      <c r="G1735" s="203">
        <v>435000</v>
      </c>
      <c r="H1735" s="195" t="s">
        <v>1642</v>
      </c>
      <c r="I1735" s="205"/>
    </row>
    <row r="1736" spans="1:9" s="208" customFormat="1" hidden="1">
      <c r="A1736" s="196">
        <v>44290</v>
      </c>
      <c r="B1736" s="205" t="s">
        <v>65</v>
      </c>
      <c r="C1736" s="198">
        <v>5097</v>
      </c>
      <c r="D1736" s="195">
        <v>8</v>
      </c>
      <c r="E1736" s="197">
        <v>7303200</v>
      </c>
      <c r="F1736" s="206">
        <f t="shared" si="24"/>
        <v>0</v>
      </c>
      <c r="G1736" s="203">
        <v>7303200</v>
      </c>
      <c r="H1736" s="195" t="s">
        <v>1516</v>
      </c>
      <c r="I1736" s="205"/>
    </row>
    <row r="1737" spans="1:9" s="208" customFormat="1" hidden="1">
      <c r="A1737" s="196">
        <v>44290</v>
      </c>
      <c r="B1737" s="205" t="s">
        <v>65</v>
      </c>
      <c r="C1737" s="198">
        <v>5100</v>
      </c>
      <c r="D1737" s="195">
        <v>8</v>
      </c>
      <c r="E1737" s="197">
        <v>12172500</v>
      </c>
      <c r="F1737" s="206">
        <f t="shared" si="24"/>
        <v>0</v>
      </c>
      <c r="G1737" s="203">
        <v>12172500</v>
      </c>
      <c r="H1737" s="195" t="s">
        <v>1641</v>
      </c>
      <c r="I1737" s="205"/>
    </row>
    <row r="1738" spans="1:9" s="208" customFormat="1" hidden="1">
      <c r="A1738" s="196">
        <v>44290</v>
      </c>
      <c r="B1738" s="205" t="s">
        <v>65</v>
      </c>
      <c r="C1738" s="198">
        <v>5113</v>
      </c>
      <c r="D1738" s="195">
        <v>8</v>
      </c>
      <c r="E1738" s="197">
        <v>102000</v>
      </c>
      <c r="F1738" s="206">
        <f t="shared" si="24"/>
        <v>0</v>
      </c>
      <c r="G1738" s="203">
        <v>102000</v>
      </c>
      <c r="H1738" s="195" t="s">
        <v>1641</v>
      </c>
      <c r="I1738" s="205"/>
    </row>
    <row r="1739" spans="1:9" s="208" customFormat="1" hidden="1">
      <c r="A1739" s="196">
        <v>44290</v>
      </c>
      <c r="B1739" s="205" t="s">
        <v>65</v>
      </c>
      <c r="C1739" s="198">
        <v>5156</v>
      </c>
      <c r="D1739" s="195">
        <v>8</v>
      </c>
      <c r="E1739" s="197">
        <v>186000</v>
      </c>
      <c r="F1739" s="206">
        <f t="shared" si="24"/>
        <v>0</v>
      </c>
      <c r="G1739" s="203">
        <v>186000</v>
      </c>
      <c r="H1739" s="195" t="s">
        <v>1647</v>
      </c>
      <c r="I1739" s="205"/>
    </row>
    <row r="1740" spans="1:9" s="208" customFormat="1" hidden="1">
      <c r="A1740" s="196">
        <v>44290</v>
      </c>
      <c r="B1740" s="205" t="s">
        <v>60</v>
      </c>
      <c r="C1740" s="198">
        <v>8099</v>
      </c>
      <c r="D1740" s="195">
        <v>29</v>
      </c>
      <c r="E1740" s="197">
        <v>415000</v>
      </c>
      <c r="F1740" s="206">
        <f t="shared" si="24"/>
        <v>0</v>
      </c>
      <c r="G1740" s="203">
        <v>415000</v>
      </c>
      <c r="H1740" s="195" t="s">
        <v>1643</v>
      </c>
      <c r="I1740" s="205"/>
    </row>
    <row r="1741" spans="1:9" s="208" customFormat="1" hidden="1">
      <c r="A1741" s="196">
        <v>44290</v>
      </c>
      <c r="B1741" s="205" t="s">
        <v>60</v>
      </c>
      <c r="C1741" s="198">
        <v>8152</v>
      </c>
      <c r="D1741" s="195">
        <v>29</v>
      </c>
      <c r="E1741" s="197">
        <v>245700</v>
      </c>
      <c r="F1741" s="206">
        <f t="shared" si="24"/>
        <v>0</v>
      </c>
      <c r="G1741" s="203">
        <v>245700</v>
      </c>
      <c r="H1741" s="195" t="s">
        <v>1644</v>
      </c>
      <c r="I1741" s="205"/>
    </row>
    <row r="1742" spans="1:9" s="208" customFormat="1" hidden="1">
      <c r="A1742" s="196">
        <v>44290</v>
      </c>
      <c r="B1742" s="205" t="s">
        <v>60</v>
      </c>
      <c r="C1742" s="198">
        <v>8194</v>
      </c>
      <c r="D1742" s="195">
        <v>29</v>
      </c>
      <c r="E1742" s="197">
        <v>155000</v>
      </c>
      <c r="F1742" s="206">
        <f t="shared" si="24"/>
        <v>0</v>
      </c>
      <c r="G1742" s="203">
        <v>155000</v>
      </c>
      <c r="H1742" s="195" t="s">
        <v>533</v>
      </c>
      <c r="I1742" s="205"/>
    </row>
    <row r="1743" spans="1:9" s="208" customFormat="1" hidden="1">
      <c r="A1743" s="196">
        <v>44290</v>
      </c>
      <c r="B1743" s="205" t="s">
        <v>60</v>
      </c>
      <c r="C1743" s="198">
        <v>8293</v>
      </c>
      <c r="D1743" s="195">
        <v>29</v>
      </c>
      <c r="E1743" s="197">
        <v>732000</v>
      </c>
      <c r="F1743" s="206">
        <f t="shared" si="24"/>
        <v>0</v>
      </c>
      <c r="G1743" s="203">
        <v>732000</v>
      </c>
      <c r="H1743" s="195" t="s">
        <v>1636</v>
      </c>
      <c r="I1743" s="205"/>
    </row>
    <row r="1744" spans="1:9" s="207" customFormat="1" hidden="1">
      <c r="A1744" s="199">
        <v>44291</v>
      </c>
      <c r="B1744" s="200" t="s">
        <v>60</v>
      </c>
      <c r="C1744" s="51">
        <v>8324</v>
      </c>
      <c r="D1744" s="200">
        <v>6</v>
      </c>
      <c r="E1744" s="201">
        <v>1444800</v>
      </c>
      <c r="F1744" s="202">
        <f t="shared" si="24"/>
        <v>0</v>
      </c>
      <c r="G1744" s="201">
        <v>1444800</v>
      </c>
      <c r="H1744" s="200"/>
      <c r="I1744" s="200"/>
    </row>
    <row r="1745" spans="1:9" s="207" customFormat="1" hidden="1">
      <c r="A1745" s="199">
        <v>44291</v>
      </c>
      <c r="B1745" s="200" t="s">
        <v>60</v>
      </c>
      <c r="C1745" s="51">
        <v>837</v>
      </c>
      <c r="D1745" s="200">
        <v>4</v>
      </c>
      <c r="E1745" s="201">
        <v>1346000</v>
      </c>
      <c r="F1745" s="202">
        <f t="shared" si="24"/>
        <v>0</v>
      </c>
      <c r="G1745" s="201">
        <v>1346000</v>
      </c>
      <c r="H1745" s="200"/>
      <c r="I1745" s="200"/>
    </row>
    <row r="1746" spans="1:9" s="207" customFormat="1" hidden="1">
      <c r="A1746" s="199">
        <v>44291</v>
      </c>
      <c r="B1746" s="200" t="s">
        <v>60</v>
      </c>
      <c r="C1746" s="51">
        <v>8217</v>
      </c>
      <c r="D1746" s="200">
        <v>6</v>
      </c>
      <c r="E1746" s="201">
        <v>197600</v>
      </c>
      <c r="F1746" s="202">
        <f t="shared" si="24"/>
        <v>0</v>
      </c>
      <c r="G1746" s="201">
        <v>197600</v>
      </c>
      <c r="H1746" s="200"/>
      <c r="I1746" s="200"/>
    </row>
    <row r="1747" spans="1:9" s="207" customFormat="1" hidden="1">
      <c r="A1747" s="199">
        <v>44291</v>
      </c>
      <c r="B1747" s="200" t="s">
        <v>60</v>
      </c>
      <c r="C1747" s="51">
        <v>8273</v>
      </c>
      <c r="D1747" s="200">
        <v>6</v>
      </c>
      <c r="E1747" s="201">
        <v>673800</v>
      </c>
      <c r="F1747" s="202">
        <f t="shared" si="24"/>
        <v>0</v>
      </c>
      <c r="G1747" s="201">
        <v>673800</v>
      </c>
      <c r="H1747" s="200"/>
      <c r="I1747" s="200"/>
    </row>
    <row r="1748" spans="1:9" s="208" customFormat="1" hidden="1">
      <c r="A1748" s="196">
        <v>44291</v>
      </c>
      <c r="B1748" s="205" t="s">
        <v>60</v>
      </c>
      <c r="C1748" s="198">
        <v>837</v>
      </c>
      <c r="D1748" s="195">
        <v>4</v>
      </c>
      <c r="E1748" s="197">
        <v>1346000</v>
      </c>
      <c r="F1748" s="206">
        <f t="shared" si="24"/>
        <v>0</v>
      </c>
      <c r="G1748" s="203">
        <v>1346000</v>
      </c>
      <c r="H1748" s="195" t="s">
        <v>1651</v>
      </c>
      <c r="I1748" s="205"/>
    </row>
    <row r="1749" spans="1:9" s="208" customFormat="1" hidden="1">
      <c r="A1749" s="196">
        <v>44291</v>
      </c>
      <c r="B1749" s="205" t="s">
        <v>62</v>
      </c>
      <c r="C1749" s="198">
        <v>886</v>
      </c>
      <c r="D1749" s="195">
        <v>4</v>
      </c>
      <c r="E1749" s="197">
        <v>313600</v>
      </c>
      <c r="F1749" s="206">
        <f t="shared" si="24"/>
        <v>0</v>
      </c>
      <c r="G1749" s="203">
        <v>313600</v>
      </c>
      <c r="H1749" s="195" t="s">
        <v>1656</v>
      </c>
      <c r="I1749" s="205"/>
    </row>
    <row r="1750" spans="1:9" s="208" customFormat="1" hidden="1">
      <c r="A1750" s="196">
        <v>44291</v>
      </c>
      <c r="B1750" s="205" t="s">
        <v>65</v>
      </c>
      <c r="C1750" s="198">
        <v>3138</v>
      </c>
      <c r="D1750" s="195">
        <v>7</v>
      </c>
      <c r="E1750" s="197">
        <v>6426500</v>
      </c>
      <c r="F1750" s="206">
        <f t="shared" si="24"/>
        <v>0</v>
      </c>
      <c r="G1750" s="203">
        <v>6426500</v>
      </c>
      <c r="H1750" s="195" t="s">
        <v>1652</v>
      </c>
      <c r="I1750" s="205"/>
    </row>
    <row r="1751" spans="1:9" s="208" customFormat="1" hidden="1">
      <c r="A1751" s="196">
        <v>44291</v>
      </c>
      <c r="B1751" s="205" t="s">
        <v>60</v>
      </c>
      <c r="C1751" s="198">
        <v>8217</v>
      </c>
      <c r="D1751" s="195">
        <v>6</v>
      </c>
      <c r="E1751" s="197">
        <v>197600</v>
      </c>
      <c r="F1751" s="206">
        <f t="shared" si="24"/>
        <v>0</v>
      </c>
      <c r="G1751" s="203">
        <v>197600</v>
      </c>
      <c r="H1751" s="195" t="s">
        <v>1653</v>
      </c>
      <c r="I1751" s="205"/>
    </row>
    <row r="1752" spans="1:9" s="208" customFormat="1" hidden="1">
      <c r="A1752" s="196">
        <v>44291</v>
      </c>
      <c r="B1752" s="205" t="s">
        <v>60</v>
      </c>
      <c r="C1752" s="198">
        <v>8273</v>
      </c>
      <c r="D1752" s="195">
        <v>6</v>
      </c>
      <c r="E1752" s="197">
        <v>673800</v>
      </c>
      <c r="F1752" s="206">
        <f t="shared" si="24"/>
        <v>0</v>
      </c>
      <c r="G1752" s="197">
        <v>673800</v>
      </c>
      <c r="H1752" s="195" t="s">
        <v>1658</v>
      </c>
      <c r="I1752" s="205"/>
    </row>
    <row r="1753" spans="1:9" s="208" customFormat="1" hidden="1">
      <c r="A1753" s="196">
        <v>44291</v>
      </c>
      <c r="B1753" s="205" t="s">
        <v>60</v>
      </c>
      <c r="C1753" s="198">
        <v>8324</v>
      </c>
      <c r="D1753" s="195">
        <v>6</v>
      </c>
      <c r="E1753" s="197">
        <v>1444800</v>
      </c>
      <c r="F1753" s="206">
        <f t="shared" si="24"/>
        <v>0</v>
      </c>
      <c r="G1753" s="203">
        <v>1444800</v>
      </c>
      <c r="H1753" s="195" t="s">
        <v>1657</v>
      </c>
      <c r="I1753" s="205"/>
    </row>
    <row r="1754" spans="1:9" s="208" customFormat="1" hidden="1">
      <c r="A1754" s="196">
        <v>44291</v>
      </c>
      <c r="B1754" s="205" t="s">
        <v>60</v>
      </c>
      <c r="C1754" s="198">
        <v>8355</v>
      </c>
      <c r="D1754" s="195">
        <v>6</v>
      </c>
      <c r="E1754" s="197">
        <v>3263600</v>
      </c>
      <c r="F1754" s="206">
        <f t="shared" si="24"/>
        <v>0</v>
      </c>
      <c r="G1754" s="203">
        <v>3263600</v>
      </c>
      <c r="H1754" s="195" t="s">
        <v>1654</v>
      </c>
      <c r="I1754" s="205"/>
    </row>
    <row r="1755" spans="1:9" s="208" customFormat="1" hidden="1">
      <c r="A1755" s="196">
        <v>44291</v>
      </c>
      <c r="B1755" s="205" t="s">
        <v>60</v>
      </c>
      <c r="C1755" s="198">
        <v>8356</v>
      </c>
      <c r="D1755" s="195">
        <v>6</v>
      </c>
      <c r="E1755" s="197">
        <v>46500</v>
      </c>
      <c r="F1755" s="206">
        <f t="shared" si="24"/>
        <v>0</v>
      </c>
      <c r="G1755" s="203">
        <v>46500</v>
      </c>
      <c r="H1755" s="195" t="s">
        <v>1654</v>
      </c>
      <c r="I1755" s="205"/>
    </row>
    <row r="1756" spans="1:9" s="207" customFormat="1" hidden="1">
      <c r="A1756" s="199">
        <v>44292</v>
      </c>
      <c r="B1756" s="200" t="s">
        <v>60</v>
      </c>
      <c r="C1756" s="51">
        <v>8688</v>
      </c>
      <c r="D1756" s="200">
        <v>6</v>
      </c>
      <c r="E1756" s="201">
        <v>349700</v>
      </c>
      <c r="F1756" s="202">
        <f t="shared" si="24"/>
        <v>0</v>
      </c>
      <c r="G1756" s="201">
        <v>349700</v>
      </c>
      <c r="H1756" s="200"/>
      <c r="I1756" s="200"/>
    </row>
    <row r="1757" spans="1:9" s="207" customFormat="1" hidden="1">
      <c r="A1757" s="199">
        <v>44292</v>
      </c>
      <c r="B1757" s="200" t="s">
        <v>60</v>
      </c>
      <c r="C1757" s="51">
        <v>3305</v>
      </c>
      <c r="D1757" s="200">
        <v>7</v>
      </c>
      <c r="E1757" s="201">
        <v>1007445</v>
      </c>
      <c r="F1757" s="202">
        <f t="shared" si="24"/>
        <v>0</v>
      </c>
      <c r="G1757" s="201">
        <v>1007445</v>
      </c>
      <c r="H1757" s="200"/>
      <c r="I1757" s="200"/>
    </row>
    <row r="1758" spans="1:9" s="207" customFormat="1" hidden="1">
      <c r="A1758" s="199">
        <v>44292</v>
      </c>
      <c r="B1758" s="200" t="s">
        <v>60</v>
      </c>
      <c r="C1758" s="51">
        <v>3363</v>
      </c>
      <c r="D1758" s="200">
        <v>7</v>
      </c>
      <c r="E1758" s="201">
        <v>1025100</v>
      </c>
      <c r="F1758" s="202">
        <f t="shared" si="24"/>
        <v>0</v>
      </c>
      <c r="G1758" s="201">
        <v>1025100</v>
      </c>
      <c r="H1758" s="200"/>
      <c r="I1758" s="200"/>
    </row>
    <row r="1759" spans="1:9" s="207" customFormat="1" hidden="1">
      <c r="A1759" s="199">
        <v>44292</v>
      </c>
      <c r="B1759" s="200" t="s">
        <v>60</v>
      </c>
      <c r="C1759" s="51">
        <v>3422</v>
      </c>
      <c r="D1759" s="200">
        <v>7</v>
      </c>
      <c r="E1759" s="201">
        <v>161800</v>
      </c>
      <c r="F1759" s="202">
        <f t="shared" si="24"/>
        <v>0</v>
      </c>
      <c r="G1759" s="201">
        <v>161800</v>
      </c>
      <c r="H1759" s="200"/>
      <c r="I1759" s="200"/>
    </row>
    <row r="1760" spans="1:9" s="208" customFormat="1" hidden="1">
      <c r="A1760" s="196">
        <v>44292</v>
      </c>
      <c r="B1760" s="205" t="s">
        <v>60</v>
      </c>
      <c r="C1760" s="198">
        <v>1184</v>
      </c>
      <c r="D1760" s="195">
        <v>4</v>
      </c>
      <c r="E1760" s="197">
        <v>457500</v>
      </c>
      <c r="F1760" s="206">
        <f t="shared" si="24"/>
        <v>0</v>
      </c>
      <c r="G1760" s="203">
        <v>457500</v>
      </c>
      <c r="H1760" s="195" t="s">
        <v>1662</v>
      </c>
      <c r="I1760" s="205"/>
    </row>
    <row r="1761" spans="1:9" s="208" customFormat="1" hidden="1">
      <c r="A1761" s="196">
        <v>44292</v>
      </c>
      <c r="B1761" s="205" t="s">
        <v>60</v>
      </c>
      <c r="C1761" s="198">
        <v>3287</v>
      </c>
      <c r="D1761" s="195">
        <v>7</v>
      </c>
      <c r="E1761" s="197">
        <v>500000</v>
      </c>
      <c r="F1761" s="206">
        <f t="shared" si="24"/>
        <v>0</v>
      </c>
      <c r="G1761" s="203">
        <v>500000</v>
      </c>
      <c r="H1761" s="195" t="s">
        <v>1663</v>
      </c>
      <c r="I1761" s="205"/>
    </row>
    <row r="1762" spans="1:9" s="208" customFormat="1" hidden="1">
      <c r="A1762" s="196">
        <v>44292</v>
      </c>
      <c r="B1762" s="205" t="s">
        <v>60</v>
      </c>
      <c r="C1762" s="198">
        <v>3305</v>
      </c>
      <c r="D1762" s="195">
        <v>7</v>
      </c>
      <c r="E1762" s="197">
        <v>1007445</v>
      </c>
      <c r="F1762" s="206">
        <f t="shared" si="24"/>
        <v>0</v>
      </c>
      <c r="G1762" s="203">
        <v>1007445</v>
      </c>
      <c r="H1762" s="195" t="s">
        <v>1664</v>
      </c>
      <c r="I1762" s="205"/>
    </row>
    <row r="1763" spans="1:9" s="208" customFormat="1" hidden="1">
      <c r="A1763" s="196">
        <v>44292</v>
      </c>
      <c r="B1763" s="205" t="s">
        <v>60</v>
      </c>
      <c r="C1763" s="198">
        <v>3319</v>
      </c>
      <c r="D1763" s="195">
        <v>7</v>
      </c>
      <c r="E1763" s="197">
        <v>603000</v>
      </c>
      <c r="F1763" s="206">
        <f t="shared" si="24"/>
        <v>0</v>
      </c>
      <c r="G1763" s="203">
        <v>603000</v>
      </c>
      <c r="H1763" s="195" t="s">
        <v>1665</v>
      </c>
      <c r="I1763" s="205"/>
    </row>
    <row r="1764" spans="1:9" s="208" customFormat="1" hidden="1">
      <c r="A1764" s="196">
        <v>44292</v>
      </c>
      <c r="B1764" s="205" t="s">
        <v>60</v>
      </c>
      <c r="C1764" s="198">
        <v>3346</v>
      </c>
      <c r="D1764" s="195">
        <v>7</v>
      </c>
      <c r="E1764" s="197">
        <v>397396</v>
      </c>
      <c r="F1764" s="206">
        <f t="shared" si="24"/>
        <v>0</v>
      </c>
      <c r="G1764" s="203">
        <v>397396</v>
      </c>
      <c r="H1764" s="195" t="s">
        <v>1666</v>
      </c>
      <c r="I1764" s="205"/>
    </row>
    <row r="1765" spans="1:9" s="208" customFormat="1" hidden="1">
      <c r="A1765" s="196">
        <v>44292</v>
      </c>
      <c r="B1765" s="205" t="s">
        <v>60</v>
      </c>
      <c r="C1765" s="198">
        <v>3363</v>
      </c>
      <c r="D1765" s="195">
        <v>7</v>
      </c>
      <c r="E1765" s="197">
        <v>1025100</v>
      </c>
      <c r="F1765" s="206">
        <f t="shared" si="24"/>
        <v>0</v>
      </c>
      <c r="G1765" s="203">
        <v>1025100</v>
      </c>
      <c r="H1765" s="195" t="s">
        <v>1671</v>
      </c>
      <c r="I1765" s="205"/>
    </row>
    <row r="1766" spans="1:9" s="208" customFormat="1" hidden="1">
      <c r="A1766" s="196">
        <v>44292</v>
      </c>
      <c r="B1766" s="205" t="s">
        <v>60</v>
      </c>
      <c r="C1766" s="198">
        <v>3404</v>
      </c>
      <c r="D1766" s="195">
        <v>7</v>
      </c>
      <c r="E1766" s="197">
        <v>1399000</v>
      </c>
      <c r="F1766" s="206">
        <f t="shared" si="24"/>
        <v>0</v>
      </c>
      <c r="G1766" s="203">
        <v>1399000</v>
      </c>
      <c r="H1766" s="195" t="s">
        <v>1667</v>
      </c>
      <c r="I1766" s="205"/>
    </row>
    <row r="1767" spans="1:9" s="208" customFormat="1" hidden="1">
      <c r="A1767" s="196">
        <v>44292</v>
      </c>
      <c r="B1767" s="205" t="s">
        <v>60</v>
      </c>
      <c r="C1767" s="198">
        <v>3422</v>
      </c>
      <c r="D1767" s="195">
        <v>7</v>
      </c>
      <c r="E1767" s="197">
        <v>161800</v>
      </c>
      <c r="F1767" s="206">
        <f t="shared" si="24"/>
        <v>0</v>
      </c>
      <c r="G1767" s="203">
        <v>161800</v>
      </c>
      <c r="H1767" s="195" t="s">
        <v>94</v>
      </c>
      <c r="I1767" s="205"/>
    </row>
    <row r="1768" spans="1:9" s="208" customFormat="1" hidden="1">
      <c r="A1768" s="196">
        <v>44292</v>
      </c>
      <c r="B1768" s="205" t="s">
        <v>60</v>
      </c>
      <c r="C1768" s="198">
        <v>4991</v>
      </c>
      <c r="D1768" s="195">
        <v>9</v>
      </c>
      <c r="E1768" s="197">
        <v>8539000</v>
      </c>
      <c r="F1768" s="206">
        <f t="shared" si="24"/>
        <v>0</v>
      </c>
      <c r="G1768" s="203">
        <v>8539000</v>
      </c>
      <c r="H1768" s="195" t="s">
        <v>1668</v>
      </c>
      <c r="I1768" s="205"/>
    </row>
    <row r="1769" spans="1:9" s="208" customFormat="1" hidden="1">
      <c r="A1769" s="196">
        <v>44292</v>
      </c>
      <c r="B1769" s="205" t="s">
        <v>60</v>
      </c>
      <c r="C1769" s="198">
        <v>5012</v>
      </c>
      <c r="D1769" s="195">
        <v>9</v>
      </c>
      <c r="E1769" s="197">
        <v>6414500</v>
      </c>
      <c r="F1769" s="206">
        <f t="shared" si="24"/>
        <v>0</v>
      </c>
      <c r="G1769" s="203">
        <v>6414500</v>
      </c>
      <c r="H1769" s="195" t="s">
        <v>1668</v>
      </c>
      <c r="I1769" s="205"/>
    </row>
    <row r="1770" spans="1:9" s="208" customFormat="1" hidden="1">
      <c r="A1770" s="196">
        <v>44292</v>
      </c>
      <c r="B1770" s="205" t="s">
        <v>60</v>
      </c>
      <c r="C1770" s="198">
        <v>5522</v>
      </c>
      <c r="D1770" s="195">
        <v>8</v>
      </c>
      <c r="E1770" s="197">
        <v>944600</v>
      </c>
      <c r="F1770" s="206">
        <f t="shared" si="24"/>
        <v>0</v>
      </c>
      <c r="G1770" s="203">
        <v>944600</v>
      </c>
      <c r="H1770" s="195" t="s">
        <v>865</v>
      </c>
      <c r="I1770" s="205"/>
    </row>
    <row r="1771" spans="1:9" s="208" customFormat="1" hidden="1">
      <c r="A1771" s="196">
        <v>44292</v>
      </c>
      <c r="B1771" s="205" t="s">
        <v>60</v>
      </c>
      <c r="C1771" s="198">
        <v>8553</v>
      </c>
      <c r="D1771" s="195">
        <v>6</v>
      </c>
      <c r="E1771" s="197">
        <v>300000</v>
      </c>
      <c r="F1771" s="206">
        <f t="shared" si="24"/>
        <v>0</v>
      </c>
      <c r="G1771" s="203">
        <v>300000</v>
      </c>
      <c r="H1771" s="195" t="s">
        <v>1670</v>
      </c>
      <c r="I1771" s="205"/>
    </row>
    <row r="1772" spans="1:9" s="208" customFormat="1" hidden="1">
      <c r="A1772" s="196">
        <v>44292</v>
      </c>
      <c r="B1772" s="205" t="s">
        <v>60</v>
      </c>
      <c r="C1772" s="198">
        <v>8688</v>
      </c>
      <c r="D1772" s="195">
        <v>6</v>
      </c>
      <c r="E1772" s="197">
        <v>349700</v>
      </c>
      <c r="F1772" s="206">
        <f t="shared" si="24"/>
        <v>0</v>
      </c>
      <c r="G1772" s="203">
        <v>349700</v>
      </c>
      <c r="H1772" s="195" t="s">
        <v>1669</v>
      </c>
      <c r="I1772" s="205"/>
    </row>
    <row r="1773" spans="1:9" s="207" customFormat="1" hidden="1">
      <c r="A1773" s="199">
        <v>44293</v>
      </c>
      <c r="B1773" s="200" t="s">
        <v>60</v>
      </c>
      <c r="C1773" s="51">
        <v>3615</v>
      </c>
      <c r="D1773" s="200">
        <v>7</v>
      </c>
      <c r="E1773" s="201">
        <v>364500</v>
      </c>
      <c r="F1773" s="202">
        <f t="shared" si="24"/>
        <v>0</v>
      </c>
      <c r="G1773" s="201">
        <v>364500</v>
      </c>
      <c r="H1773" s="200"/>
      <c r="I1773" s="200"/>
    </row>
    <row r="1774" spans="1:9" s="208" customFormat="1" hidden="1">
      <c r="A1774" s="196">
        <v>44293</v>
      </c>
      <c r="B1774" s="205" t="s">
        <v>60</v>
      </c>
      <c r="C1774" s="198">
        <v>1331</v>
      </c>
      <c r="D1774" s="195">
        <v>4</v>
      </c>
      <c r="E1774" s="197">
        <v>2029859</v>
      </c>
      <c r="F1774" s="206">
        <f t="shared" si="24"/>
        <v>0</v>
      </c>
      <c r="G1774" s="203">
        <v>2029859</v>
      </c>
      <c r="H1774" s="195" t="s">
        <v>861</v>
      </c>
      <c r="I1774" s="205"/>
    </row>
    <row r="1775" spans="1:9" s="208" customFormat="1" hidden="1">
      <c r="A1775" s="196">
        <v>44293</v>
      </c>
      <c r="B1775" s="205" t="s">
        <v>60</v>
      </c>
      <c r="C1775" s="198">
        <v>1481</v>
      </c>
      <c r="D1775" s="195">
        <v>4</v>
      </c>
      <c r="E1775" s="197">
        <v>902400</v>
      </c>
      <c r="F1775" s="206">
        <f t="shared" si="24"/>
        <v>0</v>
      </c>
      <c r="G1775" s="203">
        <v>902400</v>
      </c>
      <c r="H1775" s="195" t="s">
        <v>1676</v>
      </c>
      <c r="I1775" s="205"/>
    </row>
    <row r="1776" spans="1:9" s="208" customFormat="1" hidden="1">
      <c r="A1776" s="196">
        <v>44293</v>
      </c>
      <c r="B1776" s="205" t="s">
        <v>60</v>
      </c>
      <c r="C1776" s="198">
        <v>1512</v>
      </c>
      <c r="D1776" s="195">
        <v>4</v>
      </c>
      <c r="E1776" s="197">
        <v>3380000</v>
      </c>
      <c r="F1776" s="206">
        <f t="shared" si="24"/>
        <v>0</v>
      </c>
      <c r="G1776" s="203">
        <v>3380000</v>
      </c>
      <c r="H1776" s="195" t="s">
        <v>1229</v>
      </c>
      <c r="I1776" s="205"/>
    </row>
    <row r="1777" spans="1:9" s="208" customFormat="1" hidden="1">
      <c r="A1777" s="196">
        <v>44293</v>
      </c>
      <c r="B1777" s="205" t="s">
        <v>60</v>
      </c>
      <c r="C1777" s="198">
        <v>1552</v>
      </c>
      <c r="D1777" s="195">
        <v>4</v>
      </c>
      <c r="E1777" s="197">
        <v>344000</v>
      </c>
      <c r="F1777" s="206">
        <f t="shared" si="24"/>
        <v>0</v>
      </c>
      <c r="G1777" s="203">
        <v>344000</v>
      </c>
      <c r="H1777" s="195" t="s">
        <v>1677</v>
      </c>
      <c r="I1777" s="205"/>
    </row>
    <row r="1778" spans="1:9" s="208" customFormat="1" hidden="1">
      <c r="A1778" s="196">
        <v>44293</v>
      </c>
      <c r="B1778" s="205" t="s">
        <v>190</v>
      </c>
      <c r="C1778" s="198">
        <v>3615</v>
      </c>
      <c r="D1778" s="195">
        <v>7</v>
      </c>
      <c r="E1778" s="197">
        <v>364500</v>
      </c>
      <c r="F1778" s="206">
        <f t="shared" si="24"/>
        <v>0</v>
      </c>
      <c r="G1778" s="203">
        <v>364500</v>
      </c>
      <c r="H1778" s="195" t="s">
        <v>1678</v>
      </c>
      <c r="I1778" s="205"/>
    </row>
    <row r="1779" spans="1:9" s="208" customFormat="1" hidden="1">
      <c r="A1779" s="196">
        <v>44293</v>
      </c>
      <c r="B1779" s="205" t="s">
        <v>60</v>
      </c>
      <c r="C1779" s="198">
        <v>3660</v>
      </c>
      <c r="D1779" s="195">
        <v>7</v>
      </c>
      <c r="E1779" s="197">
        <v>767500</v>
      </c>
      <c r="F1779" s="206">
        <f t="shared" si="24"/>
        <v>0</v>
      </c>
      <c r="G1779" s="203">
        <v>767500</v>
      </c>
      <c r="H1779" s="195" t="s">
        <v>1678</v>
      </c>
      <c r="I1779" s="205"/>
    </row>
    <row r="1780" spans="1:9" s="208" customFormat="1" hidden="1">
      <c r="A1780" s="196">
        <v>44293</v>
      </c>
      <c r="B1780" s="205" t="s">
        <v>60</v>
      </c>
      <c r="C1780" s="198">
        <v>3662</v>
      </c>
      <c r="D1780" s="195">
        <v>7</v>
      </c>
      <c r="E1780" s="197">
        <v>221200</v>
      </c>
      <c r="F1780" s="206">
        <f t="shared" si="24"/>
        <v>0</v>
      </c>
      <c r="G1780" s="203">
        <v>221200</v>
      </c>
      <c r="H1780" s="195" t="s">
        <v>1679</v>
      </c>
      <c r="I1780" s="205"/>
    </row>
    <row r="1781" spans="1:9" s="208" customFormat="1" hidden="1">
      <c r="A1781" s="196">
        <v>44293</v>
      </c>
      <c r="B1781" s="205" t="s">
        <v>60</v>
      </c>
      <c r="C1781" s="198">
        <v>3691</v>
      </c>
      <c r="D1781" s="195">
        <v>7</v>
      </c>
      <c r="E1781" s="197">
        <v>1150000</v>
      </c>
      <c r="F1781" s="206">
        <f t="shared" si="24"/>
        <v>0</v>
      </c>
      <c r="G1781" s="203">
        <v>1150000</v>
      </c>
      <c r="H1781" s="195" t="s">
        <v>1680</v>
      </c>
      <c r="I1781" s="205"/>
    </row>
    <row r="1782" spans="1:9" s="208" customFormat="1" hidden="1">
      <c r="A1782" s="196">
        <v>44293</v>
      </c>
      <c r="B1782" s="205" t="s">
        <v>60</v>
      </c>
      <c r="C1782" s="198">
        <v>5113</v>
      </c>
      <c r="D1782" s="195">
        <v>9</v>
      </c>
      <c r="E1782" s="197">
        <v>57800</v>
      </c>
      <c r="F1782" s="206">
        <f t="shared" si="24"/>
        <v>0</v>
      </c>
      <c r="G1782" s="203">
        <v>57800</v>
      </c>
      <c r="H1782" s="195"/>
      <c r="I1782" s="205"/>
    </row>
    <row r="1783" spans="1:9" s="208" customFormat="1" hidden="1">
      <c r="A1783" s="196">
        <v>44293</v>
      </c>
      <c r="B1783" s="205" t="s">
        <v>60</v>
      </c>
      <c r="C1783" s="198">
        <v>5114</v>
      </c>
      <c r="D1783" s="195">
        <v>9</v>
      </c>
      <c r="E1783" s="197">
        <v>472400</v>
      </c>
      <c r="F1783" s="206">
        <f t="shared" si="24"/>
        <v>0</v>
      </c>
      <c r="G1783" s="203">
        <v>472400</v>
      </c>
      <c r="H1783" s="195" t="s">
        <v>1681</v>
      </c>
      <c r="I1783" s="205"/>
    </row>
    <row r="1784" spans="1:9" s="208" customFormat="1" hidden="1">
      <c r="A1784" s="196">
        <v>44293</v>
      </c>
      <c r="B1784" s="205" t="s">
        <v>60</v>
      </c>
      <c r="C1784" s="198">
        <v>8967</v>
      </c>
      <c r="D1784" s="195">
        <v>6</v>
      </c>
      <c r="E1784" s="197">
        <v>1410089</v>
      </c>
      <c r="F1784" s="206">
        <f t="shared" si="24"/>
        <v>0</v>
      </c>
      <c r="G1784" s="203">
        <v>1410089</v>
      </c>
      <c r="H1784" s="195" t="s">
        <v>1682</v>
      </c>
      <c r="I1784" s="205"/>
    </row>
    <row r="1785" spans="1:9" s="208" customFormat="1" hidden="1">
      <c r="A1785" s="196">
        <v>44293</v>
      </c>
      <c r="B1785" s="205" t="s">
        <v>60</v>
      </c>
      <c r="C1785" s="198">
        <v>9041</v>
      </c>
      <c r="D1785" s="195">
        <v>6</v>
      </c>
      <c r="E1785" s="197">
        <v>337900</v>
      </c>
      <c r="F1785" s="206">
        <f t="shared" si="24"/>
        <v>0</v>
      </c>
      <c r="G1785" s="203">
        <v>337900</v>
      </c>
      <c r="H1785" s="195" t="s">
        <v>1683</v>
      </c>
      <c r="I1785" s="205"/>
    </row>
    <row r="1786" spans="1:9" s="208" customFormat="1" hidden="1">
      <c r="A1786" s="196">
        <v>44293</v>
      </c>
      <c r="B1786" s="205" t="s">
        <v>60</v>
      </c>
      <c r="C1786" s="198">
        <v>9233</v>
      </c>
      <c r="D1786" s="195">
        <v>6</v>
      </c>
      <c r="E1786" s="197">
        <v>600000</v>
      </c>
      <c r="F1786" s="206">
        <f t="shared" si="24"/>
        <v>0</v>
      </c>
      <c r="G1786" s="203">
        <v>600000</v>
      </c>
      <c r="H1786" s="195" t="s">
        <v>1684</v>
      </c>
      <c r="I1786" s="205"/>
    </row>
    <row r="1787" spans="1:9" s="207" customFormat="1" hidden="1">
      <c r="A1787" s="199">
        <v>44294</v>
      </c>
      <c r="B1787" s="200" t="s">
        <v>60</v>
      </c>
      <c r="C1787" s="51">
        <v>9252</v>
      </c>
      <c r="D1787" s="200">
        <v>6</v>
      </c>
      <c r="E1787" s="201">
        <v>203445</v>
      </c>
      <c r="F1787" s="202">
        <f t="shared" si="24"/>
        <v>0</v>
      </c>
      <c r="G1787" s="201">
        <v>203445</v>
      </c>
      <c r="H1787" s="200"/>
      <c r="I1787" s="200"/>
    </row>
    <row r="1788" spans="1:9" s="207" customFormat="1" hidden="1">
      <c r="A1788" s="199">
        <v>44294</v>
      </c>
      <c r="B1788" s="200" t="s">
        <v>60</v>
      </c>
      <c r="C1788" s="51">
        <v>9394</v>
      </c>
      <c r="D1788" s="200">
        <v>6</v>
      </c>
      <c r="E1788" s="201">
        <v>1318570</v>
      </c>
      <c r="F1788" s="202">
        <f t="shared" si="24"/>
        <v>0</v>
      </c>
      <c r="G1788" s="201">
        <v>1318570</v>
      </c>
      <c r="H1788" s="200"/>
      <c r="I1788" s="200"/>
    </row>
    <row r="1789" spans="1:9" s="207" customFormat="1" hidden="1">
      <c r="A1789" s="199">
        <v>44294</v>
      </c>
      <c r="B1789" s="200" t="s">
        <v>60</v>
      </c>
      <c r="C1789" s="51">
        <v>3928</v>
      </c>
      <c r="D1789" s="200">
        <v>7</v>
      </c>
      <c r="E1789" s="201">
        <v>790400</v>
      </c>
      <c r="F1789" s="202">
        <f t="shared" si="24"/>
        <v>0</v>
      </c>
      <c r="G1789" s="201">
        <v>790400</v>
      </c>
      <c r="H1789" s="200"/>
      <c r="I1789" s="200"/>
    </row>
    <row r="1790" spans="1:9" s="207" customFormat="1" hidden="1">
      <c r="A1790" s="199">
        <v>44294</v>
      </c>
      <c r="B1790" s="200" t="s">
        <v>60</v>
      </c>
      <c r="C1790" s="51">
        <v>3933</v>
      </c>
      <c r="D1790" s="200">
        <v>7</v>
      </c>
      <c r="E1790" s="201">
        <v>1146426</v>
      </c>
      <c r="F1790" s="202">
        <f t="shared" si="24"/>
        <v>0</v>
      </c>
      <c r="G1790" s="201">
        <v>1146426</v>
      </c>
      <c r="H1790" s="200"/>
      <c r="I1790" s="200"/>
    </row>
    <row r="1791" spans="1:9" s="208" customFormat="1" hidden="1">
      <c r="A1791" s="196">
        <v>44294</v>
      </c>
      <c r="B1791" s="205" t="s">
        <v>64</v>
      </c>
      <c r="C1791" s="198">
        <v>1688</v>
      </c>
      <c r="D1791" s="195">
        <v>4</v>
      </c>
      <c r="E1791" s="197">
        <v>500000</v>
      </c>
      <c r="F1791" s="206">
        <f t="shared" si="24"/>
        <v>0</v>
      </c>
      <c r="G1791" s="203">
        <v>500000</v>
      </c>
      <c r="H1791" s="195" t="s">
        <v>1702</v>
      </c>
      <c r="I1791" s="205"/>
    </row>
    <row r="1792" spans="1:9" s="208" customFormat="1" hidden="1">
      <c r="A1792" s="196">
        <v>44294</v>
      </c>
      <c r="B1792" s="205" t="s">
        <v>64</v>
      </c>
      <c r="C1792" s="198">
        <v>1689</v>
      </c>
      <c r="D1792" s="195">
        <v>4</v>
      </c>
      <c r="E1792" s="197">
        <v>1170000</v>
      </c>
      <c r="F1792" s="206">
        <f t="shared" si="24"/>
        <v>0</v>
      </c>
      <c r="G1792" s="203">
        <v>1170000</v>
      </c>
      <c r="H1792" s="195" t="s">
        <v>1687</v>
      </c>
      <c r="I1792" s="205"/>
    </row>
    <row r="1793" spans="1:9" s="208" customFormat="1" hidden="1">
      <c r="A1793" s="196">
        <v>44294</v>
      </c>
      <c r="B1793" s="205" t="s">
        <v>60</v>
      </c>
      <c r="C1793" s="198">
        <v>1777</v>
      </c>
      <c r="D1793" s="195">
        <v>4</v>
      </c>
      <c r="E1793" s="197">
        <v>606000</v>
      </c>
      <c r="F1793" s="206">
        <f t="shared" si="24"/>
        <v>0</v>
      </c>
      <c r="G1793" s="203">
        <v>606000</v>
      </c>
      <c r="H1793" s="195" t="s">
        <v>1688</v>
      </c>
      <c r="I1793" s="205"/>
    </row>
    <row r="1794" spans="1:9" s="208" customFormat="1" hidden="1">
      <c r="A1794" s="196">
        <v>44294</v>
      </c>
      <c r="B1794" s="205" t="s">
        <v>1660</v>
      </c>
      <c r="C1794" s="198">
        <v>1792</v>
      </c>
      <c r="D1794" s="195">
        <v>4</v>
      </c>
      <c r="E1794" s="197">
        <v>1764000</v>
      </c>
      <c r="F1794" s="206">
        <f t="shared" si="24"/>
        <v>0</v>
      </c>
      <c r="G1794" s="203">
        <v>1764000</v>
      </c>
      <c r="H1794" s="195" t="s">
        <v>1689</v>
      </c>
      <c r="I1794" s="205"/>
    </row>
    <row r="1795" spans="1:9" s="208" customFormat="1" hidden="1">
      <c r="A1795" s="196">
        <v>44294</v>
      </c>
      <c r="B1795" s="205" t="s">
        <v>68</v>
      </c>
      <c r="C1795" s="198">
        <v>1795</v>
      </c>
      <c r="D1795" s="195">
        <v>4</v>
      </c>
      <c r="E1795" s="197">
        <v>10649300</v>
      </c>
      <c r="F1795" s="206">
        <f t="shared" si="24"/>
        <v>0</v>
      </c>
      <c r="G1795" s="203">
        <v>10649300</v>
      </c>
      <c r="H1795" s="139" t="s">
        <v>1704</v>
      </c>
      <c r="I1795" s="205"/>
    </row>
    <row r="1796" spans="1:9" s="208" customFormat="1" hidden="1">
      <c r="A1796" s="196">
        <v>44294</v>
      </c>
      <c r="B1796" s="205" t="s">
        <v>65</v>
      </c>
      <c r="C1796" s="198">
        <v>1830</v>
      </c>
      <c r="D1796" s="195">
        <v>4</v>
      </c>
      <c r="E1796" s="197">
        <v>4130300</v>
      </c>
      <c r="F1796" s="206">
        <f t="shared" si="24"/>
        <v>0</v>
      </c>
      <c r="G1796" s="203">
        <v>4130300</v>
      </c>
      <c r="H1796" s="195" t="s">
        <v>1690</v>
      </c>
      <c r="I1796" s="205"/>
    </row>
    <row r="1797" spans="1:9" s="208" customFormat="1" hidden="1">
      <c r="A1797" s="196">
        <v>44294</v>
      </c>
      <c r="B1797" s="205" t="s">
        <v>62</v>
      </c>
      <c r="C1797" s="198">
        <v>1835</v>
      </c>
      <c r="D1797" s="195">
        <v>4</v>
      </c>
      <c r="E1797" s="197">
        <v>444000</v>
      </c>
      <c r="F1797" s="206">
        <f t="shared" si="24"/>
        <v>0</v>
      </c>
      <c r="G1797" s="203">
        <v>444000</v>
      </c>
      <c r="H1797" s="195" t="s">
        <v>1260</v>
      </c>
      <c r="I1797" s="205"/>
    </row>
    <row r="1798" spans="1:9" s="208" customFormat="1" hidden="1">
      <c r="A1798" s="196">
        <v>44294</v>
      </c>
      <c r="B1798" s="205" t="s">
        <v>60</v>
      </c>
      <c r="C1798" s="198">
        <v>1836</v>
      </c>
      <c r="D1798" s="195">
        <v>4</v>
      </c>
      <c r="E1798" s="197">
        <v>260000</v>
      </c>
      <c r="F1798" s="206">
        <f t="shared" si="24"/>
        <v>0</v>
      </c>
      <c r="G1798" s="203">
        <v>260000</v>
      </c>
      <c r="H1798" s="195" t="s">
        <v>1691</v>
      </c>
      <c r="I1798" s="205"/>
    </row>
    <row r="1799" spans="1:9" s="208" customFormat="1" hidden="1">
      <c r="A1799" s="196">
        <v>44294</v>
      </c>
      <c r="B1799" s="205" t="s">
        <v>60</v>
      </c>
      <c r="C1799" s="198">
        <v>1858</v>
      </c>
      <c r="D1799" s="195">
        <v>4</v>
      </c>
      <c r="E1799" s="197">
        <v>2729700</v>
      </c>
      <c r="F1799" s="206">
        <f t="shared" si="24"/>
        <v>0</v>
      </c>
      <c r="G1799" s="203">
        <v>2729700</v>
      </c>
      <c r="H1799" s="195" t="s">
        <v>1692</v>
      </c>
      <c r="I1799" s="205"/>
    </row>
    <row r="1800" spans="1:9" s="208" customFormat="1" hidden="1">
      <c r="A1800" s="196">
        <v>44294</v>
      </c>
      <c r="B1800" s="205" t="s">
        <v>60</v>
      </c>
      <c r="C1800" s="198">
        <v>3928</v>
      </c>
      <c r="D1800" s="195">
        <v>7</v>
      </c>
      <c r="E1800" s="197">
        <v>790400</v>
      </c>
      <c r="F1800" s="206">
        <f t="shared" si="24"/>
        <v>0</v>
      </c>
      <c r="G1800" s="203">
        <v>790400</v>
      </c>
      <c r="H1800" s="195" t="s">
        <v>1693</v>
      </c>
      <c r="I1800" s="205"/>
    </row>
    <row r="1801" spans="1:9" s="208" customFormat="1" hidden="1">
      <c r="A1801" s="196">
        <v>44294</v>
      </c>
      <c r="B1801" s="205" t="s">
        <v>60</v>
      </c>
      <c r="C1801" s="198">
        <v>3933</v>
      </c>
      <c r="D1801" s="195">
        <v>7</v>
      </c>
      <c r="E1801" s="197">
        <v>1146426</v>
      </c>
      <c r="F1801" s="206">
        <f t="shared" si="24"/>
        <v>0</v>
      </c>
      <c r="G1801" s="203">
        <v>1146426</v>
      </c>
      <c r="H1801" s="195" t="s">
        <v>1694</v>
      </c>
      <c r="I1801" s="205"/>
    </row>
    <row r="1802" spans="1:9" s="208" customFormat="1" hidden="1">
      <c r="A1802" s="196">
        <v>44294</v>
      </c>
      <c r="B1802" s="205" t="s">
        <v>60</v>
      </c>
      <c r="C1802" s="198">
        <v>4010</v>
      </c>
      <c r="D1802" s="195">
        <v>7</v>
      </c>
      <c r="E1802" s="197">
        <v>321000</v>
      </c>
      <c r="F1802" s="206">
        <f t="shared" si="24"/>
        <v>0</v>
      </c>
      <c r="G1802" s="203">
        <v>321000</v>
      </c>
      <c r="H1802" s="195" t="s">
        <v>1703</v>
      </c>
      <c r="I1802" s="205"/>
    </row>
    <row r="1803" spans="1:9" s="208" customFormat="1" hidden="1">
      <c r="A1803" s="196">
        <v>44294</v>
      </c>
      <c r="B1803" s="205" t="s">
        <v>62</v>
      </c>
      <c r="C1803" s="198">
        <v>5307</v>
      </c>
      <c r="D1803" s="195">
        <v>9</v>
      </c>
      <c r="E1803" s="197">
        <v>481640</v>
      </c>
      <c r="F1803" s="206">
        <f t="shared" si="24"/>
        <v>0</v>
      </c>
      <c r="G1803" s="203">
        <v>481640</v>
      </c>
      <c r="H1803" s="195" t="s">
        <v>1695</v>
      </c>
      <c r="I1803" s="205"/>
    </row>
    <row r="1804" spans="1:9" s="208" customFormat="1" hidden="1">
      <c r="A1804" s="196">
        <v>44294</v>
      </c>
      <c r="B1804" s="205" t="s">
        <v>1660</v>
      </c>
      <c r="C1804" s="198">
        <v>5882</v>
      </c>
      <c r="D1804" s="195">
        <v>8</v>
      </c>
      <c r="E1804" s="197">
        <v>688700</v>
      </c>
      <c r="F1804" s="206">
        <f t="shared" si="24"/>
        <v>0</v>
      </c>
      <c r="G1804" s="203">
        <v>688700</v>
      </c>
      <c r="H1804" s="195" t="s">
        <v>1696</v>
      </c>
      <c r="I1804" s="205"/>
    </row>
    <row r="1805" spans="1:9" s="208" customFormat="1" hidden="1">
      <c r="A1805" s="196">
        <v>44294</v>
      </c>
      <c r="B1805" s="205" t="s">
        <v>63</v>
      </c>
      <c r="C1805" s="198">
        <v>5895</v>
      </c>
      <c r="D1805" s="195">
        <v>8</v>
      </c>
      <c r="E1805" s="197">
        <v>790400</v>
      </c>
      <c r="F1805" s="206">
        <f t="shared" si="24"/>
        <v>0</v>
      </c>
      <c r="G1805" s="203">
        <v>790400</v>
      </c>
      <c r="H1805" s="195" t="s">
        <v>1697</v>
      </c>
      <c r="I1805" s="205"/>
    </row>
    <row r="1806" spans="1:9" s="208" customFormat="1" hidden="1">
      <c r="A1806" s="196">
        <v>44294</v>
      </c>
      <c r="B1806" s="205" t="s">
        <v>60</v>
      </c>
      <c r="C1806" s="198">
        <v>9252</v>
      </c>
      <c r="D1806" s="195">
        <v>6</v>
      </c>
      <c r="E1806" s="197">
        <v>203445</v>
      </c>
      <c r="F1806" s="206">
        <f t="shared" si="24"/>
        <v>0</v>
      </c>
      <c r="G1806" s="203">
        <v>203445</v>
      </c>
      <c r="H1806" s="195" t="s">
        <v>1698</v>
      </c>
      <c r="I1806" s="205"/>
    </row>
    <row r="1807" spans="1:9" s="208" customFormat="1" hidden="1">
      <c r="A1807" s="196">
        <v>44294</v>
      </c>
      <c r="B1807" s="205" t="s">
        <v>1660</v>
      </c>
      <c r="C1807" s="198">
        <v>9272</v>
      </c>
      <c r="D1807" s="195">
        <v>6</v>
      </c>
      <c r="E1807" s="197">
        <v>504992</v>
      </c>
      <c r="F1807" s="206">
        <f t="shared" si="24"/>
        <v>0</v>
      </c>
      <c r="G1807" s="203">
        <v>504992</v>
      </c>
      <c r="H1807" s="195" t="s">
        <v>1699</v>
      </c>
      <c r="I1807" s="205"/>
    </row>
    <row r="1808" spans="1:9" s="208" customFormat="1" hidden="1">
      <c r="A1808" s="196">
        <v>44294</v>
      </c>
      <c r="B1808" s="205" t="s">
        <v>60</v>
      </c>
      <c r="C1808" s="198">
        <v>9394</v>
      </c>
      <c r="D1808" s="195">
        <v>6</v>
      </c>
      <c r="E1808" s="197">
        <v>1318570</v>
      </c>
      <c r="F1808" s="206">
        <f t="shared" si="24"/>
        <v>0</v>
      </c>
      <c r="G1808" s="203">
        <v>1318570</v>
      </c>
      <c r="H1808" s="195" t="s">
        <v>1700</v>
      </c>
      <c r="I1808" s="205"/>
    </row>
    <row r="1809" spans="1:9" s="207" customFormat="1" hidden="1">
      <c r="A1809" s="199">
        <v>44295</v>
      </c>
      <c r="B1809" s="200" t="s">
        <v>60</v>
      </c>
      <c r="C1809" s="51">
        <v>2007</v>
      </c>
      <c r="D1809" s="200">
        <v>4</v>
      </c>
      <c r="E1809" s="201">
        <v>10525000</v>
      </c>
      <c r="F1809" s="202">
        <f t="shared" si="24"/>
        <v>0</v>
      </c>
      <c r="G1809" s="201">
        <v>10525000</v>
      </c>
      <c r="H1809" s="200"/>
      <c r="I1809" s="200"/>
    </row>
    <row r="1810" spans="1:9" s="207" customFormat="1" hidden="1">
      <c r="A1810" s="199">
        <v>44295</v>
      </c>
      <c r="B1810" s="200" t="s">
        <v>60</v>
      </c>
      <c r="C1810" s="51">
        <v>1977</v>
      </c>
      <c r="D1810" s="200">
        <v>4</v>
      </c>
      <c r="E1810" s="201">
        <v>6589600</v>
      </c>
      <c r="F1810" s="202">
        <f t="shared" si="24"/>
        <v>0</v>
      </c>
      <c r="G1810" s="201">
        <v>6589600</v>
      </c>
      <c r="H1810" s="200"/>
      <c r="I1810" s="200"/>
    </row>
    <row r="1811" spans="1:9" s="207" customFormat="1" hidden="1">
      <c r="A1811" s="199">
        <v>44295</v>
      </c>
      <c r="B1811" s="200" t="s">
        <v>60</v>
      </c>
      <c r="C1811" s="51">
        <v>1975</v>
      </c>
      <c r="D1811" s="200">
        <v>4</v>
      </c>
      <c r="E1811" s="201">
        <v>52500</v>
      </c>
      <c r="F1811" s="202">
        <f t="shared" si="24"/>
        <v>0</v>
      </c>
      <c r="G1811" s="201">
        <v>52500</v>
      </c>
      <c r="H1811" s="200"/>
      <c r="I1811" s="200"/>
    </row>
    <row r="1812" spans="1:9" s="208" customFormat="1" hidden="1">
      <c r="A1812" s="196">
        <v>44295</v>
      </c>
      <c r="B1812" s="205" t="s">
        <v>60</v>
      </c>
      <c r="C1812" s="198">
        <v>1975</v>
      </c>
      <c r="D1812" s="195">
        <v>4</v>
      </c>
      <c r="E1812" s="197">
        <v>52500</v>
      </c>
      <c r="F1812" s="206">
        <f t="shared" si="24"/>
        <v>0</v>
      </c>
      <c r="G1812" s="203">
        <v>52500</v>
      </c>
      <c r="H1812" s="195" t="s">
        <v>1707</v>
      </c>
      <c r="I1812" s="205"/>
    </row>
    <row r="1813" spans="1:9" s="208" customFormat="1" hidden="1">
      <c r="A1813" s="196">
        <v>44295</v>
      </c>
      <c r="B1813" s="205" t="s">
        <v>60</v>
      </c>
      <c r="C1813" s="198">
        <v>1977</v>
      </c>
      <c r="D1813" s="195">
        <v>4</v>
      </c>
      <c r="E1813" s="197">
        <v>6589600</v>
      </c>
      <c r="F1813" s="206">
        <f t="shared" si="24"/>
        <v>0</v>
      </c>
      <c r="G1813" s="203">
        <v>6589600</v>
      </c>
      <c r="H1813" s="195" t="s">
        <v>1708</v>
      </c>
      <c r="I1813" s="205"/>
    </row>
    <row r="1814" spans="1:9" s="208" customFormat="1" hidden="1">
      <c r="A1814" s="196">
        <v>44295</v>
      </c>
      <c r="B1814" s="205" t="s">
        <v>60</v>
      </c>
      <c r="C1814" s="198">
        <v>2007</v>
      </c>
      <c r="D1814" s="195">
        <v>4</v>
      </c>
      <c r="E1814" s="197">
        <v>10525000</v>
      </c>
      <c r="F1814" s="206">
        <f t="shared" si="24"/>
        <v>0</v>
      </c>
      <c r="G1814" s="203">
        <v>10525000</v>
      </c>
      <c r="H1814" s="195" t="s">
        <v>1716</v>
      </c>
      <c r="I1814" s="205"/>
    </row>
    <row r="1815" spans="1:9" s="208" customFormat="1" hidden="1">
      <c r="A1815" s="196">
        <v>44295</v>
      </c>
      <c r="B1815" s="205" t="s">
        <v>65</v>
      </c>
      <c r="C1815" s="198">
        <v>2094</v>
      </c>
      <c r="D1815" s="195">
        <v>4</v>
      </c>
      <c r="E1815" s="197">
        <v>318000</v>
      </c>
      <c r="F1815" s="206">
        <f t="shared" si="24"/>
        <v>0</v>
      </c>
      <c r="G1815" s="203">
        <v>318000</v>
      </c>
      <c r="H1815" s="195" t="s">
        <v>276</v>
      </c>
      <c r="I1815" s="205"/>
    </row>
    <row r="1816" spans="1:9" s="208" customFormat="1" hidden="1">
      <c r="A1816" s="196">
        <v>44295</v>
      </c>
      <c r="B1816" s="205" t="s">
        <v>60</v>
      </c>
      <c r="C1816" s="198">
        <v>4269</v>
      </c>
      <c r="D1816" s="195">
        <v>7</v>
      </c>
      <c r="E1816" s="197">
        <v>678000</v>
      </c>
      <c r="F1816" s="206">
        <f t="shared" si="24"/>
        <v>0</v>
      </c>
      <c r="G1816" s="203">
        <v>678000</v>
      </c>
      <c r="H1816" s="195" t="s">
        <v>1709</v>
      </c>
      <c r="I1816" s="205"/>
    </row>
    <row r="1817" spans="1:9" s="208" customFormat="1" hidden="1">
      <c r="A1817" s="196">
        <v>44295</v>
      </c>
      <c r="B1817" s="205" t="s">
        <v>60</v>
      </c>
      <c r="C1817" s="198">
        <v>4274</v>
      </c>
      <c r="D1817" s="195">
        <v>7</v>
      </c>
      <c r="E1817" s="197">
        <v>238000</v>
      </c>
      <c r="F1817" s="206">
        <f t="shared" si="24"/>
        <v>0</v>
      </c>
      <c r="G1817" s="203">
        <v>238000</v>
      </c>
      <c r="H1817" s="195" t="s">
        <v>1710</v>
      </c>
      <c r="I1817" s="205"/>
    </row>
    <row r="1818" spans="1:9" s="208" customFormat="1" hidden="1">
      <c r="A1818" s="196">
        <v>44295</v>
      </c>
      <c r="B1818" s="205" t="s">
        <v>60</v>
      </c>
      <c r="C1818" s="198">
        <v>8398</v>
      </c>
      <c r="D1818" s="195">
        <v>29</v>
      </c>
      <c r="E1818" s="197">
        <v>233200</v>
      </c>
      <c r="F1818" s="206">
        <f t="shared" si="24"/>
        <v>0</v>
      </c>
      <c r="G1818" s="203">
        <v>233200</v>
      </c>
      <c r="H1818" s="195" t="s">
        <v>1711</v>
      </c>
      <c r="I1818" s="205"/>
    </row>
    <row r="1819" spans="1:9" s="208" customFormat="1" hidden="1">
      <c r="A1819" s="196">
        <v>44295</v>
      </c>
      <c r="B1819" s="205" t="s">
        <v>60</v>
      </c>
      <c r="C1819" s="198">
        <v>9614</v>
      </c>
      <c r="D1819" s="195">
        <v>6</v>
      </c>
      <c r="E1819" s="197">
        <v>549900</v>
      </c>
      <c r="F1819" s="206">
        <f t="shared" si="24"/>
        <v>0</v>
      </c>
      <c r="G1819" s="203">
        <v>549900</v>
      </c>
      <c r="H1819" s="195" t="s">
        <v>1712</v>
      </c>
      <c r="I1819" s="205"/>
    </row>
    <row r="1820" spans="1:9" s="208" customFormat="1" hidden="1">
      <c r="A1820" s="196">
        <v>44295</v>
      </c>
      <c r="B1820" s="205" t="s">
        <v>60</v>
      </c>
      <c r="C1820" s="198">
        <v>9685</v>
      </c>
      <c r="D1820" s="195">
        <v>6</v>
      </c>
      <c r="E1820" s="197">
        <v>1456900</v>
      </c>
      <c r="F1820" s="206">
        <f t="shared" si="24"/>
        <v>0</v>
      </c>
      <c r="G1820" s="203">
        <v>1456900</v>
      </c>
      <c r="H1820" s="195" t="s">
        <v>1713</v>
      </c>
      <c r="I1820" s="205"/>
    </row>
    <row r="1821" spans="1:9" s="208" customFormat="1" hidden="1">
      <c r="A1821" s="196">
        <v>44295</v>
      </c>
      <c r="B1821" s="205" t="s">
        <v>60</v>
      </c>
      <c r="C1821" s="198">
        <v>9699</v>
      </c>
      <c r="D1821" s="195">
        <v>6</v>
      </c>
      <c r="E1821" s="197">
        <v>571900</v>
      </c>
      <c r="F1821" s="206">
        <f t="shared" si="24"/>
        <v>0</v>
      </c>
      <c r="G1821" s="203">
        <v>571900</v>
      </c>
      <c r="H1821" s="195" t="s">
        <v>1714</v>
      </c>
      <c r="I1821" s="205"/>
    </row>
    <row r="1822" spans="1:9" s="208" customFormat="1" hidden="1">
      <c r="A1822" s="196">
        <v>44295</v>
      </c>
      <c r="B1822" s="205" t="s">
        <v>60</v>
      </c>
      <c r="C1822" s="198">
        <v>9718</v>
      </c>
      <c r="D1822" s="195">
        <v>6</v>
      </c>
      <c r="E1822" s="197">
        <v>550000</v>
      </c>
      <c r="F1822" s="206">
        <f t="shared" si="24"/>
        <v>0</v>
      </c>
      <c r="G1822" s="203">
        <v>550000</v>
      </c>
      <c r="H1822" s="195" t="s">
        <v>1081</v>
      </c>
      <c r="I1822" s="205"/>
    </row>
    <row r="1823" spans="1:9" s="208" customFormat="1" hidden="1">
      <c r="A1823" s="196">
        <v>44295</v>
      </c>
      <c r="B1823" s="205" t="s">
        <v>60</v>
      </c>
      <c r="C1823" s="198">
        <v>9817</v>
      </c>
      <c r="D1823" s="195">
        <v>6</v>
      </c>
      <c r="E1823" s="197">
        <v>495200</v>
      </c>
      <c r="F1823" s="206">
        <f t="shared" si="24"/>
        <v>0</v>
      </c>
      <c r="G1823" s="203">
        <v>495200</v>
      </c>
      <c r="H1823" s="195" t="s">
        <v>369</v>
      </c>
      <c r="I1823" s="205"/>
    </row>
    <row r="1824" spans="1:9" s="208" customFormat="1" hidden="1">
      <c r="A1824" s="196">
        <v>44295</v>
      </c>
      <c r="B1824" s="205" t="s">
        <v>60</v>
      </c>
      <c r="C1824" s="198">
        <v>9818</v>
      </c>
      <c r="D1824" s="195">
        <v>6</v>
      </c>
      <c r="E1824" s="197">
        <v>46500</v>
      </c>
      <c r="F1824" s="206">
        <f t="shared" si="24"/>
        <v>0</v>
      </c>
      <c r="G1824" s="203">
        <v>46500</v>
      </c>
      <c r="H1824" s="195" t="s">
        <v>1715</v>
      </c>
      <c r="I1824" s="205"/>
    </row>
    <row r="1825" spans="1:9" s="208" customFormat="1" hidden="1">
      <c r="A1825" s="196">
        <v>44296</v>
      </c>
      <c r="B1825" s="205" t="s">
        <v>60</v>
      </c>
      <c r="C1825" s="198">
        <v>4531</v>
      </c>
      <c r="D1825" s="195">
        <v>7</v>
      </c>
      <c r="E1825" s="197">
        <v>1000000</v>
      </c>
      <c r="F1825" s="206">
        <f t="shared" si="24"/>
        <v>0</v>
      </c>
      <c r="G1825" s="203">
        <v>1000000</v>
      </c>
      <c r="H1825" s="195" t="s">
        <v>1717</v>
      </c>
      <c r="I1825" s="205"/>
    </row>
    <row r="1826" spans="1:9" s="208" customFormat="1" hidden="1">
      <c r="A1826" s="196">
        <v>44296</v>
      </c>
      <c r="B1826" s="205" t="s">
        <v>60</v>
      </c>
      <c r="C1826" s="198">
        <v>6246</v>
      </c>
      <c r="D1826" s="195">
        <v>8</v>
      </c>
      <c r="E1826" s="197">
        <v>328000</v>
      </c>
      <c r="F1826" s="206">
        <f t="shared" si="24"/>
        <v>0</v>
      </c>
      <c r="G1826" s="203">
        <v>328000</v>
      </c>
      <c r="H1826" s="195" t="s">
        <v>1718</v>
      </c>
      <c r="I1826" s="205"/>
    </row>
    <row r="1827" spans="1:9" s="208" customFormat="1" hidden="1">
      <c r="A1827" s="196">
        <v>44296</v>
      </c>
      <c r="B1827" s="205" t="s">
        <v>60</v>
      </c>
      <c r="C1827" s="198">
        <v>6417</v>
      </c>
      <c r="D1827" s="195">
        <v>8</v>
      </c>
      <c r="E1827" s="197">
        <v>1522993</v>
      </c>
      <c r="F1827" s="206">
        <f t="shared" si="24"/>
        <v>0</v>
      </c>
      <c r="G1827" s="203">
        <v>1522993</v>
      </c>
      <c r="H1827" s="195" t="s">
        <v>1719</v>
      </c>
      <c r="I1827" s="205"/>
    </row>
    <row r="1828" spans="1:9" s="208" customFormat="1" hidden="1">
      <c r="A1828" s="196">
        <v>44296</v>
      </c>
      <c r="B1828" s="205" t="s">
        <v>60</v>
      </c>
      <c r="C1828" s="198">
        <v>8488</v>
      </c>
      <c r="D1828" s="195">
        <v>29</v>
      </c>
      <c r="E1828" s="197">
        <v>1067000</v>
      </c>
      <c r="F1828" s="206">
        <f t="shared" si="24"/>
        <v>0</v>
      </c>
      <c r="G1828" s="203">
        <v>1067000</v>
      </c>
      <c r="H1828" s="195" t="s">
        <v>1732</v>
      </c>
      <c r="I1828" s="205"/>
    </row>
    <row r="1829" spans="1:9" s="208" customFormat="1" hidden="1">
      <c r="A1829" s="196">
        <v>44296</v>
      </c>
      <c r="B1829" s="205" t="s">
        <v>60</v>
      </c>
      <c r="C1829" s="198">
        <v>9889</v>
      </c>
      <c r="D1829" s="195">
        <v>6</v>
      </c>
      <c r="E1829" s="197">
        <v>300000</v>
      </c>
      <c r="F1829" s="206">
        <f t="shared" si="24"/>
        <v>0</v>
      </c>
      <c r="G1829" s="203">
        <v>300000</v>
      </c>
      <c r="H1829" s="195" t="s">
        <v>1731</v>
      </c>
      <c r="I1829" s="205"/>
    </row>
    <row r="1830" spans="1:9" s="208" customFormat="1" hidden="1">
      <c r="A1830" s="196">
        <v>44296</v>
      </c>
      <c r="B1830" s="205" t="s">
        <v>60</v>
      </c>
      <c r="C1830" s="198">
        <v>9911</v>
      </c>
      <c r="D1830" s="195">
        <v>6</v>
      </c>
      <c r="E1830" s="197">
        <v>936000</v>
      </c>
      <c r="F1830" s="206">
        <f t="shared" si="24"/>
        <v>0</v>
      </c>
      <c r="G1830" s="203">
        <v>936000</v>
      </c>
      <c r="H1830" s="195" t="s">
        <v>1720</v>
      </c>
      <c r="I1830" s="205"/>
    </row>
    <row r="1831" spans="1:9" s="208" customFormat="1" hidden="1">
      <c r="A1831" s="196">
        <v>44297</v>
      </c>
      <c r="B1831" s="205" t="s">
        <v>60</v>
      </c>
      <c r="C1831" s="198">
        <v>115</v>
      </c>
      <c r="D1831" s="195">
        <v>6</v>
      </c>
      <c r="E1831" s="197">
        <v>527682</v>
      </c>
      <c r="F1831" s="206">
        <f t="shared" si="24"/>
        <v>0</v>
      </c>
      <c r="G1831" s="203">
        <v>527682</v>
      </c>
      <c r="H1831" s="195"/>
      <c r="I1831" s="205"/>
    </row>
    <row r="1832" spans="1:9" s="208" customFormat="1" hidden="1">
      <c r="A1832" s="196">
        <v>44297</v>
      </c>
      <c r="B1832" s="205" t="s">
        <v>60</v>
      </c>
      <c r="C1832" s="198">
        <v>201</v>
      </c>
      <c r="D1832" s="195">
        <v>6</v>
      </c>
      <c r="E1832" s="197">
        <v>1020800</v>
      </c>
      <c r="F1832" s="206">
        <f t="shared" si="24"/>
        <v>0</v>
      </c>
      <c r="G1832" s="203">
        <v>1020800</v>
      </c>
      <c r="H1832" s="195" t="s">
        <v>1721</v>
      </c>
      <c r="I1832" s="205"/>
    </row>
    <row r="1833" spans="1:9" s="208" customFormat="1" hidden="1">
      <c r="A1833" s="196">
        <v>44297</v>
      </c>
      <c r="B1833" s="205" t="s">
        <v>60</v>
      </c>
      <c r="C1833" s="198">
        <v>298</v>
      </c>
      <c r="D1833" s="195">
        <v>6</v>
      </c>
      <c r="E1833" s="197">
        <v>600000</v>
      </c>
      <c r="F1833" s="206">
        <f t="shared" si="24"/>
        <v>0</v>
      </c>
      <c r="G1833" s="203">
        <v>600000</v>
      </c>
      <c r="H1833" s="195" t="s">
        <v>1722</v>
      </c>
      <c r="I1833" s="205"/>
    </row>
    <row r="1834" spans="1:9" s="208" customFormat="1" hidden="1">
      <c r="A1834" s="196">
        <v>44297</v>
      </c>
      <c r="B1834" s="205" t="s">
        <v>60</v>
      </c>
      <c r="C1834" s="198">
        <v>2071</v>
      </c>
      <c r="D1834" s="195">
        <v>10</v>
      </c>
      <c r="E1834" s="197">
        <v>329400</v>
      </c>
      <c r="F1834" s="206">
        <f t="shared" si="24"/>
        <v>0</v>
      </c>
      <c r="G1834" s="203">
        <v>329400</v>
      </c>
      <c r="H1834" s="195"/>
      <c r="I1834" s="205"/>
    </row>
    <row r="1835" spans="1:9" s="208" customFormat="1" hidden="1">
      <c r="A1835" s="196">
        <v>44297</v>
      </c>
      <c r="B1835" s="205" t="s">
        <v>60</v>
      </c>
      <c r="C1835" s="198">
        <v>2518</v>
      </c>
      <c r="D1835" s="195">
        <v>4</v>
      </c>
      <c r="E1835" s="197">
        <v>1539000</v>
      </c>
      <c r="F1835" s="206">
        <f t="shared" si="24"/>
        <v>0</v>
      </c>
      <c r="G1835" s="203">
        <v>1539000</v>
      </c>
      <c r="H1835" s="195" t="s">
        <v>1723</v>
      </c>
      <c r="I1835" s="205"/>
    </row>
    <row r="1836" spans="1:9" s="208" customFormat="1" hidden="1">
      <c r="A1836" s="196">
        <v>44297</v>
      </c>
      <c r="B1836" s="205" t="s">
        <v>60</v>
      </c>
      <c r="C1836" s="198">
        <v>2519</v>
      </c>
      <c r="D1836" s="195">
        <v>4</v>
      </c>
      <c r="E1836" s="197">
        <v>650000</v>
      </c>
      <c r="F1836" s="206">
        <f t="shared" si="24"/>
        <v>0</v>
      </c>
      <c r="G1836" s="203">
        <v>650000</v>
      </c>
      <c r="H1836" s="195" t="s">
        <v>1724</v>
      </c>
      <c r="I1836" s="205"/>
    </row>
    <row r="1837" spans="1:9" s="208" customFormat="1" hidden="1">
      <c r="A1837" s="196">
        <v>44297</v>
      </c>
      <c r="B1837" s="205" t="s">
        <v>60</v>
      </c>
      <c r="C1837" s="198">
        <v>4757</v>
      </c>
      <c r="D1837" s="195">
        <v>7</v>
      </c>
      <c r="E1837" s="197">
        <v>867020</v>
      </c>
      <c r="F1837" s="206">
        <f t="shared" si="24"/>
        <v>0</v>
      </c>
      <c r="G1837" s="203">
        <v>867020</v>
      </c>
      <c r="H1837" s="195" t="s">
        <v>1733</v>
      </c>
      <c r="I1837" s="205"/>
    </row>
    <row r="1838" spans="1:9" s="208" customFormat="1" hidden="1">
      <c r="A1838" s="196">
        <v>44297</v>
      </c>
      <c r="B1838" s="205" t="s">
        <v>60</v>
      </c>
      <c r="C1838" s="198">
        <v>6553</v>
      </c>
      <c r="D1838" s="195">
        <v>8</v>
      </c>
      <c r="E1838" s="197">
        <v>225600</v>
      </c>
      <c r="F1838" s="206">
        <f t="shared" si="24"/>
        <v>0</v>
      </c>
      <c r="G1838" s="203">
        <v>225600</v>
      </c>
      <c r="H1838" s="195" t="s">
        <v>1725</v>
      </c>
      <c r="I1838" s="205"/>
    </row>
    <row r="1839" spans="1:9" s="208" customFormat="1" hidden="1">
      <c r="A1839" s="196">
        <v>44297</v>
      </c>
      <c r="B1839" s="205" t="s">
        <v>1660</v>
      </c>
      <c r="C1839" s="198">
        <v>6897</v>
      </c>
      <c r="D1839" s="195">
        <v>8</v>
      </c>
      <c r="E1839" s="197">
        <v>516000</v>
      </c>
      <c r="F1839" s="206">
        <f t="shared" si="24"/>
        <v>0</v>
      </c>
      <c r="G1839" s="203">
        <v>516000</v>
      </c>
      <c r="H1839" s="195" t="s">
        <v>1726</v>
      </c>
      <c r="I1839" s="205"/>
    </row>
    <row r="1840" spans="1:9" s="208" customFormat="1" hidden="1">
      <c r="A1840" s="196">
        <v>44297</v>
      </c>
      <c r="B1840" s="205" t="s">
        <v>1660</v>
      </c>
      <c r="C1840" s="198">
        <v>6903</v>
      </c>
      <c r="D1840" s="195">
        <v>8</v>
      </c>
      <c r="E1840" s="197">
        <v>200000</v>
      </c>
      <c r="F1840" s="206">
        <f t="shared" si="24"/>
        <v>0</v>
      </c>
      <c r="G1840" s="203">
        <v>200000</v>
      </c>
      <c r="H1840" s="195" t="s">
        <v>1727</v>
      </c>
      <c r="I1840" s="205"/>
    </row>
    <row r="1841" spans="1:9" s="208" customFormat="1" hidden="1">
      <c r="A1841" s="196">
        <v>44297</v>
      </c>
      <c r="B1841" s="205" t="s">
        <v>60</v>
      </c>
      <c r="C1841" s="198">
        <v>8801</v>
      </c>
      <c r="D1841" s="195">
        <v>29</v>
      </c>
      <c r="E1841" s="197">
        <v>159000</v>
      </c>
      <c r="F1841" s="206">
        <f t="shared" si="24"/>
        <v>0</v>
      </c>
      <c r="G1841" s="203">
        <v>159000</v>
      </c>
      <c r="H1841" s="195" t="s">
        <v>1728</v>
      </c>
      <c r="I1841" s="205"/>
    </row>
    <row r="1842" spans="1:9" s="208" customFormat="1" hidden="1">
      <c r="A1842" s="196">
        <v>44297</v>
      </c>
      <c r="B1842" s="205" t="s">
        <v>60</v>
      </c>
      <c r="C1842" s="198">
        <v>8844</v>
      </c>
      <c r="D1842" s="195">
        <v>29</v>
      </c>
      <c r="E1842" s="197">
        <v>201000</v>
      </c>
      <c r="F1842" s="206">
        <f t="shared" si="24"/>
        <v>0</v>
      </c>
      <c r="G1842" s="203">
        <v>201000</v>
      </c>
      <c r="H1842" s="195" t="s">
        <v>1729</v>
      </c>
      <c r="I1842" s="205"/>
    </row>
    <row r="1843" spans="1:9" s="207" customFormat="1" hidden="1">
      <c r="A1843" s="199">
        <v>44298</v>
      </c>
      <c r="B1843" s="200" t="s">
        <v>60</v>
      </c>
      <c r="C1843" s="51">
        <v>466</v>
      </c>
      <c r="D1843" s="200">
        <v>6</v>
      </c>
      <c r="E1843" s="201">
        <v>454012</v>
      </c>
      <c r="F1843" s="202">
        <f t="shared" si="24"/>
        <v>0</v>
      </c>
      <c r="G1843" s="201">
        <v>454012</v>
      </c>
      <c r="H1843" s="200"/>
      <c r="I1843" s="200"/>
    </row>
    <row r="1844" spans="1:9" s="208" customFormat="1" hidden="1">
      <c r="A1844" s="196">
        <v>44298</v>
      </c>
      <c r="B1844" s="205" t="s">
        <v>60</v>
      </c>
      <c r="C1844" s="198">
        <v>466</v>
      </c>
      <c r="D1844" s="195">
        <v>6</v>
      </c>
      <c r="E1844" s="197">
        <v>454012</v>
      </c>
      <c r="F1844" s="206">
        <f t="shared" si="24"/>
        <v>0</v>
      </c>
      <c r="G1844" s="203">
        <v>454012</v>
      </c>
      <c r="H1844" s="195" t="s">
        <v>1735</v>
      </c>
      <c r="I1844" s="205"/>
    </row>
    <row r="1845" spans="1:9" s="208" customFormat="1" hidden="1">
      <c r="A1845" s="196">
        <v>44298</v>
      </c>
      <c r="B1845" s="205" t="s">
        <v>63</v>
      </c>
      <c r="C1845" s="198">
        <v>485</v>
      </c>
      <c r="D1845" s="195">
        <v>6</v>
      </c>
      <c r="E1845" s="197">
        <v>520000</v>
      </c>
      <c r="F1845" s="206">
        <f t="shared" si="24"/>
        <v>0</v>
      </c>
      <c r="G1845" s="203">
        <v>520000</v>
      </c>
      <c r="H1845" s="195" t="s">
        <v>1736</v>
      </c>
      <c r="I1845" s="205"/>
    </row>
    <row r="1846" spans="1:9" s="208" customFormat="1" hidden="1">
      <c r="A1846" s="196">
        <v>44298</v>
      </c>
      <c r="B1846" s="205" t="s">
        <v>62</v>
      </c>
      <c r="C1846" s="198">
        <v>543</v>
      </c>
      <c r="D1846" s="195">
        <v>6</v>
      </c>
      <c r="E1846" s="197">
        <v>687000</v>
      </c>
      <c r="F1846" s="206">
        <f t="shared" si="24"/>
        <v>0</v>
      </c>
      <c r="G1846" s="203">
        <v>687000</v>
      </c>
      <c r="H1846" s="195" t="s">
        <v>1737</v>
      </c>
      <c r="I1846" s="205"/>
    </row>
    <row r="1847" spans="1:9" s="208" customFormat="1" hidden="1">
      <c r="A1847" s="196">
        <v>44298</v>
      </c>
      <c r="B1847" s="205" t="s">
        <v>190</v>
      </c>
      <c r="C1847" s="198">
        <v>550</v>
      </c>
      <c r="D1847" s="195">
        <v>6</v>
      </c>
      <c r="E1847" s="197">
        <v>2570100</v>
      </c>
      <c r="F1847" s="206">
        <f t="shared" si="24"/>
        <v>0</v>
      </c>
      <c r="G1847" s="203">
        <v>2570100</v>
      </c>
      <c r="H1847" s="195" t="s">
        <v>1749</v>
      </c>
      <c r="I1847" s="205"/>
    </row>
    <row r="1848" spans="1:9" s="208" customFormat="1" hidden="1">
      <c r="A1848" s="196">
        <v>44298</v>
      </c>
      <c r="B1848" s="205" t="s">
        <v>190</v>
      </c>
      <c r="C1848" s="198">
        <v>554</v>
      </c>
      <c r="D1848" s="195">
        <v>6</v>
      </c>
      <c r="E1848" s="197">
        <v>506229</v>
      </c>
      <c r="F1848" s="206">
        <f t="shared" si="24"/>
        <v>0</v>
      </c>
      <c r="G1848" s="203">
        <v>506229</v>
      </c>
      <c r="H1848" s="195" t="s">
        <v>1738</v>
      </c>
      <c r="I1848" s="205"/>
    </row>
    <row r="1849" spans="1:9" s="208" customFormat="1" hidden="1">
      <c r="A1849" s="196">
        <v>44298</v>
      </c>
      <c r="B1849" s="205" t="s">
        <v>62</v>
      </c>
      <c r="C1849" s="198">
        <v>565</v>
      </c>
      <c r="D1849" s="195">
        <v>6</v>
      </c>
      <c r="E1849" s="197">
        <v>716500</v>
      </c>
      <c r="F1849" s="206">
        <f t="shared" si="24"/>
        <v>0</v>
      </c>
      <c r="G1849" s="203">
        <v>716500</v>
      </c>
      <c r="H1849" s="195" t="s">
        <v>1739</v>
      </c>
      <c r="I1849" s="205"/>
    </row>
    <row r="1850" spans="1:9" s="208" customFormat="1" hidden="1">
      <c r="A1850" s="196">
        <v>44298</v>
      </c>
      <c r="B1850" s="205" t="s">
        <v>65</v>
      </c>
      <c r="C1850" s="198">
        <v>2868</v>
      </c>
      <c r="D1850" s="195">
        <v>4</v>
      </c>
      <c r="E1850" s="197">
        <v>2651000</v>
      </c>
      <c r="F1850" s="206">
        <f t="shared" si="24"/>
        <v>0</v>
      </c>
      <c r="G1850" s="203">
        <v>2651000</v>
      </c>
      <c r="H1850" s="195" t="s">
        <v>1740</v>
      </c>
      <c r="I1850" s="205"/>
    </row>
    <row r="1851" spans="1:9" s="208" customFormat="1" hidden="1">
      <c r="A1851" s="196">
        <v>44298</v>
      </c>
      <c r="B1851" s="205" t="s">
        <v>190</v>
      </c>
      <c r="C1851" s="198">
        <v>2932</v>
      </c>
      <c r="D1851" s="195">
        <v>4</v>
      </c>
      <c r="E1851" s="197">
        <v>334255</v>
      </c>
      <c r="F1851" s="206">
        <f t="shared" si="24"/>
        <v>0</v>
      </c>
      <c r="G1851" s="203">
        <v>334255</v>
      </c>
      <c r="H1851" s="195" t="s">
        <v>1741</v>
      </c>
      <c r="I1851" s="205"/>
    </row>
    <row r="1852" spans="1:9" s="208" customFormat="1" hidden="1">
      <c r="A1852" s="196">
        <v>44298</v>
      </c>
      <c r="B1852" s="205" t="s">
        <v>190</v>
      </c>
      <c r="C1852" s="198">
        <v>2968</v>
      </c>
      <c r="D1852" s="195">
        <v>4</v>
      </c>
      <c r="E1852" s="197">
        <v>755500</v>
      </c>
      <c r="F1852" s="206">
        <f t="shared" si="24"/>
        <v>0</v>
      </c>
      <c r="G1852" s="203">
        <v>755500</v>
      </c>
      <c r="H1852" s="195" t="s">
        <v>1742</v>
      </c>
      <c r="I1852" s="205"/>
    </row>
    <row r="1853" spans="1:9" s="208" customFormat="1" hidden="1">
      <c r="A1853" s="196">
        <v>44298</v>
      </c>
      <c r="B1853" s="205" t="s">
        <v>1660</v>
      </c>
      <c r="C1853" s="198">
        <v>3132</v>
      </c>
      <c r="D1853" s="195">
        <v>4</v>
      </c>
      <c r="E1853" s="197">
        <v>1015000</v>
      </c>
      <c r="F1853" s="206">
        <f t="shared" si="24"/>
        <v>0</v>
      </c>
      <c r="G1853" s="203">
        <v>1015000</v>
      </c>
      <c r="H1853" s="195" t="s">
        <v>1743</v>
      </c>
      <c r="I1853" s="205"/>
    </row>
    <row r="1854" spans="1:9" s="208" customFormat="1" hidden="1">
      <c r="A1854" s="196">
        <v>44298</v>
      </c>
      <c r="B1854" s="205" t="s">
        <v>190</v>
      </c>
      <c r="C1854" s="198">
        <v>5179</v>
      </c>
      <c r="D1854" s="195">
        <v>7</v>
      </c>
      <c r="E1854" s="197">
        <v>2212000</v>
      </c>
      <c r="F1854" s="206">
        <f t="shared" si="24"/>
        <v>0</v>
      </c>
      <c r="G1854" s="203">
        <v>2212000</v>
      </c>
      <c r="H1854" s="195" t="s">
        <v>1744</v>
      </c>
      <c r="I1854" s="205"/>
    </row>
    <row r="1855" spans="1:9" s="208" customFormat="1" hidden="1">
      <c r="A1855" s="196">
        <v>44298</v>
      </c>
      <c r="B1855" s="205" t="s">
        <v>1751</v>
      </c>
      <c r="C1855" s="198">
        <v>5300</v>
      </c>
      <c r="D1855" s="195">
        <v>7</v>
      </c>
      <c r="E1855" s="197">
        <v>397600</v>
      </c>
      <c r="F1855" s="206">
        <f t="shared" si="24"/>
        <v>0</v>
      </c>
      <c r="G1855" s="197">
        <v>397600</v>
      </c>
      <c r="H1855" s="195" t="s">
        <v>1745</v>
      </c>
      <c r="I1855" s="205"/>
    </row>
    <row r="1856" spans="1:9" s="208" customFormat="1" hidden="1">
      <c r="A1856" s="196">
        <v>44298</v>
      </c>
      <c r="B1856" s="205" t="s">
        <v>1751</v>
      </c>
      <c r="C1856" s="198">
        <v>5301</v>
      </c>
      <c r="D1856" s="195">
        <v>7</v>
      </c>
      <c r="E1856" s="197">
        <v>553400</v>
      </c>
      <c r="F1856" s="206">
        <f t="shared" si="24"/>
        <v>0</v>
      </c>
      <c r="G1856" s="203">
        <v>553400</v>
      </c>
      <c r="H1856" s="126" t="s">
        <v>1745</v>
      </c>
      <c r="I1856" s="205"/>
    </row>
    <row r="1857" spans="1:9" s="208" customFormat="1" hidden="1">
      <c r="A1857" s="196">
        <v>44298</v>
      </c>
      <c r="B1857" s="205" t="s">
        <v>1660</v>
      </c>
      <c r="C1857" s="198">
        <v>5303</v>
      </c>
      <c r="D1857" s="195">
        <v>7</v>
      </c>
      <c r="E1857" s="197">
        <v>896277</v>
      </c>
      <c r="F1857" s="206">
        <f t="shared" si="24"/>
        <v>0</v>
      </c>
      <c r="G1857" s="203">
        <v>896277</v>
      </c>
      <c r="H1857" s="195" t="s">
        <v>1746</v>
      </c>
      <c r="I1857" s="205"/>
    </row>
    <row r="1858" spans="1:9" s="208" customFormat="1" hidden="1">
      <c r="A1858" s="196">
        <v>44298</v>
      </c>
      <c r="B1858" s="205" t="s">
        <v>64</v>
      </c>
      <c r="C1858" s="198">
        <v>6996</v>
      </c>
      <c r="D1858" s="195">
        <v>8</v>
      </c>
      <c r="E1858" s="197">
        <v>90924</v>
      </c>
      <c r="F1858" s="206">
        <f t="shared" si="24"/>
        <v>0</v>
      </c>
      <c r="G1858" s="203">
        <v>90924</v>
      </c>
      <c r="H1858" s="195"/>
      <c r="I1858" s="205"/>
    </row>
    <row r="1859" spans="1:9" s="208" customFormat="1" hidden="1">
      <c r="A1859" s="196">
        <v>44298</v>
      </c>
      <c r="B1859" s="205" t="s">
        <v>64</v>
      </c>
      <c r="C1859" s="198">
        <v>6998</v>
      </c>
      <c r="D1859" s="195">
        <v>8</v>
      </c>
      <c r="E1859" s="197">
        <v>369000</v>
      </c>
      <c r="F1859" s="206">
        <f t="shared" si="24"/>
        <v>0</v>
      </c>
      <c r="G1859" s="203">
        <v>369000</v>
      </c>
      <c r="H1859" s="195" t="s">
        <v>1747</v>
      </c>
      <c r="I1859" s="205"/>
    </row>
    <row r="1860" spans="1:9" s="208" customFormat="1" hidden="1">
      <c r="A1860" s="196">
        <v>44298</v>
      </c>
      <c r="B1860" s="205" t="s">
        <v>190</v>
      </c>
      <c r="C1860" s="198">
        <v>8262</v>
      </c>
      <c r="D1860" s="195">
        <v>18</v>
      </c>
      <c r="E1860" s="197">
        <v>304600</v>
      </c>
      <c r="F1860" s="206">
        <f t="shared" si="24"/>
        <v>0</v>
      </c>
      <c r="G1860" s="203">
        <v>304600</v>
      </c>
      <c r="H1860" s="195" t="s">
        <v>1748</v>
      </c>
      <c r="I1860" s="205"/>
    </row>
    <row r="1861" spans="1:9" s="207" customFormat="1" hidden="1">
      <c r="A1861" s="199">
        <v>44299</v>
      </c>
      <c r="B1861" s="200" t="s">
        <v>60</v>
      </c>
      <c r="C1861" s="51">
        <v>726</v>
      </c>
      <c r="D1861" s="200">
        <v>6</v>
      </c>
      <c r="E1861" s="201">
        <v>2956800</v>
      </c>
      <c r="F1861" s="202">
        <f t="shared" si="24"/>
        <v>0</v>
      </c>
      <c r="G1861" s="201">
        <v>2956800</v>
      </c>
      <c r="H1861" s="200"/>
      <c r="I1861" s="200"/>
    </row>
    <row r="1862" spans="1:9" s="207" customFormat="1" hidden="1">
      <c r="A1862" s="199">
        <v>44299</v>
      </c>
      <c r="B1862" s="200" t="s">
        <v>60</v>
      </c>
      <c r="C1862" s="51">
        <v>850</v>
      </c>
      <c r="D1862" s="200">
        <v>6</v>
      </c>
      <c r="E1862" s="201">
        <v>437000</v>
      </c>
      <c r="F1862" s="202">
        <f t="shared" si="24"/>
        <v>0</v>
      </c>
      <c r="G1862" s="201">
        <v>437000</v>
      </c>
      <c r="H1862" s="200"/>
      <c r="I1862" s="200"/>
    </row>
    <row r="1863" spans="1:9" s="207" customFormat="1" hidden="1">
      <c r="A1863" s="199">
        <v>44299</v>
      </c>
      <c r="B1863" s="200" t="s">
        <v>60</v>
      </c>
      <c r="C1863" s="51">
        <v>824</v>
      </c>
      <c r="D1863" s="200">
        <v>6</v>
      </c>
      <c r="E1863" s="201">
        <v>780000</v>
      </c>
      <c r="F1863" s="202">
        <f t="shared" si="24"/>
        <v>0</v>
      </c>
      <c r="G1863" s="201">
        <v>780000</v>
      </c>
      <c r="H1863" s="200"/>
      <c r="I1863" s="200"/>
    </row>
    <row r="1864" spans="1:9" s="207" customFormat="1" hidden="1">
      <c r="A1864" s="199">
        <v>44299</v>
      </c>
      <c r="B1864" s="200" t="s">
        <v>60</v>
      </c>
      <c r="C1864" s="51">
        <v>5487</v>
      </c>
      <c r="D1864" s="200">
        <v>7</v>
      </c>
      <c r="E1864" s="201">
        <v>910000</v>
      </c>
      <c r="F1864" s="202">
        <f t="shared" si="24"/>
        <v>0</v>
      </c>
      <c r="G1864" s="201">
        <v>910000</v>
      </c>
      <c r="H1864" s="200"/>
      <c r="I1864" s="200"/>
    </row>
    <row r="1865" spans="1:9" s="207" customFormat="1" hidden="1">
      <c r="A1865" s="199">
        <v>44299</v>
      </c>
      <c r="B1865" s="200" t="s">
        <v>60</v>
      </c>
      <c r="C1865" s="51">
        <v>3168</v>
      </c>
      <c r="D1865" s="200">
        <v>4</v>
      </c>
      <c r="E1865" s="201">
        <v>955200</v>
      </c>
      <c r="F1865" s="202">
        <f t="shared" si="24"/>
        <v>0</v>
      </c>
      <c r="G1865" s="201">
        <v>955200</v>
      </c>
      <c r="H1865" s="200"/>
      <c r="I1865" s="200"/>
    </row>
    <row r="1866" spans="1:9" s="208" customFormat="1" hidden="1">
      <c r="A1866" s="196">
        <v>44299</v>
      </c>
      <c r="B1866" s="205" t="s">
        <v>60</v>
      </c>
      <c r="C1866" s="198">
        <v>718</v>
      </c>
      <c r="D1866" s="195">
        <v>6</v>
      </c>
      <c r="E1866" s="197">
        <v>473200</v>
      </c>
      <c r="F1866" s="206">
        <f t="shared" si="24"/>
        <v>0</v>
      </c>
      <c r="G1866" s="203">
        <v>473200</v>
      </c>
      <c r="H1866" s="195" t="s">
        <v>80</v>
      </c>
      <c r="I1866" s="205"/>
    </row>
    <row r="1867" spans="1:9" s="208" customFormat="1" hidden="1">
      <c r="A1867" s="196">
        <v>44299</v>
      </c>
      <c r="B1867" s="205" t="s">
        <v>60</v>
      </c>
      <c r="C1867" s="198">
        <v>726</v>
      </c>
      <c r="D1867" s="195">
        <v>6</v>
      </c>
      <c r="E1867" s="197">
        <v>2956800</v>
      </c>
      <c r="F1867" s="206">
        <f t="shared" si="24"/>
        <v>0</v>
      </c>
      <c r="G1867" s="203">
        <v>2956800</v>
      </c>
      <c r="H1867" s="195" t="s">
        <v>1752</v>
      </c>
      <c r="I1867" s="205"/>
    </row>
    <row r="1868" spans="1:9" s="208" customFormat="1" hidden="1">
      <c r="A1868" s="196">
        <v>44299</v>
      </c>
      <c r="B1868" s="205" t="s">
        <v>60</v>
      </c>
      <c r="C1868" s="198">
        <v>824</v>
      </c>
      <c r="D1868" s="195">
        <v>6</v>
      </c>
      <c r="E1868" s="197">
        <v>780000</v>
      </c>
      <c r="F1868" s="206">
        <f t="shared" si="24"/>
        <v>0</v>
      </c>
      <c r="G1868" s="203">
        <v>780000</v>
      </c>
      <c r="H1868" s="195" t="s">
        <v>1753</v>
      </c>
      <c r="I1868" s="205"/>
    </row>
    <row r="1869" spans="1:9" s="208" customFormat="1" hidden="1">
      <c r="A1869" s="196">
        <v>44299</v>
      </c>
      <c r="B1869" s="205" t="s">
        <v>60</v>
      </c>
      <c r="C1869" s="198">
        <v>850</v>
      </c>
      <c r="D1869" s="195">
        <v>6</v>
      </c>
      <c r="E1869" s="197">
        <v>437000</v>
      </c>
      <c r="F1869" s="206">
        <f t="shared" si="24"/>
        <v>0</v>
      </c>
      <c r="G1869" s="203">
        <v>437000</v>
      </c>
      <c r="H1869" s="195" t="s">
        <v>1754</v>
      </c>
      <c r="I1869" s="205"/>
    </row>
    <row r="1870" spans="1:9" s="208" customFormat="1" hidden="1">
      <c r="A1870" s="196">
        <v>44299</v>
      </c>
      <c r="B1870" s="205" t="s">
        <v>60</v>
      </c>
      <c r="C1870" s="198">
        <v>909</v>
      </c>
      <c r="D1870" s="195">
        <v>6</v>
      </c>
      <c r="E1870" s="197">
        <v>557000</v>
      </c>
      <c r="F1870" s="206">
        <f t="shared" si="24"/>
        <v>0</v>
      </c>
      <c r="G1870" s="203">
        <v>557000</v>
      </c>
      <c r="H1870" s="195" t="s">
        <v>1755</v>
      </c>
      <c r="I1870" s="205"/>
    </row>
    <row r="1871" spans="1:9" s="208" customFormat="1" hidden="1">
      <c r="A1871" s="196">
        <v>44299</v>
      </c>
      <c r="B1871" s="205" t="s">
        <v>60</v>
      </c>
      <c r="C1871" s="198">
        <v>3161</v>
      </c>
      <c r="D1871" s="195">
        <v>4</v>
      </c>
      <c r="E1871" s="197">
        <v>41118</v>
      </c>
      <c r="F1871" s="206">
        <f t="shared" si="24"/>
        <v>0</v>
      </c>
      <c r="G1871" s="203">
        <v>41118</v>
      </c>
      <c r="H1871" s="195" t="s">
        <v>1756</v>
      </c>
      <c r="I1871" s="205"/>
    </row>
    <row r="1872" spans="1:9" s="208" customFormat="1" hidden="1">
      <c r="A1872" s="196">
        <v>44299</v>
      </c>
      <c r="B1872" s="205" t="s">
        <v>60</v>
      </c>
      <c r="C1872" s="198">
        <v>3168</v>
      </c>
      <c r="D1872" s="195">
        <v>4</v>
      </c>
      <c r="E1872" s="197">
        <v>955200</v>
      </c>
      <c r="F1872" s="206">
        <f t="shared" si="24"/>
        <v>0</v>
      </c>
      <c r="G1872" s="203">
        <v>955200</v>
      </c>
      <c r="H1872" s="195" t="s">
        <v>1757</v>
      </c>
      <c r="I1872" s="205"/>
    </row>
    <row r="1873" spans="1:9" s="208" customFormat="1" hidden="1">
      <c r="A1873" s="196">
        <v>44299</v>
      </c>
      <c r="B1873" s="205" t="s">
        <v>60</v>
      </c>
      <c r="C1873" s="198">
        <v>5362</v>
      </c>
      <c r="D1873" s="195">
        <v>7</v>
      </c>
      <c r="E1873" s="197">
        <v>20500</v>
      </c>
      <c r="F1873" s="206">
        <f t="shared" si="24"/>
        <v>0</v>
      </c>
      <c r="G1873" s="203">
        <v>20500</v>
      </c>
      <c r="H1873" s="195" t="s">
        <v>1762</v>
      </c>
      <c r="I1873" s="205"/>
    </row>
    <row r="1874" spans="1:9" s="208" customFormat="1" hidden="1">
      <c r="A1874" s="196">
        <v>44299</v>
      </c>
      <c r="B1874" s="205" t="s">
        <v>60</v>
      </c>
      <c r="C1874" s="198">
        <v>5487</v>
      </c>
      <c r="D1874" s="195">
        <v>7</v>
      </c>
      <c r="E1874" s="197">
        <v>910000</v>
      </c>
      <c r="F1874" s="206">
        <f t="shared" si="24"/>
        <v>0</v>
      </c>
      <c r="G1874" s="203">
        <v>910000</v>
      </c>
      <c r="H1874" s="195" t="s">
        <v>1758</v>
      </c>
      <c r="I1874" s="205"/>
    </row>
    <row r="1875" spans="1:9" s="208" customFormat="1" hidden="1">
      <c r="A1875" s="196">
        <v>44299</v>
      </c>
      <c r="B1875" s="205" t="s">
        <v>60</v>
      </c>
      <c r="C1875" s="198">
        <v>6033</v>
      </c>
      <c r="D1875" s="195">
        <v>9</v>
      </c>
      <c r="E1875" s="197">
        <v>979500</v>
      </c>
      <c r="F1875" s="206">
        <f t="shared" si="24"/>
        <v>0</v>
      </c>
      <c r="G1875" s="203">
        <v>979500</v>
      </c>
      <c r="H1875" s="195" t="s">
        <v>1759</v>
      </c>
      <c r="I1875" s="205"/>
    </row>
    <row r="1876" spans="1:9" s="208" customFormat="1" hidden="1">
      <c r="A1876" s="196">
        <v>44299</v>
      </c>
      <c r="B1876" s="205" t="s">
        <v>60</v>
      </c>
      <c r="C1876" s="198">
        <v>7128</v>
      </c>
      <c r="D1876" s="195">
        <v>8</v>
      </c>
      <c r="E1876" s="197">
        <v>1300000</v>
      </c>
      <c r="F1876" s="206">
        <f t="shared" si="24"/>
        <v>0</v>
      </c>
      <c r="G1876" s="203">
        <v>1300000</v>
      </c>
      <c r="H1876" s="195" t="s">
        <v>1760</v>
      </c>
      <c r="I1876" s="205"/>
    </row>
    <row r="1877" spans="1:9" s="208" customFormat="1" hidden="1">
      <c r="A1877" s="196">
        <v>44299</v>
      </c>
      <c r="B1877" s="205" t="s">
        <v>60</v>
      </c>
      <c r="C1877" s="198">
        <v>7290</v>
      </c>
      <c r="D1877" s="195">
        <v>8</v>
      </c>
      <c r="E1877" s="197">
        <v>458900</v>
      </c>
      <c r="F1877" s="206">
        <f t="shared" si="24"/>
        <v>0</v>
      </c>
      <c r="G1877" s="203">
        <v>458900</v>
      </c>
      <c r="H1877" s="195" t="s">
        <v>1761</v>
      </c>
      <c r="I1877" s="205"/>
    </row>
    <row r="1878" spans="1:9" s="207" customFormat="1" hidden="1">
      <c r="A1878" s="199">
        <v>44300</v>
      </c>
      <c r="B1878" s="200" t="s">
        <v>60</v>
      </c>
      <c r="C1878" s="51">
        <v>8797</v>
      </c>
      <c r="D1878" s="200">
        <v>18</v>
      </c>
      <c r="E1878" s="201">
        <v>1200000</v>
      </c>
      <c r="F1878" s="202">
        <f t="shared" si="24"/>
        <v>0</v>
      </c>
      <c r="G1878" s="201">
        <v>1200000</v>
      </c>
      <c r="H1878" s="200"/>
      <c r="I1878" s="200"/>
    </row>
    <row r="1879" spans="1:9" s="208" customFormat="1" hidden="1">
      <c r="A1879" s="196">
        <v>44300</v>
      </c>
      <c r="B1879" s="205" t="s">
        <v>60</v>
      </c>
      <c r="C1879" s="198">
        <v>1143</v>
      </c>
      <c r="D1879" s="195">
        <v>6</v>
      </c>
      <c r="E1879" s="197">
        <v>936000</v>
      </c>
      <c r="F1879" s="206">
        <f t="shared" si="24"/>
        <v>0</v>
      </c>
      <c r="G1879" s="203">
        <v>936000</v>
      </c>
      <c r="H1879" s="195" t="s">
        <v>1765</v>
      </c>
      <c r="I1879" s="205"/>
    </row>
    <row r="1880" spans="1:9" s="208" customFormat="1" hidden="1">
      <c r="A1880" s="196">
        <v>44300</v>
      </c>
      <c r="B1880" s="205" t="s">
        <v>60</v>
      </c>
      <c r="C1880" s="198">
        <v>1287</v>
      </c>
      <c r="D1880" s="195">
        <v>6</v>
      </c>
      <c r="E1880" s="197">
        <v>2500000</v>
      </c>
      <c r="F1880" s="206">
        <f t="shared" si="24"/>
        <v>0</v>
      </c>
      <c r="G1880" s="203">
        <v>2500000</v>
      </c>
      <c r="H1880" s="195" t="s">
        <v>1766</v>
      </c>
      <c r="I1880" s="205"/>
    </row>
    <row r="1881" spans="1:9" s="208" customFormat="1" hidden="1">
      <c r="A1881" s="196">
        <v>44300</v>
      </c>
      <c r="B1881" s="205" t="s">
        <v>60</v>
      </c>
      <c r="C1881" s="198">
        <v>1291</v>
      </c>
      <c r="D1881" s="195">
        <v>6</v>
      </c>
      <c r="E1881" s="197">
        <v>1168000</v>
      </c>
      <c r="F1881" s="206">
        <f t="shared" ref="F1881:F1888" si="25">E1881-G1881</f>
        <v>0</v>
      </c>
      <c r="G1881" s="203">
        <v>1168000</v>
      </c>
      <c r="H1881" s="195" t="s">
        <v>1767</v>
      </c>
      <c r="I1881" s="205"/>
    </row>
    <row r="1882" spans="1:9" s="208" customFormat="1" hidden="1">
      <c r="A1882" s="196">
        <v>44300</v>
      </c>
      <c r="B1882" s="205" t="s">
        <v>60</v>
      </c>
      <c r="C1882" s="198">
        <v>3601</v>
      </c>
      <c r="D1882" s="195">
        <v>4</v>
      </c>
      <c r="E1882" s="197">
        <v>715500</v>
      </c>
      <c r="F1882" s="206">
        <f t="shared" si="25"/>
        <v>0</v>
      </c>
      <c r="G1882" s="203">
        <v>715500</v>
      </c>
      <c r="H1882" s="195" t="s">
        <v>1768</v>
      </c>
      <c r="I1882" s="205"/>
    </row>
    <row r="1883" spans="1:9" s="208" customFormat="1" hidden="1">
      <c r="A1883" s="196">
        <v>44300</v>
      </c>
      <c r="B1883" s="205" t="s">
        <v>60</v>
      </c>
      <c r="C1883" s="198">
        <v>5628</v>
      </c>
      <c r="D1883" s="195">
        <v>7</v>
      </c>
      <c r="E1883" s="197">
        <v>1917600</v>
      </c>
      <c r="F1883" s="206">
        <f t="shared" si="25"/>
        <v>0</v>
      </c>
      <c r="G1883" s="203">
        <v>1917600</v>
      </c>
      <c r="H1883" s="195" t="s">
        <v>1769</v>
      </c>
      <c r="I1883" s="205"/>
    </row>
    <row r="1884" spans="1:9" s="208" customFormat="1" hidden="1">
      <c r="A1884" s="196">
        <v>44300</v>
      </c>
      <c r="B1884" s="205" t="s">
        <v>60</v>
      </c>
      <c r="C1884" s="198">
        <v>5649</v>
      </c>
      <c r="D1884" s="195">
        <v>7</v>
      </c>
      <c r="E1884" s="197">
        <v>954791</v>
      </c>
      <c r="F1884" s="206">
        <f t="shared" si="25"/>
        <v>0</v>
      </c>
      <c r="G1884" s="203">
        <v>954791</v>
      </c>
      <c r="H1884" s="195" t="s">
        <v>1770</v>
      </c>
      <c r="I1884" s="205"/>
    </row>
    <row r="1885" spans="1:9" s="208" customFormat="1" hidden="1">
      <c r="A1885" s="123">
        <v>44300</v>
      </c>
      <c r="B1885" s="205" t="s">
        <v>60</v>
      </c>
      <c r="C1885" s="57">
        <v>5740</v>
      </c>
      <c r="D1885" s="205">
        <v>7</v>
      </c>
      <c r="E1885" s="203">
        <v>665000</v>
      </c>
      <c r="F1885" s="206">
        <f t="shared" si="25"/>
        <v>0</v>
      </c>
      <c r="G1885" s="203">
        <v>665000</v>
      </c>
      <c r="H1885" s="205" t="s">
        <v>1771</v>
      </c>
      <c r="I1885" s="205"/>
    </row>
    <row r="1886" spans="1:9" s="208" customFormat="1" hidden="1">
      <c r="A1886" s="123">
        <v>44300</v>
      </c>
      <c r="B1886" s="205" t="s">
        <v>60</v>
      </c>
      <c r="C1886" s="57">
        <v>5745</v>
      </c>
      <c r="D1886" s="205">
        <v>7</v>
      </c>
      <c r="E1886" s="203">
        <v>219200</v>
      </c>
      <c r="F1886" s="206">
        <f t="shared" si="25"/>
        <v>0</v>
      </c>
      <c r="G1886" s="203">
        <v>219200</v>
      </c>
      <c r="H1886" s="205" t="s">
        <v>1322</v>
      </c>
      <c r="I1886" s="205"/>
    </row>
    <row r="1887" spans="1:9" s="208" customFormat="1" hidden="1">
      <c r="A1887" s="196">
        <v>44300</v>
      </c>
      <c r="B1887" s="205" t="s">
        <v>65</v>
      </c>
      <c r="C1887" s="198">
        <v>5747</v>
      </c>
      <c r="D1887" s="195">
        <v>7</v>
      </c>
      <c r="E1887" s="197">
        <v>1923400</v>
      </c>
      <c r="F1887" s="206">
        <f t="shared" si="25"/>
        <v>0</v>
      </c>
      <c r="G1887" s="203">
        <v>1923400</v>
      </c>
      <c r="H1887" s="195" t="s">
        <v>1772</v>
      </c>
      <c r="I1887" s="205"/>
    </row>
    <row r="1888" spans="1:9" s="208" customFormat="1" hidden="1">
      <c r="A1888" s="196">
        <v>44300</v>
      </c>
      <c r="B1888" s="205" t="s">
        <v>60</v>
      </c>
      <c r="C1888" s="198">
        <v>5850</v>
      </c>
      <c r="D1888" s="195">
        <v>7</v>
      </c>
      <c r="E1888" s="197">
        <v>223000</v>
      </c>
      <c r="F1888" s="206">
        <f t="shared" si="25"/>
        <v>0</v>
      </c>
      <c r="G1888" s="203">
        <v>223000</v>
      </c>
      <c r="H1888" s="195" t="s">
        <v>1773</v>
      </c>
      <c r="I1888" s="205"/>
    </row>
    <row r="1889" spans="1:9" s="208" customFormat="1" hidden="1">
      <c r="A1889" s="123">
        <v>44300</v>
      </c>
      <c r="B1889" s="205" t="s">
        <v>60</v>
      </c>
      <c r="C1889" s="57">
        <v>6086</v>
      </c>
      <c r="D1889" s="205">
        <v>9</v>
      </c>
      <c r="E1889" s="203">
        <v>872000</v>
      </c>
      <c r="F1889" s="206">
        <f t="shared" si="24"/>
        <v>0</v>
      </c>
      <c r="G1889" s="203">
        <v>872000</v>
      </c>
      <c r="H1889" s="205" t="s">
        <v>1774</v>
      </c>
      <c r="I1889" s="205"/>
    </row>
    <row r="1890" spans="1:9" s="208" customFormat="1" hidden="1">
      <c r="A1890" s="123">
        <v>44300</v>
      </c>
      <c r="B1890" s="205" t="s">
        <v>60</v>
      </c>
      <c r="C1890" s="57">
        <v>7393</v>
      </c>
      <c r="D1890" s="205">
        <v>8</v>
      </c>
      <c r="E1890" s="203">
        <v>300000</v>
      </c>
      <c r="F1890" s="206">
        <f t="shared" si="24"/>
        <v>0</v>
      </c>
      <c r="G1890" s="203">
        <v>300000</v>
      </c>
      <c r="H1890" s="205" t="s">
        <v>187</v>
      </c>
      <c r="I1890" s="205"/>
    </row>
    <row r="1891" spans="1:9" s="208" customFormat="1" hidden="1">
      <c r="A1891" s="196">
        <v>44300</v>
      </c>
      <c r="B1891" s="205" t="s">
        <v>60</v>
      </c>
      <c r="C1891" s="198">
        <v>8741</v>
      </c>
      <c r="D1891" s="195">
        <v>18</v>
      </c>
      <c r="E1891" s="197">
        <v>685100</v>
      </c>
      <c r="F1891" s="206">
        <f t="shared" si="24"/>
        <v>0</v>
      </c>
      <c r="G1891" s="203">
        <v>685100</v>
      </c>
      <c r="H1891" s="195" t="s">
        <v>1775</v>
      </c>
      <c r="I1891" s="205"/>
    </row>
    <row r="1892" spans="1:9" s="208" customFormat="1" hidden="1">
      <c r="A1892" s="196">
        <v>44300</v>
      </c>
      <c r="B1892" s="205" t="s">
        <v>60</v>
      </c>
      <c r="C1892" s="198">
        <v>8797</v>
      </c>
      <c r="D1892" s="195">
        <v>18</v>
      </c>
      <c r="E1892" s="197">
        <v>1200000</v>
      </c>
      <c r="F1892" s="206">
        <f t="shared" si="24"/>
        <v>0</v>
      </c>
      <c r="G1892" s="203">
        <v>1200000</v>
      </c>
      <c r="H1892" s="195" t="s">
        <v>1776</v>
      </c>
      <c r="I1892" s="205"/>
    </row>
    <row r="1893" spans="1:9" s="207" customFormat="1" hidden="1">
      <c r="A1893" s="199">
        <v>44301</v>
      </c>
      <c r="B1893" s="200" t="s">
        <v>60</v>
      </c>
      <c r="C1893" s="51">
        <v>1413</v>
      </c>
      <c r="D1893" s="200">
        <v>6</v>
      </c>
      <c r="E1893" s="201">
        <v>541700</v>
      </c>
      <c r="F1893" s="202">
        <f t="shared" si="24"/>
        <v>0</v>
      </c>
      <c r="G1893" s="201">
        <v>541700</v>
      </c>
      <c r="H1893" s="200"/>
      <c r="I1893" s="200"/>
    </row>
    <row r="1894" spans="1:9" s="207" customFormat="1" hidden="1">
      <c r="A1894" s="199">
        <v>44301</v>
      </c>
      <c r="B1894" s="200" t="s">
        <v>60</v>
      </c>
      <c r="C1894" s="51">
        <v>5939</v>
      </c>
      <c r="D1894" s="200">
        <v>7</v>
      </c>
      <c r="E1894" s="201">
        <v>260000</v>
      </c>
      <c r="F1894" s="202">
        <f t="shared" si="24"/>
        <v>0</v>
      </c>
      <c r="G1894" s="201">
        <v>260000</v>
      </c>
      <c r="H1894" s="200"/>
      <c r="I1894" s="200"/>
    </row>
    <row r="1895" spans="1:9" s="207" customFormat="1" hidden="1">
      <c r="A1895" s="199">
        <v>44301</v>
      </c>
      <c r="B1895" s="200" t="s">
        <v>60</v>
      </c>
      <c r="C1895" s="51">
        <v>3902</v>
      </c>
      <c r="D1895" s="200">
        <v>4</v>
      </c>
      <c r="E1895" s="201">
        <v>1900400</v>
      </c>
      <c r="F1895" s="202">
        <f t="shared" si="24"/>
        <v>0</v>
      </c>
      <c r="G1895" s="201">
        <v>1900400</v>
      </c>
      <c r="H1895" s="200"/>
      <c r="I1895" s="200"/>
    </row>
    <row r="1896" spans="1:9" s="208" customFormat="1" hidden="1">
      <c r="A1896" s="196">
        <v>44301</v>
      </c>
      <c r="B1896" s="205" t="s">
        <v>60</v>
      </c>
      <c r="C1896" s="198">
        <v>1374</v>
      </c>
      <c r="D1896" s="195">
        <v>6</v>
      </c>
      <c r="E1896" s="197">
        <v>692316</v>
      </c>
      <c r="F1896" s="206">
        <f t="shared" si="24"/>
        <v>0</v>
      </c>
      <c r="G1896" s="203">
        <v>692316</v>
      </c>
      <c r="H1896" s="195" t="s">
        <v>1782</v>
      </c>
      <c r="I1896" s="205"/>
    </row>
    <row r="1897" spans="1:9" s="208" customFormat="1" hidden="1">
      <c r="A1897" s="196">
        <v>44301</v>
      </c>
      <c r="B1897" s="205" t="s">
        <v>60</v>
      </c>
      <c r="C1897" s="198">
        <v>1413</v>
      </c>
      <c r="D1897" s="195">
        <v>6</v>
      </c>
      <c r="E1897" s="197">
        <v>541700</v>
      </c>
      <c r="F1897" s="206">
        <f t="shared" ref="F1897:F2047" si="26">E1897-G1897</f>
        <v>0</v>
      </c>
      <c r="G1897" s="203">
        <v>541700</v>
      </c>
      <c r="H1897" s="195" t="s">
        <v>1783</v>
      </c>
      <c r="I1897" s="205"/>
    </row>
    <row r="1898" spans="1:9" s="208" customFormat="1" hidden="1">
      <c r="A1898" s="196">
        <v>44301</v>
      </c>
      <c r="B1898" s="205" t="s">
        <v>60</v>
      </c>
      <c r="C1898" s="198">
        <v>1599</v>
      </c>
      <c r="D1898" s="195">
        <v>6</v>
      </c>
      <c r="E1898" s="197">
        <v>560100</v>
      </c>
      <c r="F1898" s="206">
        <f t="shared" si="26"/>
        <v>0</v>
      </c>
      <c r="G1898" s="203">
        <v>560100</v>
      </c>
      <c r="H1898" s="195" t="s">
        <v>1784</v>
      </c>
      <c r="I1898" s="205"/>
    </row>
    <row r="1899" spans="1:9" s="208" customFormat="1" hidden="1">
      <c r="A1899" s="196">
        <v>44301</v>
      </c>
      <c r="B1899" s="205" t="s">
        <v>64</v>
      </c>
      <c r="C1899" s="198">
        <v>1607</v>
      </c>
      <c r="D1899" s="195">
        <v>6</v>
      </c>
      <c r="E1899" s="197">
        <v>564000</v>
      </c>
      <c r="F1899" s="206">
        <f t="shared" si="26"/>
        <v>0</v>
      </c>
      <c r="G1899" s="203">
        <v>564000</v>
      </c>
      <c r="H1899" s="195" t="s">
        <v>1785</v>
      </c>
      <c r="I1899" s="205"/>
    </row>
    <row r="1900" spans="1:9" s="208" customFormat="1" hidden="1">
      <c r="A1900" s="196">
        <v>44301</v>
      </c>
      <c r="B1900" s="205" t="s">
        <v>60</v>
      </c>
      <c r="C1900" s="198">
        <v>1650</v>
      </c>
      <c r="D1900" s="195">
        <v>6</v>
      </c>
      <c r="E1900" s="197">
        <v>500352</v>
      </c>
      <c r="F1900" s="206">
        <f t="shared" si="26"/>
        <v>0</v>
      </c>
      <c r="G1900" s="203">
        <v>500352</v>
      </c>
      <c r="H1900" s="195" t="s">
        <v>1481</v>
      </c>
      <c r="I1900" s="205"/>
    </row>
    <row r="1901" spans="1:9" s="208" customFormat="1" hidden="1">
      <c r="A1901" s="196">
        <v>44301</v>
      </c>
      <c r="B1901" s="205" t="s">
        <v>60</v>
      </c>
      <c r="C1901" s="198">
        <v>3757</v>
      </c>
      <c r="D1901" s="195">
        <v>4</v>
      </c>
      <c r="E1901" s="197">
        <v>205146</v>
      </c>
      <c r="F1901" s="206">
        <f t="shared" si="26"/>
        <v>0</v>
      </c>
      <c r="G1901" s="203">
        <v>205146</v>
      </c>
      <c r="H1901" s="195" t="s">
        <v>1786</v>
      </c>
      <c r="I1901" s="205"/>
    </row>
    <row r="1902" spans="1:9" s="208" customFormat="1" hidden="1">
      <c r="A1902" s="196">
        <v>44301</v>
      </c>
      <c r="B1902" s="205" t="s">
        <v>65</v>
      </c>
      <c r="C1902" s="198">
        <v>3764</v>
      </c>
      <c r="D1902" s="195">
        <v>4</v>
      </c>
      <c r="E1902" s="197">
        <v>172500</v>
      </c>
      <c r="F1902" s="206">
        <f t="shared" si="26"/>
        <v>0</v>
      </c>
      <c r="G1902" s="203">
        <v>172500</v>
      </c>
      <c r="H1902" s="195" t="s">
        <v>1787</v>
      </c>
      <c r="I1902" s="205"/>
    </row>
    <row r="1903" spans="1:9" s="208" customFormat="1" hidden="1">
      <c r="A1903" s="196">
        <v>44301</v>
      </c>
      <c r="B1903" s="205" t="s">
        <v>60</v>
      </c>
      <c r="C1903" s="198">
        <v>3902</v>
      </c>
      <c r="D1903" s="195">
        <v>4</v>
      </c>
      <c r="E1903" s="197">
        <v>1900400</v>
      </c>
      <c r="F1903" s="206">
        <f t="shared" si="26"/>
        <v>0</v>
      </c>
      <c r="G1903" s="197">
        <v>1900400</v>
      </c>
      <c r="H1903" s="195" t="s">
        <v>1788</v>
      </c>
      <c r="I1903" s="205"/>
    </row>
    <row r="1904" spans="1:9" s="208" customFormat="1" hidden="1">
      <c r="A1904" s="196">
        <v>44301</v>
      </c>
      <c r="B1904" s="205" t="s">
        <v>60</v>
      </c>
      <c r="C1904" s="198">
        <v>3968</v>
      </c>
      <c r="D1904" s="195">
        <v>4</v>
      </c>
      <c r="E1904" s="197">
        <v>2690000</v>
      </c>
      <c r="F1904" s="206">
        <f t="shared" si="26"/>
        <v>0</v>
      </c>
      <c r="G1904" s="203">
        <v>2690000</v>
      </c>
      <c r="H1904" s="195" t="s">
        <v>1789</v>
      </c>
      <c r="I1904" s="205"/>
    </row>
    <row r="1905" spans="1:9" s="208" customFormat="1" hidden="1">
      <c r="A1905" s="196">
        <v>44301</v>
      </c>
      <c r="B1905" s="205" t="s">
        <v>60</v>
      </c>
      <c r="C1905" s="198">
        <v>3993</v>
      </c>
      <c r="D1905" s="195">
        <v>4</v>
      </c>
      <c r="E1905" s="197">
        <v>245200</v>
      </c>
      <c r="F1905" s="206">
        <f t="shared" si="26"/>
        <v>0</v>
      </c>
      <c r="G1905" s="203">
        <v>245200</v>
      </c>
      <c r="H1905" s="195" t="s">
        <v>1790</v>
      </c>
      <c r="I1905" s="205"/>
    </row>
    <row r="1906" spans="1:9" s="208" customFormat="1" hidden="1">
      <c r="A1906" s="196">
        <v>44301</v>
      </c>
      <c r="B1906" s="205" t="s">
        <v>60</v>
      </c>
      <c r="C1906" s="198">
        <v>5930</v>
      </c>
      <c r="D1906" s="195">
        <v>7</v>
      </c>
      <c r="E1906" s="197">
        <v>300000</v>
      </c>
      <c r="F1906" s="206">
        <f t="shared" si="26"/>
        <v>0</v>
      </c>
      <c r="G1906" s="203">
        <v>300000</v>
      </c>
      <c r="H1906" s="195" t="s">
        <v>564</v>
      </c>
      <c r="I1906" s="205"/>
    </row>
    <row r="1907" spans="1:9" s="208" customFormat="1" hidden="1">
      <c r="A1907" s="196">
        <v>44301</v>
      </c>
      <c r="B1907" s="205" t="s">
        <v>60</v>
      </c>
      <c r="C1907" s="198">
        <v>5939</v>
      </c>
      <c r="D1907" s="195">
        <v>7</v>
      </c>
      <c r="E1907" s="197">
        <v>260000</v>
      </c>
      <c r="F1907" s="206">
        <f t="shared" si="26"/>
        <v>0</v>
      </c>
      <c r="G1907" s="203">
        <v>260000</v>
      </c>
      <c r="H1907" s="195" t="s">
        <v>1791</v>
      </c>
      <c r="I1907" s="205"/>
    </row>
    <row r="1908" spans="1:9" s="208" customFormat="1" hidden="1">
      <c r="A1908" s="196">
        <v>44301</v>
      </c>
      <c r="B1908" s="205" t="s">
        <v>60</v>
      </c>
      <c r="C1908" s="198">
        <v>6273</v>
      </c>
      <c r="D1908" s="195">
        <v>9</v>
      </c>
      <c r="E1908" s="197">
        <v>1253000</v>
      </c>
      <c r="F1908" s="206">
        <f t="shared" si="26"/>
        <v>0</v>
      </c>
      <c r="G1908" s="203">
        <v>1253000</v>
      </c>
      <c r="H1908" s="2" t="s">
        <v>1795</v>
      </c>
      <c r="I1908" s="205"/>
    </row>
    <row r="1909" spans="1:9" s="208" customFormat="1" hidden="1">
      <c r="A1909" s="196">
        <v>44301</v>
      </c>
      <c r="B1909" s="205" t="s">
        <v>60</v>
      </c>
      <c r="C1909" s="198">
        <v>7483</v>
      </c>
      <c r="D1909" s="195">
        <v>8</v>
      </c>
      <c r="E1909" s="197">
        <v>300000</v>
      </c>
      <c r="F1909" s="206">
        <f t="shared" si="26"/>
        <v>0</v>
      </c>
      <c r="G1909" s="203">
        <v>300000</v>
      </c>
      <c r="H1909" s="195" t="s">
        <v>1792</v>
      </c>
      <c r="I1909" s="205"/>
    </row>
    <row r="1910" spans="1:9" s="208" customFormat="1" hidden="1">
      <c r="A1910" s="196">
        <v>44301</v>
      </c>
      <c r="B1910" s="205" t="s">
        <v>60</v>
      </c>
      <c r="C1910" s="198">
        <v>7495</v>
      </c>
      <c r="D1910" s="195">
        <v>8</v>
      </c>
      <c r="E1910" s="197">
        <v>740000</v>
      </c>
      <c r="F1910" s="206">
        <f t="shared" si="26"/>
        <v>0</v>
      </c>
      <c r="G1910" s="203">
        <v>740000</v>
      </c>
      <c r="H1910" s="195" t="s">
        <v>1454</v>
      </c>
      <c r="I1910" s="205"/>
    </row>
    <row r="1911" spans="1:9" s="207" customFormat="1" hidden="1">
      <c r="A1911" s="199">
        <v>44302</v>
      </c>
      <c r="B1911" s="200" t="s">
        <v>60</v>
      </c>
      <c r="C1911" s="51">
        <v>1701</v>
      </c>
      <c r="D1911" s="200">
        <v>6</v>
      </c>
      <c r="E1911" s="201">
        <v>8131200</v>
      </c>
      <c r="F1911" s="202">
        <f t="shared" si="26"/>
        <v>0</v>
      </c>
      <c r="G1911" s="201">
        <v>8131200</v>
      </c>
      <c r="H1911" s="200"/>
      <c r="I1911" s="200"/>
    </row>
    <row r="1912" spans="1:9" s="207" customFormat="1" hidden="1">
      <c r="A1912" s="199">
        <v>44302</v>
      </c>
      <c r="B1912" s="200" t="s">
        <v>60</v>
      </c>
      <c r="C1912" s="51">
        <v>1746</v>
      </c>
      <c r="D1912" s="200">
        <v>6</v>
      </c>
      <c r="E1912" s="201">
        <v>353800</v>
      </c>
      <c r="F1912" s="202">
        <f t="shared" si="26"/>
        <v>0</v>
      </c>
      <c r="G1912" s="201">
        <v>353800</v>
      </c>
      <c r="H1912" s="200"/>
      <c r="I1912" s="200"/>
    </row>
    <row r="1913" spans="1:9" s="207" customFormat="1" hidden="1">
      <c r="A1913" s="199">
        <v>44302</v>
      </c>
      <c r="B1913" s="200" t="s">
        <v>60</v>
      </c>
      <c r="C1913" s="51">
        <v>1745</v>
      </c>
      <c r="D1913" s="200">
        <v>6</v>
      </c>
      <c r="E1913" s="201">
        <v>430000</v>
      </c>
      <c r="F1913" s="202">
        <f t="shared" si="26"/>
        <v>0</v>
      </c>
      <c r="G1913" s="201">
        <v>430000</v>
      </c>
      <c r="H1913" s="200"/>
      <c r="I1913" s="200"/>
    </row>
    <row r="1914" spans="1:9" s="207" customFormat="1" hidden="1">
      <c r="A1914" s="199">
        <v>44302</v>
      </c>
      <c r="B1914" s="200" t="s">
        <v>60</v>
      </c>
      <c r="C1914" s="51">
        <v>1735</v>
      </c>
      <c r="D1914" s="200">
        <v>6</v>
      </c>
      <c r="E1914" s="201">
        <v>941700</v>
      </c>
      <c r="F1914" s="202">
        <f t="shared" si="26"/>
        <v>0</v>
      </c>
      <c r="G1914" s="201">
        <v>941700</v>
      </c>
      <c r="H1914" s="200"/>
      <c r="I1914" s="200"/>
    </row>
    <row r="1915" spans="1:9" s="207" customFormat="1" hidden="1">
      <c r="A1915" s="199">
        <v>44302</v>
      </c>
      <c r="B1915" s="200" t="s">
        <v>60</v>
      </c>
      <c r="C1915" s="51">
        <v>4280</v>
      </c>
      <c r="D1915" s="200">
        <v>4</v>
      </c>
      <c r="E1915" s="201">
        <v>2230900</v>
      </c>
      <c r="F1915" s="202">
        <f t="shared" si="26"/>
        <v>0</v>
      </c>
      <c r="G1915" s="201">
        <v>2230900</v>
      </c>
      <c r="H1915" s="200"/>
      <c r="I1915" s="200"/>
    </row>
    <row r="1916" spans="1:9" s="207" customFormat="1" hidden="1">
      <c r="A1916" s="199">
        <v>44302</v>
      </c>
      <c r="B1916" s="200" t="s">
        <v>60</v>
      </c>
      <c r="C1916" s="51">
        <v>7695</v>
      </c>
      <c r="D1916" s="200">
        <v>8</v>
      </c>
      <c r="E1916" s="201">
        <v>270000</v>
      </c>
      <c r="F1916" s="202">
        <f t="shared" si="26"/>
        <v>0</v>
      </c>
      <c r="G1916" s="201">
        <v>270000</v>
      </c>
      <c r="H1916" s="200"/>
      <c r="I1916" s="200"/>
    </row>
    <row r="1917" spans="1:9" s="207" customFormat="1" hidden="1">
      <c r="A1917" s="199">
        <v>44302</v>
      </c>
      <c r="B1917" s="200" t="s">
        <v>60</v>
      </c>
      <c r="C1917" s="51">
        <v>7682</v>
      </c>
      <c r="D1917" s="200">
        <v>8</v>
      </c>
      <c r="E1917" s="201">
        <v>5149000</v>
      </c>
      <c r="F1917" s="202">
        <f t="shared" si="26"/>
        <v>0</v>
      </c>
      <c r="G1917" s="201">
        <v>5149000</v>
      </c>
      <c r="H1917" s="200"/>
      <c r="I1917" s="200"/>
    </row>
    <row r="1918" spans="1:9" s="208" customFormat="1" hidden="1">
      <c r="A1918" s="196">
        <v>44302</v>
      </c>
      <c r="B1918" s="205" t="s">
        <v>60</v>
      </c>
      <c r="C1918" s="198">
        <v>1701</v>
      </c>
      <c r="D1918" s="195">
        <v>6</v>
      </c>
      <c r="E1918" s="197">
        <v>8131200</v>
      </c>
      <c r="F1918" s="206">
        <f t="shared" si="26"/>
        <v>0</v>
      </c>
      <c r="G1918" s="203">
        <v>8131200</v>
      </c>
      <c r="H1918" s="78" t="s">
        <v>1796</v>
      </c>
      <c r="I1918" s="205"/>
    </row>
    <row r="1919" spans="1:9" s="208" customFormat="1" hidden="1">
      <c r="A1919" s="196">
        <v>44302</v>
      </c>
      <c r="B1919" s="205" t="s">
        <v>60</v>
      </c>
      <c r="C1919" s="198">
        <v>1735</v>
      </c>
      <c r="D1919" s="195">
        <v>6</v>
      </c>
      <c r="E1919" s="197">
        <v>941700</v>
      </c>
      <c r="F1919" s="206">
        <f t="shared" si="26"/>
        <v>0</v>
      </c>
      <c r="G1919" s="203">
        <v>941700</v>
      </c>
      <c r="H1919" s="78" t="s">
        <v>1797</v>
      </c>
      <c r="I1919" s="205"/>
    </row>
    <row r="1920" spans="1:9" s="208" customFormat="1" hidden="1">
      <c r="A1920" s="196">
        <v>44302</v>
      </c>
      <c r="B1920" s="205" t="s">
        <v>60</v>
      </c>
      <c r="C1920" s="198">
        <v>1745</v>
      </c>
      <c r="D1920" s="195">
        <v>6</v>
      </c>
      <c r="E1920" s="197">
        <v>430000</v>
      </c>
      <c r="F1920" s="206">
        <f t="shared" si="26"/>
        <v>0</v>
      </c>
      <c r="G1920" s="203">
        <v>430000</v>
      </c>
      <c r="H1920" s="78" t="s">
        <v>1798</v>
      </c>
      <c r="I1920" s="205"/>
    </row>
    <row r="1921" spans="1:9" s="208" customFormat="1" hidden="1">
      <c r="A1921" s="196">
        <v>44302</v>
      </c>
      <c r="B1921" s="205" t="s">
        <v>60</v>
      </c>
      <c r="C1921" s="198">
        <v>1746</v>
      </c>
      <c r="D1921" s="195">
        <v>6</v>
      </c>
      <c r="E1921" s="197">
        <v>353800</v>
      </c>
      <c r="F1921" s="206">
        <f t="shared" si="26"/>
        <v>0</v>
      </c>
      <c r="G1921" s="203">
        <v>353800</v>
      </c>
      <c r="H1921" s="78" t="s">
        <v>1799</v>
      </c>
      <c r="I1921" s="205"/>
    </row>
    <row r="1922" spans="1:9" s="208" customFormat="1" hidden="1">
      <c r="A1922" s="196">
        <v>44302</v>
      </c>
      <c r="B1922" s="205" t="s">
        <v>64</v>
      </c>
      <c r="C1922" s="198">
        <v>1848</v>
      </c>
      <c r="D1922" s="195">
        <v>6</v>
      </c>
      <c r="E1922" s="197">
        <v>201000</v>
      </c>
      <c r="F1922" s="206">
        <f t="shared" si="26"/>
        <v>0</v>
      </c>
      <c r="G1922" s="203">
        <v>201000</v>
      </c>
      <c r="H1922" s="78" t="s">
        <v>1813</v>
      </c>
      <c r="I1922" s="205"/>
    </row>
    <row r="1923" spans="1:9" s="208" customFormat="1" hidden="1">
      <c r="A1923" s="196">
        <v>44302</v>
      </c>
      <c r="B1923" s="205" t="s">
        <v>60</v>
      </c>
      <c r="C1923" s="198">
        <v>4137</v>
      </c>
      <c r="D1923" s="195">
        <v>4</v>
      </c>
      <c r="E1923" s="197">
        <v>2012156</v>
      </c>
      <c r="F1923" s="206">
        <f t="shared" si="26"/>
        <v>0</v>
      </c>
      <c r="G1923" s="203">
        <v>2012156</v>
      </c>
      <c r="H1923" s="78" t="s">
        <v>1800</v>
      </c>
      <c r="I1923" s="205"/>
    </row>
    <row r="1924" spans="1:9" s="208" customFormat="1" hidden="1">
      <c r="A1924" s="196">
        <v>44302</v>
      </c>
      <c r="B1924" s="205" t="s">
        <v>60</v>
      </c>
      <c r="C1924" s="198">
        <v>4152</v>
      </c>
      <c r="D1924" s="195">
        <v>4</v>
      </c>
      <c r="E1924" s="197">
        <v>569700</v>
      </c>
      <c r="F1924" s="206">
        <f t="shared" si="26"/>
        <v>0</v>
      </c>
      <c r="G1924" s="203">
        <v>569700</v>
      </c>
      <c r="H1924" s="78" t="s">
        <v>1801</v>
      </c>
      <c r="I1924" s="205"/>
    </row>
    <row r="1925" spans="1:9" s="208" customFormat="1" hidden="1">
      <c r="A1925" s="196">
        <v>44302</v>
      </c>
      <c r="B1925" s="205" t="s">
        <v>60</v>
      </c>
      <c r="C1925" s="198">
        <v>4261</v>
      </c>
      <c r="D1925" s="195">
        <v>4</v>
      </c>
      <c r="E1925" s="197">
        <v>547600</v>
      </c>
      <c r="F1925" s="206">
        <f t="shared" si="26"/>
        <v>0</v>
      </c>
      <c r="G1925" s="203">
        <v>547600</v>
      </c>
      <c r="H1925" s="78" t="s">
        <v>1802</v>
      </c>
      <c r="I1925" s="205"/>
    </row>
    <row r="1926" spans="1:9" s="208" customFormat="1" hidden="1">
      <c r="A1926" s="196">
        <v>44302</v>
      </c>
      <c r="B1926" s="205" t="s">
        <v>60</v>
      </c>
      <c r="C1926" s="198">
        <v>4280</v>
      </c>
      <c r="D1926" s="195">
        <v>4</v>
      </c>
      <c r="E1926" s="197">
        <v>2230900</v>
      </c>
      <c r="F1926" s="206">
        <f t="shared" si="26"/>
        <v>0</v>
      </c>
      <c r="G1926" s="203">
        <v>2230900</v>
      </c>
      <c r="H1926" s="78" t="s">
        <v>1803</v>
      </c>
      <c r="I1926" s="205"/>
    </row>
    <row r="1927" spans="1:9" s="208" customFormat="1" hidden="1">
      <c r="A1927" s="196">
        <v>44302</v>
      </c>
      <c r="B1927" s="205" t="s">
        <v>60</v>
      </c>
      <c r="C1927" s="198">
        <v>4289</v>
      </c>
      <c r="D1927" s="195">
        <v>4</v>
      </c>
      <c r="E1927" s="197">
        <v>509600</v>
      </c>
      <c r="F1927" s="206">
        <f t="shared" si="26"/>
        <v>0</v>
      </c>
      <c r="G1927" s="203">
        <v>509600</v>
      </c>
      <c r="H1927" s="78" t="s">
        <v>1804</v>
      </c>
      <c r="I1927" s="205"/>
    </row>
    <row r="1928" spans="1:9" s="208" customFormat="1" hidden="1">
      <c r="A1928" s="196">
        <v>44302</v>
      </c>
      <c r="B1928" s="205" t="s">
        <v>65</v>
      </c>
      <c r="C1928" s="198">
        <v>4312</v>
      </c>
      <c r="D1928" s="195">
        <v>4</v>
      </c>
      <c r="E1928" s="197">
        <v>1333600</v>
      </c>
      <c r="F1928" s="206">
        <f t="shared" si="26"/>
        <v>0</v>
      </c>
      <c r="G1928" s="203">
        <v>1333600</v>
      </c>
      <c r="H1928" s="78" t="s">
        <v>1805</v>
      </c>
      <c r="I1928" s="205"/>
    </row>
    <row r="1929" spans="1:9" s="208" customFormat="1" hidden="1">
      <c r="A1929" s="196">
        <v>44302</v>
      </c>
      <c r="B1929" s="205" t="s">
        <v>65</v>
      </c>
      <c r="C1929" s="198">
        <v>4315</v>
      </c>
      <c r="D1929" s="195">
        <v>4</v>
      </c>
      <c r="E1929" s="197">
        <v>1410500</v>
      </c>
      <c r="F1929" s="206">
        <f t="shared" si="26"/>
        <v>0</v>
      </c>
      <c r="G1929" s="203">
        <v>1410500</v>
      </c>
      <c r="H1929" s="78" t="s">
        <v>1805</v>
      </c>
      <c r="I1929" s="205"/>
    </row>
    <row r="1930" spans="1:9" s="208" customFormat="1" hidden="1">
      <c r="A1930" s="196">
        <v>44302</v>
      </c>
      <c r="B1930" s="205" t="s">
        <v>65</v>
      </c>
      <c r="C1930" s="198">
        <v>4360</v>
      </c>
      <c r="D1930" s="195">
        <v>4</v>
      </c>
      <c r="E1930" s="197">
        <v>2458700</v>
      </c>
      <c r="F1930" s="206">
        <f t="shared" si="26"/>
        <v>0</v>
      </c>
      <c r="G1930" s="203">
        <v>2458700</v>
      </c>
      <c r="H1930" s="78" t="s">
        <v>1806</v>
      </c>
      <c r="I1930" s="205"/>
    </row>
    <row r="1931" spans="1:9" s="208" customFormat="1" hidden="1">
      <c r="A1931" s="196">
        <v>44302</v>
      </c>
      <c r="B1931" s="205" t="s">
        <v>65</v>
      </c>
      <c r="C1931" s="198">
        <v>4362</v>
      </c>
      <c r="D1931" s="195">
        <v>4</v>
      </c>
      <c r="E1931" s="197">
        <v>412200</v>
      </c>
      <c r="F1931" s="206">
        <f t="shared" si="26"/>
        <v>0</v>
      </c>
      <c r="G1931" s="203">
        <v>412200</v>
      </c>
      <c r="H1931" s="78" t="s">
        <v>1807</v>
      </c>
      <c r="I1931" s="205"/>
    </row>
    <row r="1932" spans="1:9" s="208" customFormat="1" hidden="1">
      <c r="A1932" s="196">
        <v>44302</v>
      </c>
      <c r="B1932" s="205" t="s">
        <v>60</v>
      </c>
      <c r="C1932" s="198">
        <v>4374</v>
      </c>
      <c r="D1932" s="195">
        <v>4</v>
      </c>
      <c r="E1932" s="197">
        <v>289000</v>
      </c>
      <c r="F1932" s="206">
        <f>E1932-G1932</f>
        <v>0</v>
      </c>
      <c r="G1932" s="203">
        <v>289000</v>
      </c>
      <c r="H1932" s="78" t="s">
        <v>1808</v>
      </c>
      <c r="I1932" s="205"/>
    </row>
    <row r="1933" spans="1:9" s="208" customFormat="1" hidden="1">
      <c r="A1933" s="196">
        <v>44302</v>
      </c>
      <c r="B1933" s="205" t="s">
        <v>64</v>
      </c>
      <c r="C1933" s="198">
        <v>6164</v>
      </c>
      <c r="D1933" s="195">
        <v>7</v>
      </c>
      <c r="E1933" s="197">
        <v>1336500</v>
      </c>
      <c r="F1933" s="206">
        <f t="shared" si="26"/>
        <v>0</v>
      </c>
      <c r="G1933" s="203">
        <v>1336500</v>
      </c>
      <c r="H1933" s="78" t="s">
        <v>1809</v>
      </c>
      <c r="I1933" s="205"/>
    </row>
    <row r="1934" spans="1:9" s="208" customFormat="1" hidden="1">
      <c r="A1934" s="196">
        <v>44302</v>
      </c>
      <c r="B1934" s="205" t="s">
        <v>60</v>
      </c>
      <c r="C1934" s="198">
        <v>7682</v>
      </c>
      <c r="D1934" s="195">
        <v>8</v>
      </c>
      <c r="E1934" s="197">
        <v>5149000</v>
      </c>
      <c r="F1934" s="206">
        <f t="shared" si="26"/>
        <v>0</v>
      </c>
      <c r="G1934" s="203">
        <v>5149000</v>
      </c>
      <c r="H1934" s="78" t="s">
        <v>1810</v>
      </c>
      <c r="I1934" s="205"/>
    </row>
    <row r="1935" spans="1:9" s="208" customFormat="1" hidden="1">
      <c r="A1935" s="196">
        <v>44302</v>
      </c>
      <c r="B1935" s="205" t="s">
        <v>60</v>
      </c>
      <c r="C1935" s="198">
        <v>7695</v>
      </c>
      <c r="D1935" s="195">
        <v>8</v>
      </c>
      <c r="E1935" s="197">
        <v>270000</v>
      </c>
      <c r="F1935" s="206">
        <f t="shared" si="26"/>
        <v>0</v>
      </c>
      <c r="G1935" s="203">
        <v>270000</v>
      </c>
      <c r="H1935" s="78" t="s">
        <v>1811</v>
      </c>
      <c r="I1935" s="205"/>
    </row>
    <row r="1936" spans="1:9" s="208" customFormat="1" hidden="1">
      <c r="A1936" s="196">
        <v>44302</v>
      </c>
      <c r="B1936" s="205" t="s">
        <v>64</v>
      </c>
      <c r="C1936" s="198">
        <v>7707</v>
      </c>
      <c r="D1936" s="195">
        <v>8</v>
      </c>
      <c r="E1936" s="197">
        <v>1857000</v>
      </c>
      <c r="F1936" s="206">
        <f t="shared" si="26"/>
        <v>0</v>
      </c>
      <c r="G1936" s="203">
        <v>1857000</v>
      </c>
      <c r="H1936" s="78" t="s">
        <v>1812</v>
      </c>
      <c r="I1936" s="205"/>
    </row>
    <row r="1937" spans="1:9" s="208" customFormat="1" hidden="1">
      <c r="A1937" s="196">
        <v>44302</v>
      </c>
      <c r="B1937" s="205" t="s">
        <v>60</v>
      </c>
      <c r="C1937" s="198">
        <v>7715</v>
      </c>
      <c r="D1937" s="195">
        <v>8</v>
      </c>
      <c r="E1937" s="197">
        <v>1715000</v>
      </c>
      <c r="F1937" s="206">
        <f t="shared" si="26"/>
        <v>0</v>
      </c>
      <c r="G1937" s="203">
        <v>1715000</v>
      </c>
      <c r="H1937" s="78" t="s">
        <v>1807</v>
      </c>
      <c r="I1937" s="205"/>
    </row>
    <row r="1938" spans="1:9" s="208" customFormat="1" hidden="1">
      <c r="A1938" s="196">
        <v>44302</v>
      </c>
      <c r="B1938" s="205" t="s">
        <v>60</v>
      </c>
      <c r="C1938" s="198">
        <v>7716</v>
      </c>
      <c r="D1938" s="195">
        <v>8</v>
      </c>
      <c r="E1938" s="197">
        <v>1662500</v>
      </c>
      <c r="F1938" s="206">
        <f t="shared" si="26"/>
        <v>0</v>
      </c>
      <c r="G1938" s="203">
        <v>1662500</v>
      </c>
      <c r="H1938" s="78" t="s">
        <v>1807</v>
      </c>
      <c r="I1938" s="205"/>
    </row>
    <row r="1939" spans="1:9" s="208" customFormat="1" hidden="1">
      <c r="A1939" s="196">
        <v>44303</v>
      </c>
      <c r="B1939" s="205" t="s">
        <v>60</v>
      </c>
      <c r="C1939" s="198">
        <v>1988</v>
      </c>
      <c r="D1939" s="195">
        <v>6</v>
      </c>
      <c r="E1939" s="197">
        <v>135830</v>
      </c>
      <c r="F1939" s="206">
        <f t="shared" si="26"/>
        <v>0</v>
      </c>
      <c r="G1939" s="203">
        <v>135830</v>
      </c>
      <c r="H1939" s="195" t="s">
        <v>1815</v>
      </c>
      <c r="I1939" s="205"/>
    </row>
    <row r="1940" spans="1:9" s="208" customFormat="1" hidden="1">
      <c r="A1940" s="196">
        <v>44303</v>
      </c>
      <c r="B1940" s="205" t="s">
        <v>60</v>
      </c>
      <c r="C1940" s="198">
        <v>1989</v>
      </c>
      <c r="D1940" s="195">
        <v>6</v>
      </c>
      <c r="E1940" s="197">
        <v>286002</v>
      </c>
      <c r="F1940" s="206">
        <f t="shared" si="26"/>
        <v>0</v>
      </c>
      <c r="G1940" s="203">
        <v>286002</v>
      </c>
      <c r="H1940" s="195" t="s">
        <v>1815</v>
      </c>
      <c r="I1940" s="205"/>
    </row>
    <row r="1941" spans="1:9" s="208" customFormat="1" hidden="1">
      <c r="A1941" s="196">
        <v>44303</v>
      </c>
      <c r="B1941" s="205" t="s">
        <v>65</v>
      </c>
      <c r="C1941" s="198">
        <v>2056</v>
      </c>
      <c r="D1941" s="195">
        <v>6</v>
      </c>
      <c r="E1941" s="197">
        <v>999600</v>
      </c>
      <c r="F1941" s="206">
        <f t="shared" si="26"/>
        <v>0</v>
      </c>
      <c r="G1941" s="203">
        <v>999600</v>
      </c>
      <c r="H1941" s="195" t="s">
        <v>1816</v>
      </c>
      <c r="I1941" s="205"/>
    </row>
    <row r="1942" spans="1:9" s="208" customFormat="1" hidden="1">
      <c r="A1942" s="196">
        <v>44303</v>
      </c>
      <c r="B1942" s="205" t="s">
        <v>1660</v>
      </c>
      <c r="C1942" s="198">
        <v>2354</v>
      </c>
      <c r="D1942" s="195">
        <v>10</v>
      </c>
      <c r="E1942" s="197">
        <v>244000</v>
      </c>
      <c r="F1942" s="206">
        <f t="shared" si="26"/>
        <v>0</v>
      </c>
      <c r="G1942" s="203">
        <v>244000</v>
      </c>
      <c r="H1942" s="195" t="s">
        <v>1817</v>
      </c>
      <c r="I1942" s="205"/>
    </row>
    <row r="1943" spans="1:9" s="208" customFormat="1" hidden="1">
      <c r="A1943" s="196">
        <v>44303</v>
      </c>
      <c r="B1943" s="205" t="s">
        <v>60</v>
      </c>
      <c r="C1943" s="198">
        <v>2420</v>
      </c>
      <c r="D1943" s="195">
        <v>10</v>
      </c>
      <c r="E1943" s="197">
        <v>346073</v>
      </c>
      <c r="F1943" s="206">
        <f t="shared" si="26"/>
        <v>0</v>
      </c>
      <c r="G1943" s="203">
        <v>346073</v>
      </c>
      <c r="H1943" s="195" t="s">
        <v>533</v>
      </c>
      <c r="I1943" s="205"/>
    </row>
    <row r="1944" spans="1:9" s="208" customFormat="1" hidden="1">
      <c r="A1944" s="196">
        <v>44303</v>
      </c>
      <c r="B1944" s="205" t="s">
        <v>64</v>
      </c>
      <c r="C1944" s="198">
        <v>2462</v>
      </c>
      <c r="D1944" s="195">
        <v>10</v>
      </c>
      <c r="E1944" s="197">
        <v>215500</v>
      </c>
      <c r="F1944" s="206">
        <f t="shared" si="26"/>
        <v>0</v>
      </c>
      <c r="G1944" s="203">
        <v>215500</v>
      </c>
      <c r="H1944" s="195" t="s">
        <v>1416</v>
      </c>
      <c r="I1944" s="205"/>
    </row>
    <row r="1945" spans="1:9" s="208" customFormat="1" hidden="1">
      <c r="A1945" s="123">
        <v>44303</v>
      </c>
      <c r="B1945" s="205" t="s">
        <v>60</v>
      </c>
      <c r="C1945" s="57">
        <v>4459</v>
      </c>
      <c r="D1945" s="205">
        <v>4</v>
      </c>
      <c r="E1945" s="203">
        <v>1176780</v>
      </c>
      <c r="F1945" s="206">
        <f t="shared" si="26"/>
        <v>0</v>
      </c>
      <c r="G1945" s="203">
        <v>1176780</v>
      </c>
      <c r="H1945" s="205" t="s">
        <v>1818</v>
      </c>
      <c r="I1945" s="205"/>
    </row>
    <row r="1946" spans="1:9" s="208" customFormat="1" hidden="1">
      <c r="A1946" s="196">
        <v>44303</v>
      </c>
      <c r="B1946" s="205" t="s">
        <v>64</v>
      </c>
      <c r="C1946" s="198">
        <v>4557</v>
      </c>
      <c r="D1946" s="195">
        <v>4</v>
      </c>
      <c r="E1946" s="197">
        <v>867600</v>
      </c>
      <c r="F1946" s="206">
        <f t="shared" si="26"/>
        <v>0</v>
      </c>
      <c r="G1946" s="203">
        <v>867600</v>
      </c>
      <c r="H1946" s="195" t="s">
        <v>1819</v>
      </c>
      <c r="I1946" s="205"/>
    </row>
    <row r="1947" spans="1:9" s="208" customFormat="1" hidden="1">
      <c r="A1947" s="196">
        <v>44303</v>
      </c>
      <c r="B1947" s="205" t="s">
        <v>64</v>
      </c>
      <c r="C1947" s="198">
        <v>4634</v>
      </c>
      <c r="D1947" s="195">
        <v>4</v>
      </c>
      <c r="E1947" s="197">
        <v>500000</v>
      </c>
      <c r="F1947" s="206">
        <f t="shared" si="26"/>
        <v>0</v>
      </c>
      <c r="G1947" s="203">
        <v>500000</v>
      </c>
      <c r="H1947" s="195" t="s">
        <v>1820</v>
      </c>
      <c r="I1947" s="205"/>
    </row>
    <row r="1948" spans="1:9" s="208" customFormat="1" hidden="1">
      <c r="A1948" s="196">
        <v>44303</v>
      </c>
      <c r="B1948" s="205" t="s">
        <v>1660</v>
      </c>
      <c r="C1948" s="198">
        <v>6504</v>
      </c>
      <c r="D1948" s="195">
        <v>7</v>
      </c>
      <c r="E1948" s="197">
        <v>90000</v>
      </c>
      <c r="F1948" s="206">
        <f t="shared" si="26"/>
        <v>0</v>
      </c>
      <c r="G1948" s="203">
        <v>90000</v>
      </c>
      <c r="H1948" s="195" t="s">
        <v>785</v>
      </c>
      <c r="I1948" s="205"/>
    </row>
    <row r="1949" spans="1:9" s="208" customFormat="1" hidden="1">
      <c r="A1949" s="196">
        <v>44303</v>
      </c>
      <c r="B1949" s="205" t="s">
        <v>60</v>
      </c>
      <c r="C1949" s="198">
        <v>6516</v>
      </c>
      <c r="D1949" s="195">
        <v>9</v>
      </c>
      <c r="E1949" s="197">
        <v>1094300</v>
      </c>
      <c r="F1949" s="206">
        <f t="shared" si="26"/>
        <v>0</v>
      </c>
      <c r="G1949" s="203">
        <v>1094300</v>
      </c>
      <c r="H1949" s="195" t="s">
        <v>1821</v>
      </c>
      <c r="I1949" s="205"/>
    </row>
    <row r="1950" spans="1:9" s="208" customFormat="1" hidden="1">
      <c r="A1950" s="196">
        <v>44303</v>
      </c>
      <c r="B1950" s="205" t="s">
        <v>60</v>
      </c>
      <c r="C1950" s="198">
        <v>6517</v>
      </c>
      <c r="D1950" s="195">
        <v>9</v>
      </c>
      <c r="E1950" s="197">
        <v>1052200</v>
      </c>
      <c r="F1950" s="206">
        <f t="shared" si="26"/>
        <v>0</v>
      </c>
      <c r="G1950" s="203">
        <v>1052200</v>
      </c>
      <c r="H1950" s="195" t="s">
        <v>165</v>
      </c>
      <c r="I1950" s="205"/>
    </row>
    <row r="1951" spans="1:9" s="208" customFormat="1" hidden="1">
      <c r="A1951" s="123">
        <v>44303</v>
      </c>
      <c r="B1951" s="205" t="s">
        <v>60</v>
      </c>
      <c r="C1951" s="57">
        <v>6535</v>
      </c>
      <c r="D1951" s="205">
        <v>7</v>
      </c>
      <c r="E1951" s="203">
        <v>580000</v>
      </c>
      <c r="F1951" s="206">
        <f t="shared" si="26"/>
        <v>0</v>
      </c>
      <c r="G1951" s="203">
        <v>580000</v>
      </c>
      <c r="H1951" s="205" t="s">
        <v>1436</v>
      </c>
      <c r="I1951" s="205"/>
    </row>
    <row r="1952" spans="1:9" s="208" customFormat="1" hidden="1">
      <c r="A1952" s="196">
        <v>44303</v>
      </c>
      <c r="B1952" s="205" t="s">
        <v>60</v>
      </c>
      <c r="C1952" s="198">
        <v>6598</v>
      </c>
      <c r="D1952" s="195">
        <v>7</v>
      </c>
      <c r="E1952" s="197">
        <v>444975</v>
      </c>
      <c r="F1952" s="206">
        <f t="shared" si="26"/>
        <v>0</v>
      </c>
      <c r="G1952" s="203">
        <v>444975</v>
      </c>
      <c r="H1952" s="195" t="s">
        <v>1822</v>
      </c>
      <c r="I1952" s="205"/>
    </row>
    <row r="1953" spans="1:9" s="208" customFormat="1" hidden="1">
      <c r="A1953" s="196">
        <v>44303</v>
      </c>
      <c r="B1953" s="205" t="s">
        <v>60</v>
      </c>
      <c r="C1953" s="198">
        <v>9109</v>
      </c>
      <c r="D1953" s="195">
        <v>29</v>
      </c>
      <c r="E1953" s="197">
        <v>169620</v>
      </c>
      <c r="F1953" s="206">
        <f t="shared" si="26"/>
        <v>0</v>
      </c>
      <c r="G1953" s="203">
        <v>169620</v>
      </c>
      <c r="H1953" s="195"/>
      <c r="I1953" s="205"/>
    </row>
    <row r="1954" spans="1:9" s="208" customFormat="1" hidden="1">
      <c r="A1954" s="196">
        <v>44303</v>
      </c>
      <c r="B1954" s="205" t="s">
        <v>60</v>
      </c>
      <c r="C1954" s="198">
        <v>9112</v>
      </c>
      <c r="D1954" s="195">
        <v>29</v>
      </c>
      <c r="E1954" s="197">
        <v>201000</v>
      </c>
      <c r="F1954" s="206">
        <f t="shared" si="26"/>
        <v>0</v>
      </c>
      <c r="G1954" s="203">
        <v>201000</v>
      </c>
      <c r="H1954" s="195" t="s">
        <v>1823</v>
      </c>
      <c r="I1954" s="205"/>
    </row>
    <row r="1955" spans="1:9" s="208" customFormat="1" hidden="1">
      <c r="A1955" s="196">
        <v>44303</v>
      </c>
      <c r="B1955" s="205" t="s">
        <v>60</v>
      </c>
      <c r="C1955" s="198">
        <v>9860</v>
      </c>
      <c r="D1955" s="195">
        <v>18</v>
      </c>
      <c r="E1955" s="197">
        <v>710689</v>
      </c>
      <c r="F1955" s="206">
        <f t="shared" si="26"/>
        <v>0</v>
      </c>
      <c r="G1955" s="203">
        <v>710689</v>
      </c>
      <c r="H1955" s="195" t="s">
        <v>1824</v>
      </c>
      <c r="I1955" s="205"/>
    </row>
    <row r="1956" spans="1:9" s="208" customFormat="1" hidden="1">
      <c r="A1956" s="196">
        <v>44304</v>
      </c>
      <c r="B1956" s="205" t="s">
        <v>60</v>
      </c>
      <c r="C1956" s="198">
        <v>2231</v>
      </c>
      <c r="D1956" s="195">
        <v>6</v>
      </c>
      <c r="E1956" s="197">
        <v>139270</v>
      </c>
      <c r="F1956" s="206">
        <f t="shared" si="26"/>
        <v>0</v>
      </c>
      <c r="G1956" s="203">
        <v>139270</v>
      </c>
      <c r="H1956" s="195" t="s">
        <v>1825</v>
      </c>
      <c r="I1956" s="205"/>
    </row>
    <row r="1957" spans="1:9" s="208" customFormat="1" hidden="1">
      <c r="A1957" s="196">
        <v>44304</v>
      </c>
      <c r="B1957" s="205" t="s">
        <v>60</v>
      </c>
      <c r="C1957" s="198">
        <v>2232</v>
      </c>
      <c r="D1957" s="195">
        <v>6</v>
      </c>
      <c r="E1957" s="197">
        <v>37900</v>
      </c>
      <c r="F1957" s="206">
        <f t="shared" si="26"/>
        <v>0</v>
      </c>
      <c r="G1957" s="203">
        <v>37900</v>
      </c>
      <c r="H1957" s="195"/>
      <c r="I1957" s="205"/>
    </row>
    <row r="1958" spans="1:9" s="208" customFormat="1" hidden="1">
      <c r="A1958" s="196">
        <v>44304</v>
      </c>
      <c r="B1958" s="205" t="s">
        <v>1660</v>
      </c>
      <c r="C1958" s="198">
        <v>2515</v>
      </c>
      <c r="D1958" s="195">
        <v>6</v>
      </c>
      <c r="E1958" s="197">
        <v>424500</v>
      </c>
      <c r="F1958" s="206">
        <f t="shared" si="26"/>
        <v>0</v>
      </c>
      <c r="G1958" s="203">
        <v>424500</v>
      </c>
      <c r="H1958" s="195" t="s">
        <v>1826</v>
      </c>
      <c r="I1958" s="205"/>
    </row>
    <row r="1959" spans="1:9" s="208" customFormat="1" hidden="1">
      <c r="A1959" s="196">
        <v>44304</v>
      </c>
      <c r="B1959" s="205" t="s">
        <v>1660</v>
      </c>
      <c r="C1959" s="198">
        <v>2539</v>
      </c>
      <c r="D1959" s="195">
        <v>6</v>
      </c>
      <c r="E1959" s="197">
        <v>600000</v>
      </c>
      <c r="F1959" s="206">
        <f t="shared" si="26"/>
        <v>0</v>
      </c>
      <c r="G1959" s="203">
        <v>600000</v>
      </c>
      <c r="H1959" s="195" t="s">
        <v>1848</v>
      </c>
      <c r="I1959" s="205"/>
    </row>
    <row r="1960" spans="1:9" s="208" customFormat="1" hidden="1">
      <c r="A1960" s="196">
        <v>44304</v>
      </c>
      <c r="B1960" s="205" t="s">
        <v>62</v>
      </c>
      <c r="C1960" s="198">
        <v>2575</v>
      </c>
      <c r="D1960" s="195">
        <v>6</v>
      </c>
      <c r="E1960" s="197">
        <v>500000</v>
      </c>
      <c r="F1960" s="206">
        <f t="shared" si="26"/>
        <v>0</v>
      </c>
      <c r="G1960" s="203">
        <v>500000</v>
      </c>
      <c r="H1960" s="195" t="s">
        <v>1827</v>
      </c>
      <c r="I1960" s="205"/>
    </row>
    <row r="1961" spans="1:9" s="208" customFormat="1" hidden="1">
      <c r="A1961" s="196">
        <v>44304</v>
      </c>
      <c r="B1961" s="205" t="s">
        <v>60</v>
      </c>
      <c r="C1961" s="198">
        <v>4693</v>
      </c>
      <c r="D1961" s="195">
        <v>4</v>
      </c>
      <c r="E1961" s="197">
        <v>670000</v>
      </c>
      <c r="F1961" s="206">
        <f t="shared" si="26"/>
        <v>0</v>
      </c>
      <c r="G1961" s="203">
        <v>670000</v>
      </c>
      <c r="H1961" s="195" t="s">
        <v>1828</v>
      </c>
      <c r="I1961" s="205"/>
    </row>
    <row r="1962" spans="1:9" s="208" customFormat="1" ht="16.5" hidden="1" customHeight="1">
      <c r="A1962" s="123">
        <v>44304</v>
      </c>
      <c r="B1962" s="205" t="s">
        <v>60</v>
      </c>
      <c r="C1962" s="57">
        <v>4726</v>
      </c>
      <c r="D1962" s="205">
        <v>4</v>
      </c>
      <c r="E1962" s="203">
        <v>100000</v>
      </c>
      <c r="F1962" s="206">
        <f t="shared" si="26"/>
        <v>0</v>
      </c>
      <c r="G1962" s="203">
        <v>100000</v>
      </c>
      <c r="H1962" s="205" t="s">
        <v>1829</v>
      </c>
      <c r="I1962" s="205"/>
    </row>
    <row r="1963" spans="1:9" s="208" customFormat="1" hidden="1">
      <c r="A1963" s="196">
        <v>44304</v>
      </c>
      <c r="B1963" s="205" t="s">
        <v>62</v>
      </c>
      <c r="C1963" s="198">
        <v>4818</v>
      </c>
      <c r="D1963" s="195">
        <v>4</v>
      </c>
      <c r="E1963" s="197">
        <v>1204800</v>
      </c>
      <c r="F1963" s="206">
        <f t="shared" si="26"/>
        <v>0</v>
      </c>
      <c r="G1963" s="203">
        <v>1204800</v>
      </c>
      <c r="H1963" s="195" t="s">
        <v>1830</v>
      </c>
      <c r="I1963" s="205"/>
    </row>
    <row r="1964" spans="1:9" s="208" customFormat="1" hidden="1">
      <c r="A1964" s="196">
        <v>44304</v>
      </c>
      <c r="B1964" s="205" t="s">
        <v>60</v>
      </c>
      <c r="C1964" s="198">
        <v>4825</v>
      </c>
      <c r="D1964" s="195">
        <v>4</v>
      </c>
      <c r="E1964" s="197">
        <v>518000</v>
      </c>
      <c r="F1964" s="206">
        <f t="shared" si="26"/>
        <v>0</v>
      </c>
      <c r="G1964" s="203">
        <v>518000</v>
      </c>
      <c r="H1964" s="195" t="s">
        <v>1573</v>
      </c>
      <c r="I1964" s="205"/>
    </row>
    <row r="1965" spans="1:9" s="208" customFormat="1" hidden="1">
      <c r="A1965" s="196">
        <v>44304</v>
      </c>
      <c r="B1965" s="205" t="s">
        <v>60</v>
      </c>
      <c r="C1965" s="198">
        <v>6656</v>
      </c>
      <c r="D1965" s="195">
        <v>9</v>
      </c>
      <c r="E1965" s="197">
        <v>4035000</v>
      </c>
      <c r="F1965" s="206">
        <f t="shared" si="26"/>
        <v>0</v>
      </c>
      <c r="G1965" s="203">
        <v>4035000</v>
      </c>
      <c r="H1965" s="195" t="s">
        <v>1849</v>
      </c>
      <c r="I1965" s="205"/>
    </row>
    <row r="1966" spans="1:9" s="208" customFormat="1" hidden="1">
      <c r="A1966" s="196">
        <v>44304</v>
      </c>
      <c r="B1966" s="205" t="s">
        <v>60</v>
      </c>
      <c r="C1966" s="198">
        <v>6658</v>
      </c>
      <c r="D1966" s="195">
        <v>9</v>
      </c>
      <c r="E1966" s="197">
        <v>4034600</v>
      </c>
      <c r="F1966" s="206">
        <f t="shared" si="26"/>
        <v>0</v>
      </c>
      <c r="G1966" s="203">
        <v>4034600</v>
      </c>
      <c r="H1966" s="195" t="s">
        <v>1850</v>
      </c>
      <c r="I1966" s="205"/>
    </row>
    <row r="1967" spans="1:9" s="208" customFormat="1" hidden="1">
      <c r="A1967" s="196">
        <v>44304</v>
      </c>
      <c r="B1967" s="205" t="s">
        <v>65</v>
      </c>
      <c r="C1967" s="198">
        <v>6660</v>
      </c>
      <c r="D1967" s="195">
        <v>9</v>
      </c>
      <c r="E1967" s="197">
        <v>1533500</v>
      </c>
      <c r="F1967" s="206">
        <f t="shared" si="26"/>
        <v>0</v>
      </c>
      <c r="G1967" s="203">
        <v>1533500</v>
      </c>
      <c r="H1967" s="195" t="s">
        <v>1856</v>
      </c>
      <c r="I1967" s="205"/>
    </row>
    <row r="1968" spans="1:9" s="208" customFormat="1" hidden="1">
      <c r="A1968" s="196">
        <v>44304</v>
      </c>
      <c r="B1968" s="205" t="s">
        <v>65</v>
      </c>
      <c r="C1968" s="198">
        <v>6661</v>
      </c>
      <c r="D1968" s="195">
        <v>9</v>
      </c>
      <c r="E1968" s="197">
        <v>760400</v>
      </c>
      <c r="F1968" s="206">
        <f t="shared" si="26"/>
        <v>0</v>
      </c>
      <c r="G1968" s="203">
        <v>760400</v>
      </c>
      <c r="H1968" s="195"/>
      <c r="I1968" s="205"/>
    </row>
    <row r="1969" spans="1:9" s="208" customFormat="1" hidden="1">
      <c r="A1969" s="196">
        <v>44304</v>
      </c>
      <c r="B1969" s="205" t="s">
        <v>65</v>
      </c>
      <c r="C1969" s="198">
        <v>6798</v>
      </c>
      <c r="D1969" s="195">
        <v>7</v>
      </c>
      <c r="E1969" s="197">
        <v>570000</v>
      </c>
      <c r="F1969" s="206">
        <f t="shared" si="26"/>
        <v>0</v>
      </c>
      <c r="G1969" s="203">
        <v>570000</v>
      </c>
      <c r="H1969" s="195" t="s">
        <v>1831</v>
      </c>
      <c r="I1969" s="205"/>
    </row>
    <row r="1970" spans="1:9" s="208" customFormat="1" hidden="1">
      <c r="A1970" s="196">
        <v>44304</v>
      </c>
      <c r="B1970" s="205" t="s">
        <v>64</v>
      </c>
      <c r="C1970" s="198">
        <v>6799</v>
      </c>
      <c r="D1970" s="195">
        <v>7</v>
      </c>
      <c r="E1970" s="197">
        <v>290000</v>
      </c>
      <c r="F1970" s="206">
        <f t="shared" si="26"/>
        <v>0</v>
      </c>
      <c r="G1970" s="203">
        <v>290000</v>
      </c>
      <c r="H1970" s="195" t="s">
        <v>1832</v>
      </c>
      <c r="I1970" s="205"/>
    </row>
    <row r="1971" spans="1:9" s="208" customFormat="1" hidden="1">
      <c r="A1971" s="123">
        <v>44304</v>
      </c>
      <c r="B1971" s="205" t="s">
        <v>60</v>
      </c>
      <c r="C1971" s="57">
        <v>6998</v>
      </c>
      <c r="D1971" s="205">
        <v>7</v>
      </c>
      <c r="E1971" s="203">
        <v>398700</v>
      </c>
      <c r="F1971" s="206">
        <f t="shared" si="26"/>
        <v>0</v>
      </c>
      <c r="G1971" s="203">
        <v>398700</v>
      </c>
      <c r="H1971" s="205" t="s">
        <v>1833</v>
      </c>
      <c r="I1971" s="205"/>
    </row>
    <row r="1972" spans="1:9" s="208" customFormat="1" hidden="1">
      <c r="A1972" s="196">
        <v>44304</v>
      </c>
      <c r="B1972" s="205" t="s">
        <v>60</v>
      </c>
      <c r="C1972" s="198">
        <v>8351</v>
      </c>
      <c r="D1972" s="195">
        <v>8</v>
      </c>
      <c r="E1972" s="197">
        <v>5196500</v>
      </c>
      <c r="F1972" s="206">
        <f t="shared" si="26"/>
        <v>0</v>
      </c>
      <c r="G1972" s="203">
        <v>5196500</v>
      </c>
      <c r="H1972" s="195" t="s">
        <v>1834</v>
      </c>
      <c r="I1972" s="205"/>
    </row>
    <row r="1973" spans="1:9" s="208" customFormat="1" hidden="1">
      <c r="A1973" s="196">
        <v>44304</v>
      </c>
      <c r="B1973" s="205" t="s">
        <v>60</v>
      </c>
      <c r="C1973" s="198">
        <v>8434</v>
      </c>
      <c r="D1973" s="195">
        <v>8</v>
      </c>
      <c r="E1973" s="197">
        <v>1499900</v>
      </c>
      <c r="F1973" s="206">
        <f t="shared" si="26"/>
        <v>0</v>
      </c>
      <c r="G1973" s="203">
        <v>1499900</v>
      </c>
      <c r="H1973" s="195"/>
      <c r="I1973" s="205"/>
    </row>
    <row r="1974" spans="1:9" s="208" customFormat="1" hidden="1">
      <c r="A1974" s="196">
        <v>44304</v>
      </c>
      <c r="B1974" s="205" t="s">
        <v>60</v>
      </c>
      <c r="C1974" s="198">
        <v>9241</v>
      </c>
      <c r="D1974" s="195">
        <v>29</v>
      </c>
      <c r="E1974" s="197">
        <v>130000</v>
      </c>
      <c r="F1974" s="206">
        <f t="shared" si="26"/>
        <v>0</v>
      </c>
      <c r="G1974" s="203">
        <v>130000</v>
      </c>
      <c r="H1974" s="195" t="s">
        <v>1835</v>
      </c>
      <c r="I1974" s="205"/>
    </row>
    <row r="1975" spans="1:9" s="208" customFormat="1" ht="19.5" hidden="1">
      <c r="A1975" s="196">
        <v>44304</v>
      </c>
      <c r="B1975" s="205" t="s">
        <v>65</v>
      </c>
      <c r="C1975" s="198">
        <v>9245</v>
      </c>
      <c r="D1975" s="195">
        <v>29</v>
      </c>
      <c r="E1975" s="197">
        <v>1520000</v>
      </c>
      <c r="F1975" s="206">
        <f t="shared" si="26"/>
        <v>0</v>
      </c>
      <c r="G1975" s="203">
        <v>1520000</v>
      </c>
      <c r="H1975" s="136" t="s">
        <v>1892</v>
      </c>
      <c r="I1975" s="205"/>
    </row>
    <row r="1976" spans="1:9" s="208" customFormat="1" hidden="1">
      <c r="A1976" s="196">
        <v>44304</v>
      </c>
      <c r="B1976" s="205" t="s">
        <v>60</v>
      </c>
      <c r="C1976" s="198">
        <v>9254</v>
      </c>
      <c r="D1976" s="195">
        <v>29</v>
      </c>
      <c r="E1976" s="197">
        <v>29198400</v>
      </c>
      <c r="F1976" s="206">
        <f t="shared" si="26"/>
        <v>0</v>
      </c>
      <c r="G1976" s="203">
        <v>29198400</v>
      </c>
      <c r="H1976" s="195" t="s">
        <v>1836</v>
      </c>
      <c r="I1976" s="205"/>
    </row>
    <row r="1977" spans="1:9" s="208" customFormat="1" hidden="1">
      <c r="A1977" s="196">
        <v>44304</v>
      </c>
      <c r="B1977" s="205" t="s">
        <v>1660</v>
      </c>
      <c r="C1977" s="198">
        <v>9259</v>
      </c>
      <c r="D1977" s="195">
        <v>29</v>
      </c>
      <c r="E1977" s="197">
        <v>433195</v>
      </c>
      <c r="F1977" s="206">
        <f t="shared" si="26"/>
        <v>0</v>
      </c>
      <c r="G1977" s="203">
        <v>433195</v>
      </c>
      <c r="H1977" s="195" t="s">
        <v>1837</v>
      </c>
      <c r="I1977" s="205"/>
    </row>
    <row r="1978" spans="1:9" s="208" customFormat="1" hidden="1">
      <c r="A1978" s="196">
        <v>44304</v>
      </c>
      <c r="B1978" s="205" t="s">
        <v>60</v>
      </c>
      <c r="C1978" s="198">
        <v>9262</v>
      </c>
      <c r="D1978" s="195">
        <v>29</v>
      </c>
      <c r="E1978" s="197">
        <v>172000</v>
      </c>
      <c r="F1978" s="206">
        <f t="shared" si="26"/>
        <v>0</v>
      </c>
      <c r="G1978" s="203">
        <v>172000</v>
      </c>
      <c r="H1978" s="195" t="s">
        <v>1838</v>
      </c>
      <c r="I1978" s="205"/>
    </row>
    <row r="1979" spans="1:9" s="208" customFormat="1" hidden="1">
      <c r="A1979" s="196">
        <v>44304</v>
      </c>
      <c r="B1979" s="205" t="s">
        <v>60</v>
      </c>
      <c r="C1979" s="198">
        <v>9288</v>
      </c>
      <c r="D1979" s="195">
        <v>29</v>
      </c>
      <c r="E1979" s="197">
        <v>4100000</v>
      </c>
      <c r="F1979" s="206">
        <f t="shared" si="26"/>
        <v>0</v>
      </c>
      <c r="G1979" s="203">
        <v>4100000</v>
      </c>
      <c r="H1979" s="195" t="s">
        <v>1839</v>
      </c>
      <c r="I1979" s="205"/>
    </row>
    <row r="1980" spans="1:9" s="208" customFormat="1" hidden="1">
      <c r="A1980" s="196">
        <v>44304</v>
      </c>
      <c r="B1980" s="205" t="s">
        <v>60</v>
      </c>
      <c r="C1980" s="198">
        <v>9298</v>
      </c>
      <c r="D1980" s="195">
        <v>29</v>
      </c>
      <c r="E1980" s="197">
        <v>800000</v>
      </c>
      <c r="F1980" s="206">
        <f t="shared" si="26"/>
        <v>0</v>
      </c>
      <c r="G1980" s="203">
        <v>800000</v>
      </c>
      <c r="H1980" s="195" t="s">
        <v>1840</v>
      </c>
      <c r="I1980" s="205"/>
    </row>
    <row r="1981" spans="1:9" s="208" customFormat="1" hidden="1">
      <c r="A1981" s="196">
        <v>44304</v>
      </c>
      <c r="B1981" s="205" t="s">
        <v>64</v>
      </c>
      <c r="C1981" s="198">
        <v>9315</v>
      </c>
      <c r="D1981" s="195">
        <v>29</v>
      </c>
      <c r="E1981" s="197">
        <v>1960710</v>
      </c>
      <c r="F1981" s="206">
        <f t="shared" si="26"/>
        <v>0</v>
      </c>
      <c r="G1981" s="203">
        <v>1960710</v>
      </c>
      <c r="H1981" s="195" t="s">
        <v>1841</v>
      </c>
      <c r="I1981" s="205"/>
    </row>
    <row r="1982" spans="1:9" s="208" customFormat="1" hidden="1">
      <c r="A1982" s="196">
        <v>44304</v>
      </c>
      <c r="B1982" s="205" t="s">
        <v>64</v>
      </c>
      <c r="C1982" s="198">
        <v>9338</v>
      </c>
      <c r="D1982" s="195">
        <v>29</v>
      </c>
      <c r="E1982" s="197">
        <v>308500</v>
      </c>
      <c r="F1982" s="206">
        <f t="shared" si="26"/>
        <v>0</v>
      </c>
      <c r="G1982" s="203">
        <v>308500</v>
      </c>
      <c r="H1982" s="195" t="s">
        <v>1841</v>
      </c>
      <c r="I1982" s="205"/>
    </row>
    <row r="1983" spans="1:9" s="208" customFormat="1" hidden="1">
      <c r="A1983" s="196">
        <v>44304</v>
      </c>
      <c r="B1983" s="205" t="s">
        <v>60</v>
      </c>
      <c r="C1983" s="198">
        <v>9359</v>
      </c>
      <c r="D1983" s="195">
        <v>29</v>
      </c>
      <c r="E1983" s="197">
        <v>65000</v>
      </c>
      <c r="F1983" s="206">
        <f t="shared" si="26"/>
        <v>0</v>
      </c>
      <c r="G1983" s="203">
        <v>65000</v>
      </c>
      <c r="H1983" s="195" t="s">
        <v>1851</v>
      </c>
      <c r="I1983" s="205"/>
    </row>
    <row r="1984" spans="1:9" s="208" customFormat="1" hidden="1">
      <c r="A1984" s="196">
        <v>44304</v>
      </c>
      <c r="B1984" s="205" t="s">
        <v>1660</v>
      </c>
      <c r="C1984" s="198">
        <v>9375</v>
      </c>
      <c r="D1984" s="195">
        <v>29</v>
      </c>
      <c r="E1984" s="197">
        <v>585000</v>
      </c>
      <c r="F1984" s="206">
        <f t="shared" si="26"/>
        <v>0</v>
      </c>
      <c r="G1984" s="203">
        <v>585000</v>
      </c>
      <c r="H1984" s="195" t="s">
        <v>1842</v>
      </c>
      <c r="I1984" s="205"/>
    </row>
    <row r="1985" spans="1:9" s="208" customFormat="1" hidden="1">
      <c r="A1985" s="196">
        <v>44304</v>
      </c>
      <c r="B1985" s="205" t="s">
        <v>65</v>
      </c>
      <c r="C1985" s="198">
        <v>9484</v>
      </c>
      <c r="D1985" s="195">
        <v>29</v>
      </c>
      <c r="E1985" s="197">
        <v>750000</v>
      </c>
      <c r="F1985" s="206">
        <f t="shared" si="26"/>
        <v>0</v>
      </c>
      <c r="G1985" s="203">
        <v>750000</v>
      </c>
      <c r="H1985" s="195" t="s">
        <v>1843</v>
      </c>
      <c r="I1985" s="205"/>
    </row>
    <row r="1986" spans="1:9" s="208" customFormat="1" hidden="1">
      <c r="A1986" s="123">
        <v>44304</v>
      </c>
      <c r="B1986" s="205" t="s">
        <v>60</v>
      </c>
      <c r="C1986" s="57">
        <v>9516</v>
      </c>
      <c r="D1986" s="205">
        <v>29</v>
      </c>
      <c r="E1986" s="203">
        <v>479400</v>
      </c>
      <c r="F1986" s="206">
        <f t="shared" si="26"/>
        <v>0</v>
      </c>
      <c r="G1986" s="203">
        <v>479400</v>
      </c>
      <c r="H1986" s="205" t="s">
        <v>1844</v>
      </c>
      <c r="I1986" s="205"/>
    </row>
    <row r="1987" spans="1:9" s="208" customFormat="1" hidden="1">
      <c r="A1987" s="123">
        <v>44304</v>
      </c>
      <c r="B1987" s="205" t="s">
        <v>60</v>
      </c>
      <c r="C1987" s="57">
        <v>9521</v>
      </c>
      <c r="D1987" s="205">
        <v>29</v>
      </c>
      <c r="E1987" s="203">
        <v>324000</v>
      </c>
      <c r="F1987" s="206">
        <f t="shared" si="26"/>
        <v>0</v>
      </c>
      <c r="G1987" s="203">
        <v>324000</v>
      </c>
      <c r="H1987" s="205" t="s">
        <v>1845</v>
      </c>
      <c r="I1987" s="205"/>
    </row>
    <row r="1988" spans="1:9" s="208" customFormat="1" hidden="1">
      <c r="A1988" s="196">
        <v>44304</v>
      </c>
      <c r="B1988" s="205" t="s">
        <v>62</v>
      </c>
      <c r="C1988" s="198">
        <v>9539</v>
      </c>
      <c r="D1988" s="195">
        <v>29</v>
      </c>
      <c r="E1988" s="197">
        <v>3000</v>
      </c>
      <c r="F1988" s="206">
        <f t="shared" si="26"/>
        <v>0</v>
      </c>
      <c r="G1988" s="203">
        <v>3000</v>
      </c>
      <c r="H1988" s="195" t="s">
        <v>1846</v>
      </c>
      <c r="I1988" s="205"/>
    </row>
    <row r="1989" spans="1:9" s="208" customFormat="1" hidden="1">
      <c r="A1989" s="196">
        <v>44304</v>
      </c>
      <c r="B1989" s="205" t="s">
        <v>60</v>
      </c>
      <c r="C1989" s="198">
        <v>9548</v>
      </c>
      <c r="D1989" s="195">
        <v>29</v>
      </c>
      <c r="E1989" s="197">
        <v>70000</v>
      </c>
      <c r="F1989" s="206">
        <f t="shared" si="26"/>
        <v>0</v>
      </c>
      <c r="G1989" s="203">
        <v>70000</v>
      </c>
      <c r="H1989" s="195" t="s">
        <v>1573</v>
      </c>
      <c r="I1989" s="205"/>
    </row>
    <row r="1990" spans="1:9" s="208" customFormat="1" hidden="1">
      <c r="A1990" s="196">
        <v>44304</v>
      </c>
      <c r="B1990" s="205" t="s">
        <v>60</v>
      </c>
      <c r="C1990" s="198">
        <v>9596</v>
      </c>
      <c r="D1990" s="195">
        <v>29</v>
      </c>
      <c r="E1990" s="197">
        <v>375000</v>
      </c>
      <c r="F1990" s="206">
        <f t="shared" si="26"/>
        <v>0</v>
      </c>
      <c r="G1990" s="203">
        <v>375000</v>
      </c>
      <c r="H1990" s="195" t="s">
        <v>1853</v>
      </c>
      <c r="I1990" s="205"/>
    </row>
    <row r="1991" spans="1:9" s="208" customFormat="1" hidden="1">
      <c r="A1991" s="123">
        <v>44304</v>
      </c>
      <c r="B1991" s="205" t="s">
        <v>60</v>
      </c>
      <c r="C1991" s="57">
        <v>9622</v>
      </c>
      <c r="D1991" s="205">
        <v>29</v>
      </c>
      <c r="E1991" s="203">
        <v>461500</v>
      </c>
      <c r="F1991" s="206">
        <f t="shared" si="26"/>
        <v>0</v>
      </c>
      <c r="G1991" s="203">
        <v>461500</v>
      </c>
      <c r="H1991" s="205" t="s">
        <v>533</v>
      </c>
      <c r="I1991" s="205"/>
    </row>
    <row r="1992" spans="1:9" s="208" customFormat="1" hidden="1">
      <c r="A1992" s="123">
        <v>44304</v>
      </c>
      <c r="B1992" s="205" t="s">
        <v>60</v>
      </c>
      <c r="C1992" s="57">
        <v>9623</v>
      </c>
      <c r="D1992" s="205">
        <v>29</v>
      </c>
      <c r="E1992" s="203">
        <v>65000</v>
      </c>
      <c r="F1992" s="206">
        <f t="shared" si="26"/>
        <v>0</v>
      </c>
      <c r="G1992" s="203">
        <v>65000</v>
      </c>
      <c r="H1992" s="205" t="s">
        <v>533</v>
      </c>
      <c r="I1992" s="205"/>
    </row>
    <row r="1993" spans="1:9" s="208" customFormat="1" hidden="1">
      <c r="A1993" s="123">
        <v>44304</v>
      </c>
      <c r="B1993" s="205" t="s">
        <v>60</v>
      </c>
      <c r="C1993" s="57">
        <v>9701</v>
      </c>
      <c r="D1993" s="205">
        <v>29</v>
      </c>
      <c r="E1993" s="203">
        <v>5000</v>
      </c>
      <c r="F1993" s="206">
        <f t="shared" si="26"/>
        <v>0</v>
      </c>
      <c r="G1993" s="203">
        <v>5000</v>
      </c>
      <c r="H1993" s="205" t="s">
        <v>1854</v>
      </c>
      <c r="I1993" s="205"/>
    </row>
    <row r="1994" spans="1:9" s="208" customFormat="1" hidden="1">
      <c r="A1994" s="196">
        <v>44304</v>
      </c>
      <c r="B1994" s="205" t="s">
        <v>62</v>
      </c>
      <c r="C1994" s="198">
        <v>9703</v>
      </c>
      <c r="D1994" s="195">
        <v>29</v>
      </c>
      <c r="E1994" s="197">
        <v>10000</v>
      </c>
      <c r="F1994" s="206">
        <f t="shared" si="26"/>
        <v>0</v>
      </c>
      <c r="G1994" s="203">
        <v>10000</v>
      </c>
      <c r="H1994" s="195" t="s">
        <v>1855</v>
      </c>
      <c r="I1994" s="205"/>
    </row>
    <row r="1995" spans="1:9" s="208" customFormat="1" hidden="1">
      <c r="A1995" s="196">
        <v>44304</v>
      </c>
      <c r="B1995" s="205" t="s">
        <v>64</v>
      </c>
      <c r="C1995" s="198">
        <v>9974</v>
      </c>
      <c r="D1995" s="195">
        <v>18</v>
      </c>
      <c r="E1995" s="197">
        <v>200388</v>
      </c>
      <c r="F1995" s="206">
        <f t="shared" si="26"/>
        <v>0</v>
      </c>
      <c r="G1995" s="203">
        <v>200388</v>
      </c>
      <c r="H1995" s="195" t="s">
        <v>1852</v>
      </c>
      <c r="I1995" s="205"/>
    </row>
    <row r="1996" spans="1:9" s="208" customFormat="1" hidden="1">
      <c r="A1996" s="196">
        <v>44305</v>
      </c>
      <c r="B1996" s="205" t="s">
        <v>60</v>
      </c>
      <c r="C1996" s="198">
        <v>2766</v>
      </c>
      <c r="D1996" s="195">
        <v>6</v>
      </c>
      <c r="E1996" s="197">
        <v>993000</v>
      </c>
      <c r="F1996" s="206">
        <f t="shared" si="26"/>
        <v>0</v>
      </c>
      <c r="G1996" s="203">
        <v>993000</v>
      </c>
      <c r="H1996" s="195" t="s">
        <v>1715</v>
      </c>
      <c r="I1996" s="205"/>
    </row>
    <row r="1997" spans="1:9" s="208" customFormat="1" hidden="1">
      <c r="A1997" s="196">
        <v>44305</v>
      </c>
      <c r="B1997" s="205" t="s">
        <v>60</v>
      </c>
      <c r="C1997" s="198">
        <v>2811</v>
      </c>
      <c r="D1997" s="195">
        <v>6</v>
      </c>
      <c r="E1997" s="197">
        <v>360000</v>
      </c>
      <c r="F1997" s="206">
        <f t="shared" si="26"/>
        <v>0</v>
      </c>
      <c r="G1997" s="203">
        <v>360000</v>
      </c>
      <c r="H1997" s="195" t="s">
        <v>1862</v>
      </c>
      <c r="I1997" s="205"/>
    </row>
    <row r="1998" spans="1:9" s="208" customFormat="1" hidden="1">
      <c r="A1998" s="196">
        <v>44305</v>
      </c>
      <c r="B1998" s="205" t="s">
        <v>60</v>
      </c>
      <c r="C1998" s="198">
        <v>2812</v>
      </c>
      <c r="D1998" s="195">
        <v>6</v>
      </c>
      <c r="E1998" s="197">
        <v>10905200</v>
      </c>
      <c r="F1998" s="206">
        <f t="shared" si="26"/>
        <v>0</v>
      </c>
      <c r="G1998" s="203">
        <v>10905200</v>
      </c>
      <c r="H1998" s="195" t="s">
        <v>1863</v>
      </c>
      <c r="I1998" s="205"/>
    </row>
    <row r="1999" spans="1:9" s="208" customFormat="1" hidden="1">
      <c r="A1999" s="196">
        <v>44305</v>
      </c>
      <c r="B1999" s="205" t="s">
        <v>60</v>
      </c>
      <c r="C1999" s="198">
        <v>2840</v>
      </c>
      <c r="D1999" s="195">
        <v>6</v>
      </c>
      <c r="E1999" s="197">
        <v>304200</v>
      </c>
      <c r="F1999" s="206">
        <f t="shared" si="26"/>
        <v>0</v>
      </c>
      <c r="G1999" s="203">
        <v>304200</v>
      </c>
      <c r="H1999" s="195" t="s">
        <v>1863</v>
      </c>
      <c r="I1999" s="205"/>
    </row>
    <row r="2000" spans="1:9" s="208" customFormat="1" hidden="1">
      <c r="A2000" s="196">
        <v>44305</v>
      </c>
      <c r="B2000" s="205" t="s">
        <v>60</v>
      </c>
      <c r="C2000" s="198">
        <v>4986</v>
      </c>
      <c r="D2000" s="195">
        <v>4</v>
      </c>
      <c r="E2000" s="197">
        <v>585299</v>
      </c>
      <c r="F2000" s="206">
        <f t="shared" si="26"/>
        <v>0</v>
      </c>
      <c r="G2000" s="203">
        <v>585299</v>
      </c>
      <c r="H2000" s="195" t="s">
        <v>1150</v>
      </c>
      <c r="I2000" s="205"/>
    </row>
    <row r="2001" spans="1:9" s="208" customFormat="1" hidden="1">
      <c r="A2001" s="196">
        <v>44305</v>
      </c>
      <c r="B2001" s="205" t="s">
        <v>60</v>
      </c>
      <c r="C2001" s="198">
        <v>5173</v>
      </c>
      <c r="D2001" s="195">
        <v>4</v>
      </c>
      <c r="E2001" s="197">
        <v>63483</v>
      </c>
      <c r="F2001" s="206">
        <f t="shared" si="26"/>
        <v>0</v>
      </c>
      <c r="G2001" s="203">
        <v>63483</v>
      </c>
      <c r="H2001" s="195" t="s">
        <v>1866</v>
      </c>
      <c r="I2001" s="205"/>
    </row>
    <row r="2002" spans="1:9" s="208" customFormat="1" hidden="1">
      <c r="A2002" s="196">
        <v>44305</v>
      </c>
      <c r="B2002" s="205" t="s">
        <v>60</v>
      </c>
      <c r="C2002" s="198">
        <v>7296</v>
      </c>
      <c r="D2002" s="195">
        <v>7</v>
      </c>
      <c r="E2002" s="197">
        <v>4948500</v>
      </c>
      <c r="F2002" s="206">
        <f t="shared" si="26"/>
        <v>0</v>
      </c>
      <c r="G2002" s="203">
        <v>4948500</v>
      </c>
      <c r="H2002" s="195" t="s">
        <v>1493</v>
      </c>
      <c r="I2002" s="205"/>
    </row>
    <row r="2003" spans="1:9" s="208" customFormat="1" hidden="1">
      <c r="A2003" s="196">
        <v>44305</v>
      </c>
      <c r="B2003" s="205" t="s">
        <v>60</v>
      </c>
      <c r="C2003" s="198">
        <v>7360</v>
      </c>
      <c r="D2003" s="195">
        <v>7</v>
      </c>
      <c r="E2003" s="197">
        <v>1645000</v>
      </c>
      <c r="F2003" s="206">
        <f t="shared" si="26"/>
        <v>0</v>
      </c>
      <c r="G2003" s="203">
        <v>1645000</v>
      </c>
      <c r="H2003" s="195" t="s">
        <v>1864</v>
      </c>
      <c r="I2003" s="205"/>
    </row>
    <row r="2004" spans="1:9" s="207" customFormat="1" hidden="1">
      <c r="A2004" s="199">
        <v>44306</v>
      </c>
      <c r="B2004" s="200" t="s">
        <v>60</v>
      </c>
      <c r="C2004" s="51">
        <v>5363</v>
      </c>
      <c r="E2004" s="200">
        <v>145877</v>
      </c>
      <c r="F2004" s="202">
        <f t="shared" si="26"/>
        <v>0</v>
      </c>
      <c r="G2004" s="201">
        <v>145877</v>
      </c>
      <c r="H2004" s="200"/>
      <c r="I2004" s="200"/>
    </row>
    <row r="2005" spans="1:9" s="207" customFormat="1" hidden="1">
      <c r="A2005" s="199">
        <v>44306</v>
      </c>
      <c r="B2005" s="200" t="s">
        <v>60</v>
      </c>
      <c r="C2005" s="51">
        <v>8739</v>
      </c>
      <c r="D2005" s="200">
        <v>8</v>
      </c>
      <c r="E2005" s="201">
        <v>1966900</v>
      </c>
      <c r="F2005" s="202">
        <f t="shared" si="26"/>
        <v>0</v>
      </c>
      <c r="G2005" s="201">
        <v>1966900</v>
      </c>
      <c r="H2005" s="200"/>
      <c r="I2005" s="200"/>
    </row>
    <row r="2006" spans="1:9" s="207" customFormat="1" hidden="1">
      <c r="A2006" s="199">
        <v>44306</v>
      </c>
      <c r="B2006" s="200" t="s">
        <v>60</v>
      </c>
      <c r="C2006" s="51">
        <v>8740</v>
      </c>
      <c r="D2006" s="200">
        <v>8</v>
      </c>
      <c r="E2006" s="201">
        <v>72500</v>
      </c>
      <c r="F2006" s="202">
        <f t="shared" si="26"/>
        <v>0</v>
      </c>
      <c r="G2006" s="201">
        <v>72500</v>
      </c>
      <c r="H2006" s="200"/>
      <c r="I2006" s="200"/>
    </row>
    <row r="2007" spans="1:9" s="207" customFormat="1" hidden="1">
      <c r="A2007" s="199">
        <v>44306</v>
      </c>
      <c r="B2007" s="200" t="s">
        <v>60</v>
      </c>
      <c r="C2007" s="51">
        <v>7642</v>
      </c>
      <c r="D2007" s="200">
        <v>7</v>
      </c>
      <c r="E2007" s="201">
        <v>84000</v>
      </c>
      <c r="F2007" s="202">
        <f t="shared" si="26"/>
        <v>0</v>
      </c>
      <c r="G2007" s="201">
        <v>84000</v>
      </c>
      <c r="H2007" s="200"/>
      <c r="I2007" s="200"/>
    </row>
    <row r="2008" spans="1:9" s="207" customFormat="1" hidden="1">
      <c r="A2008" s="199">
        <v>44306</v>
      </c>
      <c r="B2008" s="200" t="s">
        <v>60</v>
      </c>
      <c r="C2008" s="51">
        <v>7641</v>
      </c>
      <c r="D2008" s="200">
        <v>7</v>
      </c>
      <c r="E2008" s="201">
        <v>262200</v>
      </c>
      <c r="F2008" s="202">
        <f t="shared" si="26"/>
        <v>0</v>
      </c>
      <c r="G2008" s="201">
        <v>262200</v>
      </c>
      <c r="H2008" s="200"/>
      <c r="I2008" s="200"/>
    </row>
    <row r="2009" spans="1:9" s="208" customFormat="1" hidden="1">
      <c r="A2009" s="196">
        <v>44306</v>
      </c>
      <c r="B2009" s="205" t="s">
        <v>60</v>
      </c>
      <c r="C2009" s="198">
        <v>2992</v>
      </c>
      <c r="D2009" s="195">
        <v>6</v>
      </c>
      <c r="E2009" s="197">
        <v>568800</v>
      </c>
      <c r="F2009" s="206">
        <f t="shared" si="26"/>
        <v>0</v>
      </c>
      <c r="G2009" s="203">
        <v>568800</v>
      </c>
      <c r="H2009" s="195" t="s">
        <v>1887</v>
      </c>
      <c r="I2009" s="205"/>
    </row>
    <row r="2010" spans="1:9" s="208" customFormat="1" hidden="1">
      <c r="A2010" s="196">
        <v>44306</v>
      </c>
      <c r="B2010" s="205" t="s">
        <v>60</v>
      </c>
      <c r="C2010" s="198">
        <v>5353</v>
      </c>
      <c r="D2010" s="195">
        <v>4</v>
      </c>
      <c r="E2010" s="197">
        <v>339500</v>
      </c>
      <c r="F2010" s="206">
        <f t="shared" si="26"/>
        <v>0</v>
      </c>
      <c r="G2010" s="203">
        <v>339500</v>
      </c>
      <c r="H2010" s="195" t="s">
        <v>1870</v>
      </c>
      <c r="I2010" s="205"/>
    </row>
    <row r="2011" spans="1:9" s="208" customFormat="1" hidden="1">
      <c r="A2011" s="196">
        <v>44306</v>
      </c>
      <c r="B2011" s="205" t="s">
        <v>60</v>
      </c>
      <c r="C2011" s="198">
        <v>5363</v>
      </c>
      <c r="D2011" s="195">
        <v>4</v>
      </c>
      <c r="E2011" s="197">
        <v>145877</v>
      </c>
      <c r="F2011" s="206">
        <f t="shared" si="26"/>
        <v>0</v>
      </c>
      <c r="G2011" s="203">
        <v>145877</v>
      </c>
      <c r="H2011" s="195" t="s">
        <v>1871</v>
      </c>
      <c r="I2011" s="205"/>
    </row>
    <row r="2012" spans="1:9" s="208" customFormat="1" hidden="1">
      <c r="A2012" s="196">
        <v>44306</v>
      </c>
      <c r="B2012" s="205" t="s">
        <v>60</v>
      </c>
      <c r="C2012" s="198">
        <v>5512</v>
      </c>
      <c r="D2012" s="195">
        <v>4</v>
      </c>
      <c r="E2012" s="197">
        <v>900000</v>
      </c>
      <c r="F2012" s="206">
        <f t="shared" si="26"/>
        <v>0</v>
      </c>
      <c r="G2012" s="203">
        <v>900000</v>
      </c>
      <c r="H2012" s="195" t="s">
        <v>1029</v>
      </c>
      <c r="I2012" s="205"/>
    </row>
    <row r="2013" spans="1:9" s="208" customFormat="1" hidden="1">
      <c r="A2013" s="196">
        <v>44306</v>
      </c>
      <c r="B2013" s="205" t="s">
        <v>60</v>
      </c>
      <c r="C2013" s="198">
        <v>7435</v>
      </c>
      <c r="D2013" s="195">
        <v>7</v>
      </c>
      <c r="E2013" s="197">
        <v>1243800</v>
      </c>
      <c r="F2013" s="206">
        <f t="shared" si="26"/>
        <v>0</v>
      </c>
      <c r="G2013" s="203">
        <v>1243800</v>
      </c>
      <c r="H2013" s="195" t="s">
        <v>1872</v>
      </c>
      <c r="I2013" s="205"/>
    </row>
    <row r="2014" spans="1:9" s="208" customFormat="1" hidden="1">
      <c r="A2014" s="196">
        <v>44306</v>
      </c>
      <c r="B2014" s="205" t="s">
        <v>60</v>
      </c>
      <c r="C2014" s="198">
        <v>7461</v>
      </c>
      <c r="D2014" s="195">
        <v>7</v>
      </c>
      <c r="E2014" s="197">
        <v>215000</v>
      </c>
      <c r="F2014" s="206">
        <f t="shared" si="26"/>
        <v>0</v>
      </c>
      <c r="G2014" s="203">
        <v>215000</v>
      </c>
      <c r="H2014" s="195" t="s">
        <v>1873</v>
      </c>
      <c r="I2014" s="205"/>
    </row>
    <row r="2015" spans="1:9" s="208" customFormat="1" hidden="1">
      <c r="A2015" s="196">
        <v>44306</v>
      </c>
      <c r="B2015" s="205" t="s">
        <v>60</v>
      </c>
      <c r="C2015" s="198">
        <v>7491</v>
      </c>
      <c r="D2015" s="195">
        <v>7</v>
      </c>
      <c r="E2015" s="197">
        <v>1434500</v>
      </c>
      <c r="F2015" s="206">
        <f t="shared" si="26"/>
        <v>0</v>
      </c>
      <c r="G2015" s="203">
        <v>1434500</v>
      </c>
      <c r="H2015" s="195" t="s">
        <v>1874</v>
      </c>
      <c r="I2015" s="205"/>
    </row>
    <row r="2016" spans="1:9" s="208" customFormat="1" hidden="1">
      <c r="A2016" s="196">
        <v>44306</v>
      </c>
      <c r="B2016" s="205" t="s">
        <v>60</v>
      </c>
      <c r="C2016" s="198">
        <v>7497</v>
      </c>
      <c r="D2016" s="195">
        <v>7</v>
      </c>
      <c r="E2016" s="197">
        <v>200000</v>
      </c>
      <c r="F2016" s="206">
        <f t="shared" si="26"/>
        <v>0</v>
      </c>
      <c r="G2016" s="203">
        <v>200000</v>
      </c>
      <c r="H2016" s="195" t="s">
        <v>1875</v>
      </c>
      <c r="I2016" s="205"/>
    </row>
    <row r="2017" spans="1:9" s="208" customFormat="1" hidden="1">
      <c r="A2017" s="196">
        <v>44306</v>
      </c>
      <c r="B2017" s="205" t="s">
        <v>60</v>
      </c>
      <c r="C2017" s="198">
        <v>7508</v>
      </c>
      <c r="D2017" s="195">
        <v>7</v>
      </c>
      <c r="E2017" s="197">
        <v>229000</v>
      </c>
      <c r="F2017" s="206">
        <f t="shared" si="26"/>
        <v>0</v>
      </c>
      <c r="G2017" s="203">
        <v>229000</v>
      </c>
      <c r="H2017" s="195" t="s">
        <v>1872</v>
      </c>
      <c r="I2017" s="205"/>
    </row>
    <row r="2018" spans="1:9" s="208" customFormat="1" hidden="1">
      <c r="A2018" s="196">
        <v>44306</v>
      </c>
      <c r="B2018" s="205" t="s">
        <v>60</v>
      </c>
      <c r="C2018" s="198">
        <v>7641</v>
      </c>
      <c r="D2018" s="195">
        <v>7</v>
      </c>
      <c r="E2018" s="197">
        <v>262200</v>
      </c>
      <c r="F2018" s="206">
        <f t="shared" si="26"/>
        <v>0</v>
      </c>
      <c r="G2018" s="203">
        <v>262200</v>
      </c>
      <c r="H2018" s="195" t="s">
        <v>1876</v>
      </c>
      <c r="I2018" s="205"/>
    </row>
    <row r="2019" spans="1:9" s="208" customFormat="1" hidden="1">
      <c r="A2019" s="196">
        <v>44306</v>
      </c>
      <c r="B2019" s="205" t="s">
        <v>60</v>
      </c>
      <c r="C2019" s="198">
        <v>7642</v>
      </c>
      <c r="D2019" s="195">
        <v>7</v>
      </c>
      <c r="E2019" s="197">
        <v>84000</v>
      </c>
      <c r="F2019" s="206">
        <f t="shared" si="26"/>
        <v>0</v>
      </c>
      <c r="G2019" s="203">
        <v>84000</v>
      </c>
      <c r="H2019" s="195" t="s">
        <v>1715</v>
      </c>
      <c r="I2019" s="205"/>
    </row>
    <row r="2020" spans="1:9" s="208" customFormat="1" hidden="1">
      <c r="A2020" s="196">
        <v>44306</v>
      </c>
      <c r="B2020" s="205" t="s">
        <v>60</v>
      </c>
      <c r="C2020" s="198">
        <v>7705</v>
      </c>
      <c r="D2020" s="195">
        <v>7</v>
      </c>
      <c r="E2020" s="197">
        <v>264700</v>
      </c>
      <c r="F2020" s="206">
        <f t="shared" si="26"/>
        <v>0</v>
      </c>
      <c r="G2020" s="203">
        <v>264700</v>
      </c>
      <c r="H2020" s="195" t="s">
        <v>1877</v>
      </c>
      <c r="I2020" s="205"/>
    </row>
    <row r="2021" spans="1:9" s="208" customFormat="1" hidden="1">
      <c r="A2021" s="196">
        <v>44306</v>
      </c>
      <c r="B2021" s="205" t="s">
        <v>60</v>
      </c>
      <c r="C2021" s="198">
        <v>8725</v>
      </c>
      <c r="D2021" s="195">
        <v>8</v>
      </c>
      <c r="E2021" s="197">
        <v>322000</v>
      </c>
      <c r="F2021" s="206">
        <f t="shared" si="26"/>
        <v>0</v>
      </c>
      <c r="G2021" s="203">
        <v>322000</v>
      </c>
      <c r="H2021" s="195" t="s">
        <v>1878</v>
      </c>
      <c r="I2021" s="205"/>
    </row>
    <row r="2022" spans="1:9" s="208" customFormat="1" hidden="1">
      <c r="A2022" s="196">
        <v>44306</v>
      </c>
      <c r="B2022" s="205" t="s">
        <v>60</v>
      </c>
      <c r="C2022" s="198">
        <v>8726</v>
      </c>
      <c r="D2022" s="195">
        <v>8</v>
      </c>
      <c r="E2022" s="197">
        <v>640500</v>
      </c>
      <c r="F2022" s="206">
        <f t="shared" si="26"/>
        <v>0</v>
      </c>
      <c r="G2022" s="203">
        <v>640500</v>
      </c>
      <c r="H2022" s="195" t="s">
        <v>1879</v>
      </c>
      <c r="I2022" s="205"/>
    </row>
    <row r="2023" spans="1:9" s="208" customFormat="1" hidden="1">
      <c r="A2023" s="196">
        <v>44306</v>
      </c>
      <c r="B2023" s="205" t="s">
        <v>60</v>
      </c>
      <c r="C2023" s="198">
        <v>8739</v>
      </c>
      <c r="D2023" s="195">
        <v>8</v>
      </c>
      <c r="E2023" s="197">
        <v>1966900</v>
      </c>
      <c r="F2023" s="206">
        <f t="shared" si="26"/>
        <v>0</v>
      </c>
      <c r="G2023" s="203">
        <v>1966900</v>
      </c>
      <c r="H2023" s="195" t="s">
        <v>1880</v>
      </c>
      <c r="I2023" s="205"/>
    </row>
    <row r="2024" spans="1:9" s="208" customFormat="1" hidden="1">
      <c r="A2024" s="196">
        <v>44306</v>
      </c>
      <c r="B2024" s="205" t="s">
        <v>60</v>
      </c>
      <c r="C2024" s="198">
        <v>8740</v>
      </c>
      <c r="D2024" s="195">
        <v>8</v>
      </c>
      <c r="E2024" s="197">
        <v>72500</v>
      </c>
      <c r="F2024" s="206">
        <f t="shared" si="26"/>
        <v>0</v>
      </c>
      <c r="G2024" s="203">
        <v>72500</v>
      </c>
      <c r="H2024" s="195" t="s">
        <v>1881</v>
      </c>
      <c r="I2024" s="205"/>
    </row>
    <row r="2025" spans="1:9" s="208" customFormat="1" hidden="1">
      <c r="A2025" s="196">
        <v>44307</v>
      </c>
      <c r="B2025" s="205" t="s">
        <v>60</v>
      </c>
      <c r="C2025" s="198">
        <v>90</v>
      </c>
      <c r="D2025" s="195">
        <v>29</v>
      </c>
      <c r="E2025" s="197">
        <v>237000</v>
      </c>
      <c r="F2025" s="206">
        <f t="shared" si="26"/>
        <v>0</v>
      </c>
      <c r="G2025" s="203">
        <v>237000</v>
      </c>
      <c r="H2025" s="195" t="s">
        <v>180</v>
      </c>
      <c r="I2025" s="205"/>
    </row>
    <row r="2026" spans="1:9" s="208" customFormat="1" hidden="1">
      <c r="A2026" s="196">
        <v>44307</v>
      </c>
      <c r="B2026" s="205" t="s">
        <v>60</v>
      </c>
      <c r="C2026" s="198">
        <v>102</v>
      </c>
      <c r="D2026" s="195">
        <v>29</v>
      </c>
      <c r="E2026" s="197">
        <v>200000</v>
      </c>
      <c r="F2026" s="206">
        <f t="shared" si="26"/>
        <v>0</v>
      </c>
      <c r="G2026" s="203">
        <v>200000</v>
      </c>
      <c r="H2026" s="195" t="s">
        <v>1888</v>
      </c>
      <c r="I2026" s="205"/>
    </row>
    <row r="2027" spans="1:9" s="208" customFormat="1" hidden="1">
      <c r="A2027" s="196">
        <v>44307</v>
      </c>
      <c r="B2027" s="205" t="s">
        <v>60</v>
      </c>
      <c r="C2027" s="198">
        <v>3457</v>
      </c>
      <c r="D2027" s="195">
        <v>6</v>
      </c>
      <c r="E2027" s="197">
        <v>400000</v>
      </c>
      <c r="F2027" s="206">
        <f t="shared" si="26"/>
        <v>0</v>
      </c>
      <c r="G2027" s="203">
        <v>400000</v>
      </c>
      <c r="H2027" s="195" t="s">
        <v>1882</v>
      </c>
      <c r="I2027" s="205"/>
    </row>
    <row r="2028" spans="1:9" s="208" customFormat="1" hidden="1">
      <c r="A2028" s="196">
        <v>44307</v>
      </c>
      <c r="B2028" s="205" t="s">
        <v>60</v>
      </c>
      <c r="C2028" s="198">
        <v>5653</v>
      </c>
      <c r="D2028" s="195">
        <v>4</v>
      </c>
      <c r="E2028" s="197">
        <v>207819</v>
      </c>
      <c r="F2028" s="206">
        <f t="shared" si="26"/>
        <v>0</v>
      </c>
      <c r="G2028" s="203">
        <v>207819</v>
      </c>
      <c r="H2028" s="195" t="s">
        <v>1883</v>
      </c>
      <c r="I2028" s="205"/>
    </row>
    <row r="2029" spans="1:9" s="208" customFormat="1" hidden="1">
      <c r="A2029" s="196">
        <v>44307</v>
      </c>
      <c r="B2029" s="205" t="s">
        <v>60</v>
      </c>
      <c r="C2029" s="198">
        <v>7839</v>
      </c>
      <c r="D2029" s="195">
        <v>7</v>
      </c>
      <c r="E2029" s="197">
        <v>216400</v>
      </c>
      <c r="F2029" s="206">
        <f t="shared" si="26"/>
        <v>0</v>
      </c>
      <c r="G2029" s="203">
        <v>216400</v>
      </c>
      <c r="H2029" s="195" t="s">
        <v>1884</v>
      </c>
      <c r="I2029" s="205"/>
    </row>
    <row r="2030" spans="1:9" s="208" customFormat="1" hidden="1">
      <c r="A2030" s="196">
        <v>44307</v>
      </c>
      <c r="B2030" s="205" t="s">
        <v>60</v>
      </c>
      <c r="C2030" s="198">
        <v>8045</v>
      </c>
      <c r="D2030" s="195">
        <v>7</v>
      </c>
      <c r="E2030" s="197">
        <v>244900</v>
      </c>
      <c r="F2030" s="206">
        <f t="shared" si="26"/>
        <v>0</v>
      </c>
      <c r="G2030" s="203">
        <v>244900</v>
      </c>
      <c r="H2030" s="195" t="s">
        <v>1885</v>
      </c>
      <c r="I2030" s="205"/>
    </row>
    <row r="2031" spans="1:9" s="208" customFormat="1" hidden="1">
      <c r="A2031" s="196">
        <v>44307</v>
      </c>
      <c r="B2031" s="205" t="s">
        <v>60</v>
      </c>
      <c r="C2031" s="198">
        <v>8904</v>
      </c>
      <c r="D2031" s="195">
        <v>8</v>
      </c>
      <c r="E2031" s="197">
        <v>500000</v>
      </c>
      <c r="F2031" s="206">
        <f t="shared" si="26"/>
        <v>0</v>
      </c>
      <c r="G2031" s="203">
        <v>500000</v>
      </c>
      <c r="H2031" s="195" t="s">
        <v>1889</v>
      </c>
      <c r="I2031" s="205"/>
    </row>
    <row r="2032" spans="1:9" s="208" customFormat="1" hidden="1">
      <c r="A2032" s="196">
        <v>44307</v>
      </c>
      <c r="B2032" s="205" t="s">
        <v>60</v>
      </c>
      <c r="C2032" s="198">
        <v>9898</v>
      </c>
      <c r="D2032" s="195">
        <v>29</v>
      </c>
      <c r="E2032" s="197">
        <v>324000</v>
      </c>
      <c r="F2032" s="206">
        <f t="shared" si="26"/>
        <v>0</v>
      </c>
      <c r="G2032" s="203">
        <v>324000</v>
      </c>
      <c r="H2032" s="195" t="s">
        <v>1884</v>
      </c>
      <c r="I2032" s="205"/>
    </row>
    <row r="2033" spans="1:9" s="207" customFormat="1" hidden="1">
      <c r="A2033" s="199">
        <v>44308</v>
      </c>
      <c r="B2033" s="200" t="s">
        <v>60</v>
      </c>
      <c r="C2033" s="51">
        <v>221</v>
      </c>
      <c r="D2033" s="200">
        <v>29</v>
      </c>
      <c r="E2033" s="201">
        <v>899000</v>
      </c>
      <c r="F2033" s="202">
        <f t="shared" si="26"/>
        <v>0</v>
      </c>
      <c r="G2033" s="201">
        <v>899000</v>
      </c>
      <c r="H2033" s="200"/>
      <c r="I2033" s="200"/>
    </row>
    <row r="2034" spans="1:9" s="207" customFormat="1" ht="16.5" hidden="1" customHeight="1">
      <c r="A2034" s="199">
        <v>44308</v>
      </c>
      <c r="B2034" s="200" t="s">
        <v>60</v>
      </c>
      <c r="C2034" s="51">
        <v>3677</v>
      </c>
      <c r="D2034" s="200">
        <v>6</v>
      </c>
      <c r="E2034" s="201">
        <v>850000</v>
      </c>
      <c r="F2034" s="202">
        <f t="shared" si="26"/>
        <v>0</v>
      </c>
      <c r="G2034" s="201">
        <v>850000</v>
      </c>
      <c r="H2034" s="200"/>
      <c r="I2034" s="200"/>
    </row>
    <row r="2035" spans="1:9" s="208" customFormat="1" hidden="1">
      <c r="A2035" s="196">
        <v>44308</v>
      </c>
      <c r="B2035" s="205" t="s">
        <v>60</v>
      </c>
      <c r="C2035" s="198">
        <v>221</v>
      </c>
      <c r="D2035" s="195">
        <v>29</v>
      </c>
      <c r="E2035" s="197">
        <v>899000</v>
      </c>
      <c r="F2035" s="206">
        <f t="shared" si="26"/>
        <v>0</v>
      </c>
      <c r="G2035" s="197">
        <v>899000</v>
      </c>
      <c r="H2035" s="195"/>
      <c r="I2035" s="205"/>
    </row>
    <row r="2036" spans="1:9" s="208" customFormat="1" hidden="1">
      <c r="A2036" s="196">
        <v>44308</v>
      </c>
      <c r="B2036" s="205" t="s">
        <v>60</v>
      </c>
      <c r="C2036" s="198">
        <v>1381</v>
      </c>
      <c r="D2036" s="195">
        <v>18</v>
      </c>
      <c r="E2036" s="197">
        <v>1000000</v>
      </c>
      <c r="F2036" s="206">
        <f t="shared" si="26"/>
        <v>0</v>
      </c>
      <c r="G2036" s="203">
        <v>1000000</v>
      </c>
      <c r="H2036" s="195" t="s">
        <v>564</v>
      </c>
      <c r="I2036" s="205"/>
    </row>
    <row r="2037" spans="1:9" s="208" customFormat="1" hidden="1">
      <c r="A2037" s="196">
        <v>44308</v>
      </c>
      <c r="B2037" s="205" t="s">
        <v>60</v>
      </c>
      <c r="C2037" s="198">
        <v>3667</v>
      </c>
      <c r="D2037" s="195">
        <v>6</v>
      </c>
      <c r="E2037" s="197">
        <v>898567</v>
      </c>
      <c r="F2037" s="206">
        <f t="shared" si="26"/>
        <v>0</v>
      </c>
      <c r="G2037" s="203">
        <v>898567</v>
      </c>
      <c r="H2037" s="195" t="s">
        <v>1901</v>
      </c>
      <c r="I2037" s="205"/>
    </row>
    <row r="2038" spans="1:9" s="208" customFormat="1" hidden="1">
      <c r="A2038" s="196">
        <v>44308</v>
      </c>
      <c r="B2038" s="205" t="s">
        <v>60</v>
      </c>
      <c r="C2038" s="198">
        <v>3677</v>
      </c>
      <c r="D2038" s="195">
        <v>6</v>
      </c>
      <c r="E2038" s="197">
        <v>850000</v>
      </c>
      <c r="F2038" s="206">
        <f t="shared" si="26"/>
        <v>0</v>
      </c>
      <c r="G2038" s="197">
        <v>850000</v>
      </c>
      <c r="H2038" s="195" t="s">
        <v>411</v>
      </c>
      <c r="I2038" s="205"/>
    </row>
    <row r="2039" spans="1:9" s="208" customFormat="1" hidden="1">
      <c r="A2039" s="196">
        <v>44308</v>
      </c>
      <c r="B2039" s="205" t="s">
        <v>60</v>
      </c>
      <c r="C2039" s="198">
        <v>6062</v>
      </c>
      <c r="D2039" s="195">
        <v>4</v>
      </c>
      <c r="E2039" s="197">
        <v>1600752</v>
      </c>
      <c r="F2039" s="206">
        <f t="shared" si="26"/>
        <v>0</v>
      </c>
      <c r="G2039" s="203">
        <v>1600752</v>
      </c>
      <c r="H2039" s="195" t="s">
        <v>1895</v>
      </c>
      <c r="I2039" s="205"/>
    </row>
    <row r="2040" spans="1:9" s="208" customFormat="1" hidden="1">
      <c r="A2040" s="196">
        <v>44308</v>
      </c>
      <c r="B2040" s="205" t="s">
        <v>60</v>
      </c>
      <c r="C2040" s="198">
        <v>6100</v>
      </c>
      <c r="D2040" s="195">
        <v>4</v>
      </c>
      <c r="E2040" s="197">
        <v>3183700</v>
      </c>
      <c r="F2040" s="206">
        <f t="shared" si="26"/>
        <v>0</v>
      </c>
      <c r="G2040" s="203">
        <v>3183700</v>
      </c>
      <c r="H2040" s="195" t="s">
        <v>1896</v>
      </c>
      <c r="I2040" s="205"/>
    </row>
    <row r="2041" spans="1:9" s="208" customFormat="1" hidden="1">
      <c r="A2041" s="196">
        <v>44308</v>
      </c>
      <c r="B2041" s="205" t="s">
        <v>60</v>
      </c>
      <c r="C2041" s="198">
        <v>8272</v>
      </c>
      <c r="D2041" s="195">
        <v>7</v>
      </c>
      <c r="E2041" s="197">
        <v>270000</v>
      </c>
      <c r="F2041" s="206">
        <f t="shared" si="26"/>
        <v>0</v>
      </c>
      <c r="G2041" s="203">
        <v>270000</v>
      </c>
      <c r="H2041" s="195" t="s">
        <v>418</v>
      </c>
      <c r="I2041" s="205"/>
    </row>
    <row r="2042" spans="1:9" s="208" customFormat="1" hidden="1">
      <c r="A2042" s="196">
        <v>44308</v>
      </c>
      <c r="B2042" s="205" t="s">
        <v>60</v>
      </c>
      <c r="C2042" s="198">
        <v>8297</v>
      </c>
      <c r="D2042" s="195">
        <v>7</v>
      </c>
      <c r="E2042" s="197">
        <v>287239</v>
      </c>
      <c r="F2042" s="206">
        <f t="shared" si="26"/>
        <v>0</v>
      </c>
      <c r="G2042" s="203">
        <v>287239</v>
      </c>
      <c r="H2042" s="195" t="s">
        <v>1897</v>
      </c>
      <c r="I2042" s="205"/>
    </row>
    <row r="2043" spans="1:9" s="208" customFormat="1" hidden="1">
      <c r="A2043" s="196">
        <v>44308</v>
      </c>
      <c r="B2043" s="205" t="s">
        <v>60</v>
      </c>
      <c r="C2043" s="198">
        <v>8390</v>
      </c>
      <c r="D2043" s="195">
        <v>7</v>
      </c>
      <c r="E2043" s="197">
        <v>849900</v>
      </c>
      <c r="F2043" s="206">
        <f t="shared" si="26"/>
        <v>0</v>
      </c>
      <c r="G2043" s="203">
        <v>849900</v>
      </c>
      <c r="H2043" s="195" t="s">
        <v>1900</v>
      </c>
      <c r="I2043" s="205"/>
    </row>
    <row r="2044" spans="1:9" s="208" customFormat="1" hidden="1">
      <c r="A2044" s="196">
        <v>44308</v>
      </c>
      <c r="B2044" s="205" t="s">
        <v>60</v>
      </c>
      <c r="C2044" s="198">
        <v>9224</v>
      </c>
      <c r="D2044" s="195">
        <v>8</v>
      </c>
      <c r="E2044" s="197">
        <v>243800</v>
      </c>
      <c r="F2044" s="206">
        <f t="shared" si="26"/>
        <v>0</v>
      </c>
      <c r="G2044" s="203">
        <v>243800</v>
      </c>
      <c r="H2044" s="195" t="s">
        <v>1898</v>
      </c>
      <c r="I2044" s="205"/>
    </row>
    <row r="2045" spans="1:9" s="207" customFormat="1" hidden="1">
      <c r="A2045" s="199">
        <v>44309</v>
      </c>
      <c r="B2045" s="200" t="s">
        <v>60</v>
      </c>
      <c r="C2045" s="51">
        <v>8546</v>
      </c>
      <c r="D2045" s="200">
        <v>7</v>
      </c>
      <c r="E2045" s="201">
        <v>691200</v>
      </c>
      <c r="F2045" s="202">
        <f t="shared" si="26"/>
        <v>0</v>
      </c>
      <c r="G2045" s="201">
        <v>691200</v>
      </c>
      <c r="H2045" s="200"/>
      <c r="I2045" s="200"/>
    </row>
    <row r="2046" spans="1:9" s="207" customFormat="1" hidden="1">
      <c r="A2046" s="199">
        <v>44309</v>
      </c>
      <c r="B2046" s="200" t="s">
        <v>60</v>
      </c>
      <c r="C2046" s="51">
        <v>1658</v>
      </c>
      <c r="D2046" s="200">
        <v>18</v>
      </c>
      <c r="E2046" s="201">
        <v>652000</v>
      </c>
      <c r="F2046" s="202">
        <f t="shared" si="26"/>
        <v>0</v>
      </c>
      <c r="G2046" s="201">
        <v>652000</v>
      </c>
      <c r="H2046" s="200"/>
      <c r="I2046" s="200"/>
    </row>
    <row r="2047" spans="1:9" s="207" customFormat="1" hidden="1">
      <c r="A2047" s="199">
        <v>44309</v>
      </c>
      <c r="B2047" s="200" t="s">
        <v>60</v>
      </c>
      <c r="C2047" s="51">
        <v>356</v>
      </c>
      <c r="D2047" s="200">
        <v>29</v>
      </c>
      <c r="E2047" s="201">
        <v>149000</v>
      </c>
      <c r="F2047" s="202">
        <f t="shared" si="26"/>
        <v>0</v>
      </c>
      <c r="G2047" s="201">
        <v>149000</v>
      </c>
      <c r="H2047" s="200"/>
      <c r="I2047" s="200"/>
    </row>
    <row r="2048" spans="1:9" s="207" customFormat="1" hidden="1">
      <c r="A2048" s="199">
        <v>44309</v>
      </c>
      <c r="B2048" s="200" t="s">
        <v>60</v>
      </c>
      <c r="C2048" s="51">
        <v>6431</v>
      </c>
      <c r="D2048" s="200">
        <v>4</v>
      </c>
      <c r="E2048" s="201">
        <v>403100</v>
      </c>
      <c r="F2048" s="202">
        <f t="shared" si="24"/>
        <v>0</v>
      </c>
      <c r="G2048" s="201">
        <v>403100</v>
      </c>
      <c r="H2048" s="200"/>
      <c r="I2048" s="200"/>
    </row>
    <row r="2049" spans="1:9" s="207" customFormat="1" hidden="1">
      <c r="A2049" s="199">
        <v>44309</v>
      </c>
      <c r="B2049" s="200" t="s">
        <v>60</v>
      </c>
      <c r="C2049" s="51">
        <v>8587</v>
      </c>
      <c r="D2049" s="200">
        <v>7</v>
      </c>
      <c r="E2049" s="201">
        <v>125400</v>
      </c>
      <c r="F2049" s="202">
        <f t="shared" si="24"/>
        <v>0</v>
      </c>
      <c r="G2049" s="201">
        <v>125400</v>
      </c>
      <c r="H2049" s="200"/>
      <c r="I2049" s="200"/>
    </row>
    <row r="2050" spans="1:9" s="207" customFormat="1" hidden="1">
      <c r="A2050" s="199">
        <v>44309</v>
      </c>
      <c r="B2050" s="200" t="s">
        <v>60</v>
      </c>
      <c r="C2050" s="51">
        <v>6378</v>
      </c>
      <c r="D2050" s="200">
        <v>4</v>
      </c>
      <c r="E2050" s="201">
        <v>5308000</v>
      </c>
      <c r="F2050" s="202">
        <f t="shared" ref="F2050:F2309" si="27">E2050-G2050</f>
        <v>0</v>
      </c>
      <c r="G2050" s="201">
        <v>5308000</v>
      </c>
      <c r="H2050" s="200"/>
      <c r="I2050" s="200"/>
    </row>
    <row r="2051" spans="1:9" s="207" customFormat="1" hidden="1">
      <c r="A2051" s="199">
        <v>44309</v>
      </c>
      <c r="B2051" s="200" t="s">
        <v>60</v>
      </c>
      <c r="C2051" s="51">
        <v>9305</v>
      </c>
      <c r="D2051" s="200">
        <v>8</v>
      </c>
      <c r="E2051" s="201">
        <v>1365000</v>
      </c>
      <c r="F2051" s="202">
        <f t="shared" si="27"/>
        <v>0</v>
      </c>
      <c r="G2051" s="201">
        <v>1365000</v>
      </c>
      <c r="H2051" s="200"/>
      <c r="I2051" s="200"/>
    </row>
    <row r="2052" spans="1:9" s="207" customFormat="1" hidden="1">
      <c r="A2052" s="199">
        <v>44309</v>
      </c>
      <c r="B2052" s="200" t="s">
        <v>60</v>
      </c>
      <c r="C2052" s="51">
        <v>6363</v>
      </c>
      <c r="D2052" s="200">
        <v>4</v>
      </c>
      <c r="E2052" s="201">
        <v>3823300</v>
      </c>
      <c r="F2052" s="202">
        <f t="shared" si="27"/>
        <v>0</v>
      </c>
      <c r="G2052" s="201">
        <v>3823300</v>
      </c>
      <c r="H2052" s="200"/>
      <c r="I2052" s="200"/>
    </row>
    <row r="2053" spans="1:9" s="207" customFormat="1" hidden="1">
      <c r="A2053" s="199">
        <v>44309</v>
      </c>
      <c r="B2053" s="200" t="s">
        <v>60</v>
      </c>
      <c r="C2053" s="51">
        <v>283</v>
      </c>
      <c r="D2053" s="200">
        <v>29</v>
      </c>
      <c r="E2053" s="201">
        <v>568705</v>
      </c>
      <c r="F2053" s="202">
        <f t="shared" si="27"/>
        <v>0</v>
      </c>
      <c r="G2053" s="201">
        <v>568705</v>
      </c>
      <c r="H2053" s="200"/>
      <c r="I2053" s="200"/>
    </row>
    <row r="2054" spans="1:9" s="208" customFormat="1" hidden="1">
      <c r="A2054" s="196">
        <v>44309</v>
      </c>
      <c r="B2054" s="205" t="s">
        <v>60</v>
      </c>
      <c r="C2054" s="198">
        <v>283</v>
      </c>
      <c r="D2054" s="195">
        <v>29</v>
      </c>
      <c r="E2054" s="197">
        <v>568705</v>
      </c>
      <c r="F2054" s="206">
        <f t="shared" si="27"/>
        <v>0</v>
      </c>
      <c r="G2054" s="203">
        <v>568705</v>
      </c>
      <c r="H2054" s="195" t="s">
        <v>1903</v>
      </c>
      <c r="I2054" s="205"/>
    </row>
    <row r="2055" spans="1:9" s="208" customFormat="1" hidden="1">
      <c r="A2055" s="196">
        <v>44309</v>
      </c>
      <c r="B2055" s="205" t="s">
        <v>60</v>
      </c>
      <c r="C2055" s="198">
        <v>356</v>
      </c>
      <c r="D2055" s="195">
        <v>29</v>
      </c>
      <c r="E2055" s="197">
        <v>149000</v>
      </c>
      <c r="F2055" s="206">
        <f t="shared" si="27"/>
        <v>0</v>
      </c>
      <c r="G2055" s="203">
        <v>149000</v>
      </c>
      <c r="H2055" s="195" t="s">
        <v>1904</v>
      </c>
      <c r="I2055" s="205"/>
    </row>
    <row r="2056" spans="1:9" s="208" customFormat="1" hidden="1">
      <c r="A2056" s="196">
        <v>44309</v>
      </c>
      <c r="B2056" s="205" t="s">
        <v>60</v>
      </c>
      <c r="C2056" s="198">
        <v>1658</v>
      </c>
      <c r="D2056" s="195">
        <v>18</v>
      </c>
      <c r="E2056" s="197">
        <v>652000</v>
      </c>
      <c r="F2056" s="206">
        <f t="shared" si="27"/>
        <v>0</v>
      </c>
      <c r="G2056" s="203">
        <v>652000</v>
      </c>
      <c r="H2056" s="195" t="s">
        <v>1905</v>
      </c>
      <c r="I2056" s="205"/>
    </row>
    <row r="2057" spans="1:9" s="208" customFormat="1" hidden="1">
      <c r="A2057" s="196">
        <v>44309</v>
      </c>
      <c r="B2057" s="205" t="s">
        <v>60</v>
      </c>
      <c r="C2057" s="198">
        <v>6328</v>
      </c>
      <c r="D2057" s="195">
        <v>4</v>
      </c>
      <c r="E2057" s="197">
        <v>100000</v>
      </c>
      <c r="F2057" s="206">
        <f t="shared" si="27"/>
        <v>0</v>
      </c>
      <c r="G2057" s="203">
        <v>100000</v>
      </c>
      <c r="H2057" s="195" t="s">
        <v>1906</v>
      </c>
      <c r="I2057" s="205"/>
    </row>
    <row r="2058" spans="1:9" s="208" customFormat="1" hidden="1">
      <c r="A2058" s="196">
        <v>44309</v>
      </c>
      <c r="B2058" s="205" t="s">
        <v>60</v>
      </c>
      <c r="C2058" s="198">
        <v>6363</v>
      </c>
      <c r="D2058" s="195">
        <v>4</v>
      </c>
      <c r="E2058" s="197">
        <v>3823300</v>
      </c>
      <c r="F2058" s="206">
        <f t="shared" si="27"/>
        <v>0</v>
      </c>
      <c r="G2058" s="203">
        <v>3823300</v>
      </c>
      <c r="H2058" s="195" t="s">
        <v>142</v>
      </c>
      <c r="I2058" s="205"/>
    </row>
    <row r="2059" spans="1:9" s="208" customFormat="1" hidden="1">
      <c r="A2059" s="196">
        <v>44309</v>
      </c>
      <c r="B2059" s="205" t="s">
        <v>60</v>
      </c>
      <c r="C2059" s="198">
        <v>6378</v>
      </c>
      <c r="D2059" s="195">
        <v>4</v>
      </c>
      <c r="E2059" s="197">
        <v>5308000</v>
      </c>
      <c r="F2059" s="206">
        <f t="shared" si="27"/>
        <v>0</v>
      </c>
      <c r="G2059" s="203">
        <v>5308000</v>
      </c>
      <c r="H2059" s="195" t="s">
        <v>1907</v>
      </c>
      <c r="I2059" s="205"/>
    </row>
    <row r="2060" spans="1:9" s="208" customFormat="1" hidden="1">
      <c r="A2060" s="196">
        <v>44309</v>
      </c>
      <c r="B2060" s="205" t="s">
        <v>60</v>
      </c>
      <c r="C2060" s="198">
        <v>6431</v>
      </c>
      <c r="D2060" s="195">
        <v>4</v>
      </c>
      <c r="E2060" s="197">
        <v>403100</v>
      </c>
      <c r="F2060" s="206">
        <f t="shared" si="27"/>
        <v>0</v>
      </c>
      <c r="G2060" s="203">
        <v>403100</v>
      </c>
      <c r="H2060" s="195" t="s">
        <v>1908</v>
      </c>
      <c r="I2060" s="205"/>
    </row>
    <row r="2061" spans="1:9" s="208" customFormat="1" hidden="1">
      <c r="A2061" s="196">
        <v>44309</v>
      </c>
      <c r="B2061" s="205" t="s">
        <v>60</v>
      </c>
      <c r="C2061" s="198">
        <v>8518</v>
      </c>
      <c r="D2061" s="195">
        <v>7</v>
      </c>
      <c r="E2061" s="197">
        <v>540500</v>
      </c>
      <c r="F2061" s="206">
        <f t="shared" si="27"/>
        <v>0</v>
      </c>
      <c r="G2061" s="203">
        <v>540500</v>
      </c>
      <c r="H2061" s="195" t="s">
        <v>1909</v>
      </c>
      <c r="I2061" s="205"/>
    </row>
    <row r="2062" spans="1:9" s="208" customFormat="1" hidden="1">
      <c r="A2062" s="196">
        <v>44309</v>
      </c>
      <c r="B2062" s="205" t="s">
        <v>60</v>
      </c>
      <c r="C2062" s="198">
        <v>8521</v>
      </c>
      <c r="D2062" s="195">
        <v>7</v>
      </c>
      <c r="E2062" s="197">
        <v>235994</v>
      </c>
      <c r="F2062" s="206">
        <f t="shared" si="27"/>
        <v>0</v>
      </c>
      <c r="G2062" s="203">
        <v>235994</v>
      </c>
      <c r="H2062" s="195" t="s">
        <v>1910</v>
      </c>
      <c r="I2062" s="205"/>
    </row>
    <row r="2063" spans="1:9" s="208" customFormat="1" hidden="1">
      <c r="A2063" s="196">
        <v>44309</v>
      </c>
      <c r="B2063" s="205" t="s">
        <v>60</v>
      </c>
      <c r="C2063" s="198">
        <v>8546</v>
      </c>
      <c r="D2063" s="195">
        <v>7</v>
      </c>
      <c r="E2063" s="197">
        <v>691200</v>
      </c>
      <c r="F2063" s="206">
        <f t="shared" si="27"/>
        <v>0</v>
      </c>
      <c r="G2063" s="203">
        <v>691200</v>
      </c>
      <c r="H2063" s="195" t="s">
        <v>1911</v>
      </c>
      <c r="I2063" s="205"/>
    </row>
    <row r="2064" spans="1:9" s="208" customFormat="1" hidden="1">
      <c r="A2064" s="196">
        <v>44309</v>
      </c>
      <c r="B2064" s="205" t="s">
        <v>60</v>
      </c>
      <c r="C2064" s="198">
        <v>8587</v>
      </c>
      <c r="D2064" s="195">
        <v>7</v>
      </c>
      <c r="E2064" s="197">
        <v>125400</v>
      </c>
      <c r="F2064" s="206">
        <f t="shared" si="27"/>
        <v>0</v>
      </c>
      <c r="G2064" s="203">
        <v>125400</v>
      </c>
      <c r="H2064" s="195" t="s">
        <v>1907</v>
      </c>
      <c r="I2064" s="205"/>
    </row>
    <row r="2065" spans="1:9" s="208" customFormat="1" hidden="1">
      <c r="A2065" s="196">
        <v>44309</v>
      </c>
      <c r="B2065" s="205" t="s">
        <v>60</v>
      </c>
      <c r="C2065" s="198">
        <v>8751</v>
      </c>
      <c r="D2065" s="195">
        <v>7</v>
      </c>
      <c r="E2065" s="197">
        <v>200000</v>
      </c>
      <c r="F2065" s="206">
        <f t="shared" si="27"/>
        <v>0</v>
      </c>
      <c r="G2065" s="203">
        <v>200000</v>
      </c>
      <c r="H2065" s="195" t="s">
        <v>1912</v>
      </c>
      <c r="I2065" s="205"/>
    </row>
    <row r="2066" spans="1:9" s="208" customFormat="1" hidden="1">
      <c r="A2066" s="196">
        <v>44309</v>
      </c>
      <c r="B2066" s="205" t="s">
        <v>60</v>
      </c>
      <c r="C2066" s="198">
        <v>9301</v>
      </c>
      <c r="D2066" s="195">
        <v>8</v>
      </c>
      <c r="E2066" s="197">
        <v>578400</v>
      </c>
      <c r="F2066" s="206">
        <f t="shared" si="27"/>
        <v>0</v>
      </c>
      <c r="G2066" s="203">
        <v>578400</v>
      </c>
      <c r="H2066" s="195" t="s">
        <v>1913</v>
      </c>
      <c r="I2066" s="205"/>
    </row>
    <row r="2067" spans="1:9" s="208" customFormat="1" hidden="1">
      <c r="A2067" s="196">
        <v>44309</v>
      </c>
      <c r="B2067" s="205" t="s">
        <v>60</v>
      </c>
      <c r="C2067" s="198">
        <v>9305</v>
      </c>
      <c r="D2067" s="195">
        <v>8</v>
      </c>
      <c r="E2067" s="197">
        <v>1365000</v>
      </c>
      <c r="F2067" s="206">
        <f t="shared" si="27"/>
        <v>0</v>
      </c>
      <c r="G2067" s="203">
        <v>1365000</v>
      </c>
      <c r="H2067" s="195" t="s">
        <v>1914</v>
      </c>
      <c r="I2067" s="205"/>
    </row>
    <row r="2068" spans="1:9" s="208" customFormat="1" hidden="1">
      <c r="A2068" s="196">
        <v>44309</v>
      </c>
      <c r="B2068" s="205" t="s">
        <v>60</v>
      </c>
      <c r="C2068" s="198">
        <v>9327</v>
      </c>
      <c r="D2068" s="195">
        <v>8</v>
      </c>
      <c r="E2068" s="197">
        <v>1523110</v>
      </c>
      <c r="F2068" s="206">
        <f t="shared" si="27"/>
        <v>0</v>
      </c>
      <c r="G2068" s="203">
        <v>1523110</v>
      </c>
      <c r="H2068" s="195" t="s">
        <v>1915</v>
      </c>
      <c r="I2068" s="205"/>
    </row>
    <row r="2069" spans="1:9" s="208" customFormat="1" hidden="1">
      <c r="A2069" s="196">
        <v>44310</v>
      </c>
      <c r="B2069" s="205" t="s">
        <v>60</v>
      </c>
      <c r="C2069" s="198">
        <v>441</v>
      </c>
      <c r="D2069" s="195">
        <v>29</v>
      </c>
      <c r="E2069" s="197">
        <v>199000</v>
      </c>
      <c r="F2069" s="206">
        <f t="shared" si="27"/>
        <v>0</v>
      </c>
      <c r="G2069" s="203">
        <v>199000</v>
      </c>
      <c r="H2069" s="195" t="s">
        <v>1919</v>
      </c>
      <c r="I2069" s="205"/>
    </row>
    <row r="2070" spans="1:9" s="208" customFormat="1" hidden="1">
      <c r="A2070" s="196">
        <v>44310</v>
      </c>
      <c r="B2070" s="205" t="s">
        <v>60</v>
      </c>
      <c r="C2070" s="198">
        <v>456</v>
      </c>
      <c r="D2070" s="195">
        <v>29</v>
      </c>
      <c r="E2070" s="197">
        <v>2000000</v>
      </c>
      <c r="F2070" s="206">
        <f t="shared" si="27"/>
        <v>0</v>
      </c>
      <c r="G2070" s="203">
        <v>2000000</v>
      </c>
      <c r="H2070" s="195" t="s">
        <v>1941</v>
      </c>
      <c r="I2070" s="205"/>
    </row>
    <row r="2071" spans="1:9" s="208" customFormat="1" hidden="1">
      <c r="A2071" s="196">
        <v>44310</v>
      </c>
      <c r="B2071" s="205" t="s">
        <v>60</v>
      </c>
      <c r="C2071" s="198">
        <v>594</v>
      </c>
      <c r="D2071" s="195">
        <v>29</v>
      </c>
      <c r="E2071" s="197">
        <v>185000</v>
      </c>
      <c r="F2071" s="206">
        <f t="shared" si="27"/>
        <v>0</v>
      </c>
      <c r="G2071" s="203">
        <v>185000</v>
      </c>
      <c r="H2071" s="195"/>
      <c r="I2071" s="205"/>
    </row>
    <row r="2072" spans="1:9" s="208" customFormat="1" hidden="1">
      <c r="A2072" s="196">
        <v>44310</v>
      </c>
      <c r="B2072" s="205" t="s">
        <v>60</v>
      </c>
      <c r="C2072" s="198">
        <v>2630</v>
      </c>
      <c r="D2072" s="195">
        <v>10</v>
      </c>
      <c r="E2072" s="197">
        <v>364098</v>
      </c>
      <c r="F2072" s="206">
        <f t="shared" si="27"/>
        <v>0</v>
      </c>
      <c r="G2072" s="203">
        <v>364098</v>
      </c>
      <c r="H2072" s="195" t="s">
        <v>1678</v>
      </c>
      <c r="I2072" s="205"/>
    </row>
    <row r="2073" spans="1:9" s="208" customFormat="1" hidden="1">
      <c r="A2073" s="196">
        <v>44310</v>
      </c>
      <c r="B2073" s="205" t="s">
        <v>60</v>
      </c>
      <c r="C2073" s="198">
        <v>4218</v>
      </c>
      <c r="D2073" s="195">
        <v>6</v>
      </c>
      <c r="E2073" s="197">
        <v>400000</v>
      </c>
      <c r="F2073" s="206">
        <f t="shared" si="27"/>
        <v>0</v>
      </c>
      <c r="G2073" s="203">
        <v>400000</v>
      </c>
      <c r="H2073" s="195" t="s">
        <v>1920</v>
      </c>
      <c r="I2073" s="205"/>
    </row>
    <row r="2074" spans="1:9" s="208" customFormat="1" hidden="1">
      <c r="A2074" s="196">
        <v>44310</v>
      </c>
      <c r="B2074" s="205" t="s">
        <v>60</v>
      </c>
      <c r="C2074" s="198">
        <v>6580</v>
      </c>
      <c r="D2074" s="195">
        <v>4</v>
      </c>
      <c r="E2074" s="197">
        <v>651600</v>
      </c>
      <c r="F2074" s="206">
        <f t="shared" si="27"/>
        <v>0</v>
      </c>
      <c r="G2074" s="203">
        <v>651600</v>
      </c>
      <c r="H2074" s="195" t="s">
        <v>1921</v>
      </c>
      <c r="I2074" s="205"/>
    </row>
    <row r="2075" spans="1:9" s="208" customFormat="1" hidden="1">
      <c r="A2075" s="196">
        <v>44310</v>
      </c>
      <c r="B2075" s="205" t="s">
        <v>60</v>
      </c>
      <c r="C2075" s="198">
        <v>6717</v>
      </c>
      <c r="D2075" s="195">
        <v>4</v>
      </c>
      <c r="E2075" s="197">
        <v>200000</v>
      </c>
      <c r="F2075" s="206">
        <f t="shared" si="27"/>
        <v>0</v>
      </c>
      <c r="G2075" s="203">
        <v>200000</v>
      </c>
      <c r="H2075" s="195" t="s">
        <v>1922</v>
      </c>
      <c r="I2075" s="205"/>
    </row>
    <row r="2076" spans="1:9" s="208" customFormat="1" hidden="1">
      <c r="A2076" s="196">
        <v>44310</v>
      </c>
      <c r="B2076" s="205" t="s">
        <v>60</v>
      </c>
      <c r="C2076" s="198">
        <v>7053</v>
      </c>
      <c r="D2076" s="195">
        <v>9</v>
      </c>
      <c r="E2076" s="197">
        <v>648000</v>
      </c>
      <c r="F2076" s="206">
        <f t="shared" si="27"/>
        <v>0</v>
      </c>
      <c r="G2076" s="203">
        <v>648000</v>
      </c>
      <c r="H2076" s="195" t="s">
        <v>379</v>
      </c>
      <c r="I2076" s="205"/>
    </row>
    <row r="2077" spans="1:9" s="208" customFormat="1" hidden="1">
      <c r="A2077" s="196">
        <v>44310</v>
      </c>
      <c r="B2077" s="205" t="s">
        <v>60</v>
      </c>
      <c r="C2077" s="198">
        <v>7068</v>
      </c>
      <c r="D2077" s="195">
        <v>9</v>
      </c>
      <c r="E2077" s="197">
        <v>1556900</v>
      </c>
      <c r="F2077" s="206">
        <f t="shared" si="27"/>
        <v>0</v>
      </c>
      <c r="G2077" s="203">
        <v>1556900</v>
      </c>
      <c r="H2077" s="195" t="s">
        <v>1923</v>
      </c>
      <c r="I2077" s="205"/>
    </row>
    <row r="2078" spans="1:9" s="208" customFormat="1" hidden="1">
      <c r="A2078" s="196">
        <v>44310</v>
      </c>
      <c r="B2078" s="205" t="s">
        <v>60</v>
      </c>
      <c r="C2078" s="198">
        <v>9415</v>
      </c>
      <c r="D2078" s="195">
        <v>8</v>
      </c>
      <c r="E2078" s="197">
        <v>236109</v>
      </c>
      <c r="F2078" s="206">
        <f t="shared" si="27"/>
        <v>0</v>
      </c>
      <c r="G2078" s="203">
        <v>236109</v>
      </c>
      <c r="H2078" s="195" t="s">
        <v>1924</v>
      </c>
      <c r="I2078" s="205"/>
    </row>
    <row r="2079" spans="1:9" s="208" customFormat="1" hidden="1">
      <c r="A2079" s="196">
        <v>44310</v>
      </c>
      <c r="B2079" s="205" t="s">
        <v>60</v>
      </c>
      <c r="C2079" s="198">
        <v>9518</v>
      </c>
      <c r="D2079" s="195">
        <v>8</v>
      </c>
      <c r="E2079" s="197">
        <v>435517</v>
      </c>
      <c r="F2079" s="206">
        <f t="shared" si="27"/>
        <v>0</v>
      </c>
      <c r="G2079" s="203">
        <v>435517</v>
      </c>
      <c r="H2079" s="195" t="s">
        <v>1925</v>
      </c>
      <c r="I2079" s="205"/>
    </row>
    <row r="2080" spans="1:9" s="208" customFormat="1" hidden="1">
      <c r="A2080" s="196">
        <v>44311</v>
      </c>
      <c r="B2080" s="205" t="s">
        <v>60</v>
      </c>
      <c r="C2080" s="198">
        <v>703</v>
      </c>
      <c r="D2080" s="195">
        <v>29</v>
      </c>
      <c r="E2080" s="197">
        <v>224000</v>
      </c>
      <c r="F2080" s="206">
        <f t="shared" si="27"/>
        <v>0</v>
      </c>
      <c r="G2080" s="203">
        <v>224000</v>
      </c>
      <c r="H2080" s="195" t="s">
        <v>1926</v>
      </c>
      <c r="I2080" s="205"/>
    </row>
    <row r="2081" spans="1:9" s="208" customFormat="1" hidden="1">
      <c r="A2081" s="196">
        <v>44311</v>
      </c>
      <c r="B2081" s="205" t="s">
        <v>60</v>
      </c>
      <c r="C2081" s="198">
        <v>749</v>
      </c>
      <c r="D2081" s="195">
        <v>29</v>
      </c>
      <c r="E2081" s="197">
        <v>837800</v>
      </c>
      <c r="F2081" s="206">
        <f t="shared" si="27"/>
        <v>0</v>
      </c>
      <c r="G2081" s="203">
        <v>837800</v>
      </c>
      <c r="H2081" s="195" t="s">
        <v>1944</v>
      </c>
      <c r="I2081" s="205"/>
    </row>
    <row r="2082" spans="1:9" s="208" customFormat="1" hidden="1">
      <c r="A2082" s="196">
        <v>44311</v>
      </c>
      <c r="B2082" s="205" t="s">
        <v>60</v>
      </c>
      <c r="C2082" s="198">
        <v>894</v>
      </c>
      <c r="D2082" s="195">
        <v>29</v>
      </c>
      <c r="E2082" s="197">
        <v>112000</v>
      </c>
      <c r="F2082" s="206">
        <f t="shared" si="27"/>
        <v>0</v>
      </c>
      <c r="G2082" s="203">
        <v>112000</v>
      </c>
      <c r="H2082" s="195" t="s">
        <v>1927</v>
      </c>
      <c r="I2082" s="205"/>
    </row>
    <row r="2083" spans="1:9" s="208" customFormat="1" hidden="1">
      <c r="A2083" s="196">
        <v>44311</v>
      </c>
      <c r="B2083" s="205" t="s">
        <v>60</v>
      </c>
      <c r="C2083" s="198">
        <v>921</v>
      </c>
      <c r="D2083" s="195">
        <v>29</v>
      </c>
      <c r="E2083" s="197">
        <v>56000</v>
      </c>
      <c r="F2083" s="206">
        <f t="shared" si="27"/>
        <v>0</v>
      </c>
      <c r="G2083" s="203">
        <v>56000</v>
      </c>
      <c r="H2083" s="195" t="s">
        <v>1928</v>
      </c>
      <c r="I2083" s="205"/>
    </row>
    <row r="2084" spans="1:9" s="208" customFormat="1" hidden="1">
      <c r="A2084" s="196">
        <v>44311</v>
      </c>
      <c r="B2084" s="205" t="s">
        <v>60</v>
      </c>
      <c r="C2084" s="198">
        <v>935</v>
      </c>
      <c r="D2084" s="195">
        <v>29</v>
      </c>
      <c r="E2084" s="197">
        <v>215000</v>
      </c>
      <c r="F2084" s="206">
        <f t="shared" si="27"/>
        <v>0</v>
      </c>
      <c r="G2084" s="203">
        <v>215000</v>
      </c>
      <c r="H2084" s="195" t="s">
        <v>1946</v>
      </c>
      <c r="I2084" s="205"/>
    </row>
    <row r="2085" spans="1:9" s="208" customFormat="1" hidden="1">
      <c r="A2085" s="196">
        <v>44311</v>
      </c>
      <c r="B2085" s="205" t="s">
        <v>60</v>
      </c>
      <c r="C2085" s="198">
        <v>966</v>
      </c>
      <c r="D2085" s="195">
        <v>29</v>
      </c>
      <c r="E2085" s="197">
        <v>230000</v>
      </c>
      <c r="F2085" s="206">
        <f t="shared" si="27"/>
        <v>0</v>
      </c>
      <c r="G2085" s="203">
        <v>230000</v>
      </c>
      <c r="H2085" s="195" t="s">
        <v>1100</v>
      </c>
      <c r="I2085" s="205"/>
    </row>
    <row r="2086" spans="1:9" s="208" customFormat="1" hidden="1">
      <c r="A2086" s="196">
        <v>44311</v>
      </c>
      <c r="B2086" s="205" t="s">
        <v>60</v>
      </c>
      <c r="C2086" s="198">
        <v>1005</v>
      </c>
      <c r="D2086" s="195">
        <v>29</v>
      </c>
      <c r="E2086" s="197">
        <v>125000</v>
      </c>
      <c r="F2086" s="206">
        <f t="shared" si="27"/>
        <v>0</v>
      </c>
      <c r="G2086" s="203">
        <v>125000</v>
      </c>
      <c r="H2086" s="195" t="s">
        <v>1945</v>
      </c>
      <c r="I2086" s="205"/>
    </row>
    <row r="2087" spans="1:9" s="208" customFormat="1" hidden="1">
      <c r="A2087" s="196">
        <v>44311</v>
      </c>
      <c r="B2087" s="205" t="s">
        <v>60</v>
      </c>
      <c r="C2087" s="198">
        <v>1012</v>
      </c>
      <c r="D2087" s="195">
        <v>29</v>
      </c>
      <c r="E2087" s="197">
        <v>170000</v>
      </c>
      <c r="F2087" s="206">
        <f t="shared" si="27"/>
        <v>0</v>
      </c>
      <c r="G2087" s="203">
        <v>170000</v>
      </c>
      <c r="H2087" s="195" t="s">
        <v>1945</v>
      </c>
      <c r="I2087" s="205"/>
    </row>
    <row r="2088" spans="1:9" s="208" customFormat="1" hidden="1">
      <c r="A2088" s="196">
        <v>44311</v>
      </c>
      <c r="B2088" s="205" t="s">
        <v>60</v>
      </c>
      <c r="C2088" s="198">
        <v>1048</v>
      </c>
      <c r="D2088" s="195">
        <v>29</v>
      </c>
      <c r="E2088" s="197">
        <v>1005000</v>
      </c>
      <c r="F2088" s="206">
        <f t="shared" si="27"/>
        <v>0</v>
      </c>
      <c r="G2088" s="203">
        <v>1005000</v>
      </c>
      <c r="H2088" s="195" t="s">
        <v>1929</v>
      </c>
      <c r="I2088" s="205"/>
    </row>
    <row r="2089" spans="1:9" s="208" customFormat="1" hidden="1">
      <c r="A2089" s="196">
        <v>44311</v>
      </c>
      <c r="B2089" s="205" t="s">
        <v>60</v>
      </c>
      <c r="C2089" s="198">
        <v>1049</v>
      </c>
      <c r="D2089" s="195">
        <v>29</v>
      </c>
      <c r="E2089" s="197">
        <v>230000</v>
      </c>
      <c r="F2089" s="206">
        <f t="shared" si="27"/>
        <v>0</v>
      </c>
      <c r="G2089" s="203">
        <v>230000</v>
      </c>
      <c r="H2089" s="195" t="s">
        <v>1929</v>
      </c>
      <c r="I2089" s="205"/>
    </row>
    <row r="2090" spans="1:9" s="208" customFormat="1" hidden="1">
      <c r="A2090" s="196">
        <v>44311</v>
      </c>
      <c r="B2090" s="205" t="s">
        <v>60</v>
      </c>
      <c r="C2090" s="198">
        <v>2218</v>
      </c>
      <c r="D2090" s="195">
        <v>18</v>
      </c>
      <c r="E2090" s="197">
        <v>1000000</v>
      </c>
      <c r="F2090" s="206">
        <f t="shared" si="27"/>
        <v>0</v>
      </c>
      <c r="G2090" s="203">
        <v>1000000</v>
      </c>
      <c r="H2090" s="195" t="s">
        <v>1930</v>
      </c>
      <c r="I2090" s="205"/>
    </row>
    <row r="2091" spans="1:9" s="208" customFormat="1" hidden="1">
      <c r="A2091" s="196">
        <v>44311</v>
      </c>
      <c r="B2091" s="205" t="s">
        <v>60</v>
      </c>
      <c r="C2091" s="198">
        <v>4660</v>
      </c>
      <c r="D2091" s="195">
        <v>6</v>
      </c>
      <c r="E2091" s="197">
        <v>444000</v>
      </c>
      <c r="F2091" s="206">
        <f t="shared" si="27"/>
        <v>0</v>
      </c>
      <c r="G2091" s="203">
        <v>444000</v>
      </c>
      <c r="H2091" s="195" t="s">
        <v>1931</v>
      </c>
      <c r="I2091" s="205"/>
    </row>
    <row r="2092" spans="1:9" s="208" customFormat="1" hidden="1">
      <c r="A2092" s="196">
        <v>44311</v>
      </c>
      <c r="B2092" s="205" t="s">
        <v>60</v>
      </c>
      <c r="C2092" s="198">
        <v>6836</v>
      </c>
      <c r="D2092" s="195">
        <v>4</v>
      </c>
      <c r="E2092" s="197">
        <v>1614000</v>
      </c>
      <c r="F2092" s="206">
        <f t="shared" si="27"/>
        <v>0</v>
      </c>
      <c r="G2092" s="203">
        <v>1614000</v>
      </c>
      <c r="H2092" s="195" t="s">
        <v>1932</v>
      </c>
      <c r="I2092" s="205"/>
    </row>
    <row r="2093" spans="1:9" s="208" customFormat="1" hidden="1">
      <c r="A2093" s="196">
        <v>44311</v>
      </c>
      <c r="B2093" s="205" t="s">
        <v>60</v>
      </c>
      <c r="C2093" s="198">
        <v>6935</v>
      </c>
      <c r="D2093" s="195">
        <v>4</v>
      </c>
      <c r="E2093" s="197">
        <v>800000</v>
      </c>
      <c r="F2093" s="206">
        <f t="shared" si="27"/>
        <v>0</v>
      </c>
      <c r="G2093" s="203">
        <v>800000</v>
      </c>
      <c r="H2093" s="195" t="s">
        <v>1932</v>
      </c>
      <c r="I2093" s="205"/>
    </row>
    <row r="2094" spans="1:9" s="208" customFormat="1" ht="19.5" hidden="1">
      <c r="A2094" s="196">
        <v>44311</v>
      </c>
      <c r="B2094" s="205" t="s">
        <v>60</v>
      </c>
      <c r="C2094" s="198">
        <v>6949</v>
      </c>
      <c r="D2094" s="195">
        <v>4</v>
      </c>
      <c r="E2094" s="197">
        <v>1074800</v>
      </c>
      <c r="F2094" s="206">
        <f t="shared" si="27"/>
        <v>0</v>
      </c>
      <c r="G2094" s="203">
        <v>1074800</v>
      </c>
      <c r="H2094" s="195" t="s">
        <v>1937</v>
      </c>
      <c r="I2094" s="205"/>
    </row>
    <row r="2095" spans="1:9" s="208" customFormat="1" hidden="1">
      <c r="A2095" s="196">
        <v>44311</v>
      </c>
      <c r="B2095" s="205" t="s">
        <v>60</v>
      </c>
      <c r="C2095" s="198">
        <v>6958</v>
      </c>
      <c r="D2095" s="195">
        <v>4</v>
      </c>
      <c r="E2095" s="197">
        <v>1058003</v>
      </c>
      <c r="F2095" s="206">
        <f t="shared" si="27"/>
        <v>0</v>
      </c>
      <c r="G2095" s="203">
        <v>1058003</v>
      </c>
      <c r="H2095" s="195" t="s">
        <v>1933</v>
      </c>
      <c r="I2095" s="205"/>
    </row>
    <row r="2096" spans="1:9" s="208" customFormat="1" hidden="1">
      <c r="A2096" s="196">
        <v>44311</v>
      </c>
      <c r="B2096" s="205" t="s">
        <v>60</v>
      </c>
      <c r="C2096" s="198">
        <v>6995</v>
      </c>
      <c r="D2096" s="195">
        <v>4</v>
      </c>
      <c r="E2096" s="197">
        <v>500000</v>
      </c>
      <c r="F2096" s="206">
        <f t="shared" si="27"/>
        <v>0</v>
      </c>
      <c r="G2096" s="203">
        <v>500000</v>
      </c>
      <c r="H2096" s="195" t="s">
        <v>1934</v>
      </c>
      <c r="I2096" s="205"/>
    </row>
    <row r="2097" spans="1:9" s="208" customFormat="1" hidden="1">
      <c r="A2097" s="196">
        <v>44311</v>
      </c>
      <c r="B2097" s="205" t="s">
        <v>60</v>
      </c>
      <c r="C2097" s="198">
        <v>7015</v>
      </c>
      <c r="D2097" s="195">
        <v>4</v>
      </c>
      <c r="E2097" s="197">
        <v>959000</v>
      </c>
      <c r="F2097" s="206">
        <f t="shared" si="27"/>
        <v>0</v>
      </c>
      <c r="G2097" s="203">
        <v>959000</v>
      </c>
      <c r="H2097" s="195" t="s">
        <v>1935</v>
      </c>
      <c r="I2097" s="205"/>
    </row>
    <row r="2098" spans="1:9" s="208" customFormat="1" hidden="1">
      <c r="A2098" s="196">
        <v>44311</v>
      </c>
      <c r="B2098" s="205" t="s">
        <v>60</v>
      </c>
      <c r="C2098" s="198">
        <v>7033</v>
      </c>
      <c r="D2098" s="195">
        <v>4</v>
      </c>
      <c r="E2098" s="197">
        <v>510504</v>
      </c>
      <c r="F2098" s="206">
        <f t="shared" si="27"/>
        <v>0</v>
      </c>
      <c r="G2098" s="203">
        <v>510504</v>
      </c>
      <c r="H2098" s="195" t="s">
        <v>577</v>
      </c>
      <c r="I2098" s="205"/>
    </row>
    <row r="2099" spans="1:9" s="208" customFormat="1" hidden="1">
      <c r="A2099" s="196">
        <v>44311</v>
      </c>
      <c r="B2099" s="205" t="s">
        <v>60</v>
      </c>
      <c r="C2099" s="198">
        <v>7171</v>
      </c>
      <c r="D2099" s="195">
        <v>19</v>
      </c>
      <c r="E2099" s="197">
        <v>935499</v>
      </c>
      <c r="F2099" s="206">
        <f t="shared" si="27"/>
        <v>0</v>
      </c>
      <c r="G2099" s="203">
        <v>935499</v>
      </c>
      <c r="H2099" s="195" t="s">
        <v>1943</v>
      </c>
      <c r="I2099" s="205"/>
    </row>
    <row r="2100" spans="1:9" s="208" customFormat="1" hidden="1">
      <c r="A2100" s="196">
        <v>44311</v>
      </c>
      <c r="B2100" s="205" t="s">
        <v>60</v>
      </c>
      <c r="C2100" s="198">
        <v>7212</v>
      </c>
      <c r="D2100" s="195">
        <v>9</v>
      </c>
      <c r="E2100" s="197">
        <v>1000000</v>
      </c>
      <c r="F2100" s="206">
        <f t="shared" si="27"/>
        <v>0</v>
      </c>
      <c r="G2100" s="203">
        <v>1000000</v>
      </c>
      <c r="H2100" s="195" t="s">
        <v>1947</v>
      </c>
      <c r="I2100" s="205"/>
    </row>
    <row r="2101" spans="1:9" s="208" customFormat="1" hidden="1">
      <c r="A2101" s="196">
        <v>44311</v>
      </c>
      <c r="B2101" s="205" t="s">
        <v>60</v>
      </c>
      <c r="C2101" s="198">
        <v>9735</v>
      </c>
      <c r="D2101" s="195">
        <v>8</v>
      </c>
      <c r="E2101" s="197">
        <v>3464400</v>
      </c>
      <c r="F2101" s="206">
        <f t="shared" si="27"/>
        <v>0</v>
      </c>
      <c r="G2101" s="203">
        <v>3464400</v>
      </c>
      <c r="H2101" s="195" t="s">
        <v>1936</v>
      </c>
      <c r="I2101" s="205"/>
    </row>
    <row r="2102" spans="1:9" s="207" customFormat="1" hidden="1">
      <c r="A2102" s="199">
        <v>44312</v>
      </c>
      <c r="B2102" s="200" t="s">
        <v>60</v>
      </c>
      <c r="C2102" s="51">
        <v>9439</v>
      </c>
      <c r="D2102" s="200">
        <v>7</v>
      </c>
      <c r="E2102" s="201">
        <v>571915</v>
      </c>
      <c r="F2102" s="202">
        <f t="shared" si="27"/>
        <v>0</v>
      </c>
      <c r="G2102" s="201">
        <v>571915</v>
      </c>
      <c r="H2102" s="200"/>
      <c r="I2102" s="200"/>
    </row>
    <row r="2103" spans="1:9" s="207" customFormat="1" hidden="1">
      <c r="A2103" s="199">
        <v>44312</v>
      </c>
      <c r="B2103" s="200" t="s">
        <v>60</v>
      </c>
      <c r="C2103" s="51">
        <v>9987</v>
      </c>
      <c r="D2103" s="200">
        <v>8</v>
      </c>
      <c r="E2103" s="201">
        <v>100479</v>
      </c>
      <c r="F2103" s="202">
        <f t="shared" si="27"/>
        <v>0</v>
      </c>
      <c r="G2103" s="201">
        <v>100479</v>
      </c>
      <c r="H2103" s="200"/>
      <c r="I2103" s="200"/>
    </row>
    <row r="2104" spans="1:9" s="207" customFormat="1" hidden="1">
      <c r="A2104" s="199">
        <v>44312</v>
      </c>
      <c r="B2104" s="200" t="s">
        <v>60</v>
      </c>
      <c r="C2104" s="51">
        <v>4915</v>
      </c>
      <c r="D2104" s="200">
        <v>6</v>
      </c>
      <c r="E2104" s="201">
        <v>207000</v>
      </c>
      <c r="F2104" s="202">
        <f t="shared" si="27"/>
        <v>0</v>
      </c>
      <c r="G2104" s="201">
        <v>207000</v>
      </c>
      <c r="H2104" s="200"/>
      <c r="I2104" s="200"/>
    </row>
    <row r="2105" spans="1:9" s="207" customFormat="1" hidden="1">
      <c r="A2105" s="199">
        <v>44312</v>
      </c>
      <c r="B2105" s="200" t="s">
        <v>60</v>
      </c>
      <c r="C2105" s="51">
        <v>4923</v>
      </c>
      <c r="D2105" s="200">
        <v>6</v>
      </c>
      <c r="E2105" s="201">
        <v>218700</v>
      </c>
      <c r="F2105" s="202">
        <f t="shared" si="27"/>
        <v>0</v>
      </c>
      <c r="G2105" s="201">
        <v>218700</v>
      </c>
      <c r="H2105" s="200"/>
      <c r="I2105" s="200"/>
    </row>
    <row r="2106" spans="1:9" s="208" customFormat="1" hidden="1">
      <c r="A2106" s="196">
        <v>44312</v>
      </c>
      <c r="B2106" s="205" t="s">
        <v>1660</v>
      </c>
      <c r="C2106" s="198">
        <v>4831</v>
      </c>
      <c r="D2106" s="195">
        <v>6</v>
      </c>
      <c r="E2106" s="197">
        <v>1242000</v>
      </c>
      <c r="F2106" s="206">
        <f t="shared" si="27"/>
        <v>0</v>
      </c>
      <c r="G2106" s="203">
        <v>1242000</v>
      </c>
      <c r="H2106" s="195" t="s">
        <v>1949</v>
      </c>
      <c r="I2106" s="205"/>
    </row>
    <row r="2107" spans="1:9" s="208" customFormat="1" hidden="1">
      <c r="A2107" s="196">
        <v>44312</v>
      </c>
      <c r="B2107" s="205" t="s">
        <v>60</v>
      </c>
      <c r="C2107" s="198">
        <v>4876</v>
      </c>
      <c r="D2107" s="195">
        <v>6</v>
      </c>
      <c r="E2107" s="197">
        <v>993300</v>
      </c>
      <c r="F2107" s="206">
        <f t="shared" si="27"/>
        <v>0</v>
      </c>
      <c r="G2107" s="203">
        <v>993300</v>
      </c>
      <c r="H2107" s="195" t="s">
        <v>1950</v>
      </c>
      <c r="I2107" s="205"/>
    </row>
    <row r="2108" spans="1:9" s="208" customFormat="1" hidden="1">
      <c r="A2108" s="196">
        <v>44312</v>
      </c>
      <c r="B2108" s="205" t="s">
        <v>60</v>
      </c>
      <c r="C2108" s="198">
        <v>4915</v>
      </c>
      <c r="D2108" s="195">
        <v>6</v>
      </c>
      <c r="E2108" s="197">
        <v>207000</v>
      </c>
      <c r="F2108" s="206">
        <f t="shared" si="27"/>
        <v>0</v>
      </c>
      <c r="G2108" s="203">
        <v>207000</v>
      </c>
      <c r="H2108" s="195" t="s">
        <v>1951</v>
      </c>
      <c r="I2108" s="205"/>
    </row>
    <row r="2109" spans="1:9" s="208" customFormat="1" hidden="1">
      <c r="A2109" s="196">
        <v>44312</v>
      </c>
      <c r="B2109" s="205" t="s">
        <v>60</v>
      </c>
      <c r="C2109" s="198">
        <v>4916</v>
      </c>
      <c r="D2109" s="195">
        <v>6</v>
      </c>
      <c r="E2109" s="197">
        <v>4276200</v>
      </c>
      <c r="F2109" s="206">
        <f t="shared" si="27"/>
        <v>0</v>
      </c>
      <c r="G2109" s="203">
        <v>4276200</v>
      </c>
      <c r="H2109" s="195" t="s">
        <v>1952</v>
      </c>
      <c r="I2109" s="205"/>
    </row>
    <row r="2110" spans="1:9" s="208" customFormat="1" hidden="1">
      <c r="A2110" s="196">
        <v>44312</v>
      </c>
      <c r="B2110" s="205" t="s">
        <v>60</v>
      </c>
      <c r="C2110" s="198">
        <v>4923</v>
      </c>
      <c r="D2110" s="195">
        <v>6</v>
      </c>
      <c r="E2110" s="197">
        <v>218700</v>
      </c>
      <c r="F2110" s="206">
        <f t="shared" si="27"/>
        <v>0</v>
      </c>
      <c r="G2110" s="197">
        <v>218700</v>
      </c>
      <c r="H2110" s="195" t="s">
        <v>1953</v>
      </c>
      <c r="I2110" s="205"/>
    </row>
    <row r="2111" spans="1:9" s="208" customFormat="1" hidden="1">
      <c r="A2111" s="196">
        <v>44312</v>
      </c>
      <c r="B2111" s="205" t="s">
        <v>60</v>
      </c>
      <c r="C2111" s="198">
        <v>4948</v>
      </c>
      <c r="D2111" s="195">
        <v>6</v>
      </c>
      <c r="E2111" s="197">
        <v>891000</v>
      </c>
      <c r="F2111" s="206">
        <f t="shared" si="27"/>
        <v>0</v>
      </c>
      <c r="G2111" s="203">
        <v>891000</v>
      </c>
      <c r="H2111" s="195" t="s">
        <v>1954</v>
      </c>
      <c r="I2111" s="205"/>
    </row>
    <row r="2112" spans="1:9" s="208" customFormat="1" hidden="1">
      <c r="A2112" s="196">
        <v>44312</v>
      </c>
      <c r="B2112" s="205" t="s">
        <v>1660</v>
      </c>
      <c r="C2112" s="198">
        <v>5035</v>
      </c>
      <c r="D2112" s="195">
        <v>6</v>
      </c>
      <c r="E2112" s="197">
        <v>255000</v>
      </c>
      <c r="F2112" s="206">
        <f t="shared" si="27"/>
        <v>0</v>
      </c>
      <c r="G2112" s="203">
        <v>255000</v>
      </c>
      <c r="H2112" s="195" t="s">
        <v>1961</v>
      </c>
      <c r="I2112" s="205"/>
    </row>
    <row r="2113" spans="1:9" s="208" customFormat="1" hidden="1">
      <c r="A2113" s="196">
        <v>44312</v>
      </c>
      <c r="B2113" s="205" t="s">
        <v>64</v>
      </c>
      <c r="C2113" s="198">
        <v>7254</v>
      </c>
      <c r="D2113" s="195">
        <v>9</v>
      </c>
      <c r="E2113" s="197">
        <v>456000</v>
      </c>
      <c r="F2113" s="206">
        <f t="shared" si="27"/>
        <v>0</v>
      </c>
      <c r="G2113" s="203">
        <v>456000</v>
      </c>
      <c r="H2113" s="195" t="s">
        <v>1962</v>
      </c>
      <c r="I2113" s="205"/>
    </row>
    <row r="2114" spans="1:9" s="208" customFormat="1" hidden="1">
      <c r="A2114" s="196">
        <v>44312</v>
      </c>
      <c r="B2114" s="205" t="s">
        <v>64</v>
      </c>
      <c r="C2114" s="198">
        <v>7281</v>
      </c>
      <c r="D2114" s="195">
        <v>4</v>
      </c>
      <c r="E2114" s="197">
        <v>310500</v>
      </c>
      <c r="F2114" s="206">
        <f t="shared" si="27"/>
        <v>0</v>
      </c>
      <c r="G2114" s="203">
        <v>310500</v>
      </c>
      <c r="H2114" s="195" t="s">
        <v>1955</v>
      </c>
      <c r="I2114" s="205"/>
    </row>
    <row r="2115" spans="1:9" s="208" customFormat="1" hidden="1">
      <c r="A2115" s="196">
        <v>44312</v>
      </c>
      <c r="B2115" s="205" t="s">
        <v>60</v>
      </c>
      <c r="C2115" s="198">
        <v>7350</v>
      </c>
      <c r="D2115" s="195">
        <v>4</v>
      </c>
      <c r="E2115" s="197">
        <v>2322000</v>
      </c>
      <c r="F2115" s="206">
        <f t="shared" si="27"/>
        <v>0</v>
      </c>
      <c r="G2115" s="203">
        <v>2322000</v>
      </c>
      <c r="H2115" s="195" t="s">
        <v>1956</v>
      </c>
      <c r="I2115" s="205"/>
    </row>
    <row r="2116" spans="1:9" s="208" customFormat="1" hidden="1">
      <c r="A2116" s="196">
        <v>44312</v>
      </c>
      <c r="B2116" s="205" t="s">
        <v>60</v>
      </c>
      <c r="C2116" s="198">
        <v>7365</v>
      </c>
      <c r="D2116" s="195">
        <v>4</v>
      </c>
      <c r="E2116" s="197">
        <v>394923</v>
      </c>
      <c r="F2116" s="206">
        <f t="shared" si="27"/>
        <v>0</v>
      </c>
      <c r="G2116" s="203">
        <v>394923</v>
      </c>
      <c r="H2116" s="195" t="s">
        <v>1957</v>
      </c>
      <c r="I2116" s="205"/>
    </row>
    <row r="2117" spans="1:9" s="208" customFormat="1" hidden="1">
      <c r="A2117" s="196">
        <v>44312</v>
      </c>
      <c r="B2117" s="205" t="s">
        <v>60</v>
      </c>
      <c r="C2117" s="198">
        <v>7379</v>
      </c>
      <c r="D2117" s="195">
        <v>4</v>
      </c>
      <c r="E2117" s="197">
        <v>264069</v>
      </c>
      <c r="F2117" s="206">
        <f t="shared" si="27"/>
        <v>0</v>
      </c>
      <c r="G2117" s="203">
        <v>264069</v>
      </c>
      <c r="H2117" s="195" t="s">
        <v>1818</v>
      </c>
      <c r="I2117" s="205"/>
    </row>
    <row r="2118" spans="1:9" s="208" customFormat="1" hidden="1">
      <c r="A2118" s="196">
        <v>44312</v>
      </c>
      <c r="B2118" s="205" t="s">
        <v>60</v>
      </c>
      <c r="C2118" s="198">
        <v>9439</v>
      </c>
      <c r="D2118" s="195">
        <v>7</v>
      </c>
      <c r="E2118" s="197">
        <v>571915</v>
      </c>
      <c r="F2118" s="206">
        <f t="shared" si="27"/>
        <v>0</v>
      </c>
      <c r="G2118" s="203">
        <v>571915</v>
      </c>
      <c r="H2118" s="195" t="s">
        <v>1958</v>
      </c>
      <c r="I2118" s="205"/>
    </row>
    <row r="2119" spans="1:9" s="208" customFormat="1" hidden="1">
      <c r="A2119" s="196">
        <v>44312</v>
      </c>
      <c r="B2119" s="205" t="s">
        <v>60</v>
      </c>
      <c r="C2119" s="198">
        <v>9693</v>
      </c>
      <c r="D2119" s="195">
        <v>7</v>
      </c>
      <c r="E2119" s="197">
        <v>579500</v>
      </c>
      <c r="F2119" s="206">
        <f t="shared" si="27"/>
        <v>0</v>
      </c>
      <c r="G2119" s="203">
        <v>579500</v>
      </c>
      <c r="H2119" s="195" t="s">
        <v>1959</v>
      </c>
      <c r="I2119" s="205"/>
    </row>
    <row r="2120" spans="1:9" s="208" customFormat="1" hidden="1">
      <c r="A2120" s="196">
        <v>44312</v>
      </c>
      <c r="B2120" s="205" t="s">
        <v>1660</v>
      </c>
      <c r="C2120" s="198">
        <v>9831</v>
      </c>
      <c r="D2120" s="195">
        <v>7</v>
      </c>
      <c r="E2120" s="197">
        <v>370000</v>
      </c>
      <c r="F2120" s="206">
        <f t="shared" si="27"/>
        <v>0</v>
      </c>
      <c r="G2120" s="203">
        <v>370000</v>
      </c>
      <c r="H2120" s="195" t="s">
        <v>1960</v>
      </c>
      <c r="I2120" s="205"/>
    </row>
    <row r="2121" spans="1:9" s="208" customFormat="1" hidden="1">
      <c r="A2121" s="196">
        <v>44312</v>
      </c>
      <c r="B2121" s="205" t="s">
        <v>60</v>
      </c>
      <c r="C2121" s="198">
        <v>9987</v>
      </c>
      <c r="D2121" s="195">
        <v>8</v>
      </c>
      <c r="E2121" s="197">
        <v>100479</v>
      </c>
      <c r="F2121" s="206">
        <f t="shared" si="27"/>
        <v>0</v>
      </c>
      <c r="G2121" s="203">
        <v>100479</v>
      </c>
      <c r="H2121" s="195"/>
      <c r="I2121" s="205"/>
    </row>
    <row r="2122" spans="1:9" s="207" customFormat="1" hidden="1">
      <c r="A2122" s="199">
        <v>44313</v>
      </c>
      <c r="B2122" s="200" t="s">
        <v>60</v>
      </c>
      <c r="C2122" s="51">
        <v>7621</v>
      </c>
      <c r="D2122" s="200">
        <v>4</v>
      </c>
      <c r="E2122" s="201">
        <v>522309</v>
      </c>
      <c r="F2122" s="202">
        <f t="shared" si="27"/>
        <v>0</v>
      </c>
      <c r="G2122" s="201">
        <v>522309</v>
      </c>
      <c r="H2122" s="200"/>
      <c r="I2122" s="200"/>
    </row>
    <row r="2123" spans="1:9" s="207" customFormat="1" hidden="1">
      <c r="A2123" s="199">
        <v>44313</v>
      </c>
      <c r="B2123" s="200" t="s">
        <v>60</v>
      </c>
      <c r="C2123" s="51">
        <v>9966</v>
      </c>
      <c r="D2123" s="200">
        <v>7</v>
      </c>
      <c r="E2123" s="201">
        <v>603000</v>
      </c>
      <c r="F2123" s="202">
        <f t="shared" si="27"/>
        <v>0</v>
      </c>
      <c r="G2123" s="201">
        <v>603000</v>
      </c>
      <c r="H2123" s="200"/>
      <c r="I2123" s="200"/>
    </row>
    <row r="2124" spans="1:9" s="207" customFormat="1" hidden="1">
      <c r="A2124" s="199">
        <v>44313</v>
      </c>
      <c r="B2124" s="200" t="s">
        <v>60</v>
      </c>
      <c r="C2124" s="51">
        <v>1179</v>
      </c>
      <c r="D2124" s="200">
        <v>29</v>
      </c>
      <c r="E2124" s="201">
        <v>402000</v>
      </c>
      <c r="F2124" s="202">
        <f t="shared" si="27"/>
        <v>0</v>
      </c>
      <c r="G2124" s="201">
        <v>402000</v>
      </c>
      <c r="H2124" s="200"/>
      <c r="I2124" s="200"/>
    </row>
    <row r="2125" spans="1:9" s="207" customFormat="1" hidden="1">
      <c r="A2125" s="199">
        <v>44313</v>
      </c>
      <c r="B2125" s="200" t="s">
        <v>60</v>
      </c>
      <c r="C2125" s="51">
        <v>9918</v>
      </c>
      <c r="D2125" s="200">
        <v>7</v>
      </c>
      <c r="E2125" s="201">
        <v>1341400</v>
      </c>
      <c r="F2125" s="202">
        <f t="shared" si="27"/>
        <v>0</v>
      </c>
      <c r="G2125" s="201">
        <v>1341400</v>
      </c>
      <c r="H2125" s="200"/>
      <c r="I2125" s="200"/>
    </row>
    <row r="2126" spans="1:9" s="208" customFormat="1" hidden="1">
      <c r="A2126" s="196">
        <v>44313</v>
      </c>
      <c r="B2126" s="205" t="s">
        <v>1660</v>
      </c>
      <c r="C2126" s="198">
        <v>2</v>
      </c>
      <c r="D2126" s="195">
        <v>7</v>
      </c>
      <c r="E2126" s="197">
        <v>207500</v>
      </c>
      <c r="F2126" s="206">
        <f t="shared" si="27"/>
        <v>0</v>
      </c>
      <c r="G2126" s="203">
        <v>207500</v>
      </c>
      <c r="H2126" s="195" t="s">
        <v>1964</v>
      </c>
      <c r="I2126" s="205"/>
    </row>
    <row r="2127" spans="1:9" s="208" customFormat="1" hidden="1">
      <c r="A2127" s="196">
        <v>44313</v>
      </c>
      <c r="B2127" s="205" t="s">
        <v>60</v>
      </c>
      <c r="C2127" s="198">
        <v>3</v>
      </c>
      <c r="D2127" s="195">
        <v>7</v>
      </c>
      <c r="E2127" s="197">
        <v>33500</v>
      </c>
      <c r="F2127" s="206">
        <f t="shared" si="27"/>
        <v>0</v>
      </c>
      <c r="G2127" s="203">
        <v>33500</v>
      </c>
      <c r="H2127" s="195" t="s">
        <v>1974</v>
      </c>
      <c r="I2127" s="205"/>
    </row>
    <row r="2128" spans="1:9" s="208" customFormat="1" hidden="1">
      <c r="A2128" s="196">
        <v>44313</v>
      </c>
      <c r="B2128" s="205" t="s">
        <v>1660</v>
      </c>
      <c r="C2128" s="198">
        <v>295</v>
      </c>
      <c r="D2128" s="195">
        <v>8</v>
      </c>
      <c r="E2128" s="197">
        <v>404300</v>
      </c>
      <c r="F2128" s="206">
        <f t="shared" si="27"/>
        <v>0</v>
      </c>
      <c r="G2128" s="203">
        <v>404300</v>
      </c>
      <c r="H2128" s="195" t="s">
        <v>1965</v>
      </c>
      <c r="I2128" s="205"/>
    </row>
    <row r="2129" spans="1:9" s="208" customFormat="1" hidden="1">
      <c r="A2129" s="196">
        <v>44313</v>
      </c>
      <c r="B2129" s="205" t="s">
        <v>60</v>
      </c>
      <c r="C2129" s="198">
        <v>1179</v>
      </c>
      <c r="D2129" s="195">
        <v>29</v>
      </c>
      <c r="E2129" s="197">
        <v>402000</v>
      </c>
      <c r="F2129" s="206">
        <f t="shared" si="27"/>
        <v>0</v>
      </c>
      <c r="G2129" s="203">
        <v>402000</v>
      </c>
      <c r="H2129" s="195" t="s">
        <v>1975</v>
      </c>
      <c r="I2129" s="205"/>
    </row>
    <row r="2130" spans="1:9" s="208" customFormat="1" hidden="1">
      <c r="A2130" s="196">
        <v>44313</v>
      </c>
      <c r="B2130" s="205" t="s">
        <v>64</v>
      </c>
      <c r="C2130" s="198">
        <v>5279</v>
      </c>
      <c r="D2130" s="195">
        <v>6</v>
      </c>
      <c r="E2130" s="197">
        <v>978000</v>
      </c>
      <c r="F2130" s="206">
        <f t="shared" si="27"/>
        <v>0</v>
      </c>
      <c r="G2130" s="197">
        <v>978000</v>
      </c>
      <c r="H2130" s="195" t="s">
        <v>1966</v>
      </c>
      <c r="I2130" s="205"/>
    </row>
    <row r="2131" spans="1:9" s="208" customFormat="1" hidden="1">
      <c r="A2131" s="196">
        <v>44313</v>
      </c>
      <c r="B2131" s="205" t="s">
        <v>64</v>
      </c>
      <c r="C2131" s="198">
        <v>5283</v>
      </c>
      <c r="D2131" s="195">
        <v>6</v>
      </c>
      <c r="E2131" s="197">
        <v>352000</v>
      </c>
      <c r="F2131" s="206">
        <f t="shared" si="27"/>
        <v>0</v>
      </c>
      <c r="G2131" s="197">
        <v>352000</v>
      </c>
      <c r="H2131" s="195" t="s">
        <v>1967</v>
      </c>
      <c r="I2131" s="205"/>
    </row>
    <row r="2132" spans="1:9" s="208" customFormat="1" hidden="1">
      <c r="A2132" s="196">
        <v>44313</v>
      </c>
      <c r="B2132" s="205" t="s">
        <v>63</v>
      </c>
      <c r="C2132" s="198">
        <v>5296</v>
      </c>
      <c r="D2132" s="195">
        <v>6</v>
      </c>
      <c r="E2132" s="197">
        <v>429300</v>
      </c>
      <c r="F2132" s="206">
        <f t="shared" si="27"/>
        <v>0</v>
      </c>
      <c r="G2132" s="203">
        <v>429300</v>
      </c>
      <c r="H2132" s="195" t="s">
        <v>1968</v>
      </c>
      <c r="I2132" s="205"/>
    </row>
    <row r="2133" spans="1:9" s="208" customFormat="1" hidden="1">
      <c r="A2133" s="196">
        <v>44313</v>
      </c>
      <c r="B2133" s="205" t="s">
        <v>65</v>
      </c>
      <c r="C2133" s="198">
        <v>5301</v>
      </c>
      <c r="D2133" s="195">
        <v>6</v>
      </c>
      <c r="E2133" s="197">
        <v>613700</v>
      </c>
      <c r="F2133" s="206">
        <f t="shared" si="27"/>
        <v>0</v>
      </c>
      <c r="G2133" s="203">
        <v>613700</v>
      </c>
      <c r="H2133" s="195" t="s">
        <v>1872</v>
      </c>
      <c r="I2133" s="205"/>
    </row>
    <row r="2134" spans="1:9" s="208" customFormat="1" hidden="1">
      <c r="A2134" s="196">
        <v>44313</v>
      </c>
      <c r="B2134" s="205" t="s">
        <v>65</v>
      </c>
      <c r="C2134" s="198">
        <v>5329</v>
      </c>
      <c r="D2134" s="195">
        <v>6</v>
      </c>
      <c r="E2134" s="197">
        <v>340000</v>
      </c>
      <c r="F2134" s="206">
        <f t="shared" si="27"/>
        <v>0</v>
      </c>
      <c r="G2134" s="203">
        <v>340000</v>
      </c>
      <c r="H2134" s="195" t="s">
        <v>1969</v>
      </c>
      <c r="I2134" s="205"/>
    </row>
    <row r="2135" spans="1:9" s="208" customFormat="1" hidden="1">
      <c r="A2135" s="196">
        <v>44313</v>
      </c>
      <c r="B2135" s="205" t="s">
        <v>63</v>
      </c>
      <c r="C2135" s="198">
        <v>5398</v>
      </c>
      <c r="D2135" s="195">
        <v>6</v>
      </c>
      <c r="E2135" s="197">
        <v>400000</v>
      </c>
      <c r="F2135" s="206">
        <f t="shared" si="27"/>
        <v>0</v>
      </c>
      <c r="G2135" s="203">
        <v>400000</v>
      </c>
      <c r="H2135" s="195" t="s">
        <v>1970</v>
      </c>
      <c r="I2135" s="205"/>
    </row>
    <row r="2136" spans="1:9" s="208" customFormat="1" hidden="1">
      <c r="A2136" s="196">
        <v>44313</v>
      </c>
      <c r="B2136" s="205" t="s">
        <v>60</v>
      </c>
      <c r="C2136" s="198">
        <v>7525</v>
      </c>
      <c r="D2136" s="195">
        <v>4</v>
      </c>
      <c r="E2136" s="197">
        <v>303435</v>
      </c>
      <c r="F2136" s="206">
        <f t="shared" si="27"/>
        <v>0</v>
      </c>
      <c r="G2136" s="203">
        <v>303435</v>
      </c>
      <c r="H2136" s="195" t="s">
        <v>1402</v>
      </c>
      <c r="I2136" s="205"/>
    </row>
    <row r="2137" spans="1:9" s="208" customFormat="1" hidden="1">
      <c r="A2137" s="196">
        <v>44313</v>
      </c>
      <c r="B2137" s="205" t="s">
        <v>60</v>
      </c>
      <c r="C2137" s="198">
        <v>7551</v>
      </c>
      <c r="D2137" s="195">
        <v>4</v>
      </c>
      <c r="E2137" s="197">
        <v>938000</v>
      </c>
      <c r="F2137" s="206">
        <f t="shared" si="27"/>
        <v>0</v>
      </c>
      <c r="G2137" s="203">
        <v>938000</v>
      </c>
      <c r="H2137" s="195" t="s">
        <v>1971</v>
      </c>
      <c r="I2137" s="205"/>
    </row>
    <row r="2138" spans="1:9" s="208" customFormat="1" hidden="1">
      <c r="A2138" s="196">
        <v>44313</v>
      </c>
      <c r="B2138" s="205" t="s">
        <v>60</v>
      </c>
      <c r="C2138" s="198">
        <v>7621</v>
      </c>
      <c r="D2138" s="195">
        <v>4</v>
      </c>
      <c r="E2138" s="197">
        <v>522309</v>
      </c>
      <c r="F2138" s="206">
        <f t="shared" si="27"/>
        <v>0</v>
      </c>
      <c r="G2138" s="203">
        <v>522309</v>
      </c>
      <c r="H2138" s="195" t="s">
        <v>1228</v>
      </c>
      <c r="I2138" s="205"/>
    </row>
    <row r="2139" spans="1:9" s="208" customFormat="1" hidden="1">
      <c r="A2139" s="196">
        <v>44313</v>
      </c>
      <c r="B2139" s="205" t="s">
        <v>63</v>
      </c>
      <c r="C2139" s="198">
        <v>7660</v>
      </c>
      <c r="D2139" s="195">
        <v>4</v>
      </c>
      <c r="E2139" s="197">
        <v>388000</v>
      </c>
      <c r="F2139" s="206">
        <f t="shared" si="27"/>
        <v>0</v>
      </c>
      <c r="G2139" s="203">
        <v>388000</v>
      </c>
      <c r="H2139" s="195" t="s">
        <v>1972</v>
      </c>
      <c r="I2139" s="205"/>
    </row>
    <row r="2140" spans="1:9" s="208" customFormat="1" hidden="1">
      <c r="A2140" s="196">
        <v>44313</v>
      </c>
      <c r="B2140" s="205" t="s">
        <v>63</v>
      </c>
      <c r="C2140" s="198">
        <v>7683</v>
      </c>
      <c r="D2140" s="195">
        <v>4</v>
      </c>
      <c r="E2140" s="197">
        <v>220800</v>
      </c>
      <c r="F2140" s="206">
        <f t="shared" si="27"/>
        <v>0</v>
      </c>
      <c r="G2140" s="203">
        <v>220800</v>
      </c>
      <c r="H2140" s="195" t="s">
        <v>80</v>
      </c>
      <c r="I2140" s="205"/>
    </row>
    <row r="2141" spans="1:9" s="208" customFormat="1" hidden="1">
      <c r="A2141" s="196">
        <v>44313</v>
      </c>
      <c r="B2141" s="205" t="s">
        <v>60</v>
      </c>
      <c r="C2141" s="198">
        <v>9918</v>
      </c>
      <c r="D2141" s="195">
        <v>7</v>
      </c>
      <c r="E2141" s="197">
        <v>1341400</v>
      </c>
      <c r="F2141" s="206">
        <f t="shared" si="27"/>
        <v>0</v>
      </c>
      <c r="G2141" s="203">
        <v>1341400</v>
      </c>
      <c r="H2141" s="195" t="s">
        <v>927</v>
      </c>
      <c r="I2141" s="205"/>
    </row>
    <row r="2142" spans="1:9" s="208" customFormat="1" hidden="1">
      <c r="A2142" s="196">
        <v>44313</v>
      </c>
      <c r="B2142" s="205" t="s">
        <v>60</v>
      </c>
      <c r="C2142" s="198">
        <v>9923</v>
      </c>
      <c r="D2142" s="195">
        <v>7</v>
      </c>
      <c r="E2142" s="197">
        <v>408000</v>
      </c>
      <c r="F2142" s="206">
        <f t="shared" si="27"/>
        <v>0</v>
      </c>
      <c r="G2142" s="203">
        <v>408000</v>
      </c>
      <c r="H2142" s="195" t="s">
        <v>1973</v>
      </c>
      <c r="I2142" s="205"/>
    </row>
    <row r="2143" spans="1:9" s="208" customFormat="1" hidden="1">
      <c r="A2143" s="196">
        <v>44313</v>
      </c>
      <c r="B2143" s="205" t="s">
        <v>60</v>
      </c>
      <c r="C2143" s="198">
        <v>9966</v>
      </c>
      <c r="D2143" s="195">
        <v>7</v>
      </c>
      <c r="E2143" s="197">
        <v>603000</v>
      </c>
      <c r="F2143" s="206">
        <f t="shared" si="27"/>
        <v>0</v>
      </c>
      <c r="G2143" s="203">
        <v>603000</v>
      </c>
      <c r="H2143" s="195" t="s">
        <v>1929</v>
      </c>
      <c r="I2143" s="205"/>
    </row>
    <row r="2144" spans="1:9" s="208" customFormat="1" hidden="1">
      <c r="A2144" s="196">
        <v>44314</v>
      </c>
      <c r="B2144" s="205" t="s">
        <v>64</v>
      </c>
      <c r="C2144" s="198">
        <v>208</v>
      </c>
      <c r="D2144" s="195">
        <v>7</v>
      </c>
      <c r="E2144" s="197">
        <v>414221</v>
      </c>
      <c r="F2144" s="206">
        <f t="shared" si="27"/>
        <v>0</v>
      </c>
      <c r="G2144" s="203">
        <v>414221</v>
      </c>
      <c r="H2144" s="195" t="s">
        <v>1986</v>
      </c>
      <c r="I2144" s="205"/>
    </row>
    <row r="2145" spans="1:9" s="208" customFormat="1" hidden="1">
      <c r="A2145" s="196">
        <v>44314</v>
      </c>
      <c r="B2145" s="205" t="s">
        <v>64</v>
      </c>
      <c r="C2145" s="198">
        <v>210</v>
      </c>
      <c r="D2145" s="195">
        <v>7</v>
      </c>
      <c r="E2145" s="197">
        <v>643200</v>
      </c>
      <c r="F2145" s="206">
        <f t="shared" si="27"/>
        <v>0</v>
      </c>
      <c r="G2145" s="203">
        <v>643200</v>
      </c>
      <c r="H2145" s="195" t="s">
        <v>1977</v>
      </c>
      <c r="I2145" s="205"/>
    </row>
    <row r="2146" spans="1:9" s="208" customFormat="1" hidden="1">
      <c r="A2146" s="123">
        <v>44314</v>
      </c>
      <c r="B2146" s="205" t="s">
        <v>60</v>
      </c>
      <c r="C2146" s="57">
        <v>211</v>
      </c>
      <c r="D2146" s="205">
        <v>7</v>
      </c>
      <c r="E2146" s="203">
        <v>611100</v>
      </c>
      <c r="F2146" s="206">
        <f t="shared" si="27"/>
        <v>0</v>
      </c>
      <c r="G2146" s="203">
        <v>611100</v>
      </c>
      <c r="H2146" s="205" t="s">
        <v>1978</v>
      </c>
      <c r="I2146" s="205"/>
    </row>
    <row r="2147" spans="1:9" s="208" customFormat="1" hidden="1">
      <c r="A2147" s="196">
        <v>44314</v>
      </c>
      <c r="B2147" s="205" t="s">
        <v>64</v>
      </c>
      <c r="C2147" s="198">
        <v>224</v>
      </c>
      <c r="D2147" s="195">
        <v>7</v>
      </c>
      <c r="E2147" s="197">
        <v>293000</v>
      </c>
      <c r="F2147" s="206">
        <f t="shared" si="27"/>
        <v>0</v>
      </c>
      <c r="G2147" s="203">
        <v>293000</v>
      </c>
      <c r="H2147" s="195" t="s">
        <v>2048</v>
      </c>
      <c r="I2147" s="205"/>
    </row>
    <row r="2148" spans="1:9" s="208" customFormat="1" hidden="1">
      <c r="A2148" s="196">
        <v>44314</v>
      </c>
      <c r="B2148" s="205" t="s">
        <v>60</v>
      </c>
      <c r="C2148" s="198">
        <v>369</v>
      </c>
      <c r="D2148" s="195">
        <v>7</v>
      </c>
      <c r="E2148" s="197">
        <v>1142400</v>
      </c>
      <c r="F2148" s="206">
        <f t="shared" si="27"/>
        <v>0</v>
      </c>
      <c r="G2148" s="203">
        <v>1142400</v>
      </c>
      <c r="H2148" s="195" t="s">
        <v>1980</v>
      </c>
      <c r="I2148" s="205"/>
    </row>
    <row r="2149" spans="1:9" s="208" customFormat="1" hidden="1">
      <c r="A2149" s="123">
        <v>44314</v>
      </c>
      <c r="B2149" s="205" t="s">
        <v>60</v>
      </c>
      <c r="C2149" s="57">
        <v>380</v>
      </c>
      <c r="D2149" s="205">
        <v>7</v>
      </c>
      <c r="E2149" s="203">
        <v>269000</v>
      </c>
      <c r="F2149" s="206">
        <f t="shared" si="27"/>
        <v>0</v>
      </c>
      <c r="G2149" s="203">
        <v>269000</v>
      </c>
      <c r="H2149" s="205" t="s">
        <v>1985</v>
      </c>
      <c r="I2149" s="205"/>
    </row>
    <row r="2150" spans="1:9" s="208" customFormat="1" hidden="1">
      <c r="A2150" s="196">
        <v>44314</v>
      </c>
      <c r="B2150" s="205" t="s">
        <v>60</v>
      </c>
      <c r="C2150" s="198">
        <v>411</v>
      </c>
      <c r="D2150" s="195">
        <v>8</v>
      </c>
      <c r="E2150" s="197">
        <v>439000</v>
      </c>
      <c r="F2150" s="206">
        <f t="shared" si="27"/>
        <v>0</v>
      </c>
      <c r="G2150" s="203">
        <v>439000</v>
      </c>
      <c r="H2150" s="195" t="s">
        <v>1981</v>
      </c>
      <c r="I2150" s="205"/>
    </row>
    <row r="2151" spans="1:9" s="208" customFormat="1" hidden="1">
      <c r="A2151" s="123">
        <v>44314</v>
      </c>
      <c r="B2151" s="205" t="s">
        <v>60</v>
      </c>
      <c r="C2151" s="57">
        <v>414</v>
      </c>
      <c r="D2151" s="205">
        <v>8</v>
      </c>
      <c r="E2151" s="203">
        <v>228395</v>
      </c>
      <c r="F2151" s="206">
        <f t="shared" si="27"/>
        <v>0</v>
      </c>
      <c r="G2151" s="203">
        <v>228395</v>
      </c>
      <c r="H2151" s="205" t="s">
        <v>1982</v>
      </c>
      <c r="I2151" s="205"/>
    </row>
    <row r="2152" spans="1:9" s="208" customFormat="1" hidden="1">
      <c r="A2152" s="123">
        <v>44314</v>
      </c>
      <c r="B2152" s="205" t="s">
        <v>60</v>
      </c>
      <c r="C2152" s="57">
        <v>5617</v>
      </c>
      <c r="D2152" s="205">
        <v>6</v>
      </c>
      <c r="E2152" s="203">
        <v>61000</v>
      </c>
      <c r="F2152" s="206">
        <f t="shared" si="27"/>
        <v>0</v>
      </c>
      <c r="G2152" s="203">
        <v>61000</v>
      </c>
      <c r="H2152" s="205" t="s">
        <v>1983</v>
      </c>
      <c r="I2152" s="205"/>
    </row>
    <row r="2153" spans="1:9" s="208" customFormat="1" hidden="1">
      <c r="A2153" s="196">
        <v>44314</v>
      </c>
      <c r="B2153" s="205" t="s">
        <v>60</v>
      </c>
      <c r="C2153" s="198">
        <v>7889</v>
      </c>
      <c r="D2153" s="195">
        <v>4</v>
      </c>
      <c r="E2153" s="197">
        <v>592463</v>
      </c>
      <c r="F2153" s="206">
        <f t="shared" si="27"/>
        <v>0</v>
      </c>
      <c r="G2153" s="203">
        <v>592463</v>
      </c>
      <c r="H2153" s="195" t="s">
        <v>904</v>
      </c>
      <c r="I2153" s="205"/>
    </row>
    <row r="2154" spans="1:9" s="208" customFormat="1" hidden="1">
      <c r="A2154" s="196">
        <v>44314</v>
      </c>
      <c r="B2154" s="205" t="s">
        <v>60</v>
      </c>
      <c r="C2154" s="198">
        <v>7890</v>
      </c>
      <c r="D2154" s="195">
        <v>4</v>
      </c>
      <c r="E2154" s="197">
        <v>1221380</v>
      </c>
      <c r="F2154" s="206">
        <f t="shared" si="27"/>
        <v>0</v>
      </c>
      <c r="G2154" s="203">
        <v>1221380</v>
      </c>
      <c r="H2154" s="195" t="s">
        <v>1984</v>
      </c>
      <c r="I2154" s="205"/>
    </row>
    <row r="2155" spans="1:9" s="208" customFormat="1" hidden="1">
      <c r="A2155" s="123">
        <v>44314</v>
      </c>
      <c r="B2155" s="205" t="s">
        <v>60</v>
      </c>
      <c r="C2155" s="57">
        <v>7962</v>
      </c>
      <c r="D2155" s="205">
        <v>4</v>
      </c>
      <c r="E2155" s="203">
        <v>1171200</v>
      </c>
      <c r="F2155" s="206">
        <f t="shared" si="27"/>
        <v>0</v>
      </c>
      <c r="G2155" s="203">
        <v>1171200</v>
      </c>
      <c r="H2155" s="205" t="s">
        <v>1985</v>
      </c>
      <c r="I2155" s="205"/>
    </row>
    <row r="2156" spans="1:9" s="208" customFormat="1" hidden="1">
      <c r="A2156" s="123">
        <v>44314</v>
      </c>
      <c r="B2156" s="205" t="s">
        <v>60</v>
      </c>
      <c r="C2156" s="57">
        <v>7990</v>
      </c>
      <c r="D2156" s="205">
        <v>4</v>
      </c>
      <c r="E2156" s="203">
        <v>2250400</v>
      </c>
      <c r="F2156" s="206">
        <f t="shared" si="27"/>
        <v>0</v>
      </c>
      <c r="G2156" s="203">
        <v>2250400</v>
      </c>
      <c r="H2156" s="205" t="s">
        <v>124</v>
      </c>
      <c r="I2156" s="205"/>
    </row>
    <row r="2157" spans="1:9" s="207" customFormat="1" hidden="1">
      <c r="A2157" s="199">
        <v>44315</v>
      </c>
      <c r="B2157" s="200" t="s">
        <v>60</v>
      </c>
      <c r="C2157" s="51">
        <v>1379</v>
      </c>
      <c r="D2157" s="200">
        <v>29</v>
      </c>
      <c r="E2157" s="201">
        <v>1183509</v>
      </c>
      <c r="F2157" s="202">
        <f t="shared" si="27"/>
        <v>0</v>
      </c>
      <c r="G2157" s="201">
        <v>1183509</v>
      </c>
      <c r="H2157" s="200"/>
      <c r="I2157" s="200"/>
    </row>
    <row r="2158" spans="1:9" s="207" customFormat="1" hidden="1">
      <c r="A2158" s="199">
        <v>44315</v>
      </c>
      <c r="B2158" s="200" t="s">
        <v>60</v>
      </c>
      <c r="C2158" s="51">
        <v>1377</v>
      </c>
      <c r="D2158" s="200">
        <v>29</v>
      </c>
      <c r="E2158" s="201">
        <v>228900</v>
      </c>
      <c r="F2158" s="202">
        <f t="shared" si="27"/>
        <v>0</v>
      </c>
      <c r="G2158" s="201">
        <v>228900</v>
      </c>
      <c r="H2158" s="200"/>
      <c r="I2158" s="200"/>
    </row>
    <row r="2159" spans="1:9" s="207" customFormat="1" hidden="1">
      <c r="A2159" s="199">
        <v>44315</v>
      </c>
      <c r="B2159" s="200" t="s">
        <v>60</v>
      </c>
      <c r="C2159" s="51">
        <v>1383</v>
      </c>
      <c r="D2159" s="200">
        <v>29</v>
      </c>
      <c r="E2159" s="201">
        <v>278000</v>
      </c>
      <c r="F2159" s="202">
        <f t="shared" si="27"/>
        <v>0</v>
      </c>
      <c r="G2159" s="201">
        <v>278000</v>
      </c>
      <c r="H2159" s="200"/>
      <c r="I2159" s="200"/>
    </row>
    <row r="2160" spans="1:9" s="207" customFormat="1" hidden="1">
      <c r="A2160" s="199">
        <v>44315</v>
      </c>
      <c r="B2160" s="200" t="s">
        <v>60</v>
      </c>
      <c r="C2160" s="51">
        <v>8285</v>
      </c>
      <c r="D2160" s="200">
        <v>4</v>
      </c>
      <c r="E2160" s="201">
        <v>303500</v>
      </c>
      <c r="F2160" s="202">
        <f t="shared" si="27"/>
        <v>0</v>
      </c>
      <c r="G2160" s="201">
        <v>303500</v>
      </c>
      <c r="H2160" s="200"/>
      <c r="I2160" s="200"/>
    </row>
    <row r="2161" spans="1:9" s="207" customFormat="1" hidden="1">
      <c r="A2161" s="199">
        <v>44315</v>
      </c>
      <c r="B2161" s="200" t="s">
        <v>60</v>
      </c>
      <c r="C2161" s="51">
        <v>8307</v>
      </c>
      <c r="D2161" s="200">
        <v>4</v>
      </c>
      <c r="E2161" s="201">
        <v>527868</v>
      </c>
      <c r="F2161" s="202">
        <f t="shared" si="27"/>
        <v>0</v>
      </c>
      <c r="G2161" s="201">
        <v>527868</v>
      </c>
      <c r="H2161" s="200"/>
      <c r="I2161" s="200"/>
    </row>
    <row r="2162" spans="1:9" s="207" customFormat="1" hidden="1">
      <c r="A2162" s="199">
        <v>44315</v>
      </c>
      <c r="B2162" s="200" t="s">
        <v>60</v>
      </c>
      <c r="C2162" s="51">
        <v>1400</v>
      </c>
      <c r="D2162" s="200">
        <v>29</v>
      </c>
      <c r="E2162" s="201">
        <v>1172500</v>
      </c>
      <c r="F2162" s="202">
        <f t="shared" si="27"/>
        <v>0</v>
      </c>
      <c r="G2162" s="201">
        <v>1172500</v>
      </c>
      <c r="H2162" s="200"/>
      <c r="I2162" s="200"/>
    </row>
    <row r="2163" spans="1:9" s="208" customFormat="1" hidden="1">
      <c r="A2163" s="196">
        <v>44315</v>
      </c>
      <c r="B2163" s="205" t="s">
        <v>60</v>
      </c>
      <c r="C2163" s="198">
        <v>1377</v>
      </c>
      <c r="D2163" s="195">
        <v>29</v>
      </c>
      <c r="E2163" s="197">
        <v>228900</v>
      </c>
      <c r="F2163" s="206">
        <f t="shared" si="27"/>
        <v>0</v>
      </c>
      <c r="G2163" s="203">
        <v>228900</v>
      </c>
      <c r="H2163" s="195"/>
      <c r="I2163" s="205"/>
    </row>
    <row r="2164" spans="1:9" s="208" customFormat="1" hidden="1">
      <c r="A2164" s="196">
        <v>44315</v>
      </c>
      <c r="B2164" s="205" t="s">
        <v>60</v>
      </c>
      <c r="C2164" s="198">
        <v>1379</v>
      </c>
      <c r="D2164" s="195">
        <v>29</v>
      </c>
      <c r="E2164" s="197">
        <v>1183509</v>
      </c>
      <c r="F2164" s="206">
        <f t="shared" si="27"/>
        <v>0</v>
      </c>
      <c r="G2164" s="203">
        <v>1183509</v>
      </c>
      <c r="H2164" s="195" t="s">
        <v>1990</v>
      </c>
      <c r="I2164" s="205"/>
    </row>
    <row r="2165" spans="1:9" s="208" customFormat="1" hidden="1">
      <c r="A2165" s="196">
        <v>44315</v>
      </c>
      <c r="B2165" s="205" t="s">
        <v>60</v>
      </c>
      <c r="C2165" s="198">
        <v>1383</v>
      </c>
      <c r="D2165" s="195">
        <v>29</v>
      </c>
      <c r="E2165" s="197">
        <v>278000</v>
      </c>
      <c r="F2165" s="206">
        <f t="shared" si="27"/>
        <v>0</v>
      </c>
      <c r="G2165" s="203">
        <v>278000</v>
      </c>
      <c r="H2165" s="195" t="s">
        <v>1991</v>
      </c>
      <c r="I2165" s="205"/>
    </row>
    <row r="2166" spans="1:9" s="208" customFormat="1" hidden="1">
      <c r="A2166" s="196">
        <v>44315</v>
      </c>
      <c r="B2166" s="205" t="s">
        <v>60</v>
      </c>
      <c r="C2166" s="198">
        <v>1398</v>
      </c>
      <c r="D2166" s="195">
        <v>29</v>
      </c>
      <c r="E2166" s="197">
        <v>576000</v>
      </c>
      <c r="F2166" s="206">
        <f t="shared" si="27"/>
        <v>0</v>
      </c>
      <c r="G2166" s="203">
        <v>576000</v>
      </c>
      <c r="H2166" s="195" t="s">
        <v>1992</v>
      </c>
      <c r="I2166" s="205"/>
    </row>
    <row r="2167" spans="1:9" s="208" customFormat="1" hidden="1">
      <c r="A2167" s="196">
        <v>44315</v>
      </c>
      <c r="B2167" s="205" t="s">
        <v>60</v>
      </c>
      <c r="C2167" s="198">
        <v>1400</v>
      </c>
      <c r="D2167" s="195">
        <v>29</v>
      </c>
      <c r="E2167" s="197">
        <v>1172500</v>
      </c>
      <c r="F2167" s="206">
        <f t="shared" si="27"/>
        <v>0</v>
      </c>
      <c r="G2167" s="203">
        <v>1172500</v>
      </c>
      <c r="H2167" s="195" t="s">
        <v>1993</v>
      </c>
      <c r="I2167" s="205"/>
    </row>
    <row r="2168" spans="1:9" s="208" customFormat="1" hidden="1">
      <c r="A2168" s="123">
        <v>44315</v>
      </c>
      <c r="B2168" s="205" t="s">
        <v>60</v>
      </c>
      <c r="C2168" s="57">
        <v>5858</v>
      </c>
      <c r="D2168" s="205">
        <v>6</v>
      </c>
      <c r="E2168" s="203">
        <v>1122000</v>
      </c>
      <c r="F2168" s="206">
        <f t="shared" si="27"/>
        <v>0</v>
      </c>
      <c r="G2168" s="203">
        <v>1122000</v>
      </c>
      <c r="H2168" s="205" t="s">
        <v>1994</v>
      </c>
      <c r="I2168" s="205"/>
    </row>
    <row r="2169" spans="1:9" s="208" customFormat="1" hidden="1">
      <c r="A2169" s="123">
        <v>44315</v>
      </c>
      <c r="B2169" s="205" t="s">
        <v>60</v>
      </c>
      <c r="C2169" s="57">
        <v>8197</v>
      </c>
      <c r="D2169" s="205">
        <v>4</v>
      </c>
      <c r="E2169" s="203">
        <v>201194</v>
      </c>
      <c r="F2169" s="206">
        <f t="shared" si="27"/>
        <v>0</v>
      </c>
      <c r="G2169" s="203">
        <v>201194</v>
      </c>
      <c r="H2169" s="205" t="s">
        <v>1995</v>
      </c>
      <c r="I2169" s="205"/>
    </row>
    <row r="2170" spans="1:9" s="208" customFormat="1" hidden="1">
      <c r="A2170" s="123">
        <v>44315</v>
      </c>
      <c r="B2170" s="205" t="s">
        <v>60</v>
      </c>
      <c r="C2170" s="57">
        <v>8201</v>
      </c>
      <c r="D2170" s="205">
        <v>4</v>
      </c>
      <c r="E2170" s="203">
        <v>2765906</v>
      </c>
      <c r="F2170" s="206">
        <f t="shared" si="27"/>
        <v>0</v>
      </c>
      <c r="G2170" s="203">
        <v>2765906</v>
      </c>
      <c r="H2170" s="205" t="s">
        <v>1996</v>
      </c>
      <c r="I2170" s="205"/>
    </row>
    <row r="2171" spans="1:9" s="208" customFormat="1" hidden="1">
      <c r="A2171" s="123">
        <v>44315</v>
      </c>
      <c r="B2171" s="205" t="s">
        <v>60</v>
      </c>
      <c r="C2171" s="57">
        <v>8209</v>
      </c>
      <c r="D2171" s="205">
        <v>4</v>
      </c>
      <c r="E2171" s="203">
        <v>300000</v>
      </c>
      <c r="F2171" s="206">
        <f t="shared" si="27"/>
        <v>0</v>
      </c>
      <c r="G2171" s="203">
        <v>300000</v>
      </c>
      <c r="H2171" s="205" t="s">
        <v>564</v>
      </c>
      <c r="I2171" s="205"/>
    </row>
    <row r="2172" spans="1:9" s="208" customFormat="1" hidden="1">
      <c r="A2172" s="196">
        <v>44315</v>
      </c>
      <c r="B2172" s="205" t="s">
        <v>60</v>
      </c>
      <c r="C2172" s="198">
        <v>8285</v>
      </c>
      <c r="D2172" s="195">
        <v>4</v>
      </c>
      <c r="E2172" s="197">
        <v>303500</v>
      </c>
      <c r="F2172" s="206">
        <f t="shared" si="27"/>
        <v>0</v>
      </c>
      <c r="G2172" s="203">
        <v>303500</v>
      </c>
      <c r="H2172" s="195" t="s">
        <v>610</v>
      </c>
      <c r="I2172" s="205"/>
    </row>
    <row r="2173" spans="1:9" s="208" customFormat="1" hidden="1">
      <c r="A2173" s="196">
        <v>44315</v>
      </c>
      <c r="B2173" s="205" t="s">
        <v>60</v>
      </c>
      <c r="C2173" s="198">
        <v>8307</v>
      </c>
      <c r="D2173" s="195">
        <v>4</v>
      </c>
      <c r="E2173" s="197">
        <v>527868</v>
      </c>
      <c r="F2173" s="206">
        <f t="shared" si="27"/>
        <v>0</v>
      </c>
      <c r="G2173" s="203">
        <v>527868</v>
      </c>
      <c r="H2173" s="195" t="s">
        <v>2031</v>
      </c>
      <c r="I2173" s="205"/>
    </row>
    <row r="2174" spans="1:9" s="208" customFormat="1" hidden="1">
      <c r="A2174" s="196">
        <v>44315</v>
      </c>
      <c r="B2174" s="205" t="s">
        <v>63</v>
      </c>
      <c r="C2174" s="198">
        <v>8308</v>
      </c>
      <c r="D2174" s="195">
        <v>4</v>
      </c>
      <c r="E2174" s="197">
        <v>564000</v>
      </c>
      <c r="F2174" s="206">
        <f t="shared" si="27"/>
        <v>0</v>
      </c>
      <c r="G2174" s="203">
        <v>564000</v>
      </c>
      <c r="H2174" s="195" t="s">
        <v>1997</v>
      </c>
      <c r="I2174" s="205"/>
    </row>
    <row r="2175" spans="1:9" s="208" customFormat="1" hidden="1">
      <c r="A2175" s="196">
        <v>44315</v>
      </c>
      <c r="B2175" s="205" t="s">
        <v>63</v>
      </c>
      <c r="C2175" s="198">
        <v>8309</v>
      </c>
      <c r="D2175" s="195">
        <v>4</v>
      </c>
      <c r="E2175" s="197">
        <v>406800</v>
      </c>
      <c r="F2175" s="206">
        <f t="shared" si="27"/>
        <v>0</v>
      </c>
      <c r="G2175" s="203">
        <v>406800</v>
      </c>
      <c r="H2175" s="195" t="s">
        <v>1997</v>
      </c>
      <c r="I2175" s="205"/>
    </row>
    <row r="2176" spans="1:9" s="208" customFormat="1" hidden="1">
      <c r="A2176" s="196">
        <v>44315</v>
      </c>
      <c r="B2176" s="205" t="s">
        <v>63</v>
      </c>
      <c r="C2176" s="198">
        <v>8407</v>
      </c>
      <c r="D2176" s="195">
        <v>4</v>
      </c>
      <c r="E2176" s="197">
        <v>957400</v>
      </c>
      <c r="F2176" s="206">
        <f t="shared" si="27"/>
        <v>0</v>
      </c>
      <c r="G2176" s="203">
        <v>957400</v>
      </c>
      <c r="H2176" s="195" t="s">
        <v>1998</v>
      </c>
      <c r="I2176" s="205"/>
    </row>
    <row r="2177" spans="1:9" s="208" customFormat="1" hidden="1">
      <c r="A2177" s="196">
        <v>44316</v>
      </c>
      <c r="B2177" s="205" t="s">
        <v>65</v>
      </c>
      <c r="C2177" s="198">
        <v>687</v>
      </c>
      <c r="D2177" s="195">
        <v>8</v>
      </c>
      <c r="E2177" s="197">
        <v>5284000</v>
      </c>
      <c r="F2177" s="206">
        <f t="shared" si="27"/>
        <v>0</v>
      </c>
      <c r="G2177" s="203">
        <v>5284000</v>
      </c>
      <c r="H2177" s="195" t="s">
        <v>2037</v>
      </c>
      <c r="I2177" s="205"/>
    </row>
    <row r="2178" spans="1:9" s="208" customFormat="1" hidden="1">
      <c r="A2178" s="123">
        <v>44316</v>
      </c>
      <c r="B2178" s="205" t="s">
        <v>60</v>
      </c>
      <c r="C2178" s="57">
        <v>733</v>
      </c>
      <c r="D2178" s="205">
        <v>8</v>
      </c>
      <c r="E2178" s="203">
        <v>130000</v>
      </c>
      <c r="F2178" s="206">
        <f t="shared" si="27"/>
        <v>0</v>
      </c>
      <c r="G2178" s="203">
        <v>130000</v>
      </c>
      <c r="H2178" s="205" t="s">
        <v>1999</v>
      </c>
      <c r="I2178" s="205"/>
    </row>
    <row r="2179" spans="1:9" s="208" customFormat="1" hidden="1">
      <c r="A2179" s="123">
        <v>44316</v>
      </c>
      <c r="B2179" s="205" t="s">
        <v>60</v>
      </c>
      <c r="C2179" s="57">
        <v>820</v>
      </c>
      <c r="D2179" s="205">
        <v>7</v>
      </c>
      <c r="E2179" s="203">
        <v>811310</v>
      </c>
      <c r="F2179" s="206">
        <f t="shared" si="27"/>
        <v>0</v>
      </c>
      <c r="G2179" s="203">
        <v>811310</v>
      </c>
      <c r="H2179" s="205" t="s">
        <v>1984</v>
      </c>
      <c r="I2179" s="205"/>
    </row>
    <row r="2180" spans="1:9" s="208" customFormat="1" hidden="1">
      <c r="A2180" s="196">
        <v>44316</v>
      </c>
      <c r="B2180" s="205" t="s">
        <v>63</v>
      </c>
      <c r="C2180" s="198">
        <v>845</v>
      </c>
      <c r="D2180" s="195">
        <v>8</v>
      </c>
      <c r="E2180" s="197">
        <v>1602990</v>
      </c>
      <c r="F2180" s="206">
        <f t="shared" si="27"/>
        <v>0</v>
      </c>
      <c r="G2180" s="203">
        <v>1602990</v>
      </c>
      <c r="H2180" s="195" t="s">
        <v>2036</v>
      </c>
      <c r="I2180" s="205"/>
    </row>
    <row r="2181" spans="1:9" s="208" customFormat="1" hidden="1">
      <c r="A2181" s="196">
        <v>44316</v>
      </c>
      <c r="B2181" s="205" t="s">
        <v>60</v>
      </c>
      <c r="C2181" s="198">
        <v>849</v>
      </c>
      <c r="D2181" s="195">
        <v>8</v>
      </c>
      <c r="E2181" s="197">
        <v>613356</v>
      </c>
      <c r="F2181" s="206">
        <f t="shared" si="27"/>
        <v>0</v>
      </c>
      <c r="G2181" s="203">
        <v>613356</v>
      </c>
      <c r="H2181" s="195" t="s">
        <v>2035</v>
      </c>
      <c r="I2181" s="205"/>
    </row>
    <row r="2182" spans="1:9" s="208" customFormat="1" hidden="1">
      <c r="A2182" s="196">
        <v>44316</v>
      </c>
      <c r="B2182" s="205" t="s">
        <v>63</v>
      </c>
      <c r="C2182" s="198">
        <v>905</v>
      </c>
      <c r="D2182" s="195">
        <v>7</v>
      </c>
      <c r="E2182" s="197">
        <v>227000</v>
      </c>
      <c r="F2182" s="206">
        <f t="shared" si="27"/>
        <v>0</v>
      </c>
      <c r="G2182" s="203">
        <v>227000</v>
      </c>
      <c r="H2182" s="195" t="s">
        <v>2000</v>
      </c>
      <c r="I2182" s="205"/>
    </row>
    <row r="2183" spans="1:9" s="208" customFormat="1" hidden="1">
      <c r="A2183" s="196">
        <v>44316</v>
      </c>
      <c r="B2183" s="205" t="s">
        <v>60</v>
      </c>
      <c r="C2183" s="198">
        <v>973</v>
      </c>
      <c r="D2183" s="195">
        <v>7</v>
      </c>
      <c r="E2183" s="197">
        <v>239739</v>
      </c>
      <c r="F2183" s="206">
        <f t="shared" si="27"/>
        <v>0</v>
      </c>
      <c r="G2183" s="203">
        <v>239739</v>
      </c>
      <c r="H2183" s="195" t="s">
        <v>2001</v>
      </c>
      <c r="I2183" s="205"/>
    </row>
    <row r="2184" spans="1:9" s="208" customFormat="1" hidden="1">
      <c r="A2184" s="196">
        <v>44316</v>
      </c>
      <c r="B2184" s="205" t="s">
        <v>60</v>
      </c>
      <c r="C2184" s="198">
        <v>1645</v>
      </c>
      <c r="D2184" s="195">
        <v>29</v>
      </c>
      <c r="E2184" s="197">
        <v>655400</v>
      </c>
      <c r="F2184" s="206">
        <f t="shared" si="27"/>
        <v>0</v>
      </c>
      <c r="G2184" s="203">
        <v>655400</v>
      </c>
      <c r="H2184" s="195" t="s">
        <v>2002</v>
      </c>
      <c r="I2184" s="205"/>
    </row>
    <row r="2185" spans="1:9" s="208" customFormat="1" hidden="1">
      <c r="A2185" s="196">
        <v>44316</v>
      </c>
      <c r="B2185" s="205" t="s">
        <v>60</v>
      </c>
      <c r="C2185" s="198">
        <v>1717</v>
      </c>
      <c r="D2185" s="195">
        <v>29</v>
      </c>
      <c r="E2185" s="197">
        <v>148000</v>
      </c>
      <c r="F2185" s="206">
        <f t="shared" si="27"/>
        <v>0</v>
      </c>
      <c r="G2185" s="203">
        <v>148000</v>
      </c>
      <c r="H2185" s="195" t="s">
        <v>2038</v>
      </c>
      <c r="I2185" s="205"/>
    </row>
    <row r="2186" spans="1:9" s="208" customFormat="1" hidden="1">
      <c r="A2186" s="196">
        <v>44316</v>
      </c>
      <c r="B2186" s="205" t="s">
        <v>60</v>
      </c>
      <c r="C2186" s="198">
        <v>3028</v>
      </c>
      <c r="D2186" s="195">
        <v>10</v>
      </c>
      <c r="E2186" s="197">
        <v>60000</v>
      </c>
      <c r="F2186" s="206">
        <f t="shared" si="27"/>
        <v>0</v>
      </c>
      <c r="G2186" s="203">
        <v>60000</v>
      </c>
      <c r="H2186" s="195" t="s">
        <v>2003</v>
      </c>
      <c r="I2186" s="205"/>
    </row>
    <row r="2187" spans="1:9" s="208" customFormat="1" hidden="1">
      <c r="A2187" s="123">
        <v>44316</v>
      </c>
      <c r="B2187" s="205" t="s">
        <v>60</v>
      </c>
      <c r="C2187" s="57">
        <v>3099</v>
      </c>
      <c r="D2187" s="205">
        <v>10</v>
      </c>
      <c r="E2187" s="203">
        <v>100000</v>
      </c>
      <c r="F2187" s="206">
        <f t="shared" si="27"/>
        <v>0</v>
      </c>
      <c r="G2187" s="203">
        <v>100000</v>
      </c>
      <c r="H2187" s="205" t="s">
        <v>2004</v>
      </c>
      <c r="I2187" s="205"/>
    </row>
    <row r="2188" spans="1:9" s="208" customFormat="1" hidden="1">
      <c r="A2188" s="196">
        <v>44316</v>
      </c>
      <c r="B2188" s="205" t="s">
        <v>64</v>
      </c>
      <c r="C2188" s="198">
        <v>6154</v>
      </c>
      <c r="D2188" s="195">
        <v>6</v>
      </c>
      <c r="E2188" s="197">
        <v>310498</v>
      </c>
      <c r="F2188" s="206">
        <f t="shared" si="27"/>
        <v>0</v>
      </c>
      <c r="G2188" s="203">
        <v>310498</v>
      </c>
      <c r="H2188" s="195" t="s">
        <v>2005</v>
      </c>
      <c r="I2188" s="205"/>
    </row>
    <row r="2189" spans="1:9" s="208" customFormat="1" hidden="1">
      <c r="A2189" s="196">
        <v>44316</v>
      </c>
      <c r="B2189" s="205" t="s">
        <v>60</v>
      </c>
      <c r="C2189" s="198">
        <v>6295</v>
      </c>
      <c r="D2189" s="195">
        <v>6</v>
      </c>
      <c r="E2189" s="197">
        <v>1052000</v>
      </c>
      <c r="F2189" s="206">
        <f t="shared" si="27"/>
        <v>0</v>
      </c>
      <c r="G2189" s="203">
        <v>1052000</v>
      </c>
      <c r="H2189" s="195" t="s">
        <v>2006</v>
      </c>
      <c r="I2189" s="205"/>
    </row>
    <row r="2190" spans="1:9" s="208" customFormat="1" hidden="1">
      <c r="A2190" s="196">
        <v>44316</v>
      </c>
      <c r="B2190" s="205" t="s">
        <v>60</v>
      </c>
      <c r="C2190" s="198">
        <v>7510</v>
      </c>
      <c r="D2190" s="195">
        <v>9</v>
      </c>
      <c r="E2190" s="197">
        <v>818500</v>
      </c>
      <c r="F2190" s="206">
        <f t="shared" si="27"/>
        <v>0</v>
      </c>
      <c r="G2190" s="203">
        <v>818500</v>
      </c>
      <c r="H2190" s="195" t="s">
        <v>2007</v>
      </c>
      <c r="I2190" s="205"/>
    </row>
    <row r="2191" spans="1:9" s="208" customFormat="1" hidden="1">
      <c r="A2191" s="123">
        <v>44316</v>
      </c>
      <c r="B2191" s="205" t="s">
        <v>60</v>
      </c>
      <c r="C2191" s="57">
        <v>7532</v>
      </c>
      <c r="D2191" s="205">
        <v>9</v>
      </c>
      <c r="E2191" s="203">
        <v>1946868</v>
      </c>
      <c r="F2191" s="206">
        <f t="shared" si="27"/>
        <v>0</v>
      </c>
      <c r="G2191" s="203">
        <v>1946868</v>
      </c>
      <c r="H2191" s="205" t="s">
        <v>2008</v>
      </c>
      <c r="I2191" s="205"/>
    </row>
    <row r="2192" spans="1:9" s="208" customFormat="1" hidden="1">
      <c r="A2192" s="196">
        <v>44316</v>
      </c>
      <c r="B2192" s="205" t="s">
        <v>62</v>
      </c>
      <c r="C2192" s="198">
        <v>7581</v>
      </c>
      <c r="D2192" s="195">
        <v>9</v>
      </c>
      <c r="E2192" s="197">
        <v>500000</v>
      </c>
      <c r="F2192" s="206">
        <f t="shared" si="27"/>
        <v>0</v>
      </c>
      <c r="G2192" s="203">
        <v>500000</v>
      </c>
      <c r="H2192" s="195" t="s">
        <v>2032</v>
      </c>
      <c r="I2192" s="205"/>
    </row>
    <row r="2193" spans="1:9" s="208" customFormat="1" hidden="1">
      <c r="A2193" s="123">
        <v>44317</v>
      </c>
      <c r="B2193" s="205" t="s">
        <v>60</v>
      </c>
      <c r="C2193" s="57">
        <v>1116</v>
      </c>
      <c r="D2193" s="205">
        <v>8</v>
      </c>
      <c r="E2193" s="203">
        <v>700000</v>
      </c>
      <c r="F2193" s="206">
        <f t="shared" si="27"/>
        <v>0</v>
      </c>
      <c r="G2193" s="203">
        <v>700000</v>
      </c>
      <c r="H2193" s="205" t="s">
        <v>2009</v>
      </c>
      <c r="I2193" s="205"/>
    </row>
    <row r="2194" spans="1:9" s="208" customFormat="1" hidden="1">
      <c r="A2194" s="196">
        <v>44317</v>
      </c>
      <c r="B2194" s="205" t="s">
        <v>64</v>
      </c>
      <c r="C2194" s="198">
        <v>1180</v>
      </c>
      <c r="D2194" s="195">
        <v>8</v>
      </c>
      <c r="E2194" s="197">
        <v>792900</v>
      </c>
      <c r="F2194" s="206">
        <f t="shared" si="27"/>
        <v>0</v>
      </c>
      <c r="G2194" s="203">
        <v>792900</v>
      </c>
      <c r="H2194" s="195" t="s">
        <v>2011</v>
      </c>
      <c r="I2194" s="205"/>
    </row>
    <row r="2195" spans="1:9" s="208" customFormat="1" hidden="1">
      <c r="A2195" s="196">
        <v>44317</v>
      </c>
      <c r="B2195" s="205" t="s">
        <v>64</v>
      </c>
      <c r="C2195" s="198">
        <v>1277</v>
      </c>
      <c r="D2195" s="195">
        <v>7</v>
      </c>
      <c r="E2195" s="197">
        <v>485800</v>
      </c>
      <c r="F2195" s="206">
        <f t="shared" si="27"/>
        <v>0</v>
      </c>
      <c r="G2195" s="203">
        <v>485800</v>
      </c>
      <c r="H2195" s="195" t="s">
        <v>2041</v>
      </c>
      <c r="I2195" s="205"/>
    </row>
    <row r="2196" spans="1:9" s="208" customFormat="1" hidden="1">
      <c r="A2196" s="196">
        <v>44317</v>
      </c>
      <c r="B2196" s="205" t="s">
        <v>65</v>
      </c>
      <c r="C2196" s="198">
        <v>1827</v>
      </c>
      <c r="D2196" s="195">
        <v>29</v>
      </c>
      <c r="E2196" s="197">
        <v>218000</v>
      </c>
      <c r="F2196" s="206">
        <f t="shared" si="27"/>
        <v>0</v>
      </c>
      <c r="G2196" s="203">
        <v>218000</v>
      </c>
      <c r="H2196" s="195" t="s">
        <v>2010</v>
      </c>
      <c r="I2196" s="205"/>
    </row>
    <row r="2197" spans="1:9" s="208" customFormat="1" hidden="1">
      <c r="A2197" s="196">
        <v>44317</v>
      </c>
      <c r="B2197" s="205" t="s">
        <v>60</v>
      </c>
      <c r="C2197" s="198">
        <v>1851</v>
      </c>
      <c r="D2197" s="195">
        <v>29</v>
      </c>
      <c r="E2197" s="197">
        <v>790800</v>
      </c>
      <c r="F2197" s="206">
        <f t="shared" si="27"/>
        <v>0</v>
      </c>
      <c r="G2197" s="203">
        <v>790800</v>
      </c>
      <c r="H2197" s="195"/>
      <c r="I2197" s="205"/>
    </row>
    <row r="2198" spans="1:9" s="208" customFormat="1" hidden="1">
      <c r="A2198" s="196">
        <v>44317</v>
      </c>
      <c r="B2198" s="205" t="s">
        <v>60</v>
      </c>
      <c r="C2198" s="198">
        <v>1883</v>
      </c>
      <c r="D2198" s="195">
        <v>29</v>
      </c>
      <c r="E2198" s="197">
        <v>86000</v>
      </c>
      <c r="F2198" s="206">
        <f t="shared" si="27"/>
        <v>0</v>
      </c>
      <c r="G2198" s="203">
        <v>86000</v>
      </c>
      <c r="H2198" s="53" t="s">
        <v>2049</v>
      </c>
      <c r="I2198" s="205"/>
    </row>
    <row r="2199" spans="1:9" s="208" customFormat="1" hidden="1">
      <c r="A2199" s="196">
        <v>44317</v>
      </c>
      <c r="B2199" s="205" t="s">
        <v>64</v>
      </c>
      <c r="C2199" s="198">
        <v>2001</v>
      </c>
      <c r="D2199" s="195">
        <v>29</v>
      </c>
      <c r="E2199" s="197">
        <v>315400</v>
      </c>
      <c r="F2199" s="206">
        <f t="shared" si="27"/>
        <v>0</v>
      </c>
      <c r="G2199" s="203">
        <v>315400</v>
      </c>
      <c r="H2199" s="195" t="s">
        <v>2011</v>
      </c>
      <c r="I2199" s="205"/>
    </row>
    <row r="2200" spans="1:9" s="208" customFormat="1" hidden="1">
      <c r="A2200" s="123">
        <v>44317</v>
      </c>
      <c r="B2200" s="205" t="s">
        <v>60</v>
      </c>
      <c r="C2200" s="57">
        <v>6415</v>
      </c>
      <c r="D2200" s="205">
        <v>6</v>
      </c>
      <c r="E2200" s="203">
        <v>1279487</v>
      </c>
      <c r="F2200" s="206">
        <f t="shared" si="27"/>
        <v>0</v>
      </c>
      <c r="G2200" s="203">
        <v>1279487</v>
      </c>
      <c r="H2200" s="205" t="s">
        <v>2040</v>
      </c>
      <c r="I2200" s="205"/>
    </row>
    <row r="2201" spans="1:9" s="208" customFormat="1" hidden="1">
      <c r="A2201" s="196">
        <v>44317</v>
      </c>
      <c r="B2201" s="205" t="s">
        <v>63</v>
      </c>
      <c r="C2201" s="198">
        <v>6483</v>
      </c>
      <c r="D2201" s="195">
        <v>6</v>
      </c>
      <c r="E2201" s="197">
        <v>251800</v>
      </c>
      <c r="F2201" s="206">
        <f t="shared" si="27"/>
        <v>0</v>
      </c>
      <c r="G2201" s="203">
        <v>251800</v>
      </c>
      <c r="H2201" s="195" t="s">
        <v>2012</v>
      </c>
      <c r="I2201" s="205"/>
    </row>
    <row r="2202" spans="1:9" s="208" customFormat="1" hidden="1">
      <c r="A2202" s="196">
        <v>44317</v>
      </c>
      <c r="B2202" s="205" t="s">
        <v>62</v>
      </c>
      <c r="C2202" s="198">
        <v>6539</v>
      </c>
      <c r="D2202" s="195">
        <v>6</v>
      </c>
      <c r="E2202" s="197">
        <v>559100</v>
      </c>
      <c r="F2202" s="206">
        <f t="shared" si="27"/>
        <v>0</v>
      </c>
      <c r="G2202" s="203">
        <v>559100</v>
      </c>
      <c r="H2202" s="195" t="s">
        <v>2013</v>
      </c>
      <c r="I2202" s="205"/>
    </row>
    <row r="2203" spans="1:9" s="208" customFormat="1" hidden="1">
      <c r="A2203" s="196">
        <v>44317</v>
      </c>
      <c r="B2203" s="205" t="s">
        <v>63</v>
      </c>
      <c r="C2203" s="198">
        <v>6545</v>
      </c>
      <c r="D2203" s="195">
        <v>6</v>
      </c>
      <c r="E2203" s="197">
        <v>921000</v>
      </c>
      <c r="F2203" s="206">
        <f t="shared" si="27"/>
        <v>0</v>
      </c>
      <c r="G2203" s="203">
        <v>921000</v>
      </c>
      <c r="H2203" s="195" t="s">
        <v>2014</v>
      </c>
      <c r="I2203" s="205"/>
    </row>
    <row r="2204" spans="1:9" s="208" customFormat="1" hidden="1">
      <c r="A2204" s="196">
        <v>44317</v>
      </c>
      <c r="B2204" s="205" t="s">
        <v>64</v>
      </c>
      <c r="C2204" s="198">
        <v>6651</v>
      </c>
      <c r="D2204" s="195">
        <v>6</v>
      </c>
      <c r="E2204" s="197">
        <v>700000</v>
      </c>
      <c r="F2204" s="206">
        <f t="shared" si="27"/>
        <v>0</v>
      </c>
      <c r="G2204" s="203">
        <v>700000</v>
      </c>
      <c r="H2204" s="195" t="s">
        <v>2015</v>
      </c>
      <c r="I2204" s="205"/>
    </row>
    <row r="2205" spans="1:9" s="208" customFormat="1" hidden="1">
      <c r="A2205" s="196">
        <v>44317</v>
      </c>
      <c r="B2205" s="205" t="s">
        <v>63</v>
      </c>
      <c r="C2205" s="198">
        <v>7688</v>
      </c>
      <c r="D2205" s="195">
        <v>9</v>
      </c>
      <c r="E2205" s="197">
        <v>1500000</v>
      </c>
      <c r="F2205" s="206">
        <f t="shared" si="27"/>
        <v>0</v>
      </c>
      <c r="G2205" s="203">
        <v>1500000</v>
      </c>
      <c r="H2205" s="195" t="s">
        <v>841</v>
      </c>
      <c r="I2205" s="205"/>
    </row>
    <row r="2206" spans="1:9" s="208" customFormat="1" hidden="1">
      <c r="A2206" s="196">
        <v>44317</v>
      </c>
      <c r="B2206" s="205" t="s">
        <v>65</v>
      </c>
      <c r="C2206" s="198">
        <v>8791</v>
      </c>
      <c r="D2206" s="195">
        <v>4</v>
      </c>
      <c r="E2206" s="197">
        <v>858600</v>
      </c>
      <c r="F2206" s="206">
        <f t="shared" si="27"/>
        <v>0</v>
      </c>
      <c r="G2206" s="203">
        <v>858600</v>
      </c>
      <c r="H2206" s="195" t="s">
        <v>2010</v>
      </c>
      <c r="I2206" s="205"/>
    </row>
    <row r="2207" spans="1:9" s="208" customFormat="1" hidden="1">
      <c r="A2207" s="123">
        <v>44317</v>
      </c>
      <c r="B2207" s="205" t="s">
        <v>60</v>
      </c>
      <c r="C2207" s="57">
        <v>9013</v>
      </c>
      <c r="D2207" s="205">
        <v>4</v>
      </c>
      <c r="E2207" s="203">
        <v>500000</v>
      </c>
      <c r="F2207" s="206">
        <f t="shared" si="27"/>
        <v>0</v>
      </c>
      <c r="G2207" s="203">
        <v>500000</v>
      </c>
      <c r="H2207" s="205" t="s">
        <v>2016</v>
      </c>
      <c r="I2207" s="205"/>
    </row>
    <row r="2208" spans="1:9" s="208" customFormat="1" hidden="1">
      <c r="A2208" s="123">
        <v>44318</v>
      </c>
      <c r="B2208" s="205" t="s">
        <v>60</v>
      </c>
      <c r="C2208" s="57">
        <v>1309</v>
      </c>
      <c r="D2208" s="205">
        <v>8</v>
      </c>
      <c r="E2208" s="203">
        <v>449300</v>
      </c>
      <c r="F2208" s="206">
        <f t="shared" si="27"/>
        <v>0</v>
      </c>
      <c r="G2208" s="203">
        <v>449300</v>
      </c>
      <c r="H2208" s="205" t="s">
        <v>2044</v>
      </c>
      <c r="I2208" s="205"/>
    </row>
    <row r="2209" spans="1:9" s="208" customFormat="1" hidden="1">
      <c r="A2209" s="196">
        <v>44318</v>
      </c>
      <c r="B2209" s="205" t="s">
        <v>62</v>
      </c>
      <c r="C2209" s="198">
        <v>1312</v>
      </c>
      <c r="D2209" s="195">
        <v>8</v>
      </c>
      <c r="E2209" s="197">
        <v>1658004</v>
      </c>
      <c r="F2209" s="206">
        <f t="shared" si="27"/>
        <v>0</v>
      </c>
      <c r="G2209" s="203">
        <v>1658004</v>
      </c>
      <c r="H2209" s="195" t="s">
        <v>2017</v>
      </c>
      <c r="I2209" s="205"/>
    </row>
    <row r="2210" spans="1:9" s="208" customFormat="1" hidden="1">
      <c r="A2210" s="196">
        <v>44318</v>
      </c>
      <c r="B2210" s="205" t="s">
        <v>62</v>
      </c>
      <c r="C2210" s="198">
        <v>1313</v>
      </c>
      <c r="D2210" s="195">
        <v>8</v>
      </c>
      <c r="E2210" s="197">
        <v>1073100</v>
      </c>
      <c r="F2210" s="206">
        <f t="shared" si="27"/>
        <v>0</v>
      </c>
      <c r="G2210" s="203">
        <v>1073100</v>
      </c>
      <c r="H2210" s="195" t="s">
        <v>2017</v>
      </c>
      <c r="I2210" s="205"/>
    </row>
    <row r="2211" spans="1:9" s="208" customFormat="1" hidden="1">
      <c r="A2211" s="196">
        <v>44318</v>
      </c>
      <c r="B2211" s="205" t="s">
        <v>60</v>
      </c>
      <c r="C2211" s="198">
        <v>1339</v>
      </c>
      <c r="D2211" s="195">
        <v>8</v>
      </c>
      <c r="E2211" s="197">
        <v>901000</v>
      </c>
      <c r="F2211" s="206">
        <f t="shared" si="27"/>
        <v>0</v>
      </c>
      <c r="G2211" s="203">
        <v>901000</v>
      </c>
      <c r="H2211" s="195" t="s">
        <v>2043</v>
      </c>
      <c r="I2211" s="205"/>
    </row>
    <row r="2212" spans="1:9" s="208" customFormat="1" hidden="1">
      <c r="A2212" s="196">
        <v>44318</v>
      </c>
      <c r="B2212" s="205" t="s">
        <v>60</v>
      </c>
      <c r="C2212" s="198">
        <v>1373</v>
      </c>
      <c r="D2212" s="195">
        <v>8</v>
      </c>
      <c r="E2212" s="197">
        <v>471232</v>
      </c>
      <c r="F2212" s="206">
        <f t="shared" si="27"/>
        <v>0</v>
      </c>
      <c r="G2212" s="203">
        <v>471232</v>
      </c>
      <c r="H2212" s="195" t="s">
        <v>2045</v>
      </c>
      <c r="I2212" s="205"/>
    </row>
    <row r="2213" spans="1:9" s="208" customFormat="1" hidden="1">
      <c r="A2213" s="196">
        <v>44318</v>
      </c>
      <c r="B2213" s="205" t="s">
        <v>64</v>
      </c>
      <c r="C2213" s="198">
        <v>1421</v>
      </c>
      <c r="D2213" s="195">
        <v>8</v>
      </c>
      <c r="E2213" s="197">
        <v>1202800</v>
      </c>
      <c r="F2213" s="206">
        <f t="shared" si="27"/>
        <v>0</v>
      </c>
      <c r="G2213" s="203">
        <v>1202800</v>
      </c>
      <c r="H2213" s="195" t="s">
        <v>2042</v>
      </c>
      <c r="I2213" s="205"/>
    </row>
    <row r="2214" spans="1:9" s="208" customFormat="1" hidden="1">
      <c r="A2214" s="196">
        <v>44318</v>
      </c>
      <c r="B2214" s="205" t="s">
        <v>62</v>
      </c>
      <c r="C2214" s="198">
        <v>1426</v>
      </c>
      <c r="D2214" s="195">
        <v>7</v>
      </c>
      <c r="E2214" s="197">
        <v>804000</v>
      </c>
      <c r="F2214" s="206">
        <f t="shared" si="27"/>
        <v>0</v>
      </c>
      <c r="G2214" s="203">
        <v>804000</v>
      </c>
      <c r="H2214" s="195" t="s">
        <v>2017</v>
      </c>
      <c r="I2214" s="205"/>
    </row>
    <row r="2215" spans="1:9" s="208" customFormat="1" hidden="1">
      <c r="A2215" s="196">
        <v>44318</v>
      </c>
      <c r="B2215" s="205" t="s">
        <v>60</v>
      </c>
      <c r="C2215" s="198">
        <v>1604</v>
      </c>
      <c r="D2215" s="195">
        <v>7</v>
      </c>
      <c r="E2215" s="197">
        <v>486000</v>
      </c>
      <c r="F2215" s="206">
        <f t="shared" si="27"/>
        <v>0</v>
      </c>
      <c r="G2215" s="203">
        <v>486000</v>
      </c>
      <c r="H2215" s="195" t="s">
        <v>2018</v>
      </c>
      <c r="I2215" s="205"/>
    </row>
    <row r="2216" spans="1:9" s="208" customFormat="1" hidden="1">
      <c r="A2216" s="196">
        <v>44318</v>
      </c>
      <c r="B2216" s="205" t="s">
        <v>64</v>
      </c>
      <c r="C2216" s="198">
        <v>2143</v>
      </c>
      <c r="D2216" s="195">
        <v>29</v>
      </c>
      <c r="E2216" s="197">
        <v>4484010</v>
      </c>
      <c r="F2216" s="206">
        <f t="shared" si="27"/>
        <v>0</v>
      </c>
      <c r="G2216" s="203">
        <v>4484010</v>
      </c>
      <c r="H2216" s="195" t="s">
        <v>2019</v>
      </c>
      <c r="I2216" s="205"/>
    </row>
    <row r="2217" spans="1:9" s="208" customFormat="1" hidden="1">
      <c r="A2217" s="196">
        <v>44318</v>
      </c>
      <c r="B2217" s="205" t="s">
        <v>64</v>
      </c>
      <c r="C2217" s="198">
        <v>2148</v>
      </c>
      <c r="D2217" s="195">
        <v>29</v>
      </c>
      <c r="E2217" s="197">
        <v>55800</v>
      </c>
      <c r="F2217" s="206">
        <f t="shared" si="27"/>
        <v>0</v>
      </c>
      <c r="G2217" s="203">
        <v>55800</v>
      </c>
      <c r="H2217" s="195" t="s">
        <v>2020</v>
      </c>
      <c r="I2217" s="205"/>
    </row>
    <row r="2218" spans="1:9" s="208" customFormat="1" hidden="1">
      <c r="A2218" s="196">
        <v>44318</v>
      </c>
      <c r="B2218" s="205" t="s">
        <v>64</v>
      </c>
      <c r="C2218" s="198">
        <v>2154</v>
      </c>
      <c r="D2218" s="195">
        <v>29</v>
      </c>
      <c r="E2218" s="197">
        <v>2196005</v>
      </c>
      <c r="F2218" s="206">
        <f t="shared" si="27"/>
        <v>0</v>
      </c>
      <c r="G2218" s="203">
        <v>2196005</v>
      </c>
      <c r="H2218" s="195" t="s">
        <v>2021</v>
      </c>
      <c r="I2218" s="205"/>
    </row>
    <row r="2219" spans="1:9" s="208" customFormat="1" hidden="1">
      <c r="A2219" s="196">
        <v>44318</v>
      </c>
      <c r="B2219" s="205" t="s">
        <v>63</v>
      </c>
      <c r="C2219" s="198">
        <v>2264</v>
      </c>
      <c r="D2219" s="195">
        <v>29</v>
      </c>
      <c r="E2219" s="197">
        <v>99191</v>
      </c>
      <c r="F2219" s="206">
        <f t="shared" si="27"/>
        <v>0</v>
      </c>
      <c r="G2219" s="203">
        <v>99191</v>
      </c>
      <c r="H2219" s="195" t="s">
        <v>2022</v>
      </c>
      <c r="I2219" s="205"/>
    </row>
    <row r="2220" spans="1:9" s="208" customFormat="1" hidden="1">
      <c r="A2220" s="196">
        <v>44318</v>
      </c>
      <c r="B2220" s="205" t="s">
        <v>63</v>
      </c>
      <c r="C2220" s="198">
        <v>6825</v>
      </c>
      <c r="D2220" s="195">
        <v>6</v>
      </c>
      <c r="E2220" s="197">
        <v>298800</v>
      </c>
      <c r="F2220" s="206">
        <f t="shared" si="27"/>
        <v>0</v>
      </c>
      <c r="G2220" s="203">
        <v>298800</v>
      </c>
      <c r="H2220" s="195" t="s">
        <v>2023</v>
      </c>
      <c r="I2220" s="205"/>
    </row>
    <row r="2221" spans="1:9" s="208" customFormat="1" hidden="1">
      <c r="A2221" s="196">
        <v>44318</v>
      </c>
      <c r="B2221" s="205" t="s">
        <v>62</v>
      </c>
      <c r="C2221" s="198">
        <v>6857</v>
      </c>
      <c r="D2221" s="195">
        <v>6</v>
      </c>
      <c r="E2221" s="197">
        <v>576000</v>
      </c>
      <c r="F2221" s="206">
        <f t="shared" si="27"/>
        <v>0</v>
      </c>
      <c r="G2221" s="203">
        <v>576000</v>
      </c>
      <c r="H2221" s="195" t="s">
        <v>403</v>
      </c>
      <c r="I2221" s="205"/>
    </row>
    <row r="2222" spans="1:9" s="208" customFormat="1" hidden="1">
      <c r="A2222" s="196">
        <v>44318</v>
      </c>
      <c r="B2222" s="205" t="s">
        <v>62</v>
      </c>
      <c r="C2222" s="198">
        <v>6950</v>
      </c>
      <c r="D2222" s="195">
        <v>6</v>
      </c>
      <c r="E2222" s="197">
        <v>801700</v>
      </c>
      <c r="F2222" s="206">
        <f t="shared" si="27"/>
        <v>0</v>
      </c>
      <c r="G2222" s="203">
        <v>801700</v>
      </c>
      <c r="H2222" s="195" t="s">
        <v>2024</v>
      </c>
      <c r="I2222" s="205"/>
    </row>
    <row r="2223" spans="1:9" s="208" customFormat="1" hidden="1">
      <c r="A2223" s="196">
        <v>44318</v>
      </c>
      <c r="B2223" s="205" t="s">
        <v>64</v>
      </c>
      <c r="C2223" s="198">
        <v>7742</v>
      </c>
      <c r="D2223" s="195">
        <v>9</v>
      </c>
      <c r="E2223" s="197">
        <v>1000000</v>
      </c>
      <c r="F2223" s="206">
        <f t="shared" si="27"/>
        <v>0</v>
      </c>
      <c r="G2223" s="203">
        <v>1000000</v>
      </c>
      <c r="H2223" s="195" t="s">
        <v>2046</v>
      </c>
      <c r="I2223" s="205"/>
    </row>
    <row r="2224" spans="1:9" s="208" customFormat="1" hidden="1">
      <c r="A2224" s="123">
        <v>44318</v>
      </c>
      <c r="B2224" s="205" t="s">
        <v>60</v>
      </c>
      <c r="C2224" s="57">
        <v>7747</v>
      </c>
      <c r="D2224" s="205">
        <v>9</v>
      </c>
      <c r="E2224" s="203">
        <v>1430042</v>
      </c>
      <c r="F2224" s="206">
        <f t="shared" si="27"/>
        <v>0</v>
      </c>
      <c r="G2224" s="203">
        <v>1430042</v>
      </c>
      <c r="H2224" s="205" t="s">
        <v>2025</v>
      </c>
      <c r="I2224" s="205"/>
    </row>
    <row r="2225" spans="1:9" s="208" customFormat="1" hidden="1">
      <c r="A2225" s="123">
        <v>44318</v>
      </c>
      <c r="B2225" s="205" t="s">
        <v>60</v>
      </c>
      <c r="C2225" s="57">
        <v>9063</v>
      </c>
      <c r="D2225" s="205">
        <v>4</v>
      </c>
      <c r="E2225" s="203">
        <v>276000</v>
      </c>
      <c r="F2225" s="206">
        <f t="shared" si="27"/>
        <v>0</v>
      </c>
      <c r="G2225" s="203">
        <v>276000</v>
      </c>
      <c r="H2225" s="205" t="s">
        <v>701</v>
      </c>
      <c r="I2225" s="205"/>
    </row>
    <row r="2226" spans="1:9" s="208" customFormat="1" hidden="1">
      <c r="A2226" s="196">
        <v>44318</v>
      </c>
      <c r="B2226" s="205" t="s">
        <v>65</v>
      </c>
      <c r="C2226" s="198">
        <v>9159</v>
      </c>
      <c r="D2226" s="195">
        <v>4</v>
      </c>
      <c r="E2226" s="197">
        <v>3224300</v>
      </c>
      <c r="F2226" s="206">
        <f t="shared" si="27"/>
        <v>0</v>
      </c>
      <c r="G2226" s="203">
        <v>3224300</v>
      </c>
      <c r="H2226" s="195" t="s">
        <v>2027</v>
      </c>
      <c r="I2226" s="205"/>
    </row>
    <row r="2227" spans="1:9" s="208" customFormat="1" hidden="1">
      <c r="A2227" s="123">
        <v>44318</v>
      </c>
      <c r="B2227" s="205" t="s">
        <v>60</v>
      </c>
      <c r="C2227" s="57">
        <v>9162</v>
      </c>
      <c r="D2227" s="205">
        <v>4</v>
      </c>
      <c r="E2227" s="203">
        <v>300000</v>
      </c>
      <c r="F2227" s="206">
        <f t="shared" si="27"/>
        <v>0</v>
      </c>
      <c r="G2227" s="203">
        <v>300000</v>
      </c>
      <c r="H2227" s="205" t="s">
        <v>2028</v>
      </c>
      <c r="I2227" s="205"/>
    </row>
    <row r="2228" spans="1:9" s="207" customFormat="1" hidden="1">
      <c r="A2228" s="199">
        <v>44319</v>
      </c>
      <c r="B2228" s="200" t="s">
        <v>60</v>
      </c>
      <c r="C2228" s="51">
        <v>9504</v>
      </c>
      <c r="D2228" s="200">
        <v>4</v>
      </c>
      <c r="E2228" s="201">
        <v>276500</v>
      </c>
      <c r="F2228" s="202">
        <f t="shared" si="27"/>
        <v>0</v>
      </c>
      <c r="G2228" s="201">
        <v>276500</v>
      </c>
      <c r="H2228" s="200"/>
      <c r="I2228" s="200"/>
    </row>
    <row r="2229" spans="1:9" s="207" customFormat="1" hidden="1">
      <c r="A2229" s="199">
        <v>44319</v>
      </c>
      <c r="B2229" s="200" t="s">
        <v>60</v>
      </c>
      <c r="C2229" s="51">
        <v>1773</v>
      </c>
      <c r="D2229" s="200">
        <v>8</v>
      </c>
      <c r="E2229" s="201">
        <v>1030713</v>
      </c>
      <c r="F2229" s="202">
        <f t="shared" si="27"/>
        <v>0</v>
      </c>
      <c r="G2229" s="201">
        <v>1030713</v>
      </c>
      <c r="H2229" s="200"/>
      <c r="I2229" s="200"/>
    </row>
    <row r="2230" spans="1:9" s="207" customFormat="1" hidden="1">
      <c r="A2230" s="199">
        <v>44319</v>
      </c>
      <c r="B2230" s="200" t="s">
        <v>60</v>
      </c>
      <c r="C2230" s="51">
        <v>1705</v>
      </c>
      <c r="D2230" s="200">
        <v>8</v>
      </c>
      <c r="E2230" s="201">
        <v>158814</v>
      </c>
      <c r="F2230" s="202">
        <f t="shared" si="27"/>
        <v>0</v>
      </c>
      <c r="G2230" s="201">
        <v>158814</v>
      </c>
      <c r="H2230" s="200"/>
      <c r="I2230" s="200"/>
    </row>
    <row r="2231" spans="1:9" s="208" customFormat="1" hidden="1">
      <c r="A2231" s="196">
        <v>44319</v>
      </c>
      <c r="B2231" s="205" t="s">
        <v>60</v>
      </c>
      <c r="C2231" s="198">
        <v>1705</v>
      </c>
      <c r="D2231" s="195">
        <v>8</v>
      </c>
      <c r="E2231" s="197">
        <v>158814</v>
      </c>
      <c r="F2231" s="206">
        <f t="shared" si="27"/>
        <v>0</v>
      </c>
      <c r="G2231" s="203">
        <v>158814</v>
      </c>
      <c r="H2231" s="195" t="s">
        <v>2052</v>
      </c>
      <c r="I2231" s="205"/>
    </row>
    <row r="2232" spans="1:9" s="208" customFormat="1" hidden="1">
      <c r="A2232" s="196">
        <v>44319</v>
      </c>
      <c r="B2232" s="205" t="s">
        <v>60</v>
      </c>
      <c r="C2232" s="198">
        <v>1773</v>
      </c>
      <c r="D2232" s="195">
        <v>8</v>
      </c>
      <c r="E2232" s="197">
        <v>1030713</v>
      </c>
      <c r="F2232" s="206">
        <f t="shared" si="27"/>
        <v>0</v>
      </c>
      <c r="G2232" s="203">
        <v>1030713</v>
      </c>
      <c r="H2232" s="195" t="s">
        <v>2065</v>
      </c>
      <c r="I2232" s="205"/>
    </row>
    <row r="2233" spans="1:9" s="208" customFormat="1" hidden="1">
      <c r="A2233" s="196">
        <v>44319</v>
      </c>
      <c r="B2233" s="205" t="s">
        <v>65</v>
      </c>
      <c r="C2233" s="198">
        <v>1872</v>
      </c>
      <c r="D2233" s="195">
        <v>8</v>
      </c>
      <c r="E2233" s="197">
        <v>4553900</v>
      </c>
      <c r="F2233" s="206">
        <f t="shared" si="27"/>
        <v>0</v>
      </c>
      <c r="G2233" s="203">
        <v>4553900</v>
      </c>
      <c r="H2233" s="195" t="s">
        <v>2053</v>
      </c>
      <c r="I2233" s="205"/>
    </row>
    <row r="2234" spans="1:9" s="208" customFormat="1" hidden="1">
      <c r="A2234" s="196">
        <v>44319</v>
      </c>
      <c r="B2234" s="205" t="s">
        <v>64</v>
      </c>
      <c r="C2234" s="198">
        <v>1888</v>
      </c>
      <c r="D2234" s="195">
        <v>8</v>
      </c>
      <c r="E2234" s="197">
        <v>786000</v>
      </c>
      <c r="F2234" s="206">
        <f t="shared" si="27"/>
        <v>0</v>
      </c>
      <c r="G2234" s="203">
        <v>786000</v>
      </c>
      <c r="H2234" s="195" t="s">
        <v>2054</v>
      </c>
      <c r="I2234" s="205"/>
    </row>
    <row r="2235" spans="1:9" s="208" customFormat="1" hidden="1">
      <c r="A2235" s="196">
        <v>44319</v>
      </c>
      <c r="B2235" s="205" t="s">
        <v>64</v>
      </c>
      <c r="C2235" s="198">
        <v>1935</v>
      </c>
      <c r="D2235" s="195">
        <v>7</v>
      </c>
      <c r="E2235" s="197">
        <v>542849</v>
      </c>
      <c r="F2235" s="206">
        <f t="shared" si="27"/>
        <v>0</v>
      </c>
      <c r="G2235" s="203">
        <v>542849</v>
      </c>
      <c r="H2235" s="195" t="s">
        <v>2055</v>
      </c>
      <c r="I2235" s="205"/>
    </row>
    <row r="2236" spans="1:9" s="208" customFormat="1" hidden="1">
      <c r="A2236" s="196">
        <v>44319</v>
      </c>
      <c r="B2236" s="205" t="s">
        <v>65</v>
      </c>
      <c r="C2236" s="198">
        <v>2815</v>
      </c>
      <c r="D2236" s="195">
        <v>29</v>
      </c>
      <c r="E2236" s="197">
        <v>8090600</v>
      </c>
      <c r="F2236" s="206">
        <f t="shared" si="27"/>
        <v>0</v>
      </c>
      <c r="G2236" s="203">
        <v>8090600</v>
      </c>
      <c r="H2236" s="195" t="s">
        <v>2064</v>
      </c>
      <c r="I2236" s="205"/>
    </row>
    <row r="2237" spans="1:9" s="208" customFormat="1" hidden="1">
      <c r="A2237" s="196">
        <v>44319</v>
      </c>
      <c r="B2237" s="205" t="s">
        <v>60</v>
      </c>
      <c r="C2237" s="198">
        <v>2817</v>
      </c>
      <c r="D2237" s="195">
        <v>29</v>
      </c>
      <c r="E2237" s="197">
        <v>551800</v>
      </c>
      <c r="F2237" s="206">
        <f t="shared" si="27"/>
        <v>0</v>
      </c>
      <c r="G2237" s="203">
        <v>551800</v>
      </c>
      <c r="H2237" s="195" t="s">
        <v>2056</v>
      </c>
      <c r="I2237" s="205"/>
    </row>
    <row r="2238" spans="1:9" s="208" customFormat="1" hidden="1">
      <c r="A2238" s="196">
        <v>44319</v>
      </c>
      <c r="B2238" s="205" t="s">
        <v>1660</v>
      </c>
      <c r="C2238" s="198">
        <v>6980</v>
      </c>
      <c r="D2238" s="195">
        <v>6</v>
      </c>
      <c r="E2238" s="197">
        <v>1444802</v>
      </c>
      <c r="F2238" s="206">
        <f t="shared" si="27"/>
        <v>0</v>
      </c>
      <c r="G2238" s="203">
        <v>1444802</v>
      </c>
      <c r="H2238" s="195" t="s">
        <v>2057</v>
      </c>
      <c r="I2238" s="205"/>
    </row>
    <row r="2239" spans="1:9" s="208" customFormat="1" hidden="1">
      <c r="A2239" s="196">
        <v>44319</v>
      </c>
      <c r="B2239" s="205" t="s">
        <v>60</v>
      </c>
      <c r="C2239" s="198">
        <v>7855</v>
      </c>
      <c r="D2239" s="195">
        <v>9</v>
      </c>
      <c r="E2239" s="197">
        <v>397000</v>
      </c>
      <c r="F2239" s="206">
        <f t="shared" si="27"/>
        <v>0</v>
      </c>
      <c r="G2239" s="203">
        <v>397000</v>
      </c>
      <c r="H2239" s="195" t="s">
        <v>2058</v>
      </c>
      <c r="I2239" s="205"/>
    </row>
    <row r="2240" spans="1:9" s="208" customFormat="1" hidden="1">
      <c r="A2240" s="196">
        <v>44319</v>
      </c>
      <c r="B2240" s="205" t="s">
        <v>1660</v>
      </c>
      <c r="C2240" s="198">
        <v>9396</v>
      </c>
      <c r="D2240" s="195">
        <v>4</v>
      </c>
      <c r="E2240" s="197">
        <v>328928</v>
      </c>
      <c r="F2240" s="206">
        <f t="shared" si="27"/>
        <v>0</v>
      </c>
      <c r="G2240" s="203">
        <v>328928</v>
      </c>
      <c r="H2240" s="195" t="s">
        <v>2059</v>
      </c>
      <c r="I2240" s="205"/>
    </row>
    <row r="2241" spans="1:9" s="208" customFormat="1" hidden="1">
      <c r="A2241" s="196">
        <v>44319</v>
      </c>
      <c r="B2241" s="205" t="s">
        <v>1660</v>
      </c>
      <c r="C2241" s="198">
        <v>9397</v>
      </c>
      <c r="D2241" s="195">
        <v>4</v>
      </c>
      <c r="E2241" s="197">
        <v>39200</v>
      </c>
      <c r="F2241" s="206">
        <f t="shared" si="27"/>
        <v>0</v>
      </c>
      <c r="G2241" s="203">
        <v>39200</v>
      </c>
      <c r="H2241" s="195" t="s">
        <v>2060</v>
      </c>
      <c r="I2241" s="205"/>
    </row>
    <row r="2242" spans="1:9" s="208" customFormat="1" hidden="1">
      <c r="A2242" s="196">
        <v>44319</v>
      </c>
      <c r="B2242" s="205" t="s">
        <v>60</v>
      </c>
      <c r="C2242" s="198">
        <v>9504</v>
      </c>
      <c r="D2242" s="195">
        <v>4</v>
      </c>
      <c r="E2242" s="197">
        <v>276500</v>
      </c>
      <c r="F2242" s="206">
        <f t="shared" si="27"/>
        <v>0</v>
      </c>
      <c r="G2242" s="203">
        <v>276500</v>
      </c>
      <c r="H2242" s="195" t="s">
        <v>2061</v>
      </c>
      <c r="I2242" s="205"/>
    </row>
    <row r="2243" spans="1:9" s="208" customFormat="1" hidden="1">
      <c r="A2243" s="196">
        <v>44319</v>
      </c>
      <c r="B2243" s="205" t="s">
        <v>65</v>
      </c>
      <c r="C2243" s="198">
        <v>9683</v>
      </c>
      <c r="D2243" s="195">
        <v>4</v>
      </c>
      <c r="E2243" s="197">
        <v>2305000</v>
      </c>
      <c r="F2243" s="206">
        <f t="shared" si="27"/>
        <v>0</v>
      </c>
      <c r="G2243" s="203">
        <v>2305000</v>
      </c>
      <c r="H2243" s="195" t="s">
        <v>2062</v>
      </c>
      <c r="I2243" s="205"/>
    </row>
    <row r="2244" spans="1:9" s="208" customFormat="1" hidden="1">
      <c r="A2244" s="196">
        <v>44319</v>
      </c>
      <c r="B2244" s="205" t="s">
        <v>1660</v>
      </c>
      <c r="C2244" s="198">
        <v>9708</v>
      </c>
      <c r="D2244" s="195">
        <v>4</v>
      </c>
      <c r="E2244" s="197">
        <v>676400</v>
      </c>
      <c r="F2244" s="206">
        <f t="shared" si="27"/>
        <v>0</v>
      </c>
      <c r="G2244" s="203">
        <v>676400</v>
      </c>
      <c r="H2244" s="195" t="s">
        <v>2063</v>
      </c>
      <c r="I2244" s="205"/>
    </row>
    <row r="2245" spans="1:9" s="207" customFormat="1" hidden="1">
      <c r="A2245" s="199">
        <v>44320</v>
      </c>
      <c r="B2245" s="200" t="s">
        <v>60</v>
      </c>
      <c r="C2245" s="51">
        <v>7293</v>
      </c>
      <c r="D2245" s="200">
        <v>6</v>
      </c>
      <c r="E2245" s="201">
        <v>15480000</v>
      </c>
      <c r="F2245" s="202">
        <f t="shared" si="27"/>
        <v>0</v>
      </c>
      <c r="G2245" s="201">
        <v>15480000</v>
      </c>
      <c r="H2245" s="200"/>
      <c r="I2245" s="200"/>
    </row>
    <row r="2246" spans="1:9" s="207" customFormat="1" hidden="1">
      <c r="A2246" s="199">
        <v>44320</v>
      </c>
      <c r="B2246" s="200" t="s">
        <v>60</v>
      </c>
      <c r="C2246" s="51">
        <v>7895</v>
      </c>
      <c r="D2246" s="200">
        <v>9</v>
      </c>
      <c r="E2246" s="201">
        <v>302400</v>
      </c>
      <c r="F2246" s="202">
        <f t="shared" si="27"/>
        <v>0</v>
      </c>
      <c r="G2246" s="201">
        <v>302400</v>
      </c>
      <c r="H2246" s="200"/>
      <c r="I2246" s="200"/>
    </row>
    <row r="2247" spans="1:9" s="207" customFormat="1" hidden="1">
      <c r="A2247" s="199">
        <v>44320</v>
      </c>
      <c r="B2247" s="200" t="s">
        <v>60</v>
      </c>
      <c r="C2247" s="51">
        <v>7907</v>
      </c>
      <c r="D2247" s="200">
        <v>9</v>
      </c>
      <c r="E2247" s="201">
        <v>1159900</v>
      </c>
      <c r="F2247" s="202">
        <f t="shared" si="27"/>
        <v>0</v>
      </c>
      <c r="G2247" s="201">
        <v>1159900</v>
      </c>
      <c r="H2247" s="200"/>
      <c r="I2247" s="200"/>
    </row>
    <row r="2248" spans="1:9" s="207" customFormat="1" hidden="1">
      <c r="A2248" s="199">
        <v>44320</v>
      </c>
      <c r="B2248" s="200" t="s">
        <v>60</v>
      </c>
      <c r="C2248" s="51">
        <v>7893</v>
      </c>
      <c r="D2248" s="200">
        <v>9</v>
      </c>
      <c r="E2248" s="201">
        <v>669600</v>
      </c>
      <c r="F2248" s="202">
        <f t="shared" si="27"/>
        <v>0</v>
      </c>
      <c r="G2248" s="201">
        <v>669600</v>
      </c>
      <c r="H2248" s="200"/>
      <c r="I2248" s="200"/>
    </row>
    <row r="2249" spans="1:9" s="207" customFormat="1" hidden="1">
      <c r="A2249" s="199">
        <v>44320</v>
      </c>
      <c r="B2249" s="200" t="s">
        <v>60</v>
      </c>
      <c r="C2249" s="51">
        <v>7894</v>
      </c>
      <c r="D2249" s="200">
        <v>9</v>
      </c>
      <c r="E2249" s="201">
        <v>132500</v>
      </c>
      <c r="F2249" s="202">
        <f t="shared" si="27"/>
        <v>0</v>
      </c>
      <c r="G2249" s="201">
        <v>132500</v>
      </c>
      <c r="H2249" s="200"/>
      <c r="I2249" s="200"/>
    </row>
    <row r="2250" spans="1:9" s="208" customFormat="1" hidden="1">
      <c r="A2250" s="196">
        <v>44320</v>
      </c>
      <c r="B2250" s="205" t="s">
        <v>60</v>
      </c>
      <c r="C2250" s="198">
        <v>2066</v>
      </c>
      <c r="D2250" s="195">
        <v>7</v>
      </c>
      <c r="E2250" s="197">
        <v>200226</v>
      </c>
      <c r="F2250" s="206">
        <f t="shared" si="27"/>
        <v>0</v>
      </c>
      <c r="G2250" s="203">
        <v>200226</v>
      </c>
      <c r="H2250" s="195" t="s">
        <v>2068</v>
      </c>
      <c r="I2250" s="205"/>
    </row>
    <row r="2251" spans="1:9" s="208" customFormat="1" hidden="1">
      <c r="A2251" s="196">
        <v>44320</v>
      </c>
      <c r="B2251" s="205" t="s">
        <v>60</v>
      </c>
      <c r="C2251" s="198">
        <v>2110</v>
      </c>
      <c r="D2251" s="195">
        <v>8</v>
      </c>
      <c r="E2251" s="197">
        <v>585000</v>
      </c>
      <c r="F2251" s="206">
        <f t="shared" si="27"/>
        <v>0</v>
      </c>
      <c r="G2251" s="203">
        <v>585000</v>
      </c>
      <c r="H2251" s="195" t="s">
        <v>2069</v>
      </c>
      <c r="I2251" s="205"/>
    </row>
    <row r="2252" spans="1:9" s="208" customFormat="1" hidden="1">
      <c r="A2252" s="196">
        <v>44320</v>
      </c>
      <c r="B2252" s="205" t="s">
        <v>60</v>
      </c>
      <c r="C2252" s="198">
        <v>7293</v>
      </c>
      <c r="D2252" s="195">
        <v>6</v>
      </c>
      <c r="E2252" s="197">
        <v>15480000</v>
      </c>
      <c r="F2252" s="206">
        <f t="shared" si="27"/>
        <v>0</v>
      </c>
      <c r="G2252" s="203">
        <v>15480000</v>
      </c>
      <c r="H2252" s="195" t="s">
        <v>701</v>
      </c>
      <c r="I2252" s="205"/>
    </row>
    <row r="2253" spans="1:9" s="208" customFormat="1" hidden="1">
      <c r="A2253" s="196">
        <v>44320</v>
      </c>
      <c r="B2253" s="205" t="s">
        <v>60</v>
      </c>
      <c r="C2253" s="198">
        <v>7384</v>
      </c>
      <c r="D2253" s="195">
        <v>6</v>
      </c>
      <c r="E2253" s="197">
        <v>1341500</v>
      </c>
      <c r="F2253" s="206">
        <f t="shared" si="27"/>
        <v>0</v>
      </c>
      <c r="G2253" s="203">
        <v>1341500</v>
      </c>
      <c r="H2253" s="195" t="s">
        <v>2070</v>
      </c>
      <c r="I2253" s="205"/>
    </row>
    <row r="2254" spans="1:9" s="208" customFormat="1" hidden="1">
      <c r="A2254" s="196">
        <v>44320</v>
      </c>
      <c r="B2254" s="205" t="s">
        <v>60</v>
      </c>
      <c r="C2254" s="198">
        <v>7579</v>
      </c>
      <c r="D2254" s="195">
        <v>6</v>
      </c>
      <c r="E2254" s="197">
        <v>458000</v>
      </c>
      <c r="F2254" s="206">
        <f t="shared" si="27"/>
        <v>0</v>
      </c>
      <c r="G2254" s="203">
        <v>458000</v>
      </c>
      <c r="H2254" s="195" t="s">
        <v>1565</v>
      </c>
      <c r="I2254" s="205"/>
    </row>
    <row r="2255" spans="1:9" s="208" customFormat="1" hidden="1">
      <c r="A2255" s="196">
        <v>44320</v>
      </c>
      <c r="B2255" s="205" t="s">
        <v>60</v>
      </c>
      <c r="C2255" s="198">
        <v>7627</v>
      </c>
      <c r="D2255" s="195">
        <v>6</v>
      </c>
      <c r="E2255" s="197">
        <v>300000</v>
      </c>
      <c r="F2255" s="206">
        <f t="shared" si="27"/>
        <v>0</v>
      </c>
      <c r="G2255" s="203">
        <v>300000</v>
      </c>
      <c r="H2255" s="195" t="s">
        <v>2071</v>
      </c>
      <c r="I2255" s="205"/>
    </row>
    <row r="2256" spans="1:9" s="208" customFormat="1" hidden="1">
      <c r="A2256" s="196">
        <v>44320</v>
      </c>
      <c r="B2256" s="205" t="s">
        <v>60</v>
      </c>
      <c r="C2256" s="198">
        <v>7893</v>
      </c>
      <c r="D2256" s="195">
        <v>9</v>
      </c>
      <c r="E2256" s="197">
        <v>669600</v>
      </c>
      <c r="F2256" s="206">
        <f t="shared" si="27"/>
        <v>0</v>
      </c>
      <c r="G2256" s="203">
        <v>669600</v>
      </c>
      <c r="H2256" s="195" t="s">
        <v>1762</v>
      </c>
      <c r="I2256" s="205"/>
    </row>
    <row r="2257" spans="1:9" s="208" customFormat="1" hidden="1">
      <c r="A2257" s="196">
        <v>44320</v>
      </c>
      <c r="B2257" s="205" t="s">
        <v>60</v>
      </c>
      <c r="C2257" s="198">
        <v>7894</v>
      </c>
      <c r="D2257" s="195">
        <v>9</v>
      </c>
      <c r="E2257" s="197">
        <v>132500</v>
      </c>
      <c r="F2257" s="206">
        <f t="shared" si="27"/>
        <v>0</v>
      </c>
      <c r="G2257" s="203">
        <v>132500</v>
      </c>
      <c r="H2257" s="195" t="s">
        <v>1762</v>
      </c>
      <c r="I2257" s="205"/>
    </row>
    <row r="2258" spans="1:9" s="208" customFormat="1" hidden="1">
      <c r="A2258" s="196">
        <v>44320</v>
      </c>
      <c r="B2258" s="205" t="s">
        <v>60</v>
      </c>
      <c r="C2258" s="198">
        <v>7895</v>
      </c>
      <c r="D2258" s="195">
        <v>9</v>
      </c>
      <c r="E2258" s="197">
        <v>302400</v>
      </c>
      <c r="F2258" s="206">
        <f t="shared" si="27"/>
        <v>0</v>
      </c>
      <c r="G2258" s="203">
        <v>302400</v>
      </c>
      <c r="H2258" s="195" t="s">
        <v>701</v>
      </c>
      <c r="I2258" s="205"/>
    </row>
    <row r="2259" spans="1:9" s="208" customFormat="1" hidden="1">
      <c r="A2259" s="196">
        <v>44320</v>
      </c>
      <c r="B2259" s="205" t="s">
        <v>60</v>
      </c>
      <c r="C2259" s="198">
        <v>7906</v>
      </c>
      <c r="D2259" s="195">
        <v>9</v>
      </c>
      <c r="E2259" s="197">
        <v>504000</v>
      </c>
      <c r="F2259" s="206">
        <f t="shared" si="27"/>
        <v>0</v>
      </c>
      <c r="G2259" s="203">
        <v>504000</v>
      </c>
      <c r="H2259" s="195" t="s">
        <v>2074</v>
      </c>
      <c r="I2259" s="205"/>
    </row>
    <row r="2260" spans="1:9" s="208" customFormat="1" hidden="1">
      <c r="A2260" s="196">
        <v>44320</v>
      </c>
      <c r="B2260" s="205" t="s">
        <v>60</v>
      </c>
      <c r="C2260" s="198">
        <v>7907</v>
      </c>
      <c r="D2260" s="195">
        <v>9</v>
      </c>
      <c r="E2260" s="197">
        <v>1159900</v>
      </c>
      <c r="F2260" s="206">
        <f t="shared" si="27"/>
        <v>0</v>
      </c>
      <c r="G2260" s="203">
        <v>1159900</v>
      </c>
      <c r="H2260" s="195" t="s">
        <v>2075</v>
      </c>
      <c r="I2260" s="205"/>
    </row>
    <row r="2261" spans="1:9" s="208" customFormat="1" hidden="1">
      <c r="A2261" s="196">
        <v>44320</v>
      </c>
      <c r="B2261" s="205" t="s">
        <v>60</v>
      </c>
      <c r="C2261" s="198">
        <v>7908</v>
      </c>
      <c r="D2261" s="195">
        <v>9</v>
      </c>
      <c r="E2261" s="197">
        <v>1876800</v>
      </c>
      <c r="F2261" s="206">
        <f t="shared" si="27"/>
        <v>0</v>
      </c>
      <c r="G2261" s="203">
        <v>1876800</v>
      </c>
      <c r="H2261" s="195" t="s">
        <v>93</v>
      </c>
      <c r="I2261" s="205"/>
    </row>
    <row r="2262" spans="1:9" s="208" customFormat="1" hidden="1">
      <c r="A2262" s="196">
        <v>44320</v>
      </c>
      <c r="B2262" s="205" t="s">
        <v>60</v>
      </c>
      <c r="C2262" s="198">
        <v>7930</v>
      </c>
      <c r="D2262" s="195">
        <v>9</v>
      </c>
      <c r="E2262" s="197">
        <v>1156600</v>
      </c>
      <c r="F2262" s="206">
        <f t="shared" si="27"/>
        <v>0</v>
      </c>
      <c r="G2262" s="203">
        <v>1156600</v>
      </c>
      <c r="H2262" s="195" t="s">
        <v>269</v>
      </c>
      <c r="I2262" s="205"/>
    </row>
    <row r="2263" spans="1:9" s="208" customFormat="1" hidden="1">
      <c r="A2263" s="196">
        <v>44320</v>
      </c>
      <c r="B2263" s="205" t="s">
        <v>60</v>
      </c>
      <c r="C2263" s="198">
        <v>7931</v>
      </c>
      <c r="D2263" s="195">
        <v>9</v>
      </c>
      <c r="E2263" s="197">
        <v>1005000</v>
      </c>
      <c r="F2263" s="206">
        <f t="shared" si="27"/>
        <v>0</v>
      </c>
      <c r="G2263" s="203">
        <v>1005000</v>
      </c>
      <c r="H2263" s="195" t="s">
        <v>2072</v>
      </c>
      <c r="I2263" s="205"/>
    </row>
    <row r="2264" spans="1:9" s="208" customFormat="1" hidden="1">
      <c r="A2264" s="196">
        <v>44320</v>
      </c>
      <c r="B2264" s="205" t="s">
        <v>60</v>
      </c>
      <c r="C2264" s="198">
        <v>7965</v>
      </c>
      <c r="D2264" s="195">
        <v>9</v>
      </c>
      <c r="E2264" s="197">
        <v>648800</v>
      </c>
      <c r="F2264" s="206">
        <f t="shared" si="27"/>
        <v>0</v>
      </c>
      <c r="G2264" s="203">
        <v>648800</v>
      </c>
      <c r="H2264" s="195" t="s">
        <v>2073</v>
      </c>
      <c r="I2264" s="205"/>
    </row>
    <row r="2265" spans="1:9" s="207" customFormat="1" hidden="1">
      <c r="A2265" s="199">
        <v>44321</v>
      </c>
      <c r="B2265" s="200"/>
      <c r="C2265" s="51">
        <v>84</v>
      </c>
      <c r="D2265" s="200">
        <v>4</v>
      </c>
      <c r="E2265" s="201">
        <v>7094400</v>
      </c>
      <c r="F2265" s="202">
        <f t="shared" si="27"/>
        <v>0</v>
      </c>
      <c r="G2265" s="201">
        <v>7094400</v>
      </c>
      <c r="H2265" s="200"/>
      <c r="I2265" s="200"/>
    </row>
    <row r="2266" spans="1:9" s="207" customFormat="1" hidden="1">
      <c r="A2266" s="199">
        <v>44321</v>
      </c>
      <c r="B2266" s="200"/>
      <c r="C2266" s="51">
        <v>37</v>
      </c>
      <c r="D2266" s="200"/>
      <c r="E2266" s="201">
        <v>405600</v>
      </c>
      <c r="F2266" s="202">
        <f t="shared" si="27"/>
        <v>0</v>
      </c>
      <c r="G2266" s="201">
        <v>405600</v>
      </c>
      <c r="H2266" s="200"/>
      <c r="I2266" s="200"/>
    </row>
    <row r="2267" spans="1:9" s="207" customFormat="1" hidden="1">
      <c r="A2267" s="199">
        <v>44321</v>
      </c>
      <c r="B2267" s="200"/>
      <c r="C2267" s="51">
        <v>89</v>
      </c>
      <c r="D2267" s="200"/>
      <c r="E2267" s="201">
        <v>1497400</v>
      </c>
      <c r="F2267" s="202">
        <f t="shared" si="27"/>
        <v>0</v>
      </c>
      <c r="G2267" s="201">
        <v>1497400</v>
      </c>
      <c r="H2267" s="200"/>
      <c r="I2267" s="200"/>
    </row>
    <row r="2268" spans="1:9" s="208" customFormat="1" hidden="1">
      <c r="A2268" s="196">
        <v>44321</v>
      </c>
      <c r="B2268" s="205"/>
      <c r="C2268" s="198">
        <v>37</v>
      </c>
      <c r="D2268" s="195">
        <v>4</v>
      </c>
      <c r="E2268" s="197">
        <v>405600</v>
      </c>
      <c r="F2268" s="206">
        <f t="shared" si="27"/>
        <v>0</v>
      </c>
      <c r="G2268" s="203">
        <v>405600</v>
      </c>
      <c r="H2268" s="195" t="s">
        <v>2076</v>
      </c>
      <c r="I2268" s="205"/>
    </row>
    <row r="2269" spans="1:9" s="208" customFormat="1" hidden="1">
      <c r="A2269" s="196">
        <v>44321</v>
      </c>
      <c r="B2269" s="205" t="s">
        <v>60</v>
      </c>
      <c r="C2269" s="198">
        <v>45</v>
      </c>
      <c r="D2269" s="195">
        <v>4</v>
      </c>
      <c r="E2269" s="197">
        <v>527653</v>
      </c>
      <c r="F2269" s="206">
        <f t="shared" si="27"/>
        <v>0</v>
      </c>
      <c r="G2269" s="203">
        <v>527653</v>
      </c>
      <c r="H2269" s="195" t="s">
        <v>2077</v>
      </c>
      <c r="I2269" s="205"/>
    </row>
    <row r="2270" spans="1:9" s="208" customFormat="1" hidden="1">
      <c r="A2270" s="196">
        <v>44321</v>
      </c>
      <c r="B2270" s="205" t="s">
        <v>65</v>
      </c>
      <c r="C2270" s="198">
        <v>67</v>
      </c>
      <c r="D2270" s="195">
        <v>4</v>
      </c>
      <c r="E2270" s="197">
        <v>310500</v>
      </c>
      <c r="F2270" s="206">
        <f t="shared" si="27"/>
        <v>0</v>
      </c>
      <c r="G2270" s="203">
        <v>310500</v>
      </c>
      <c r="H2270" s="195" t="s">
        <v>124</v>
      </c>
      <c r="I2270" s="205"/>
    </row>
    <row r="2271" spans="1:9" s="208" customFormat="1" hidden="1">
      <c r="A2271" s="196">
        <v>44321</v>
      </c>
      <c r="B2271" s="205" t="s">
        <v>65</v>
      </c>
      <c r="C2271" s="198">
        <v>68</v>
      </c>
      <c r="D2271" s="195">
        <v>4</v>
      </c>
      <c r="E2271" s="197">
        <v>1005000</v>
      </c>
      <c r="F2271" s="206">
        <f t="shared" si="27"/>
        <v>0</v>
      </c>
      <c r="G2271" s="203">
        <v>1005000</v>
      </c>
      <c r="H2271" s="195" t="s">
        <v>889</v>
      </c>
      <c r="I2271" s="205"/>
    </row>
    <row r="2272" spans="1:9" s="208" customFormat="1" hidden="1">
      <c r="A2272" s="196">
        <v>44321</v>
      </c>
      <c r="B2272" s="205" t="s">
        <v>60</v>
      </c>
      <c r="C2272" s="198">
        <v>76</v>
      </c>
      <c r="D2272" s="195">
        <v>4</v>
      </c>
      <c r="E2272" s="197">
        <v>484000</v>
      </c>
      <c r="F2272" s="206">
        <f t="shared" si="27"/>
        <v>0</v>
      </c>
      <c r="G2272" s="203">
        <v>484000</v>
      </c>
      <c r="H2272" s="195" t="s">
        <v>2078</v>
      </c>
      <c r="I2272" s="205"/>
    </row>
    <row r="2273" spans="1:9" s="208" customFormat="1" hidden="1">
      <c r="A2273" s="196">
        <v>44321</v>
      </c>
      <c r="B2273" s="205" t="s">
        <v>65</v>
      </c>
      <c r="C2273" s="198">
        <v>79</v>
      </c>
      <c r="D2273" s="195">
        <v>4</v>
      </c>
      <c r="E2273" s="197">
        <v>669600</v>
      </c>
      <c r="F2273" s="206">
        <f t="shared" si="27"/>
        <v>0</v>
      </c>
      <c r="G2273" s="203">
        <v>669600</v>
      </c>
      <c r="H2273" s="195" t="s">
        <v>2079</v>
      </c>
      <c r="I2273" s="205"/>
    </row>
    <row r="2274" spans="1:9" s="208" customFormat="1" hidden="1">
      <c r="A2274" s="196">
        <v>44321</v>
      </c>
      <c r="B2274" s="205"/>
      <c r="C2274" s="198">
        <v>84</v>
      </c>
      <c r="D2274" s="195">
        <v>4</v>
      </c>
      <c r="E2274" s="197">
        <v>7094400</v>
      </c>
      <c r="F2274" s="206">
        <f t="shared" si="27"/>
        <v>0</v>
      </c>
      <c r="G2274" s="197">
        <v>7094400</v>
      </c>
      <c r="H2274" s="195" t="s">
        <v>2080</v>
      </c>
      <c r="I2274" s="205"/>
    </row>
    <row r="2275" spans="1:9" s="208" customFormat="1" hidden="1">
      <c r="A2275" s="196">
        <v>44321</v>
      </c>
      <c r="B2275" s="205"/>
      <c r="C2275" s="198">
        <v>89</v>
      </c>
      <c r="D2275" s="195">
        <v>4</v>
      </c>
      <c r="E2275" s="197">
        <v>1497400</v>
      </c>
      <c r="F2275" s="206">
        <f t="shared" si="27"/>
        <v>0</v>
      </c>
      <c r="G2275" s="203">
        <v>1497400</v>
      </c>
      <c r="H2275" s="195" t="s">
        <v>2076</v>
      </c>
      <c r="I2275" s="205"/>
    </row>
    <row r="2276" spans="1:9" s="208" customFormat="1" hidden="1">
      <c r="A2276" s="196">
        <v>44321</v>
      </c>
      <c r="B2276" s="205" t="s">
        <v>60</v>
      </c>
      <c r="C2276" s="198">
        <v>98</v>
      </c>
      <c r="D2276" s="195">
        <v>4</v>
      </c>
      <c r="E2276" s="197">
        <v>755300</v>
      </c>
      <c r="F2276" s="206">
        <f t="shared" si="27"/>
        <v>0</v>
      </c>
      <c r="G2276" s="203">
        <v>755300</v>
      </c>
      <c r="H2276" s="195" t="s">
        <v>2081</v>
      </c>
      <c r="I2276" s="205"/>
    </row>
    <row r="2277" spans="1:9" s="208" customFormat="1" hidden="1">
      <c r="A2277" s="196">
        <v>44321</v>
      </c>
      <c r="B2277" s="205" t="s">
        <v>60</v>
      </c>
      <c r="C2277" s="198">
        <v>117</v>
      </c>
      <c r="D2277" s="195">
        <v>4</v>
      </c>
      <c r="E2277" s="197">
        <v>2872500</v>
      </c>
      <c r="F2277" s="206">
        <f t="shared" si="27"/>
        <v>0</v>
      </c>
      <c r="G2277" s="203">
        <v>2872500</v>
      </c>
      <c r="H2277" s="195" t="s">
        <v>2094</v>
      </c>
      <c r="I2277" s="205"/>
    </row>
    <row r="2278" spans="1:9" s="208" customFormat="1" hidden="1">
      <c r="A2278" s="196">
        <v>44321</v>
      </c>
      <c r="B2278" s="205" t="s">
        <v>65</v>
      </c>
      <c r="C2278" s="198">
        <v>155</v>
      </c>
      <c r="D2278" s="195">
        <v>4</v>
      </c>
      <c r="E2278" s="197">
        <v>738300</v>
      </c>
      <c r="F2278" s="206">
        <f t="shared" si="27"/>
        <v>0</v>
      </c>
      <c r="G2278" s="203">
        <v>738300</v>
      </c>
      <c r="H2278" s="195" t="s">
        <v>888</v>
      </c>
      <c r="I2278" s="205"/>
    </row>
    <row r="2279" spans="1:9" s="208" customFormat="1" hidden="1">
      <c r="A2279" s="196">
        <v>44321</v>
      </c>
      <c r="B2279" s="205" t="s">
        <v>60</v>
      </c>
      <c r="C2279" s="198">
        <v>183</v>
      </c>
      <c r="D2279" s="195">
        <v>4</v>
      </c>
      <c r="E2279" s="197">
        <v>217837</v>
      </c>
      <c r="F2279" s="206">
        <f t="shared" si="27"/>
        <v>0</v>
      </c>
      <c r="G2279" s="203">
        <v>217837</v>
      </c>
      <c r="H2279" s="195" t="s">
        <v>2082</v>
      </c>
      <c r="I2279" s="205"/>
    </row>
    <row r="2280" spans="1:9" s="208" customFormat="1" hidden="1">
      <c r="A2280" s="196">
        <v>44321</v>
      </c>
      <c r="B2280" s="205" t="s">
        <v>1660</v>
      </c>
      <c r="C2280" s="198">
        <v>228</v>
      </c>
      <c r="D2280" s="195">
        <v>4</v>
      </c>
      <c r="E2280" s="197">
        <v>215000</v>
      </c>
      <c r="F2280" s="206">
        <f t="shared" si="27"/>
        <v>0</v>
      </c>
      <c r="G2280" s="203">
        <v>215000</v>
      </c>
      <c r="H2280" s="195" t="s">
        <v>2083</v>
      </c>
      <c r="I2280" s="205"/>
    </row>
    <row r="2281" spans="1:9" s="208" customFormat="1" hidden="1">
      <c r="A2281" s="196">
        <v>44321</v>
      </c>
      <c r="B2281" s="205" t="s">
        <v>60</v>
      </c>
      <c r="C2281" s="198">
        <v>2265</v>
      </c>
      <c r="D2281" s="195">
        <v>8</v>
      </c>
      <c r="E2281" s="197">
        <v>400000</v>
      </c>
      <c r="F2281" s="206">
        <f t="shared" si="27"/>
        <v>0</v>
      </c>
      <c r="G2281" s="203">
        <v>400000</v>
      </c>
      <c r="H2281" s="195" t="s">
        <v>2093</v>
      </c>
      <c r="I2281" s="205"/>
    </row>
    <row r="2282" spans="1:9" s="208" customFormat="1" hidden="1">
      <c r="A2282" s="196">
        <v>44321</v>
      </c>
      <c r="B2282" s="205" t="s">
        <v>60</v>
      </c>
      <c r="C2282" s="198">
        <v>2324</v>
      </c>
      <c r="D2282" s="195">
        <v>8</v>
      </c>
      <c r="E2282" s="197">
        <v>270000</v>
      </c>
      <c r="F2282" s="206">
        <f t="shared" si="27"/>
        <v>0</v>
      </c>
      <c r="G2282" s="203">
        <v>270000</v>
      </c>
      <c r="H2282" s="195" t="s">
        <v>2084</v>
      </c>
      <c r="I2282" s="205"/>
    </row>
    <row r="2283" spans="1:9" s="208" customFormat="1" hidden="1">
      <c r="A2283" s="196">
        <v>44321</v>
      </c>
      <c r="B2283" s="205" t="s">
        <v>1660</v>
      </c>
      <c r="C2283" s="198">
        <v>2638</v>
      </c>
      <c r="D2283" s="195">
        <v>7</v>
      </c>
      <c r="E2283" s="197">
        <v>500000</v>
      </c>
      <c r="F2283" s="206">
        <f t="shared" si="27"/>
        <v>0</v>
      </c>
      <c r="G2283" s="203">
        <v>500000</v>
      </c>
      <c r="H2283" s="195" t="s">
        <v>2085</v>
      </c>
      <c r="I2283" s="205"/>
    </row>
    <row r="2284" spans="1:9" s="208" customFormat="1" hidden="1">
      <c r="A2284" s="196">
        <v>44321</v>
      </c>
      <c r="B2284" s="205" t="s">
        <v>60</v>
      </c>
      <c r="C2284" s="198">
        <v>7781</v>
      </c>
      <c r="D2284" s="195">
        <v>6</v>
      </c>
      <c r="E2284" s="197">
        <v>125000</v>
      </c>
      <c r="F2284" s="206">
        <f t="shared" si="27"/>
        <v>0</v>
      </c>
      <c r="G2284" s="203">
        <v>125000</v>
      </c>
      <c r="H2284" s="195" t="s">
        <v>2086</v>
      </c>
      <c r="I2284" s="205"/>
    </row>
    <row r="2285" spans="1:9" s="208" customFormat="1" hidden="1">
      <c r="A2285" s="196">
        <v>44321</v>
      </c>
      <c r="B2285" s="205" t="s">
        <v>60</v>
      </c>
      <c r="C2285" s="198">
        <v>7817</v>
      </c>
      <c r="D2285" s="195">
        <v>6</v>
      </c>
      <c r="E2285" s="197">
        <v>592200</v>
      </c>
      <c r="F2285" s="206">
        <f t="shared" si="27"/>
        <v>0</v>
      </c>
      <c r="G2285" s="203">
        <v>592200</v>
      </c>
      <c r="H2285" s="195" t="s">
        <v>2087</v>
      </c>
      <c r="I2285" s="205"/>
    </row>
    <row r="2286" spans="1:9" s="208" customFormat="1" hidden="1">
      <c r="A2286" s="196">
        <v>44321</v>
      </c>
      <c r="B2286" s="205" t="s">
        <v>60</v>
      </c>
      <c r="C2286" s="198">
        <v>7960</v>
      </c>
      <c r="D2286" s="195">
        <v>6</v>
      </c>
      <c r="E2286" s="197">
        <v>228000</v>
      </c>
      <c r="F2286" s="206">
        <f t="shared" si="27"/>
        <v>0</v>
      </c>
      <c r="G2286" s="203">
        <v>228000</v>
      </c>
      <c r="H2286" s="195" t="s">
        <v>2088</v>
      </c>
      <c r="I2286" s="205"/>
    </row>
    <row r="2287" spans="1:9" s="208" customFormat="1" hidden="1">
      <c r="A2287" s="196">
        <v>44321</v>
      </c>
      <c r="B2287" s="205" t="s">
        <v>60</v>
      </c>
      <c r="C2287" s="198">
        <v>7961</v>
      </c>
      <c r="D2287" s="195">
        <v>6</v>
      </c>
      <c r="E2287" s="197">
        <v>570000</v>
      </c>
      <c r="F2287" s="206">
        <f t="shared" si="27"/>
        <v>0</v>
      </c>
      <c r="G2287" s="203">
        <v>570000</v>
      </c>
      <c r="H2287" s="195" t="s">
        <v>2089</v>
      </c>
      <c r="I2287" s="205"/>
    </row>
    <row r="2288" spans="1:9" s="208" customFormat="1" hidden="1">
      <c r="A2288" s="196">
        <v>44321</v>
      </c>
      <c r="B2288" s="205" t="s">
        <v>65</v>
      </c>
      <c r="C2288" s="198">
        <v>8054</v>
      </c>
      <c r="D2288" s="195">
        <v>9</v>
      </c>
      <c r="E2288" s="197">
        <v>1033800</v>
      </c>
      <c r="F2288" s="206">
        <f t="shared" si="27"/>
        <v>0</v>
      </c>
      <c r="G2288" s="203">
        <v>1033800</v>
      </c>
      <c r="H2288" s="195" t="s">
        <v>2090</v>
      </c>
      <c r="I2288" s="205"/>
    </row>
    <row r="2289" spans="1:9" s="208" customFormat="1" hidden="1">
      <c r="A2289" s="196">
        <v>44321</v>
      </c>
      <c r="B2289" s="205" t="s">
        <v>60</v>
      </c>
      <c r="C2289" s="198">
        <v>8075</v>
      </c>
      <c r="D2289" s="195">
        <v>9</v>
      </c>
      <c r="E2289" s="197">
        <v>14573400</v>
      </c>
      <c r="F2289" s="206">
        <f t="shared" si="27"/>
        <v>0</v>
      </c>
      <c r="G2289" s="203">
        <v>14573400</v>
      </c>
      <c r="H2289" s="195" t="s">
        <v>2091</v>
      </c>
      <c r="I2289" s="205"/>
    </row>
    <row r="2290" spans="1:9" s="207" customFormat="1" hidden="1">
      <c r="A2290" s="199">
        <v>44322</v>
      </c>
      <c r="B2290" s="200"/>
      <c r="C2290" s="51">
        <v>8082</v>
      </c>
      <c r="D2290" s="200">
        <v>6</v>
      </c>
      <c r="E2290" s="201">
        <v>244777</v>
      </c>
      <c r="F2290" s="202">
        <f t="shared" si="27"/>
        <v>0</v>
      </c>
      <c r="G2290" s="201">
        <v>244777</v>
      </c>
      <c r="H2290" s="200"/>
      <c r="I2290" s="200"/>
    </row>
    <row r="2291" spans="1:9" s="207" customFormat="1" hidden="1">
      <c r="A2291" s="199">
        <v>44322</v>
      </c>
      <c r="B2291" s="200"/>
      <c r="C2291" s="51">
        <v>388</v>
      </c>
      <c r="D2291" s="200">
        <v>4</v>
      </c>
      <c r="E2291" s="201">
        <v>3132800</v>
      </c>
      <c r="F2291" s="202">
        <f t="shared" si="27"/>
        <v>0</v>
      </c>
      <c r="G2291" s="201">
        <v>3132800</v>
      </c>
      <c r="H2291" s="200"/>
      <c r="I2291" s="200"/>
    </row>
    <row r="2292" spans="1:9" s="208" customFormat="1" hidden="1">
      <c r="A2292" s="196">
        <v>44322</v>
      </c>
      <c r="B2292" s="205" t="s">
        <v>60</v>
      </c>
      <c r="C2292" s="198">
        <v>157</v>
      </c>
      <c r="D2292" s="195">
        <v>18</v>
      </c>
      <c r="E2292" s="197">
        <v>1599000</v>
      </c>
      <c r="F2292" s="206">
        <f t="shared" si="27"/>
        <v>0</v>
      </c>
      <c r="G2292" s="203">
        <v>1599000</v>
      </c>
      <c r="H2292" s="195" t="s">
        <v>2102</v>
      </c>
      <c r="I2292" s="205"/>
    </row>
    <row r="2293" spans="1:9" s="208" customFormat="1" hidden="1">
      <c r="A2293" s="196">
        <v>44322</v>
      </c>
      <c r="B2293" s="205" t="s">
        <v>60</v>
      </c>
      <c r="C2293" s="198">
        <v>353</v>
      </c>
      <c r="D2293" s="195">
        <v>4</v>
      </c>
      <c r="E2293" s="197">
        <v>450500</v>
      </c>
      <c r="F2293" s="206">
        <f t="shared" si="27"/>
        <v>0</v>
      </c>
      <c r="G2293" s="203">
        <v>450500</v>
      </c>
      <c r="H2293" s="195" t="s">
        <v>2103</v>
      </c>
      <c r="I2293" s="205"/>
    </row>
    <row r="2294" spans="1:9" s="208" customFormat="1" hidden="1">
      <c r="A2294" s="1">
        <v>44322</v>
      </c>
      <c r="B2294" s="268"/>
      <c r="C2294" s="341">
        <v>388</v>
      </c>
      <c r="D2294" s="272">
        <v>4</v>
      </c>
      <c r="E2294" s="273">
        <v>3132800</v>
      </c>
      <c r="F2294" s="269">
        <f t="shared" si="27"/>
        <v>0</v>
      </c>
      <c r="G2294" s="269">
        <v>3132800</v>
      </c>
      <c r="H2294" s="2" t="s">
        <v>2104</v>
      </c>
      <c r="I2294" s="268"/>
    </row>
    <row r="2295" spans="1:9" s="208" customFormat="1" hidden="1">
      <c r="A2295" s="196">
        <v>44322</v>
      </c>
      <c r="B2295" s="205" t="s">
        <v>60</v>
      </c>
      <c r="C2295" s="198">
        <v>391</v>
      </c>
      <c r="D2295" s="195">
        <v>4</v>
      </c>
      <c r="E2295" s="197">
        <v>4425000</v>
      </c>
      <c r="F2295" s="206">
        <f t="shared" si="27"/>
        <v>0</v>
      </c>
      <c r="G2295" s="203">
        <v>4425000</v>
      </c>
      <c r="H2295" s="195" t="s">
        <v>2105</v>
      </c>
      <c r="I2295" s="205"/>
    </row>
    <row r="2296" spans="1:9" s="208" customFormat="1" hidden="1">
      <c r="A2296" s="196">
        <v>44322</v>
      </c>
      <c r="B2296" s="205" t="s">
        <v>60</v>
      </c>
      <c r="C2296" s="198">
        <v>516</v>
      </c>
      <c r="D2296" s="195">
        <v>4</v>
      </c>
      <c r="E2296" s="197">
        <v>446021</v>
      </c>
      <c r="F2296" s="206">
        <f t="shared" si="27"/>
        <v>0</v>
      </c>
      <c r="G2296" s="203">
        <v>446021</v>
      </c>
      <c r="H2296" s="195" t="s">
        <v>2101</v>
      </c>
      <c r="I2296" s="205"/>
    </row>
    <row r="2297" spans="1:9" s="208" customFormat="1" hidden="1">
      <c r="A2297" s="196">
        <v>44322</v>
      </c>
      <c r="B2297" s="205" t="s">
        <v>60</v>
      </c>
      <c r="C2297" s="198">
        <v>582</v>
      </c>
      <c r="D2297" s="195">
        <v>4</v>
      </c>
      <c r="E2297" s="197">
        <v>1000000</v>
      </c>
      <c r="F2297" s="206">
        <f t="shared" si="27"/>
        <v>0</v>
      </c>
      <c r="G2297" s="203">
        <v>1000000</v>
      </c>
      <c r="H2297" s="195" t="s">
        <v>94</v>
      </c>
      <c r="I2297" s="205"/>
    </row>
    <row r="2298" spans="1:9" s="208" customFormat="1" hidden="1">
      <c r="A2298" s="196">
        <v>44322</v>
      </c>
      <c r="B2298" s="205" t="s">
        <v>60</v>
      </c>
      <c r="C2298" s="198">
        <v>584</v>
      </c>
      <c r="D2298" s="195">
        <v>4</v>
      </c>
      <c r="E2298" s="197">
        <v>100000</v>
      </c>
      <c r="F2298" s="206">
        <f t="shared" si="27"/>
        <v>0</v>
      </c>
      <c r="G2298" s="203">
        <v>100000</v>
      </c>
      <c r="H2298" s="195" t="s">
        <v>2100</v>
      </c>
      <c r="I2298" s="205"/>
    </row>
    <row r="2299" spans="1:9" s="208" customFormat="1" hidden="1">
      <c r="A2299" s="196">
        <v>44322</v>
      </c>
      <c r="B2299" s="205" t="s">
        <v>60</v>
      </c>
      <c r="C2299" s="198">
        <v>2822</v>
      </c>
      <c r="D2299" s="195">
        <v>7</v>
      </c>
      <c r="E2299" s="197">
        <v>357000</v>
      </c>
      <c r="F2299" s="206">
        <f t="shared" ref="F2299:F2305" si="28">E2299-G2299</f>
        <v>0</v>
      </c>
      <c r="G2299" s="203">
        <v>357000</v>
      </c>
      <c r="H2299" s="195" t="s">
        <v>2106</v>
      </c>
      <c r="I2299" s="205"/>
    </row>
    <row r="2300" spans="1:9" s="208" customFormat="1" hidden="1">
      <c r="A2300" s="196">
        <v>44322</v>
      </c>
      <c r="B2300" s="205" t="s">
        <v>60</v>
      </c>
      <c r="C2300" s="198">
        <v>2861</v>
      </c>
      <c r="D2300" s="195">
        <v>7</v>
      </c>
      <c r="E2300" s="197">
        <v>1680000</v>
      </c>
      <c r="F2300" s="206">
        <f t="shared" si="28"/>
        <v>0</v>
      </c>
      <c r="G2300" s="203">
        <v>1680000</v>
      </c>
      <c r="H2300" s="195" t="s">
        <v>2107</v>
      </c>
      <c r="I2300" s="205"/>
    </row>
    <row r="2301" spans="1:9" s="208" customFormat="1" hidden="1">
      <c r="A2301" s="196">
        <v>44322</v>
      </c>
      <c r="B2301" s="205" t="s">
        <v>60</v>
      </c>
      <c r="C2301" s="198">
        <v>2866</v>
      </c>
      <c r="D2301" s="195">
        <v>7</v>
      </c>
      <c r="E2301" s="197">
        <v>356000</v>
      </c>
      <c r="F2301" s="206">
        <f t="shared" si="28"/>
        <v>0</v>
      </c>
      <c r="G2301" s="203">
        <v>356000</v>
      </c>
      <c r="H2301" s="195" t="s">
        <v>2108</v>
      </c>
      <c r="I2301" s="205"/>
    </row>
    <row r="2302" spans="1:9" s="208" customFormat="1" hidden="1">
      <c r="A2302" s="196">
        <v>44322</v>
      </c>
      <c r="B2302" s="205" t="s">
        <v>60</v>
      </c>
      <c r="C2302" s="198">
        <v>2867</v>
      </c>
      <c r="D2302" s="195">
        <v>7</v>
      </c>
      <c r="E2302" s="197">
        <v>388104</v>
      </c>
      <c r="F2302" s="206">
        <f t="shared" si="28"/>
        <v>0</v>
      </c>
      <c r="G2302" s="203">
        <v>388104</v>
      </c>
      <c r="H2302" s="195" t="s">
        <v>2109</v>
      </c>
      <c r="I2302" s="205"/>
    </row>
    <row r="2303" spans="1:9" s="208" customFormat="1" hidden="1">
      <c r="A2303" s="196">
        <v>44322</v>
      </c>
      <c r="B2303" s="205" t="s">
        <v>60</v>
      </c>
      <c r="C2303" s="198">
        <v>2910</v>
      </c>
      <c r="D2303" s="195">
        <v>7</v>
      </c>
      <c r="E2303" s="197">
        <v>571200</v>
      </c>
      <c r="F2303" s="206">
        <f t="shared" si="28"/>
        <v>0</v>
      </c>
      <c r="G2303" s="203">
        <v>571200</v>
      </c>
      <c r="H2303" s="195" t="s">
        <v>2110</v>
      </c>
      <c r="I2303" s="205"/>
    </row>
    <row r="2304" spans="1:9" s="208" customFormat="1" hidden="1">
      <c r="A2304" s="196">
        <v>44322</v>
      </c>
      <c r="B2304" s="205" t="s">
        <v>60</v>
      </c>
      <c r="C2304" s="198">
        <v>2911</v>
      </c>
      <c r="D2304" s="195">
        <v>7</v>
      </c>
      <c r="E2304" s="197">
        <v>672000</v>
      </c>
      <c r="F2304" s="206">
        <f t="shared" si="28"/>
        <v>0</v>
      </c>
      <c r="G2304" s="203">
        <v>672000</v>
      </c>
      <c r="H2304" s="195" t="s">
        <v>2111</v>
      </c>
      <c r="I2304" s="205"/>
    </row>
    <row r="2305" spans="1:9" s="208" customFormat="1" hidden="1">
      <c r="A2305" s="196">
        <v>44322</v>
      </c>
      <c r="B2305" s="205" t="s">
        <v>60</v>
      </c>
      <c r="C2305" s="198">
        <v>2912</v>
      </c>
      <c r="D2305" s="195">
        <v>7</v>
      </c>
      <c r="E2305" s="197">
        <v>150000</v>
      </c>
      <c r="F2305" s="206">
        <f t="shared" si="28"/>
        <v>0</v>
      </c>
      <c r="G2305" s="203">
        <v>150000</v>
      </c>
      <c r="H2305" s="195" t="s">
        <v>2112</v>
      </c>
      <c r="I2305" s="205"/>
    </row>
    <row r="2306" spans="1:9" s="208" customFormat="1" hidden="1">
      <c r="A2306" s="1">
        <v>44322</v>
      </c>
      <c r="B2306" s="268"/>
      <c r="C2306" s="341">
        <v>8082</v>
      </c>
      <c r="D2306" s="272">
        <v>6</v>
      </c>
      <c r="E2306" s="273">
        <v>244777</v>
      </c>
      <c r="F2306" s="269">
        <f t="shared" si="27"/>
        <v>0</v>
      </c>
      <c r="G2306" s="269">
        <v>244777</v>
      </c>
      <c r="H2306" s="2" t="s">
        <v>2113</v>
      </c>
      <c r="I2306" s="268"/>
    </row>
    <row r="2307" spans="1:9" s="208" customFormat="1" hidden="1">
      <c r="A2307" s="196">
        <v>44322</v>
      </c>
      <c r="B2307" s="205" t="s">
        <v>60</v>
      </c>
      <c r="C2307" s="198">
        <v>8128</v>
      </c>
      <c r="D2307" s="195">
        <v>6</v>
      </c>
      <c r="E2307" s="197">
        <v>4418400</v>
      </c>
      <c r="F2307" s="206">
        <f t="shared" si="27"/>
        <v>0</v>
      </c>
      <c r="G2307" s="203">
        <v>4418400</v>
      </c>
      <c r="H2307" s="195" t="s">
        <v>2114</v>
      </c>
      <c r="I2307" s="205"/>
    </row>
    <row r="2308" spans="1:9" s="208" customFormat="1" hidden="1">
      <c r="A2308" s="196">
        <v>44322</v>
      </c>
      <c r="B2308" s="205" t="s">
        <v>60</v>
      </c>
      <c r="C2308" s="198">
        <v>8197</v>
      </c>
      <c r="D2308" s="195">
        <v>6</v>
      </c>
      <c r="E2308" s="197">
        <v>47000</v>
      </c>
      <c r="F2308" s="206">
        <f t="shared" si="27"/>
        <v>0</v>
      </c>
      <c r="G2308" s="203">
        <v>47000</v>
      </c>
      <c r="H2308" s="195" t="s">
        <v>94</v>
      </c>
      <c r="I2308" s="205"/>
    </row>
    <row r="2309" spans="1:9" s="208" customFormat="1" hidden="1">
      <c r="A2309" s="196">
        <v>44322</v>
      </c>
      <c r="B2309" s="205" t="s">
        <v>60</v>
      </c>
      <c r="C2309" s="198">
        <v>8202</v>
      </c>
      <c r="D2309" s="195">
        <v>6</v>
      </c>
      <c r="E2309" s="197">
        <v>709400</v>
      </c>
      <c r="F2309" s="206">
        <f t="shared" si="27"/>
        <v>0</v>
      </c>
      <c r="G2309" s="203">
        <v>709400</v>
      </c>
      <c r="H2309" s="195" t="s">
        <v>2115</v>
      </c>
      <c r="I2309" s="205"/>
    </row>
    <row r="2310" spans="1:9" s="208" customFormat="1" hidden="1">
      <c r="A2310" s="196">
        <v>44322</v>
      </c>
      <c r="B2310" s="205" t="s">
        <v>60</v>
      </c>
      <c r="C2310" s="198">
        <v>8310</v>
      </c>
      <c r="D2310" s="195">
        <v>6</v>
      </c>
      <c r="E2310" s="197">
        <v>500000</v>
      </c>
      <c r="F2310" s="206">
        <f t="shared" si="24"/>
        <v>0</v>
      </c>
      <c r="G2310" s="203">
        <v>500000</v>
      </c>
      <c r="H2310" s="195" t="s">
        <v>94</v>
      </c>
      <c r="I2310" s="205"/>
    </row>
    <row r="2311" spans="1:9" s="208" customFormat="1" hidden="1">
      <c r="A2311" s="196">
        <v>44323</v>
      </c>
      <c r="B2311" s="205" t="s">
        <v>60</v>
      </c>
      <c r="C2311" s="198">
        <v>326</v>
      </c>
      <c r="D2311" s="195">
        <v>18</v>
      </c>
      <c r="E2311" s="197">
        <v>300000</v>
      </c>
      <c r="F2311" s="206">
        <f t="shared" ref="F2311:F2565" si="29">E2311-G2311</f>
        <v>0</v>
      </c>
      <c r="G2311" s="203">
        <v>300000</v>
      </c>
      <c r="H2311" s="195" t="s">
        <v>2116</v>
      </c>
      <c r="I2311" s="205"/>
    </row>
    <row r="2312" spans="1:9" s="208" customFormat="1" hidden="1">
      <c r="A2312" s="196">
        <v>44323</v>
      </c>
      <c r="B2312" s="205" t="s">
        <v>60</v>
      </c>
      <c r="C2312" s="198">
        <v>650</v>
      </c>
      <c r="D2312" s="195">
        <v>4</v>
      </c>
      <c r="E2312" s="197">
        <v>936000</v>
      </c>
      <c r="F2312" s="206">
        <f t="shared" si="29"/>
        <v>0</v>
      </c>
      <c r="G2312" s="203">
        <v>936000</v>
      </c>
      <c r="H2312" s="195" t="s">
        <v>2117</v>
      </c>
      <c r="I2312" s="205"/>
    </row>
    <row r="2313" spans="1:9" s="208" customFormat="1" hidden="1">
      <c r="A2313" s="196">
        <v>44323</v>
      </c>
      <c r="B2313" s="205" t="s">
        <v>60</v>
      </c>
      <c r="C2313" s="198">
        <v>759</v>
      </c>
      <c r="D2313" s="195">
        <v>4</v>
      </c>
      <c r="E2313" s="197">
        <v>637000</v>
      </c>
      <c r="F2313" s="206">
        <f t="shared" si="29"/>
        <v>0</v>
      </c>
      <c r="G2313" s="203">
        <v>637000</v>
      </c>
      <c r="H2313" s="195" t="s">
        <v>2118</v>
      </c>
      <c r="I2313" s="205"/>
    </row>
    <row r="2314" spans="1:9" s="208" customFormat="1" hidden="1">
      <c r="A2314" s="196">
        <v>44323</v>
      </c>
      <c r="B2314" s="205" t="s">
        <v>60</v>
      </c>
      <c r="C2314" s="198">
        <v>774</v>
      </c>
      <c r="D2314" s="195">
        <v>4</v>
      </c>
      <c r="E2314" s="197">
        <v>463200</v>
      </c>
      <c r="F2314" s="206">
        <f t="shared" si="29"/>
        <v>0</v>
      </c>
      <c r="G2314" s="203">
        <v>463200</v>
      </c>
      <c r="H2314" s="195" t="s">
        <v>2121</v>
      </c>
      <c r="I2314" s="205"/>
    </row>
    <row r="2315" spans="1:9" s="208" customFormat="1" hidden="1">
      <c r="A2315" s="196">
        <v>44323</v>
      </c>
      <c r="B2315" s="205" t="s">
        <v>60</v>
      </c>
      <c r="C2315" s="198">
        <v>805</v>
      </c>
      <c r="D2315" s="195">
        <v>4</v>
      </c>
      <c r="E2315" s="197">
        <v>2000000</v>
      </c>
      <c r="F2315" s="206">
        <f t="shared" si="29"/>
        <v>0</v>
      </c>
      <c r="G2315" s="203">
        <v>2000000</v>
      </c>
      <c r="H2315" s="195" t="s">
        <v>2122</v>
      </c>
      <c r="I2315" s="205"/>
    </row>
    <row r="2316" spans="1:9" s="208" customFormat="1" hidden="1">
      <c r="A2316" s="196">
        <v>44323</v>
      </c>
      <c r="B2316" s="205" t="s">
        <v>60</v>
      </c>
      <c r="C2316" s="198">
        <v>849</v>
      </c>
      <c r="D2316" s="195">
        <v>4</v>
      </c>
      <c r="E2316" s="197">
        <v>573700</v>
      </c>
      <c r="F2316" s="206">
        <f t="shared" si="29"/>
        <v>0</v>
      </c>
      <c r="G2316" s="203">
        <v>573700</v>
      </c>
      <c r="H2316" s="195" t="s">
        <v>2119</v>
      </c>
      <c r="I2316" s="205"/>
    </row>
    <row r="2317" spans="1:9" s="208" customFormat="1" hidden="1">
      <c r="A2317" s="196">
        <v>44323</v>
      </c>
      <c r="B2317" s="205" t="s">
        <v>60</v>
      </c>
      <c r="C2317" s="198">
        <v>2673</v>
      </c>
      <c r="D2317" s="195">
        <v>8</v>
      </c>
      <c r="E2317" s="197">
        <v>396600</v>
      </c>
      <c r="F2317" s="206">
        <f t="shared" si="29"/>
        <v>0</v>
      </c>
      <c r="G2317" s="203">
        <v>396600</v>
      </c>
      <c r="H2317" s="195" t="s">
        <v>2120</v>
      </c>
      <c r="I2317" s="205"/>
    </row>
    <row r="2318" spans="1:9" s="208" customFormat="1" hidden="1">
      <c r="A2318" s="196">
        <v>44323</v>
      </c>
      <c r="B2318" s="205" t="s">
        <v>60</v>
      </c>
      <c r="C2318" s="198">
        <v>2704</v>
      </c>
      <c r="D2318" s="195">
        <v>8</v>
      </c>
      <c r="E2318" s="197">
        <v>617500</v>
      </c>
      <c r="F2318" s="206">
        <f t="shared" si="29"/>
        <v>0</v>
      </c>
      <c r="G2318" s="203">
        <v>617500</v>
      </c>
      <c r="H2318" s="195" t="s">
        <v>2123</v>
      </c>
      <c r="I2318" s="205"/>
    </row>
    <row r="2319" spans="1:9" s="208" customFormat="1" hidden="1">
      <c r="A2319" s="196">
        <v>44323</v>
      </c>
      <c r="B2319" s="205" t="s">
        <v>60</v>
      </c>
      <c r="C2319" s="198">
        <v>2865</v>
      </c>
      <c r="D2319" s="195">
        <v>29</v>
      </c>
      <c r="E2319" s="197">
        <v>677000</v>
      </c>
      <c r="F2319" s="206">
        <f t="shared" si="29"/>
        <v>0</v>
      </c>
      <c r="G2319" s="203">
        <v>677000</v>
      </c>
      <c r="H2319" s="195" t="s">
        <v>2124</v>
      </c>
      <c r="I2319" s="205"/>
    </row>
    <row r="2320" spans="1:9" s="208" customFormat="1" hidden="1">
      <c r="A2320" s="274">
        <v>44323</v>
      </c>
      <c r="B2320" s="275" t="s">
        <v>60</v>
      </c>
      <c r="C2320" s="340">
        <v>2899</v>
      </c>
      <c r="D2320" s="275">
        <v>29</v>
      </c>
      <c r="E2320" s="270">
        <v>1999000</v>
      </c>
      <c r="F2320" s="277">
        <f t="shared" si="29"/>
        <v>0</v>
      </c>
      <c r="G2320" s="270">
        <v>1999000</v>
      </c>
      <c r="H2320" s="77" t="s">
        <v>2140</v>
      </c>
      <c r="I2320" s="205"/>
    </row>
    <row r="2321" spans="1:9" s="208" customFormat="1" hidden="1">
      <c r="A2321" s="274">
        <v>44323</v>
      </c>
      <c r="B2321" s="275" t="s">
        <v>60</v>
      </c>
      <c r="C2321" s="340">
        <v>2904</v>
      </c>
      <c r="D2321" s="275">
        <v>29</v>
      </c>
      <c r="E2321" s="270">
        <v>1680000</v>
      </c>
      <c r="F2321" s="277">
        <f t="shared" si="29"/>
        <v>0</v>
      </c>
      <c r="G2321" s="270">
        <v>1680000</v>
      </c>
      <c r="H2321" s="77" t="s">
        <v>2139</v>
      </c>
      <c r="I2321" s="205"/>
    </row>
    <row r="2322" spans="1:9" s="208" customFormat="1" hidden="1">
      <c r="A2322" s="274">
        <v>44323</v>
      </c>
      <c r="B2322" s="275" t="s">
        <v>60</v>
      </c>
      <c r="C2322" s="340">
        <v>2962</v>
      </c>
      <c r="D2322" s="275">
        <v>29</v>
      </c>
      <c r="E2322" s="270">
        <v>1999000</v>
      </c>
      <c r="F2322" s="277">
        <f t="shared" si="29"/>
        <v>0</v>
      </c>
      <c r="G2322" s="270">
        <v>1999000</v>
      </c>
      <c r="H2322" s="275" t="s">
        <v>2125</v>
      </c>
      <c r="I2322" s="205"/>
    </row>
    <row r="2323" spans="1:9" s="208" customFormat="1" hidden="1">
      <c r="A2323" s="274">
        <v>44323</v>
      </c>
      <c r="B2323" s="275" t="s">
        <v>60</v>
      </c>
      <c r="C2323" s="340">
        <v>2966</v>
      </c>
      <c r="D2323" s="275">
        <v>29</v>
      </c>
      <c r="E2323" s="270">
        <v>299000</v>
      </c>
      <c r="F2323" s="277">
        <f t="shared" si="29"/>
        <v>0</v>
      </c>
      <c r="G2323" s="270">
        <v>299000</v>
      </c>
      <c r="H2323" s="77" t="s">
        <v>2138</v>
      </c>
      <c r="I2323" s="205"/>
    </row>
    <row r="2324" spans="1:9" s="208" customFormat="1" hidden="1">
      <c r="A2324" s="196">
        <v>44323</v>
      </c>
      <c r="B2324" s="205" t="s">
        <v>60</v>
      </c>
      <c r="C2324" s="198">
        <v>3043</v>
      </c>
      <c r="D2324" s="195">
        <v>7</v>
      </c>
      <c r="E2324" s="197">
        <v>704000</v>
      </c>
      <c r="F2324" s="206">
        <f t="shared" si="29"/>
        <v>0</v>
      </c>
      <c r="G2324" s="203">
        <v>704000</v>
      </c>
      <c r="H2324" s="195" t="s">
        <v>2126</v>
      </c>
      <c r="I2324" s="205"/>
    </row>
    <row r="2325" spans="1:9" s="208" customFormat="1" hidden="1">
      <c r="A2325" s="196">
        <v>44323</v>
      </c>
      <c r="B2325" s="205"/>
      <c r="C2325" s="198">
        <v>3055</v>
      </c>
      <c r="D2325" s="195">
        <v>7</v>
      </c>
      <c r="E2325" s="197">
        <v>992000</v>
      </c>
      <c r="F2325" s="206">
        <f t="shared" si="29"/>
        <v>0</v>
      </c>
      <c r="G2325" s="203">
        <v>992000</v>
      </c>
      <c r="H2325" s="195" t="s">
        <v>2127</v>
      </c>
      <c r="I2325" s="205"/>
    </row>
    <row r="2326" spans="1:9" s="208" customFormat="1" hidden="1">
      <c r="A2326" s="196">
        <v>44323</v>
      </c>
      <c r="B2326" s="205" t="s">
        <v>60</v>
      </c>
      <c r="C2326" s="198">
        <v>3078</v>
      </c>
      <c r="D2326" s="195">
        <v>7</v>
      </c>
      <c r="E2326" s="197">
        <v>583000</v>
      </c>
      <c r="F2326" s="206">
        <f t="shared" si="29"/>
        <v>0</v>
      </c>
      <c r="G2326" s="203">
        <v>583000</v>
      </c>
      <c r="H2326" s="195" t="s">
        <v>2128</v>
      </c>
      <c r="I2326" s="205"/>
    </row>
    <row r="2327" spans="1:9" s="208" customFormat="1" hidden="1">
      <c r="A2327" s="196">
        <v>44323</v>
      </c>
      <c r="B2327" s="205" t="s">
        <v>60</v>
      </c>
      <c r="C2327" s="198">
        <v>3079</v>
      </c>
      <c r="D2327" s="195">
        <v>7</v>
      </c>
      <c r="E2327" s="197">
        <v>74000</v>
      </c>
      <c r="F2327" s="206">
        <f t="shared" si="29"/>
        <v>0</v>
      </c>
      <c r="G2327" s="203">
        <v>74000</v>
      </c>
      <c r="H2327" s="195" t="s">
        <v>2129</v>
      </c>
      <c r="I2327" s="205"/>
    </row>
    <row r="2328" spans="1:9" s="208" customFormat="1" hidden="1">
      <c r="A2328" s="196">
        <v>44323</v>
      </c>
      <c r="B2328" s="205" t="s">
        <v>60</v>
      </c>
      <c r="C2328" s="198">
        <v>3080</v>
      </c>
      <c r="D2328" s="195">
        <v>7</v>
      </c>
      <c r="E2328" s="197">
        <v>368400</v>
      </c>
      <c r="F2328" s="206">
        <f t="shared" si="29"/>
        <v>0</v>
      </c>
      <c r="G2328" s="203">
        <v>368400</v>
      </c>
      <c r="H2328" s="195" t="s">
        <v>2130</v>
      </c>
      <c r="I2328" s="205"/>
    </row>
    <row r="2329" spans="1:9" s="208" customFormat="1" hidden="1">
      <c r="A2329" s="196">
        <v>44323</v>
      </c>
      <c r="B2329" s="205" t="s">
        <v>60</v>
      </c>
      <c r="C2329" s="198">
        <v>3095</v>
      </c>
      <c r="D2329" s="195">
        <v>7</v>
      </c>
      <c r="E2329" s="197">
        <v>748400</v>
      </c>
      <c r="F2329" s="206">
        <f t="shared" si="29"/>
        <v>0</v>
      </c>
      <c r="G2329" s="203">
        <v>748400</v>
      </c>
      <c r="H2329" s="195" t="s">
        <v>2131</v>
      </c>
      <c r="I2329" s="205"/>
    </row>
    <row r="2330" spans="1:9" s="208" customFormat="1" hidden="1">
      <c r="A2330" s="196">
        <v>44323</v>
      </c>
      <c r="B2330" s="205" t="s">
        <v>60</v>
      </c>
      <c r="C2330" s="198">
        <v>8227</v>
      </c>
      <c r="D2330" s="195">
        <v>9</v>
      </c>
      <c r="E2330" s="197">
        <v>298000</v>
      </c>
      <c r="F2330" s="206">
        <f t="shared" si="29"/>
        <v>0</v>
      </c>
      <c r="G2330" s="203">
        <v>298000</v>
      </c>
      <c r="H2330" s="195" t="s">
        <v>2132</v>
      </c>
      <c r="I2330" s="205"/>
    </row>
    <row r="2331" spans="1:9" s="208" customFormat="1" hidden="1">
      <c r="A2331" s="196">
        <v>44323</v>
      </c>
      <c r="B2331" s="205" t="s">
        <v>60</v>
      </c>
      <c r="C2331" s="198">
        <v>8284</v>
      </c>
      <c r="D2331" s="195">
        <v>9</v>
      </c>
      <c r="E2331" s="197">
        <v>443300</v>
      </c>
      <c r="F2331" s="206">
        <f t="shared" si="29"/>
        <v>0</v>
      </c>
      <c r="G2331" s="203">
        <v>443300</v>
      </c>
      <c r="H2331" s="195" t="s">
        <v>2133</v>
      </c>
      <c r="I2331" s="205"/>
    </row>
    <row r="2332" spans="1:9" s="208" customFormat="1" hidden="1">
      <c r="A2332" s="196">
        <v>44323</v>
      </c>
      <c r="B2332" s="205" t="s">
        <v>60</v>
      </c>
      <c r="C2332" s="198">
        <v>8324</v>
      </c>
      <c r="D2332" s="195">
        <v>6</v>
      </c>
      <c r="E2332" s="197">
        <v>739200</v>
      </c>
      <c r="F2332" s="206">
        <f t="shared" si="29"/>
        <v>0</v>
      </c>
      <c r="G2332" s="203">
        <v>739200</v>
      </c>
      <c r="H2332" s="195" t="s">
        <v>2134</v>
      </c>
      <c r="I2332" s="205"/>
    </row>
    <row r="2333" spans="1:9" s="208" customFormat="1" hidden="1">
      <c r="A2333" s="196">
        <v>44323</v>
      </c>
      <c r="B2333" s="205"/>
      <c r="C2333" s="198">
        <v>8330</v>
      </c>
      <c r="D2333" s="195">
        <v>6</v>
      </c>
      <c r="E2333" s="197">
        <v>672200</v>
      </c>
      <c r="F2333" s="206">
        <f t="shared" si="29"/>
        <v>0</v>
      </c>
      <c r="G2333" s="203">
        <v>672200</v>
      </c>
      <c r="H2333" s="195" t="s">
        <v>2135</v>
      </c>
      <c r="I2333" s="205"/>
    </row>
    <row r="2334" spans="1:9" s="207" customFormat="1" hidden="1">
      <c r="A2334" s="199">
        <v>44324</v>
      </c>
      <c r="B2334" s="200" t="s">
        <v>60</v>
      </c>
      <c r="C2334" s="51">
        <v>2868</v>
      </c>
      <c r="D2334" s="200">
        <v>8</v>
      </c>
      <c r="E2334" s="201">
        <v>223500</v>
      </c>
      <c r="F2334" s="202">
        <f t="shared" si="29"/>
        <v>0</v>
      </c>
      <c r="G2334" s="201">
        <v>223500</v>
      </c>
      <c r="H2334" s="200"/>
      <c r="I2334" s="200"/>
    </row>
    <row r="2335" spans="1:9" s="207" customFormat="1" hidden="1">
      <c r="A2335" s="199">
        <v>44324</v>
      </c>
      <c r="B2335" s="200" t="s">
        <v>60</v>
      </c>
      <c r="C2335" s="51">
        <v>3049</v>
      </c>
      <c r="D2335" s="200">
        <v>29</v>
      </c>
      <c r="E2335" s="201">
        <v>877500</v>
      </c>
      <c r="F2335" s="202">
        <f t="shared" si="29"/>
        <v>0</v>
      </c>
      <c r="G2335" s="201">
        <v>877500</v>
      </c>
      <c r="H2335" s="200"/>
      <c r="I2335" s="200"/>
    </row>
    <row r="2336" spans="1:9" s="207" customFormat="1" hidden="1">
      <c r="A2336" s="199">
        <v>44324</v>
      </c>
      <c r="B2336" s="200" t="s">
        <v>60</v>
      </c>
      <c r="C2336" s="51">
        <v>8316</v>
      </c>
      <c r="D2336" s="200">
        <v>9</v>
      </c>
      <c r="E2336" s="201">
        <v>1948761</v>
      </c>
      <c r="F2336" s="202">
        <f t="shared" si="29"/>
        <v>0</v>
      </c>
      <c r="G2336" s="201">
        <v>1948761</v>
      </c>
      <c r="H2336" s="200"/>
      <c r="I2336" s="200"/>
    </row>
    <row r="2337" spans="1:9" s="208" customFormat="1" hidden="1">
      <c r="A2337" s="196">
        <v>44324</v>
      </c>
      <c r="B2337" s="205" t="s">
        <v>60</v>
      </c>
      <c r="C2337" s="198">
        <v>637</v>
      </c>
      <c r="D2337" s="195">
        <v>18</v>
      </c>
      <c r="E2337" s="197">
        <v>53000</v>
      </c>
      <c r="F2337" s="206">
        <f t="shared" si="29"/>
        <v>0</v>
      </c>
      <c r="G2337" s="203">
        <v>53000</v>
      </c>
      <c r="H2337" s="195" t="s">
        <v>2141</v>
      </c>
      <c r="I2337" s="205"/>
    </row>
    <row r="2338" spans="1:9" s="208" customFormat="1" hidden="1">
      <c r="A2338" s="196">
        <v>44324</v>
      </c>
      <c r="B2338" s="205" t="s">
        <v>60</v>
      </c>
      <c r="C2338" s="198">
        <v>777</v>
      </c>
      <c r="D2338" s="195">
        <v>18</v>
      </c>
      <c r="E2338" s="197">
        <v>2761600</v>
      </c>
      <c r="F2338" s="206">
        <f t="shared" si="29"/>
        <v>0</v>
      </c>
      <c r="G2338" s="203">
        <v>2761600</v>
      </c>
      <c r="H2338" s="195" t="s">
        <v>2175</v>
      </c>
      <c r="I2338" s="205"/>
    </row>
    <row r="2339" spans="1:9" s="208" customFormat="1" hidden="1">
      <c r="A2339" s="123">
        <v>44324</v>
      </c>
      <c r="B2339" s="205" t="s">
        <v>60</v>
      </c>
      <c r="C2339" s="57">
        <v>976</v>
      </c>
      <c r="D2339" s="205">
        <v>4</v>
      </c>
      <c r="E2339" s="203">
        <v>1421232</v>
      </c>
      <c r="F2339" s="206">
        <f t="shared" si="29"/>
        <v>0</v>
      </c>
      <c r="G2339" s="203">
        <v>1421232</v>
      </c>
      <c r="H2339" s="205" t="s">
        <v>2174</v>
      </c>
      <c r="I2339" s="205"/>
    </row>
    <row r="2340" spans="1:9" s="208" customFormat="1" hidden="1">
      <c r="A2340" s="196">
        <v>44324</v>
      </c>
      <c r="B2340" s="205" t="s">
        <v>60</v>
      </c>
      <c r="C2340" s="198">
        <v>1028</v>
      </c>
      <c r="D2340" s="195">
        <v>4</v>
      </c>
      <c r="E2340" s="197">
        <v>200179</v>
      </c>
      <c r="F2340" s="206">
        <f t="shared" si="29"/>
        <v>0</v>
      </c>
      <c r="G2340" s="203">
        <v>200179</v>
      </c>
      <c r="H2340" s="195"/>
      <c r="I2340" s="205"/>
    </row>
    <row r="2341" spans="1:9" s="208" customFormat="1" hidden="1">
      <c r="A2341" s="196">
        <v>44324</v>
      </c>
      <c r="B2341" s="205" t="s">
        <v>60</v>
      </c>
      <c r="C2341" s="198">
        <v>2767</v>
      </c>
      <c r="D2341" s="195">
        <v>11</v>
      </c>
      <c r="E2341" s="197">
        <v>700000</v>
      </c>
      <c r="F2341" s="206">
        <f t="shared" si="29"/>
        <v>0</v>
      </c>
      <c r="G2341" s="203">
        <v>700000</v>
      </c>
      <c r="H2341" s="195" t="s">
        <v>2142</v>
      </c>
      <c r="I2341" s="205"/>
    </row>
    <row r="2342" spans="1:9" s="208" customFormat="1" hidden="1">
      <c r="A2342" s="196">
        <v>44324</v>
      </c>
      <c r="B2342" s="205" t="s">
        <v>60</v>
      </c>
      <c r="C2342" s="198">
        <v>2793</v>
      </c>
      <c r="D2342" s="195">
        <v>8</v>
      </c>
      <c r="E2342" s="197">
        <v>500202</v>
      </c>
      <c r="F2342" s="206">
        <f t="shared" si="29"/>
        <v>0</v>
      </c>
      <c r="G2342" s="203">
        <v>500202</v>
      </c>
      <c r="H2342" s="195" t="s">
        <v>2143</v>
      </c>
      <c r="I2342" s="205"/>
    </row>
    <row r="2343" spans="1:9" s="208" customFormat="1" hidden="1">
      <c r="A2343" s="123">
        <v>44324</v>
      </c>
      <c r="B2343" s="205" t="s">
        <v>60</v>
      </c>
      <c r="C2343" s="57">
        <v>2831</v>
      </c>
      <c r="D2343" s="205">
        <v>8</v>
      </c>
      <c r="E2343" s="203">
        <v>565006</v>
      </c>
      <c r="F2343" s="206">
        <f t="shared" si="29"/>
        <v>0</v>
      </c>
      <c r="G2343" s="203">
        <v>565006</v>
      </c>
      <c r="H2343" s="205" t="s">
        <v>2144</v>
      </c>
      <c r="I2343" s="205"/>
    </row>
    <row r="2344" spans="1:9" s="208" customFormat="1" hidden="1">
      <c r="A2344" s="196">
        <v>44324</v>
      </c>
      <c r="B2344" s="205" t="s">
        <v>60</v>
      </c>
      <c r="C2344" s="198">
        <v>2868</v>
      </c>
      <c r="D2344" s="195">
        <v>8</v>
      </c>
      <c r="E2344" s="197">
        <v>223500</v>
      </c>
      <c r="F2344" s="206">
        <f t="shared" si="29"/>
        <v>0</v>
      </c>
      <c r="G2344" s="203">
        <v>223500</v>
      </c>
      <c r="H2344" s="195" t="s">
        <v>2145</v>
      </c>
      <c r="I2344" s="205"/>
    </row>
    <row r="2345" spans="1:9" s="208" customFormat="1" hidden="1">
      <c r="A2345" s="196">
        <v>44324</v>
      </c>
      <c r="B2345" s="205" t="s">
        <v>60</v>
      </c>
      <c r="C2345" s="198">
        <v>2999</v>
      </c>
      <c r="D2345" s="195">
        <v>29</v>
      </c>
      <c r="E2345" s="197">
        <v>218000</v>
      </c>
      <c r="F2345" s="206">
        <f t="shared" si="29"/>
        <v>0</v>
      </c>
      <c r="G2345" s="203">
        <v>218000</v>
      </c>
      <c r="H2345" s="195" t="s">
        <v>2178</v>
      </c>
      <c r="I2345" s="205"/>
    </row>
    <row r="2346" spans="1:9" s="208" customFormat="1" hidden="1">
      <c r="A2346" s="123">
        <v>44324</v>
      </c>
      <c r="B2346" s="205" t="s">
        <v>60</v>
      </c>
      <c r="C2346" s="57">
        <v>3009</v>
      </c>
      <c r="D2346" s="205">
        <v>29</v>
      </c>
      <c r="E2346" s="203">
        <v>367000</v>
      </c>
      <c r="F2346" s="206">
        <f t="shared" si="29"/>
        <v>0</v>
      </c>
      <c r="G2346" s="203">
        <v>367000</v>
      </c>
      <c r="H2346" s="205" t="s">
        <v>2179</v>
      </c>
      <c r="I2346" s="205"/>
    </row>
    <row r="2347" spans="1:9" s="208" customFormat="1" hidden="1">
      <c r="A2347" s="196">
        <v>44324</v>
      </c>
      <c r="B2347" s="205" t="s">
        <v>60</v>
      </c>
      <c r="C2347" s="198">
        <v>3049</v>
      </c>
      <c r="D2347" s="195">
        <v>29</v>
      </c>
      <c r="E2347" s="197">
        <v>877500</v>
      </c>
      <c r="F2347" s="206">
        <f t="shared" si="29"/>
        <v>0</v>
      </c>
      <c r="G2347" s="203">
        <v>877500</v>
      </c>
      <c r="H2347" s="195" t="s">
        <v>2177</v>
      </c>
      <c r="I2347" s="205"/>
    </row>
    <row r="2348" spans="1:9" s="208" customFormat="1" hidden="1">
      <c r="A2348" s="196">
        <v>44324</v>
      </c>
      <c r="B2348" s="205" t="s">
        <v>60</v>
      </c>
      <c r="C2348" s="198">
        <v>3052</v>
      </c>
      <c r="D2348" s="195">
        <v>29</v>
      </c>
      <c r="E2348" s="197">
        <v>100000</v>
      </c>
      <c r="F2348" s="206">
        <f t="shared" si="29"/>
        <v>0</v>
      </c>
      <c r="G2348" s="203">
        <v>100000</v>
      </c>
      <c r="H2348" s="195" t="s">
        <v>2146</v>
      </c>
      <c r="I2348" s="205"/>
    </row>
    <row r="2349" spans="1:9" s="208" customFormat="1" hidden="1">
      <c r="A2349" s="196">
        <v>44324</v>
      </c>
      <c r="B2349" s="205" t="s">
        <v>60</v>
      </c>
      <c r="C2349" s="198">
        <v>3083</v>
      </c>
      <c r="D2349" s="195">
        <v>29</v>
      </c>
      <c r="E2349" s="197">
        <v>453200</v>
      </c>
      <c r="F2349" s="206">
        <f t="shared" si="29"/>
        <v>0</v>
      </c>
      <c r="G2349" s="203">
        <v>453200</v>
      </c>
      <c r="H2349" s="195" t="s">
        <v>2176</v>
      </c>
      <c r="I2349" s="205"/>
    </row>
    <row r="2350" spans="1:9" s="208" customFormat="1" ht="17.25" hidden="1" customHeight="1">
      <c r="A2350" s="123">
        <v>44324</v>
      </c>
      <c r="B2350" s="205" t="s">
        <v>60</v>
      </c>
      <c r="C2350" s="57">
        <v>3089</v>
      </c>
      <c r="D2350" s="205">
        <v>29</v>
      </c>
      <c r="E2350" s="203">
        <v>40269</v>
      </c>
      <c r="F2350" s="206">
        <f t="shared" si="29"/>
        <v>0</v>
      </c>
      <c r="G2350" s="203">
        <v>40269</v>
      </c>
      <c r="H2350" s="205" t="s">
        <v>1030</v>
      </c>
      <c r="I2350" s="205"/>
    </row>
    <row r="2351" spans="1:9" s="208" customFormat="1" hidden="1">
      <c r="A2351" s="196">
        <v>44324</v>
      </c>
      <c r="B2351" s="205" t="s">
        <v>60</v>
      </c>
      <c r="C2351" s="198">
        <v>3133</v>
      </c>
      <c r="D2351" s="195">
        <v>29</v>
      </c>
      <c r="E2351" s="197">
        <v>1920000</v>
      </c>
      <c r="F2351" s="206">
        <f t="shared" si="29"/>
        <v>0</v>
      </c>
      <c r="G2351" s="203">
        <v>1920000</v>
      </c>
      <c r="H2351" s="195" t="s">
        <v>2182</v>
      </c>
      <c r="I2351" s="205"/>
    </row>
    <row r="2352" spans="1:9" s="208" customFormat="1" hidden="1">
      <c r="A2352" s="196">
        <v>44324</v>
      </c>
      <c r="B2352" s="205" t="s">
        <v>60</v>
      </c>
      <c r="C2352" s="198">
        <v>3198</v>
      </c>
      <c r="D2352" s="195">
        <v>29</v>
      </c>
      <c r="E2352" s="197">
        <v>645600</v>
      </c>
      <c r="F2352" s="206">
        <f t="shared" si="29"/>
        <v>0</v>
      </c>
      <c r="G2352" s="203">
        <v>645600</v>
      </c>
      <c r="H2352" s="195" t="s">
        <v>2147</v>
      </c>
      <c r="I2352" s="205"/>
    </row>
    <row r="2353" spans="1:9" s="208" customFormat="1" hidden="1">
      <c r="A2353" s="196">
        <v>44324</v>
      </c>
      <c r="B2353" s="205" t="s">
        <v>60</v>
      </c>
      <c r="C2353" s="198">
        <v>3211</v>
      </c>
      <c r="D2353" s="195">
        <v>29</v>
      </c>
      <c r="E2353" s="197">
        <v>279600</v>
      </c>
      <c r="F2353" s="206">
        <f t="shared" si="29"/>
        <v>0</v>
      </c>
      <c r="G2353" s="203">
        <v>279600</v>
      </c>
      <c r="H2353" s="195" t="s">
        <v>2148</v>
      </c>
      <c r="I2353" s="205"/>
    </row>
    <row r="2354" spans="1:9" s="208" customFormat="1" hidden="1">
      <c r="A2354" s="196">
        <v>44324</v>
      </c>
      <c r="B2354" s="205" t="s">
        <v>60</v>
      </c>
      <c r="C2354" s="198">
        <v>3240</v>
      </c>
      <c r="D2354" s="195">
        <v>29</v>
      </c>
      <c r="E2354" s="197">
        <v>708000</v>
      </c>
      <c r="F2354" s="206">
        <f t="shared" si="29"/>
        <v>0</v>
      </c>
      <c r="G2354" s="203">
        <v>708000</v>
      </c>
      <c r="H2354" s="195" t="s">
        <v>2181</v>
      </c>
      <c r="I2354" s="205"/>
    </row>
    <row r="2355" spans="1:9" s="208" customFormat="1" hidden="1">
      <c r="A2355" s="196">
        <v>44324</v>
      </c>
      <c r="B2355" s="205" t="s">
        <v>60</v>
      </c>
      <c r="C2355" s="198">
        <v>3257</v>
      </c>
      <c r="D2355" s="195">
        <v>29</v>
      </c>
      <c r="E2355" s="197">
        <v>155000</v>
      </c>
      <c r="F2355" s="206">
        <f t="shared" si="29"/>
        <v>0</v>
      </c>
      <c r="G2355" s="203">
        <v>155000</v>
      </c>
      <c r="H2355" s="195" t="s">
        <v>2180</v>
      </c>
      <c r="I2355" s="205"/>
    </row>
    <row r="2356" spans="1:9" s="208" customFormat="1" hidden="1">
      <c r="A2356" s="196">
        <v>44324</v>
      </c>
      <c r="B2356" s="205" t="s">
        <v>60</v>
      </c>
      <c r="C2356" s="198">
        <v>3260</v>
      </c>
      <c r="D2356" s="195">
        <v>29</v>
      </c>
      <c r="E2356" s="197">
        <v>155000</v>
      </c>
      <c r="F2356" s="206">
        <f t="shared" si="29"/>
        <v>0</v>
      </c>
      <c r="G2356" s="203">
        <v>155000</v>
      </c>
      <c r="H2356" s="195" t="s">
        <v>2151</v>
      </c>
      <c r="I2356" s="205"/>
    </row>
    <row r="2357" spans="1:9" s="208" customFormat="1" hidden="1">
      <c r="A2357" s="196">
        <v>44324</v>
      </c>
      <c r="B2357" s="205" t="s">
        <v>60</v>
      </c>
      <c r="C2357" s="198">
        <v>3375</v>
      </c>
      <c r="D2357" s="195">
        <v>7</v>
      </c>
      <c r="E2357" s="197">
        <v>920500</v>
      </c>
      <c r="F2357" s="206">
        <f t="shared" si="29"/>
        <v>0</v>
      </c>
      <c r="G2357" s="203">
        <v>920500</v>
      </c>
      <c r="H2357" s="195" t="s">
        <v>2149</v>
      </c>
      <c r="I2357" s="205"/>
    </row>
    <row r="2358" spans="1:9" s="208" customFormat="1" hidden="1">
      <c r="A2358" s="196">
        <v>44324</v>
      </c>
      <c r="B2358" s="205" t="s">
        <v>60</v>
      </c>
      <c r="C2358" s="198">
        <v>3518</v>
      </c>
      <c r="D2358" s="195">
        <v>7</v>
      </c>
      <c r="E2358" s="197">
        <v>616000</v>
      </c>
      <c r="F2358" s="206">
        <f t="shared" si="29"/>
        <v>0</v>
      </c>
      <c r="G2358" s="203">
        <v>616000</v>
      </c>
      <c r="H2358" s="195" t="s">
        <v>1348</v>
      </c>
      <c r="I2358" s="205"/>
    </row>
    <row r="2359" spans="1:9" s="208" customFormat="1" hidden="1">
      <c r="A2359" s="196">
        <v>44324</v>
      </c>
      <c r="B2359" s="205" t="s">
        <v>60</v>
      </c>
      <c r="C2359" s="198">
        <v>8316</v>
      </c>
      <c r="D2359" s="195">
        <v>9</v>
      </c>
      <c r="E2359" s="197">
        <v>1948761</v>
      </c>
      <c r="F2359" s="206">
        <f t="shared" si="29"/>
        <v>0</v>
      </c>
      <c r="G2359" s="203">
        <v>1948761</v>
      </c>
      <c r="H2359" s="195" t="s">
        <v>2150</v>
      </c>
      <c r="I2359" s="205"/>
    </row>
    <row r="2360" spans="1:9" s="208" customFormat="1" hidden="1">
      <c r="A2360" s="196">
        <v>44324</v>
      </c>
      <c r="B2360" s="205" t="s">
        <v>60</v>
      </c>
      <c r="C2360" s="198">
        <v>8448</v>
      </c>
      <c r="D2360" s="195">
        <v>9</v>
      </c>
      <c r="E2360" s="197">
        <v>1342000</v>
      </c>
      <c r="F2360" s="206">
        <f t="shared" si="29"/>
        <v>0</v>
      </c>
      <c r="G2360" s="203">
        <v>1342000</v>
      </c>
      <c r="H2360" s="195" t="s">
        <v>2151</v>
      </c>
      <c r="I2360" s="205"/>
    </row>
    <row r="2361" spans="1:9" s="208" customFormat="1" hidden="1">
      <c r="A2361" s="196">
        <v>44324</v>
      </c>
      <c r="B2361" s="205" t="s">
        <v>60</v>
      </c>
      <c r="C2361" s="198">
        <v>8635</v>
      </c>
      <c r="D2361" s="195">
        <v>6</v>
      </c>
      <c r="E2361" s="197">
        <v>1033500</v>
      </c>
      <c r="F2361" s="206">
        <f t="shared" si="29"/>
        <v>0</v>
      </c>
      <c r="G2361" s="203">
        <v>1033500</v>
      </c>
      <c r="H2361" s="195" t="s">
        <v>2152</v>
      </c>
      <c r="I2361" s="205"/>
    </row>
    <row r="2362" spans="1:9" s="208" customFormat="1" hidden="1">
      <c r="A2362" s="196">
        <v>44324</v>
      </c>
      <c r="B2362" s="205" t="s">
        <v>60</v>
      </c>
      <c r="C2362" s="198">
        <v>8666</v>
      </c>
      <c r="D2362" s="195">
        <v>6</v>
      </c>
      <c r="E2362" s="197">
        <v>258811</v>
      </c>
      <c r="F2362" s="206">
        <f t="shared" si="29"/>
        <v>0</v>
      </c>
      <c r="G2362" s="203">
        <v>258811</v>
      </c>
      <c r="H2362" s="195" t="s">
        <v>1030</v>
      </c>
      <c r="I2362" s="205"/>
    </row>
    <row r="2363" spans="1:9" s="208" customFormat="1" hidden="1">
      <c r="A2363" s="196">
        <v>44324</v>
      </c>
      <c r="B2363" s="205" t="s">
        <v>60</v>
      </c>
      <c r="C2363" s="198">
        <v>8722</v>
      </c>
      <c r="D2363" s="195">
        <v>6</v>
      </c>
      <c r="E2363" s="197">
        <v>506546</v>
      </c>
      <c r="F2363" s="206">
        <f t="shared" si="29"/>
        <v>0</v>
      </c>
      <c r="G2363" s="203">
        <v>506546</v>
      </c>
      <c r="H2363" s="195" t="s">
        <v>2153</v>
      </c>
      <c r="I2363" s="205"/>
    </row>
    <row r="2364" spans="1:9" s="208" customFormat="1" hidden="1">
      <c r="A2364" s="123">
        <v>44324</v>
      </c>
      <c r="B2364" s="205" t="s">
        <v>60</v>
      </c>
      <c r="C2364" s="57">
        <v>8727</v>
      </c>
      <c r="D2364" s="205">
        <v>6</v>
      </c>
      <c r="E2364" s="203">
        <v>693300</v>
      </c>
      <c r="F2364" s="206">
        <f t="shared" si="29"/>
        <v>0</v>
      </c>
      <c r="G2364" s="203">
        <v>693300</v>
      </c>
      <c r="H2364" s="205" t="s">
        <v>2154</v>
      </c>
      <c r="I2364" s="205"/>
    </row>
    <row r="2365" spans="1:9" s="208" customFormat="1" hidden="1">
      <c r="A2365" s="123">
        <v>44324</v>
      </c>
      <c r="B2365" s="205" t="s">
        <v>60</v>
      </c>
      <c r="C2365" s="57">
        <v>8728</v>
      </c>
      <c r="D2365" s="205">
        <v>6</v>
      </c>
      <c r="E2365" s="203">
        <v>1332100</v>
      </c>
      <c r="F2365" s="206">
        <f t="shared" si="29"/>
        <v>0</v>
      </c>
      <c r="G2365" s="203">
        <v>1332100</v>
      </c>
      <c r="H2365" s="205" t="s">
        <v>2154</v>
      </c>
      <c r="I2365" s="205"/>
    </row>
    <row r="2366" spans="1:9" s="208" customFormat="1" hidden="1">
      <c r="A2366" s="196">
        <v>44324</v>
      </c>
      <c r="B2366" s="205" t="s">
        <v>60</v>
      </c>
      <c r="C2366" s="198">
        <v>8762</v>
      </c>
      <c r="D2366" s="195">
        <v>6</v>
      </c>
      <c r="E2366" s="197">
        <v>431200</v>
      </c>
      <c r="F2366" s="206">
        <f t="shared" si="29"/>
        <v>0</v>
      </c>
      <c r="G2366" s="203">
        <v>431200</v>
      </c>
      <c r="H2366" s="195" t="s">
        <v>2155</v>
      </c>
      <c r="I2366" s="205"/>
    </row>
    <row r="2367" spans="1:9" s="208" customFormat="1" hidden="1">
      <c r="A2367" s="196">
        <v>44324</v>
      </c>
      <c r="B2367" s="205" t="s">
        <v>60</v>
      </c>
      <c r="C2367" s="198">
        <v>8801</v>
      </c>
      <c r="D2367" s="195">
        <v>6</v>
      </c>
      <c r="E2367" s="197">
        <v>1394900</v>
      </c>
      <c r="F2367" s="206">
        <f t="shared" si="29"/>
        <v>0</v>
      </c>
      <c r="G2367" s="203">
        <v>1394900</v>
      </c>
      <c r="H2367" s="195" t="s">
        <v>2156</v>
      </c>
      <c r="I2367" s="205"/>
    </row>
    <row r="2368" spans="1:9" s="208" customFormat="1" hidden="1">
      <c r="A2368" s="196">
        <v>44324</v>
      </c>
      <c r="B2368" s="205" t="s">
        <v>60</v>
      </c>
      <c r="C2368" s="198">
        <v>8905</v>
      </c>
      <c r="D2368" s="195">
        <v>6</v>
      </c>
      <c r="E2368" s="197">
        <v>178000</v>
      </c>
      <c r="F2368" s="206">
        <f t="shared" si="29"/>
        <v>0</v>
      </c>
      <c r="G2368" s="203">
        <v>178000</v>
      </c>
      <c r="H2368" s="195" t="s">
        <v>1240</v>
      </c>
      <c r="I2368" s="205"/>
    </row>
    <row r="2369" spans="1:9" s="208" customFormat="1" hidden="1">
      <c r="A2369" s="196">
        <v>44325</v>
      </c>
      <c r="B2369" s="205" t="s">
        <v>60</v>
      </c>
      <c r="C2369" s="198">
        <v>1161</v>
      </c>
      <c r="D2369" s="195">
        <v>4</v>
      </c>
      <c r="E2369" s="197">
        <v>628200</v>
      </c>
      <c r="F2369" s="206">
        <f t="shared" si="29"/>
        <v>0</v>
      </c>
      <c r="G2369" s="203">
        <v>628200</v>
      </c>
      <c r="H2369" s="195" t="s">
        <v>2157</v>
      </c>
      <c r="I2369" s="205"/>
    </row>
    <row r="2370" spans="1:9" s="208" customFormat="1" hidden="1">
      <c r="A2370" s="196">
        <v>44325</v>
      </c>
      <c r="B2370" s="205" t="s">
        <v>60</v>
      </c>
      <c r="C2370" s="198">
        <v>1162</v>
      </c>
      <c r="D2370" s="195">
        <v>4</v>
      </c>
      <c r="E2370" s="197">
        <v>933100</v>
      </c>
      <c r="F2370" s="206">
        <f t="shared" si="29"/>
        <v>0</v>
      </c>
      <c r="G2370" s="203">
        <v>933100</v>
      </c>
      <c r="H2370" s="195" t="s">
        <v>2158</v>
      </c>
      <c r="I2370" s="205"/>
    </row>
    <row r="2371" spans="1:9" s="208" customFormat="1" hidden="1">
      <c r="A2371" s="196">
        <v>44325</v>
      </c>
      <c r="B2371" s="205" t="s">
        <v>60</v>
      </c>
      <c r="C2371" s="198">
        <v>1163</v>
      </c>
      <c r="D2371" s="195">
        <v>4</v>
      </c>
      <c r="E2371" s="197">
        <v>462000</v>
      </c>
      <c r="F2371" s="206">
        <f t="shared" si="29"/>
        <v>0</v>
      </c>
      <c r="G2371" s="203">
        <v>462000</v>
      </c>
      <c r="H2371" s="195" t="s">
        <v>2159</v>
      </c>
      <c r="I2371" s="205"/>
    </row>
    <row r="2372" spans="1:9" s="208" customFormat="1" hidden="1">
      <c r="A2372" s="196">
        <v>44325</v>
      </c>
      <c r="B2372" s="205" t="s">
        <v>60</v>
      </c>
      <c r="C2372" s="198">
        <v>1238</v>
      </c>
      <c r="D2372" s="195">
        <v>4</v>
      </c>
      <c r="E2372" s="197">
        <v>529381</v>
      </c>
      <c r="F2372" s="206">
        <f t="shared" si="29"/>
        <v>0</v>
      </c>
      <c r="G2372" s="203">
        <v>529381</v>
      </c>
      <c r="H2372" s="195" t="s">
        <v>2160</v>
      </c>
      <c r="I2372" s="205"/>
    </row>
    <row r="2373" spans="1:9" s="208" customFormat="1" hidden="1">
      <c r="A2373" s="196">
        <v>44325</v>
      </c>
      <c r="B2373" s="205" t="s">
        <v>60</v>
      </c>
      <c r="C2373" s="198">
        <v>3339</v>
      </c>
      <c r="D2373" s="195">
        <v>29</v>
      </c>
      <c r="E2373" s="197">
        <v>147604</v>
      </c>
      <c r="F2373" s="206">
        <f t="shared" si="29"/>
        <v>0</v>
      </c>
      <c r="G2373" s="203">
        <v>147604</v>
      </c>
      <c r="H2373" s="195" t="s">
        <v>2161</v>
      </c>
      <c r="I2373" s="205"/>
    </row>
    <row r="2374" spans="1:9" s="208" customFormat="1" hidden="1">
      <c r="A2374" s="196">
        <v>44325</v>
      </c>
      <c r="B2374" s="205" t="s">
        <v>60</v>
      </c>
      <c r="C2374" s="198">
        <v>3342</v>
      </c>
      <c r="D2374" s="195">
        <v>29</v>
      </c>
      <c r="E2374" s="197">
        <v>312000</v>
      </c>
      <c r="F2374" s="206">
        <f t="shared" si="29"/>
        <v>0</v>
      </c>
      <c r="G2374" s="203">
        <v>312000</v>
      </c>
      <c r="H2374" s="195" t="s">
        <v>2162</v>
      </c>
      <c r="I2374" s="205"/>
    </row>
    <row r="2375" spans="1:9" s="208" customFormat="1" hidden="1">
      <c r="A2375" s="123">
        <v>44325</v>
      </c>
      <c r="B2375" s="205" t="s">
        <v>60</v>
      </c>
      <c r="C2375" s="57">
        <v>3355</v>
      </c>
      <c r="D2375" s="205">
        <v>29</v>
      </c>
      <c r="E2375" s="203">
        <v>231000</v>
      </c>
      <c r="F2375" s="206">
        <f t="shared" si="29"/>
        <v>0</v>
      </c>
      <c r="G2375" s="203">
        <v>231000</v>
      </c>
      <c r="H2375" s="205" t="s">
        <v>2163</v>
      </c>
      <c r="I2375" s="205"/>
    </row>
    <row r="2376" spans="1:9" s="208" customFormat="1" hidden="1">
      <c r="A2376" s="196">
        <v>44325</v>
      </c>
      <c r="B2376" s="205" t="s">
        <v>60</v>
      </c>
      <c r="C2376" s="198">
        <v>3773</v>
      </c>
      <c r="D2376" s="195">
        <v>7</v>
      </c>
      <c r="E2376" s="197">
        <v>2420000</v>
      </c>
      <c r="F2376" s="206">
        <f t="shared" si="29"/>
        <v>0</v>
      </c>
      <c r="G2376" s="203">
        <v>2420000</v>
      </c>
      <c r="H2376" s="195" t="s">
        <v>2184</v>
      </c>
      <c r="I2376" s="205"/>
    </row>
    <row r="2377" spans="1:9" s="208" customFormat="1" hidden="1">
      <c r="A2377" s="196">
        <v>44325</v>
      </c>
      <c r="B2377" s="205" t="s">
        <v>60</v>
      </c>
      <c r="C2377" s="198">
        <v>3797</v>
      </c>
      <c r="D2377" s="195">
        <v>7</v>
      </c>
      <c r="E2377" s="197">
        <v>322800</v>
      </c>
      <c r="F2377" s="206">
        <f t="shared" si="29"/>
        <v>0</v>
      </c>
      <c r="G2377" s="203">
        <v>322800</v>
      </c>
      <c r="H2377" s="195" t="s">
        <v>2164</v>
      </c>
      <c r="I2377" s="205"/>
    </row>
    <row r="2378" spans="1:9" s="208" customFormat="1" hidden="1">
      <c r="A2378" s="196">
        <v>44325</v>
      </c>
      <c r="B2378" s="205" t="s">
        <v>60</v>
      </c>
      <c r="C2378" s="198">
        <v>8945</v>
      </c>
      <c r="D2378" s="195">
        <v>6</v>
      </c>
      <c r="E2378" s="197">
        <v>407515</v>
      </c>
      <c r="F2378" s="206">
        <f t="shared" si="29"/>
        <v>0</v>
      </c>
      <c r="G2378" s="203">
        <v>407515</v>
      </c>
      <c r="H2378" s="195" t="s">
        <v>2165</v>
      </c>
      <c r="I2378" s="205"/>
    </row>
    <row r="2379" spans="1:9" s="208" customFormat="1" hidden="1">
      <c r="A2379" s="196">
        <v>44325</v>
      </c>
      <c r="B2379" s="205" t="s">
        <v>60</v>
      </c>
      <c r="C2379" s="198">
        <v>9047</v>
      </c>
      <c r="D2379" s="195">
        <v>6</v>
      </c>
      <c r="E2379" s="197">
        <v>220805</v>
      </c>
      <c r="F2379" s="206">
        <f t="shared" si="29"/>
        <v>0</v>
      </c>
      <c r="G2379" s="203">
        <v>220805</v>
      </c>
      <c r="H2379" s="195" t="s">
        <v>2166</v>
      </c>
      <c r="I2379" s="205"/>
    </row>
    <row r="2380" spans="1:9" s="207" customFormat="1" hidden="1">
      <c r="A2380" s="199">
        <v>44326</v>
      </c>
      <c r="B2380" s="200" t="s">
        <v>60</v>
      </c>
      <c r="C2380" s="280">
        <v>1446</v>
      </c>
      <c r="D2380" s="200"/>
      <c r="E2380" s="279">
        <v>1132629</v>
      </c>
      <c r="F2380" s="202">
        <f t="shared" si="29"/>
        <v>0</v>
      </c>
      <c r="G2380" s="201">
        <v>1132629</v>
      </c>
      <c r="H2380" s="200"/>
      <c r="I2380" s="200"/>
    </row>
    <row r="2381" spans="1:9" s="207" customFormat="1" hidden="1">
      <c r="A2381" s="199">
        <v>44326</v>
      </c>
      <c r="B2381" s="200" t="s">
        <v>60</v>
      </c>
      <c r="C2381" s="51">
        <v>1485</v>
      </c>
      <c r="D2381" s="200">
        <v>4</v>
      </c>
      <c r="E2381" s="201">
        <v>780500</v>
      </c>
      <c r="F2381" s="202">
        <f t="shared" si="29"/>
        <v>0</v>
      </c>
      <c r="G2381" s="201">
        <v>780500</v>
      </c>
      <c r="H2381" s="200"/>
      <c r="I2381" s="200"/>
    </row>
    <row r="2382" spans="1:9" s="207" customFormat="1" hidden="1">
      <c r="A2382" s="199">
        <v>44326</v>
      </c>
      <c r="B2382" s="200" t="s">
        <v>60</v>
      </c>
      <c r="C2382" s="51">
        <v>9237</v>
      </c>
      <c r="D2382" s="200"/>
      <c r="E2382" s="201">
        <v>331840</v>
      </c>
      <c r="F2382" s="202">
        <f t="shared" si="29"/>
        <v>0</v>
      </c>
      <c r="G2382" s="201">
        <v>331840</v>
      </c>
      <c r="H2382" s="200"/>
      <c r="I2382" s="200"/>
    </row>
    <row r="2383" spans="1:9" s="207" customFormat="1" hidden="1">
      <c r="A2383" s="199">
        <v>44326</v>
      </c>
      <c r="B2383" s="200" t="s">
        <v>60</v>
      </c>
      <c r="C2383" s="51">
        <v>1536</v>
      </c>
      <c r="D2383" s="200">
        <v>4</v>
      </c>
      <c r="E2383" s="201">
        <v>4497400</v>
      </c>
      <c r="F2383" s="202">
        <f t="shared" si="29"/>
        <v>0</v>
      </c>
      <c r="G2383" s="201">
        <v>4497400</v>
      </c>
      <c r="H2383" s="200"/>
      <c r="I2383" s="200"/>
    </row>
    <row r="2384" spans="1:9" s="207" customFormat="1" hidden="1">
      <c r="A2384" s="199">
        <v>44326</v>
      </c>
      <c r="B2384" s="200" t="s">
        <v>60</v>
      </c>
      <c r="C2384" s="51">
        <v>9293</v>
      </c>
      <c r="D2384" s="200">
        <v>6</v>
      </c>
      <c r="E2384" s="201">
        <v>600000</v>
      </c>
      <c r="F2384" s="202">
        <f t="shared" si="29"/>
        <v>0</v>
      </c>
      <c r="G2384" s="201">
        <v>600000</v>
      </c>
      <c r="H2384" s="200"/>
      <c r="I2384" s="200"/>
    </row>
    <row r="2385" spans="1:9" s="207" customFormat="1" hidden="1">
      <c r="A2385" s="199">
        <v>44326</v>
      </c>
      <c r="B2385" s="200" t="s">
        <v>60</v>
      </c>
      <c r="C2385" s="51">
        <v>9282</v>
      </c>
      <c r="D2385" s="200">
        <v>6</v>
      </c>
      <c r="E2385" s="201">
        <v>48761</v>
      </c>
      <c r="F2385" s="202">
        <f t="shared" si="29"/>
        <v>0</v>
      </c>
      <c r="G2385" s="201">
        <v>48761</v>
      </c>
      <c r="H2385" s="200"/>
      <c r="I2385" s="200"/>
    </row>
    <row r="2386" spans="1:9" s="207" customFormat="1" hidden="1">
      <c r="A2386" s="199">
        <v>44326</v>
      </c>
      <c r="B2386" s="200" t="s">
        <v>60</v>
      </c>
      <c r="C2386" s="51">
        <v>9254</v>
      </c>
      <c r="D2386" s="200">
        <v>6</v>
      </c>
      <c r="E2386" s="201">
        <v>350440</v>
      </c>
      <c r="F2386" s="202">
        <f t="shared" si="29"/>
        <v>0</v>
      </c>
      <c r="G2386" s="201">
        <v>350440</v>
      </c>
      <c r="H2386" s="200"/>
      <c r="I2386" s="200"/>
    </row>
    <row r="2387" spans="1:9" s="208" customFormat="1" ht="21.75" hidden="1" customHeight="1">
      <c r="A2387" s="196">
        <v>44326</v>
      </c>
      <c r="B2387" s="205" t="s">
        <v>65</v>
      </c>
      <c r="C2387" s="57">
        <v>1444</v>
      </c>
      <c r="D2387" s="195">
        <v>4</v>
      </c>
      <c r="E2387" s="197">
        <v>954400</v>
      </c>
      <c r="F2387" s="206">
        <f t="shared" si="29"/>
        <v>0</v>
      </c>
      <c r="G2387" s="203">
        <v>954400</v>
      </c>
      <c r="H2387" s="195" t="s">
        <v>2188</v>
      </c>
      <c r="I2387" s="205"/>
    </row>
    <row r="2388" spans="1:9" s="208" customFormat="1" hidden="1">
      <c r="A2388" s="196">
        <v>44326</v>
      </c>
      <c r="B2388" s="205" t="s">
        <v>60</v>
      </c>
      <c r="C2388" s="198">
        <v>1446</v>
      </c>
      <c r="D2388" s="195">
        <v>4</v>
      </c>
      <c r="E2388" s="197">
        <v>1132629</v>
      </c>
      <c r="F2388" s="206">
        <f t="shared" si="29"/>
        <v>0</v>
      </c>
      <c r="G2388" s="203">
        <v>1132629</v>
      </c>
      <c r="H2388" s="195" t="s">
        <v>1770</v>
      </c>
      <c r="I2388" s="205"/>
    </row>
    <row r="2389" spans="1:9" s="208" customFormat="1" hidden="1">
      <c r="A2389" s="196">
        <v>44326</v>
      </c>
      <c r="B2389" s="205" t="s">
        <v>60</v>
      </c>
      <c r="C2389" s="198">
        <v>1485</v>
      </c>
      <c r="D2389" s="195">
        <v>4</v>
      </c>
      <c r="E2389" s="197">
        <v>780500</v>
      </c>
      <c r="F2389" s="206">
        <f t="shared" si="29"/>
        <v>0</v>
      </c>
      <c r="G2389" s="203">
        <v>780500</v>
      </c>
      <c r="H2389" s="195" t="s">
        <v>2189</v>
      </c>
      <c r="I2389" s="205"/>
    </row>
    <row r="2390" spans="1:9" s="208" customFormat="1" hidden="1">
      <c r="A2390" s="196">
        <v>44326</v>
      </c>
      <c r="B2390" s="205" t="s">
        <v>60</v>
      </c>
      <c r="C2390" s="198">
        <v>1536</v>
      </c>
      <c r="D2390" s="195">
        <v>4</v>
      </c>
      <c r="E2390" s="197">
        <v>4497400</v>
      </c>
      <c r="F2390" s="206">
        <f t="shared" si="29"/>
        <v>0</v>
      </c>
      <c r="G2390" s="203">
        <v>4497400</v>
      </c>
      <c r="H2390" s="195" t="s">
        <v>2190</v>
      </c>
      <c r="I2390" s="205"/>
    </row>
    <row r="2391" spans="1:9" s="208" customFormat="1" hidden="1">
      <c r="A2391" s="123">
        <v>44326</v>
      </c>
      <c r="B2391" s="205" t="s">
        <v>60</v>
      </c>
      <c r="C2391" s="57">
        <v>3191</v>
      </c>
      <c r="D2391" s="205">
        <v>8</v>
      </c>
      <c r="E2391" s="203">
        <v>2380000</v>
      </c>
      <c r="F2391" s="206">
        <f t="shared" si="29"/>
        <v>0</v>
      </c>
      <c r="G2391" s="203">
        <v>2380000</v>
      </c>
      <c r="H2391" s="205"/>
      <c r="I2391" s="205"/>
    </row>
    <row r="2392" spans="1:9" s="208" customFormat="1" hidden="1">
      <c r="A2392" s="196">
        <v>44326</v>
      </c>
      <c r="B2392" s="205" t="s">
        <v>60</v>
      </c>
      <c r="C2392" s="198">
        <v>4012</v>
      </c>
      <c r="D2392" s="195">
        <v>7</v>
      </c>
      <c r="E2392" s="197">
        <v>850000</v>
      </c>
      <c r="F2392" s="206">
        <f t="shared" si="29"/>
        <v>0</v>
      </c>
      <c r="G2392" s="203">
        <v>850000</v>
      </c>
      <c r="H2392" s="195" t="s">
        <v>2191</v>
      </c>
      <c r="I2392" s="205"/>
    </row>
    <row r="2393" spans="1:9" s="208" customFormat="1" hidden="1">
      <c r="A2393" s="196">
        <v>44326</v>
      </c>
      <c r="B2393" s="205" t="s">
        <v>60</v>
      </c>
      <c r="C2393" s="198">
        <v>4211</v>
      </c>
      <c r="D2393" s="195">
        <v>7</v>
      </c>
      <c r="E2393" s="197">
        <v>659200</v>
      </c>
      <c r="F2393" s="206">
        <f t="shared" si="29"/>
        <v>0</v>
      </c>
      <c r="G2393" s="203">
        <v>659200</v>
      </c>
      <c r="H2393" s="195" t="s">
        <v>1015</v>
      </c>
      <c r="I2393" s="205"/>
    </row>
    <row r="2394" spans="1:9" s="208" customFormat="1" hidden="1">
      <c r="A2394" s="196">
        <v>44326</v>
      </c>
      <c r="B2394" s="205" t="s">
        <v>60</v>
      </c>
      <c r="C2394" s="198">
        <v>8640</v>
      </c>
      <c r="D2394" s="195">
        <v>9</v>
      </c>
      <c r="E2394" s="197">
        <v>318400</v>
      </c>
      <c r="F2394" s="206">
        <f t="shared" si="29"/>
        <v>0</v>
      </c>
      <c r="G2394" s="203">
        <v>318400</v>
      </c>
      <c r="H2394" s="195" t="s">
        <v>2199</v>
      </c>
      <c r="I2394" s="205"/>
    </row>
    <row r="2395" spans="1:9" s="208" customFormat="1" hidden="1">
      <c r="A2395" s="123">
        <v>44326</v>
      </c>
      <c r="B2395" s="205" t="s">
        <v>60</v>
      </c>
      <c r="C2395" s="57">
        <v>8657</v>
      </c>
      <c r="D2395" s="205">
        <v>9</v>
      </c>
      <c r="E2395" s="203">
        <v>1507400</v>
      </c>
      <c r="F2395" s="206">
        <f t="shared" si="29"/>
        <v>0</v>
      </c>
      <c r="G2395" s="203">
        <v>1507400</v>
      </c>
      <c r="H2395" s="205" t="s">
        <v>1097</v>
      </c>
      <c r="I2395" s="205"/>
    </row>
    <row r="2396" spans="1:9" s="208" customFormat="1" hidden="1">
      <c r="A2396" s="196">
        <v>44326</v>
      </c>
      <c r="B2396" s="205" t="s">
        <v>60</v>
      </c>
      <c r="C2396" s="198">
        <v>8666</v>
      </c>
      <c r="D2396" s="195">
        <v>9</v>
      </c>
      <c r="E2396" s="197">
        <v>313000</v>
      </c>
      <c r="F2396" s="206">
        <f t="shared" si="29"/>
        <v>0</v>
      </c>
      <c r="G2396" s="203">
        <v>313000</v>
      </c>
      <c r="H2396" s="195" t="s">
        <v>533</v>
      </c>
      <c r="I2396" s="205"/>
    </row>
    <row r="2397" spans="1:9" s="208" customFormat="1" hidden="1">
      <c r="A2397" s="196">
        <v>44326</v>
      </c>
      <c r="B2397" s="205" t="s">
        <v>60</v>
      </c>
      <c r="C2397" s="198">
        <v>9237</v>
      </c>
      <c r="D2397" s="195">
        <v>6</v>
      </c>
      <c r="E2397" s="197">
        <v>331840</v>
      </c>
      <c r="F2397" s="206">
        <f t="shared" si="29"/>
        <v>0</v>
      </c>
      <c r="G2397" s="203">
        <v>331840</v>
      </c>
      <c r="H2397" s="195" t="s">
        <v>2192</v>
      </c>
      <c r="I2397" s="205"/>
    </row>
    <row r="2398" spans="1:9" s="208" customFormat="1" hidden="1">
      <c r="A2398" s="196">
        <v>44326</v>
      </c>
      <c r="B2398" s="205" t="s">
        <v>60</v>
      </c>
      <c r="C2398" s="198">
        <v>9252</v>
      </c>
      <c r="D2398" s="195">
        <v>6</v>
      </c>
      <c r="E2398" s="197">
        <v>306687</v>
      </c>
      <c r="F2398" s="206">
        <f t="shared" si="29"/>
        <v>0</v>
      </c>
      <c r="G2398" s="203">
        <v>306687</v>
      </c>
      <c r="H2398" s="195" t="s">
        <v>2193</v>
      </c>
      <c r="I2398" s="205"/>
    </row>
    <row r="2399" spans="1:9" s="208" customFormat="1" hidden="1">
      <c r="A2399" s="196">
        <v>44326</v>
      </c>
      <c r="B2399" s="205" t="s">
        <v>60</v>
      </c>
      <c r="C2399" s="198">
        <v>9254</v>
      </c>
      <c r="D2399" s="195">
        <v>6</v>
      </c>
      <c r="E2399" s="197">
        <v>350440</v>
      </c>
      <c r="F2399" s="206">
        <f t="shared" si="29"/>
        <v>0</v>
      </c>
      <c r="G2399" s="203">
        <v>350440</v>
      </c>
      <c r="H2399" s="195" t="s">
        <v>2194</v>
      </c>
      <c r="I2399" s="205"/>
    </row>
    <row r="2400" spans="1:9" s="208" customFormat="1" hidden="1">
      <c r="A2400" s="196">
        <v>44326</v>
      </c>
      <c r="B2400" s="205" t="s">
        <v>60</v>
      </c>
      <c r="C2400" s="198">
        <v>9282</v>
      </c>
      <c r="D2400" s="195">
        <v>6</v>
      </c>
      <c r="E2400" s="197">
        <v>48761</v>
      </c>
      <c r="F2400" s="206">
        <f t="shared" si="29"/>
        <v>0</v>
      </c>
      <c r="G2400" s="203">
        <v>48761</v>
      </c>
      <c r="H2400" s="195" t="s">
        <v>2195</v>
      </c>
      <c r="I2400" s="205"/>
    </row>
    <row r="2401" spans="1:9" s="208" customFormat="1" hidden="1">
      <c r="A2401" s="196">
        <v>44326</v>
      </c>
      <c r="B2401" s="205" t="s">
        <v>60</v>
      </c>
      <c r="C2401" s="198">
        <v>9283</v>
      </c>
      <c r="D2401" s="195">
        <v>6</v>
      </c>
      <c r="E2401" s="197">
        <v>712029</v>
      </c>
      <c r="F2401" s="206">
        <f t="shared" si="29"/>
        <v>0</v>
      </c>
      <c r="G2401" s="203">
        <v>712029</v>
      </c>
      <c r="H2401" s="195" t="s">
        <v>2196</v>
      </c>
      <c r="I2401" s="205"/>
    </row>
    <row r="2402" spans="1:9" s="208" customFormat="1" hidden="1">
      <c r="A2402" s="196">
        <v>44326</v>
      </c>
      <c r="B2402" s="205" t="s">
        <v>60</v>
      </c>
      <c r="C2402" s="198">
        <v>9293</v>
      </c>
      <c r="D2402" s="195">
        <v>6</v>
      </c>
      <c r="E2402" s="197">
        <v>600000</v>
      </c>
      <c r="F2402" s="206">
        <f t="shared" si="29"/>
        <v>0</v>
      </c>
      <c r="G2402" s="203">
        <v>600000</v>
      </c>
      <c r="H2402" s="195" t="s">
        <v>2197</v>
      </c>
      <c r="I2402" s="205"/>
    </row>
    <row r="2403" spans="1:9" s="208" customFormat="1" hidden="1">
      <c r="A2403" s="196">
        <v>44326</v>
      </c>
      <c r="B2403" s="205" t="s">
        <v>60</v>
      </c>
      <c r="C2403" s="198">
        <v>9357</v>
      </c>
      <c r="D2403" s="195">
        <v>6</v>
      </c>
      <c r="E2403" s="197">
        <v>4813400</v>
      </c>
      <c r="F2403" s="206">
        <f t="shared" si="29"/>
        <v>0</v>
      </c>
      <c r="G2403" s="203">
        <v>4813400</v>
      </c>
      <c r="H2403" s="195" t="s">
        <v>2198</v>
      </c>
      <c r="I2403" s="205"/>
    </row>
    <row r="2404" spans="1:9" s="207" customFormat="1" hidden="1">
      <c r="A2404" s="199">
        <v>44327</v>
      </c>
      <c r="B2404" s="200"/>
      <c r="C2404" s="280">
        <v>9559</v>
      </c>
      <c r="D2404" s="52">
        <v>6</v>
      </c>
      <c r="E2404" s="279">
        <v>567986</v>
      </c>
      <c r="F2404" s="202">
        <f t="shared" si="29"/>
        <v>0</v>
      </c>
      <c r="G2404" s="201">
        <v>567986</v>
      </c>
      <c r="H2404" s="200"/>
      <c r="I2404" s="200"/>
    </row>
    <row r="2405" spans="1:9" s="207" customFormat="1" hidden="1">
      <c r="A2405" s="199">
        <v>44327</v>
      </c>
      <c r="B2405" s="200"/>
      <c r="C2405" s="51">
        <v>1794</v>
      </c>
      <c r="D2405" s="200">
        <v>4</v>
      </c>
      <c r="E2405" s="201">
        <v>424000</v>
      </c>
      <c r="F2405" s="202">
        <f t="shared" si="29"/>
        <v>0</v>
      </c>
      <c r="G2405" s="201">
        <v>424000</v>
      </c>
      <c r="H2405" s="200"/>
      <c r="I2405" s="200"/>
    </row>
    <row r="2406" spans="1:9" s="207" customFormat="1" hidden="1">
      <c r="A2406" s="199">
        <v>44327</v>
      </c>
      <c r="B2406" s="200"/>
      <c r="C2406" s="51">
        <v>1798</v>
      </c>
      <c r="D2406" s="200">
        <v>4</v>
      </c>
      <c r="E2406" s="201">
        <v>622500</v>
      </c>
      <c r="F2406" s="202">
        <f t="shared" si="29"/>
        <v>0</v>
      </c>
      <c r="G2406" s="201">
        <v>622500</v>
      </c>
      <c r="H2406" s="200"/>
      <c r="I2406" s="200"/>
    </row>
    <row r="2407" spans="1:9" s="207" customFormat="1" hidden="1">
      <c r="A2407" s="199">
        <v>44327</v>
      </c>
      <c r="B2407" s="200"/>
      <c r="C2407" s="51">
        <v>8788</v>
      </c>
      <c r="D2407" s="200">
        <v>9</v>
      </c>
      <c r="E2407" s="201">
        <v>491000</v>
      </c>
      <c r="F2407" s="202">
        <f t="shared" si="29"/>
        <v>0</v>
      </c>
      <c r="G2407" s="201">
        <v>491000</v>
      </c>
      <c r="H2407" s="200"/>
      <c r="I2407" s="200"/>
    </row>
    <row r="2408" spans="1:9" s="207" customFormat="1" hidden="1">
      <c r="A2408" s="199">
        <v>44327</v>
      </c>
      <c r="B2408" s="200"/>
      <c r="C2408" s="51">
        <v>1732</v>
      </c>
      <c r="D2408" s="200">
        <v>4</v>
      </c>
      <c r="E2408" s="201">
        <v>1086000</v>
      </c>
      <c r="F2408" s="202">
        <f t="shared" si="29"/>
        <v>0</v>
      </c>
      <c r="G2408" s="201">
        <v>1086000</v>
      </c>
      <c r="H2408" s="200"/>
      <c r="I2408" s="200"/>
    </row>
    <row r="2409" spans="1:9" s="207" customFormat="1" hidden="1">
      <c r="A2409" s="199">
        <v>44327</v>
      </c>
      <c r="B2409" s="200"/>
      <c r="C2409" s="51">
        <v>1762</v>
      </c>
      <c r="D2409" s="200">
        <v>4</v>
      </c>
      <c r="E2409" s="201">
        <v>700041</v>
      </c>
      <c r="F2409" s="202">
        <f t="shared" si="29"/>
        <v>0</v>
      </c>
      <c r="G2409" s="201">
        <v>700041</v>
      </c>
      <c r="H2409" s="200"/>
      <c r="I2409" s="200"/>
    </row>
    <row r="2410" spans="1:9" s="207" customFormat="1" hidden="1">
      <c r="A2410" s="199">
        <v>44327</v>
      </c>
      <c r="B2410" s="200"/>
      <c r="C2410" s="51">
        <v>8778</v>
      </c>
      <c r="D2410" s="200">
        <v>9</v>
      </c>
      <c r="E2410" s="201">
        <v>200000</v>
      </c>
      <c r="F2410" s="202">
        <f t="shared" si="29"/>
        <v>0</v>
      </c>
      <c r="G2410" s="201">
        <v>200000</v>
      </c>
      <c r="H2410" s="200"/>
      <c r="I2410" s="200"/>
    </row>
    <row r="2411" spans="1:9" s="208" customFormat="1" hidden="1">
      <c r="A2411" s="196">
        <v>44327</v>
      </c>
      <c r="B2411" s="205" t="s">
        <v>60</v>
      </c>
      <c r="C2411" s="198">
        <v>1508</v>
      </c>
      <c r="D2411" s="195">
        <v>18</v>
      </c>
      <c r="E2411" s="197">
        <v>132000</v>
      </c>
      <c r="F2411" s="206">
        <f t="shared" si="29"/>
        <v>0</v>
      </c>
      <c r="G2411" s="197">
        <v>132000</v>
      </c>
      <c r="H2411" s="195" t="s">
        <v>2215</v>
      </c>
      <c r="I2411" s="205"/>
    </row>
    <row r="2412" spans="1:9" s="208" customFormat="1" hidden="1">
      <c r="A2412" s="196">
        <v>44327</v>
      </c>
      <c r="B2412" s="205" t="s">
        <v>60</v>
      </c>
      <c r="C2412" s="198">
        <v>1732</v>
      </c>
      <c r="D2412" s="195">
        <v>4</v>
      </c>
      <c r="E2412" s="197">
        <v>1086000</v>
      </c>
      <c r="F2412" s="206">
        <f t="shared" si="29"/>
        <v>0</v>
      </c>
      <c r="G2412" s="203">
        <v>1086000</v>
      </c>
      <c r="H2412" s="195" t="s">
        <v>2217</v>
      </c>
      <c r="I2412" s="205"/>
    </row>
    <row r="2413" spans="1:9" s="208" customFormat="1" hidden="1">
      <c r="A2413" s="196">
        <v>44327</v>
      </c>
      <c r="B2413" s="205" t="s">
        <v>60</v>
      </c>
      <c r="C2413" s="198">
        <v>1748</v>
      </c>
      <c r="D2413" s="195">
        <v>4</v>
      </c>
      <c r="E2413" s="197">
        <v>1137193</v>
      </c>
      <c r="F2413" s="206">
        <f t="shared" si="29"/>
        <v>0</v>
      </c>
      <c r="G2413" s="197">
        <v>1137193</v>
      </c>
      <c r="H2413" s="195" t="s">
        <v>2201</v>
      </c>
      <c r="I2413" s="205"/>
    </row>
    <row r="2414" spans="1:9" s="208" customFormat="1" hidden="1">
      <c r="A2414" s="196">
        <v>44327</v>
      </c>
      <c r="B2414" s="205" t="s">
        <v>60</v>
      </c>
      <c r="C2414" s="198">
        <v>1762</v>
      </c>
      <c r="D2414" s="195">
        <v>4</v>
      </c>
      <c r="E2414" s="197">
        <v>700041</v>
      </c>
      <c r="F2414" s="206">
        <f t="shared" si="29"/>
        <v>0</v>
      </c>
      <c r="G2414" s="203">
        <v>700041</v>
      </c>
      <c r="H2414" s="195" t="s">
        <v>2202</v>
      </c>
      <c r="I2414" s="205"/>
    </row>
    <row r="2415" spans="1:9" s="208" customFormat="1" hidden="1">
      <c r="A2415" s="196">
        <v>44327</v>
      </c>
      <c r="B2415" s="205" t="s">
        <v>60</v>
      </c>
      <c r="C2415" s="198">
        <v>1794</v>
      </c>
      <c r="D2415" s="195">
        <v>4</v>
      </c>
      <c r="E2415" s="197">
        <v>424000</v>
      </c>
      <c r="F2415" s="206">
        <f t="shared" si="29"/>
        <v>0</v>
      </c>
      <c r="G2415" s="203">
        <v>424000</v>
      </c>
      <c r="H2415" s="195" t="s">
        <v>94</v>
      </c>
      <c r="I2415" s="205"/>
    </row>
    <row r="2416" spans="1:9" s="208" customFormat="1" hidden="1">
      <c r="A2416" s="196">
        <v>44327</v>
      </c>
      <c r="B2416" s="205" t="s">
        <v>60</v>
      </c>
      <c r="C2416" s="198">
        <v>1798</v>
      </c>
      <c r="D2416" s="195">
        <v>4</v>
      </c>
      <c r="E2416" s="197">
        <v>622500</v>
      </c>
      <c r="F2416" s="206">
        <f t="shared" si="29"/>
        <v>0</v>
      </c>
      <c r="G2416" s="203">
        <v>622500</v>
      </c>
      <c r="H2416" s="195" t="s">
        <v>2203</v>
      </c>
      <c r="I2416" s="205"/>
    </row>
    <row r="2417" spans="1:9" s="208" customFormat="1" hidden="1">
      <c r="A2417" s="196">
        <v>44327</v>
      </c>
      <c r="B2417" s="205" t="s">
        <v>60</v>
      </c>
      <c r="C2417" s="198">
        <v>1799</v>
      </c>
      <c r="D2417" s="195">
        <v>4</v>
      </c>
      <c r="E2417" s="197">
        <v>1007900</v>
      </c>
      <c r="F2417" s="206">
        <f t="shared" si="29"/>
        <v>0</v>
      </c>
      <c r="G2417" s="203">
        <v>1007900</v>
      </c>
      <c r="H2417" s="195" t="s">
        <v>2204</v>
      </c>
      <c r="I2417" s="205"/>
    </row>
    <row r="2418" spans="1:9" s="208" customFormat="1" hidden="1">
      <c r="A2418" s="123">
        <v>44327</v>
      </c>
      <c r="B2418" s="205" t="s">
        <v>60</v>
      </c>
      <c r="C2418" s="57">
        <v>1905</v>
      </c>
      <c r="D2418" s="205">
        <v>4</v>
      </c>
      <c r="E2418" s="203">
        <v>905600</v>
      </c>
      <c r="F2418" s="206">
        <f t="shared" si="29"/>
        <v>0</v>
      </c>
      <c r="G2418" s="203">
        <v>905600</v>
      </c>
      <c r="H2418" s="205" t="s">
        <v>2205</v>
      </c>
      <c r="I2418" s="205"/>
    </row>
    <row r="2419" spans="1:9" s="208" customFormat="1" hidden="1">
      <c r="A2419" s="196">
        <v>44327</v>
      </c>
      <c r="B2419" s="205" t="s">
        <v>60</v>
      </c>
      <c r="C2419" s="198">
        <v>1947</v>
      </c>
      <c r="D2419" s="195">
        <v>4</v>
      </c>
      <c r="E2419" s="197">
        <v>224983</v>
      </c>
      <c r="F2419" s="206">
        <f t="shared" si="29"/>
        <v>0</v>
      </c>
      <c r="G2419" s="203">
        <v>224983</v>
      </c>
      <c r="H2419" s="195" t="s">
        <v>2206</v>
      </c>
      <c r="I2419" s="205"/>
    </row>
    <row r="2420" spans="1:9" s="208" customFormat="1" hidden="1">
      <c r="A2420" s="196">
        <v>44327</v>
      </c>
      <c r="B2420" s="205" t="s">
        <v>60</v>
      </c>
      <c r="C2420" s="198">
        <v>3337</v>
      </c>
      <c r="D2420" s="195">
        <v>8</v>
      </c>
      <c r="E2420" s="197">
        <v>200000</v>
      </c>
      <c r="F2420" s="206">
        <f t="shared" si="29"/>
        <v>0</v>
      </c>
      <c r="G2420" s="203">
        <v>200000</v>
      </c>
      <c r="H2420" s="195" t="s">
        <v>2216</v>
      </c>
      <c r="I2420" s="205"/>
    </row>
    <row r="2421" spans="1:9" s="208" customFormat="1" hidden="1">
      <c r="A2421" s="196">
        <v>44327</v>
      </c>
      <c r="B2421" s="205" t="s">
        <v>60</v>
      </c>
      <c r="C2421" s="198">
        <v>3375</v>
      </c>
      <c r="D2421" s="195">
        <v>8</v>
      </c>
      <c r="E2421" s="197">
        <v>100000</v>
      </c>
      <c r="F2421" s="206">
        <f t="shared" si="29"/>
        <v>0</v>
      </c>
      <c r="G2421" s="197">
        <v>100000</v>
      </c>
      <c r="H2421" s="195" t="s">
        <v>2207</v>
      </c>
      <c r="I2421" s="205"/>
    </row>
    <row r="2422" spans="1:9" s="208" customFormat="1" hidden="1">
      <c r="A2422" s="196">
        <v>44327</v>
      </c>
      <c r="B2422" s="205" t="s">
        <v>60</v>
      </c>
      <c r="C2422" s="198">
        <v>4378</v>
      </c>
      <c r="D2422" s="195">
        <v>7</v>
      </c>
      <c r="E2422" s="197">
        <v>497900</v>
      </c>
      <c r="F2422" s="206">
        <f t="shared" si="29"/>
        <v>0</v>
      </c>
      <c r="G2422" s="203">
        <v>497900</v>
      </c>
      <c r="H2422" s="195" t="s">
        <v>2218</v>
      </c>
      <c r="I2422" s="205"/>
    </row>
    <row r="2423" spans="1:9" s="208" customFormat="1" hidden="1">
      <c r="A2423" s="196">
        <v>44327</v>
      </c>
      <c r="B2423" s="205" t="s">
        <v>63</v>
      </c>
      <c r="C2423" s="198">
        <v>8734</v>
      </c>
      <c r="D2423" s="195">
        <v>9</v>
      </c>
      <c r="E2423" s="197">
        <v>500000</v>
      </c>
      <c r="F2423" s="206">
        <f t="shared" si="29"/>
        <v>0</v>
      </c>
      <c r="G2423" s="203">
        <v>500000</v>
      </c>
      <c r="H2423" s="195" t="s">
        <v>2208</v>
      </c>
      <c r="I2423" s="205"/>
    </row>
    <row r="2424" spans="1:9" s="208" customFormat="1" hidden="1">
      <c r="A2424" s="196">
        <v>44327</v>
      </c>
      <c r="B2424" s="205" t="s">
        <v>60</v>
      </c>
      <c r="C2424" s="198">
        <v>8778</v>
      </c>
      <c r="D2424" s="195">
        <v>9</v>
      </c>
      <c r="E2424" s="197">
        <v>200000</v>
      </c>
      <c r="F2424" s="206">
        <f t="shared" si="29"/>
        <v>0</v>
      </c>
      <c r="G2424" s="203">
        <v>200000</v>
      </c>
      <c r="H2424" s="195" t="s">
        <v>2209</v>
      </c>
      <c r="I2424" s="205"/>
    </row>
    <row r="2425" spans="1:9" s="208" customFormat="1" hidden="1">
      <c r="A2425" s="196">
        <v>44327</v>
      </c>
      <c r="B2425" s="205" t="s">
        <v>60</v>
      </c>
      <c r="C2425" s="198">
        <v>8788</v>
      </c>
      <c r="D2425" s="195">
        <v>9</v>
      </c>
      <c r="E2425" s="197">
        <v>491000</v>
      </c>
      <c r="F2425" s="206">
        <f t="shared" si="29"/>
        <v>0</v>
      </c>
      <c r="G2425" s="203">
        <v>491000</v>
      </c>
      <c r="H2425" s="195" t="s">
        <v>2214</v>
      </c>
      <c r="I2425" s="205"/>
    </row>
    <row r="2426" spans="1:9" s="208" customFormat="1" hidden="1">
      <c r="A2426" s="196">
        <v>44327</v>
      </c>
      <c r="B2426" s="205" t="s">
        <v>60</v>
      </c>
      <c r="C2426" s="198">
        <v>8789</v>
      </c>
      <c r="D2426" s="195">
        <v>9</v>
      </c>
      <c r="E2426" s="197">
        <v>613500</v>
      </c>
      <c r="F2426" s="206">
        <f t="shared" si="29"/>
        <v>0</v>
      </c>
      <c r="G2426" s="203">
        <v>613500</v>
      </c>
      <c r="H2426" s="195" t="s">
        <v>2213</v>
      </c>
      <c r="I2426" s="205"/>
    </row>
    <row r="2427" spans="1:9" s="208" customFormat="1" hidden="1">
      <c r="A2427" s="196">
        <v>44327</v>
      </c>
      <c r="B2427" s="205" t="s">
        <v>60</v>
      </c>
      <c r="C2427" s="198">
        <v>9549</v>
      </c>
      <c r="D2427" s="195">
        <v>6</v>
      </c>
      <c r="E2427" s="197">
        <v>839900</v>
      </c>
      <c r="F2427" s="206">
        <f t="shared" si="29"/>
        <v>0</v>
      </c>
      <c r="G2427" s="203">
        <v>839900</v>
      </c>
      <c r="H2427" s="195" t="s">
        <v>2210</v>
      </c>
      <c r="I2427" s="205"/>
    </row>
    <row r="2428" spans="1:9" s="208" customFormat="1" hidden="1">
      <c r="A2428" s="196">
        <v>44327</v>
      </c>
      <c r="B2428" s="205" t="s">
        <v>60</v>
      </c>
      <c r="C2428" s="198">
        <v>9559</v>
      </c>
      <c r="D2428" s="195">
        <v>6</v>
      </c>
      <c r="E2428" s="197">
        <v>567986</v>
      </c>
      <c r="F2428" s="206">
        <f t="shared" si="29"/>
        <v>0</v>
      </c>
      <c r="G2428" s="203">
        <v>567986</v>
      </c>
      <c r="H2428" s="195" t="s">
        <v>2211</v>
      </c>
      <c r="I2428" s="205"/>
    </row>
    <row r="2429" spans="1:9" s="208" customFormat="1" hidden="1">
      <c r="A2429" s="196">
        <v>44327</v>
      </c>
      <c r="B2429" s="205" t="s">
        <v>60</v>
      </c>
      <c r="C2429" s="198">
        <v>9703</v>
      </c>
      <c r="D2429" s="195">
        <v>6</v>
      </c>
      <c r="E2429" s="197">
        <v>2480000</v>
      </c>
      <c r="F2429" s="206">
        <f t="shared" si="29"/>
        <v>0</v>
      </c>
      <c r="G2429" s="203">
        <v>2480000</v>
      </c>
      <c r="H2429" s="195" t="s">
        <v>2182</v>
      </c>
      <c r="I2429" s="205"/>
    </row>
    <row r="2430" spans="1:9" s="208" customFormat="1" hidden="1">
      <c r="A2430" s="196">
        <v>44327</v>
      </c>
      <c r="B2430" s="205" t="s">
        <v>60</v>
      </c>
      <c r="C2430" s="198">
        <v>9785</v>
      </c>
      <c r="D2430" s="195">
        <v>6</v>
      </c>
      <c r="E2430" s="197">
        <v>471200</v>
      </c>
      <c r="F2430" s="206">
        <f t="shared" si="29"/>
        <v>0</v>
      </c>
      <c r="G2430" s="203">
        <v>471200</v>
      </c>
      <c r="H2430" s="195" t="s">
        <v>2212</v>
      </c>
      <c r="I2430" s="205"/>
    </row>
    <row r="2431" spans="1:9" s="207" customFormat="1" hidden="1">
      <c r="A2431" s="199">
        <v>44328</v>
      </c>
      <c r="B2431" s="200"/>
      <c r="C2431" s="51">
        <v>9936</v>
      </c>
      <c r="D2431" s="200">
        <v>6</v>
      </c>
      <c r="E2431" s="201">
        <v>897277</v>
      </c>
      <c r="F2431" s="202">
        <f t="shared" si="29"/>
        <v>0</v>
      </c>
      <c r="G2431" s="201">
        <v>897277</v>
      </c>
      <c r="H2431" s="200"/>
      <c r="I2431" s="200"/>
    </row>
    <row r="2432" spans="1:9" hidden="1">
      <c r="A2432" s="199">
        <v>44328</v>
      </c>
      <c r="B2432" s="200"/>
      <c r="C2432" s="51">
        <v>2019</v>
      </c>
      <c r="D2432" s="200"/>
      <c r="E2432" s="201">
        <v>258860</v>
      </c>
      <c r="F2432" s="202">
        <f t="shared" si="29"/>
        <v>0</v>
      </c>
      <c r="G2432" s="201">
        <v>258860</v>
      </c>
      <c r="H2432" s="200"/>
      <c r="I2432" s="200"/>
    </row>
    <row r="2433" spans="1:9" s="52" customFormat="1" hidden="1">
      <c r="A2433" s="199">
        <v>44328</v>
      </c>
      <c r="B2433" s="200"/>
      <c r="C2433" s="51">
        <v>3373</v>
      </c>
      <c r="D2433" s="200">
        <v>29</v>
      </c>
      <c r="E2433" s="201">
        <v>325400</v>
      </c>
      <c r="F2433" s="202">
        <f t="shared" si="29"/>
        <v>0</v>
      </c>
      <c r="G2433" s="201">
        <v>325400</v>
      </c>
      <c r="H2433" s="200"/>
      <c r="I2433" s="200"/>
    </row>
    <row r="2434" spans="1:9" s="52" customFormat="1" hidden="1">
      <c r="A2434" s="199">
        <v>44328</v>
      </c>
      <c r="B2434" s="200"/>
      <c r="C2434" s="51">
        <v>2156</v>
      </c>
      <c r="D2434" s="200">
        <v>4</v>
      </c>
      <c r="E2434" s="201">
        <v>164200</v>
      </c>
      <c r="F2434" s="202">
        <f t="shared" si="29"/>
        <v>0</v>
      </c>
      <c r="G2434" s="201">
        <v>164200</v>
      </c>
      <c r="H2434" s="200"/>
      <c r="I2434" s="200"/>
    </row>
    <row r="2435" spans="1:9" s="52" customFormat="1" hidden="1">
      <c r="A2435" s="199">
        <v>44328</v>
      </c>
      <c r="B2435" s="200"/>
      <c r="C2435" s="51">
        <v>3593</v>
      </c>
      <c r="D2435" s="200">
        <v>8</v>
      </c>
      <c r="E2435" s="201">
        <v>61900</v>
      </c>
      <c r="F2435" s="202">
        <f t="shared" si="29"/>
        <v>0</v>
      </c>
      <c r="G2435" s="201">
        <v>61900</v>
      </c>
      <c r="H2435" s="200"/>
      <c r="I2435" s="200"/>
    </row>
    <row r="2436" spans="1:9" s="52" customFormat="1" hidden="1">
      <c r="A2436" s="229">
        <v>44328</v>
      </c>
      <c r="B2436" s="230"/>
      <c r="C2436" s="381">
        <v>3592</v>
      </c>
      <c r="D2436" s="230">
        <v>8</v>
      </c>
      <c r="E2436" s="231">
        <v>926682</v>
      </c>
      <c r="F2436" s="232">
        <f t="shared" si="29"/>
        <v>0</v>
      </c>
      <c r="G2436" s="231">
        <v>926682</v>
      </c>
      <c r="H2436" s="230"/>
      <c r="I2436" s="230"/>
    </row>
    <row r="2437" spans="1:9" s="208" customFormat="1" hidden="1">
      <c r="A2437" s="196">
        <v>44328</v>
      </c>
      <c r="B2437" s="205"/>
      <c r="C2437" s="198">
        <v>1687</v>
      </c>
      <c r="D2437" s="195">
        <v>18</v>
      </c>
      <c r="E2437" s="197">
        <v>536439</v>
      </c>
      <c r="F2437" s="206">
        <f t="shared" si="29"/>
        <v>0</v>
      </c>
      <c r="G2437" s="203">
        <v>536439</v>
      </c>
      <c r="H2437" s="195" t="s">
        <v>2228</v>
      </c>
      <c r="I2437" s="205"/>
    </row>
    <row r="2438" spans="1:9" s="208" customFormat="1" hidden="1">
      <c r="A2438" s="1">
        <v>44328</v>
      </c>
      <c r="B2438" s="234"/>
      <c r="C2438" s="235">
        <v>2019</v>
      </c>
      <c r="D2438" s="236">
        <v>4</v>
      </c>
      <c r="E2438" s="237">
        <v>258860</v>
      </c>
      <c r="F2438" s="238">
        <f t="shared" si="29"/>
        <v>0</v>
      </c>
      <c r="G2438" s="237">
        <v>258860</v>
      </c>
      <c r="H2438" s="236" t="s">
        <v>2226</v>
      </c>
      <c r="I2438" s="234"/>
    </row>
    <row r="2439" spans="1:9" s="208" customFormat="1" hidden="1">
      <c r="A2439" s="1">
        <v>44328</v>
      </c>
      <c r="B2439" s="223"/>
      <c r="C2439" s="227">
        <v>2156</v>
      </c>
      <c r="D2439" s="89">
        <v>4</v>
      </c>
      <c r="E2439" s="141">
        <v>164200</v>
      </c>
      <c r="F2439" s="228">
        <f t="shared" si="29"/>
        <v>0</v>
      </c>
      <c r="G2439" s="141">
        <v>164200</v>
      </c>
      <c r="H2439" s="89" t="s">
        <v>2227</v>
      </c>
      <c r="I2439" s="223"/>
    </row>
    <row r="2440" spans="1:9" s="208" customFormat="1" hidden="1">
      <c r="A2440" s="196">
        <v>44328</v>
      </c>
      <c r="B2440" s="205"/>
      <c r="C2440" s="198">
        <v>2300</v>
      </c>
      <c r="D2440" s="195">
        <v>4</v>
      </c>
      <c r="E2440" s="197">
        <v>2020000</v>
      </c>
      <c r="F2440" s="206">
        <f t="shared" si="29"/>
        <v>0</v>
      </c>
      <c r="G2440" s="197">
        <v>2020000</v>
      </c>
      <c r="H2440" s="195" t="s">
        <v>2229</v>
      </c>
      <c r="I2440" s="205"/>
    </row>
    <row r="2441" spans="1:9" s="208" customFormat="1" hidden="1">
      <c r="A2441" s="1">
        <v>44328</v>
      </c>
      <c r="B2441" s="234"/>
      <c r="C2441" s="235">
        <v>3592</v>
      </c>
      <c r="D2441" s="236">
        <v>8</v>
      </c>
      <c r="E2441" s="237">
        <v>926682</v>
      </c>
      <c r="F2441" s="238">
        <f t="shared" si="29"/>
        <v>0</v>
      </c>
      <c r="G2441" s="237">
        <v>926682</v>
      </c>
      <c r="H2441" s="236" t="s">
        <v>2235</v>
      </c>
      <c r="I2441" s="234"/>
    </row>
    <row r="2442" spans="1:9" s="208" customFormat="1" hidden="1">
      <c r="A2442" s="1">
        <v>44328</v>
      </c>
      <c r="B2442" s="223"/>
      <c r="C2442" s="227">
        <v>3593</v>
      </c>
      <c r="D2442" s="89">
        <v>8</v>
      </c>
      <c r="E2442" s="141">
        <v>61900</v>
      </c>
      <c r="F2442" s="228">
        <f t="shared" si="29"/>
        <v>0</v>
      </c>
      <c r="G2442" s="141">
        <v>61900</v>
      </c>
      <c r="H2442" s="89" t="s">
        <v>2235</v>
      </c>
      <c r="I2442" s="223"/>
    </row>
    <row r="2443" spans="1:9" s="208" customFormat="1" hidden="1">
      <c r="A2443" s="196">
        <v>44328</v>
      </c>
      <c r="B2443" s="205"/>
      <c r="C2443" s="198">
        <v>3598</v>
      </c>
      <c r="D2443" s="195">
        <v>8</v>
      </c>
      <c r="E2443" s="197">
        <v>419900</v>
      </c>
      <c r="F2443" s="206">
        <f t="shared" si="29"/>
        <v>0</v>
      </c>
      <c r="G2443" s="197">
        <v>419900</v>
      </c>
      <c r="H2443" s="195" t="s">
        <v>2230</v>
      </c>
      <c r="I2443" s="205"/>
    </row>
    <row r="2444" spans="1:9" s="208" customFormat="1" hidden="1">
      <c r="A2444" s="122">
        <v>44328</v>
      </c>
      <c r="B2444" s="268"/>
      <c r="C2444" s="343">
        <v>3629</v>
      </c>
      <c r="D2444" s="268">
        <v>8</v>
      </c>
      <c r="E2444" s="344">
        <v>647000</v>
      </c>
      <c r="F2444" s="269">
        <f t="shared" si="29"/>
        <v>0</v>
      </c>
      <c r="G2444" s="344">
        <v>647000</v>
      </c>
      <c r="H2444" s="268" t="s">
        <v>2231</v>
      </c>
      <c r="I2444" s="268"/>
    </row>
    <row r="2445" spans="1:9" s="208" customFormat="1" hidden="1">
      <c r="A2445" s="196">
        <v>44328</v>
      </c>
      <c r="B2445" s="205"/>
      <c r="C2445" s="198">
        <v>3661</v>
      </c>
      <c r="D2445" s="195">
        <v>29</v>
      </c>
      <c r="E2445" s="197">
        <v>262400</v>
      </c>
      <c r="F2445" s="206">
        <f t="shared" si="29"/>
        <v>0</v>
      </c>
      <c r="G2445" s="203">
        <v>262400</v>
      </c>
      <c r="H2445" s="195" t="s">
        <v>2223</v>
      </c>
      <c r="I2445" s="205"/>
    </row>
    <row r="2446" spans="1:9" s="208" customFormat="1" hidden="1">
      <c r="A2446" s="196">
        <v>44328</v>
      </c>
      <c r="B2446" s="205"/>
      <c r="C2446" s="198">
        <v>3670</v>
      </c>
      <c r="D2446" s="195">
        <v>29</v>
      </c>
      <c r="E2446" s="197">
        <v>486528</v>
      </c>
      <c r="F2446" s="206">
        <f t="shared" si="29"/>
        <v>0</v>
      </c>
      <c r="G2446" s="203">
        <v>486528</v>
      </c>
      <c r="H2446" s="195" t="s">
        <v>2224</v>
      </c>
      <c r="I2446" s="205"/>
    </row>
    <row r="2447" spans="1:9" s="208" customFormat="1" hidden="1">
      <c r="A2447" s="1">
        <v>44328</v>
      </c>
      <c r="B2447" s="268"/>
      <c r="C2447" s="341">
        <v>3733</v>
      </c>
      <c r="D2447" s="272">
        <v>29</v>
      </c>
      <c r="E2447" s="273">
        <v>325400</v>
      </c>
      <c r="F2447" s="269">
        <f t="shared" si="29"/>
        <v>0</v>
      </c>
      <c r="G2447" s="273">
        <v>325400</v>
      </c>
      <c r="H2447" s="272" t="s">
        <v>2225</v>
      </c>
      <c r="I2447" s="268"/>
    </row>
    <row r="2448" spans="1:9" s="208" customFormat="1" hidden="1">
      <c r="A2448" s="196">
        <v>44328</v>
      </c>
      <c r="B2448" s="205"/>
      <c r="C2448" s="198">
        <v>3794</v>
      </c>
      <c r="D2448" s="195">
        <v>29</v>
      </c>
      <c r="E2448" s="197">
        <v>2400000</v>
      </c>
      <c r="F2448" s="206">
        <f t="shared" si="29"/>
        <v>0</v>
      </c>
      <c r="G2448" s="197">
        <v>2400000</v>
      </c>
      <c r="H2448" s="195" t="s">
        <v>2232</v>
      </c>
      <c r="I2448" s="205"/>
    </row>
    <row r="2449" spans="1:9" s="208" customFormat="1" hidden="1">
      <c r="A2449" s="196">
        <v>44328</v>
      </c>
      <c r="B2449" s="205" t="s">
        <v>64</v>
      </c>
      <c r="C2449" s="198">
        <v>4543</v>
      </c>
      <c r="D2449" s="195">
        <v>7</v>
      </c>
      <c r="E2449" s="197">
        <v>850000</v>
      </c>
      <c r="F2449" s="206">
        <f t="shared" si="29"/>
        <v>0</v>
      </c>
      <c r="G2449" s="203">
        <v>850000</v>
      </c>
      <c r="H2449" s="195" t="s">
        <v>2233</v>
      </c>
      <c r="I2449" s="205"/>
    </row>
    <row r="2450" spans="1:9" s="208" customFormat="1" hidden="1">
      <c r="A2450" s="1">
        <v>44328</v>
      </c>
      <c r="B2450" s="234"/>
      <c r="C2450" s="235">
        <v>9936</v>
      </c>
      <c r="D2450" s="236">
        <v>6</v>
      </c>
      <c r="E2450" s="237">
        <v>897277</v>
      </c>
      <c r="F2450" s="238">
        <f t="shared" si="29"/>
        <v>0</v>
      </c>
      <c r="G2450" s="237">
        <v>897277</v>
      </c>
      <c r="H2450" s="236" t="s">
        <v>2234</v>
      </c>
      <c r="I2450" s="234"/>
    </row>
    <row r="2451" spans="1:9" s="207" customFormat="1" hidden="1">
      <c r="A2451" s="199">
        <v>44329</v>
      </c>
      <c r="B2451" s="200"/>
      <c r="C2451" s="51">
        <v>2398</v>
      </c>
      <c r="D2451" s="200">
        <v>4</v>
      </c>
      <c r="E2451" s="201">
        <v>988013</v>
      </c>
      <c r="F2451" s="202">
        <f t="shared" si="29"/>
        <v>0</v>
      </c>
      <c r="G2451" s="201">
        <v>988013</v>
      </c>
      <c r="H2451" s="200"/>
      <c r="I2451" s="200"/>
    </row>
    <row r="2452" spans="1:9" s="207" customFormat="1" hidden="1">
      <c r="A2452" s="199">
        <v>44329</v>
      </c>
      <c r="B2452" s="200"/>
      <c r="C2452" s="51">
        <v>2362</v>
      </c>
      <c r="D2452" s="200">
        <v>4</v>
      </c>
      <c r="E2452" s="201">
        <v>3549800</v>
      </c>
      <c r="F2452" s="202">
        <f t="shared" si="29"/>
        <v>0</v>
      </c>
      <c r="G2452" s="201">
        <v>3549800</v>
      </c>
      <c r="H2452" s="200"/>
      <c r="I2452" s="200"/>
    </row>
    <row r="2453" spans="1:9" s="208" customFormat="1" hidden="1">
      <c r="A2453" s="222">
        <v>44329</v>
      </c>
      <c r="B2453" s="223" t="s">
        <v>64</v>
      </c>
      <c r="C2453" s="342">
        <v>443</v>
      </c>
      <c r="D2453" s="223">
        <v>6</v>
      </c>
      <c r="E2453" s="159">
        <v>326000</v>
      </c>
      <c r="F2453" s="206">
        <f t="shared" si="29"/>
        <v>0</v>
      </c>
      <c r="G2453" s="159">
        <v>326000</v>
      </c>
      <c r="H2453" s="223" t="s">
        <v>2247</v>
      </c>
      <c r="I2453" s="223"/>
    </row>
    <row r="2454" spans="1:9" s="208" customFormat="1" hidden="1">
      <c r="A2454" s="222">
        <v>44329</v>
      </c>
      <c r="B2454" s="223" t="s">
        <v>1660</v>
      </c>
      <c r="C2454" s="342">
        <v>2323</v>
      </c>
      <c r="D2454" s="223">
        <v>4</v>
      </c>
      <c r="E2454" s="159">
        <v>208430</v>
      </c>
      <c r="F2454" s="206">
        <f t="shared" si="29"/>
        <v>0</v>
      </c>
      <c r="G2454" s="159">
        <v>208430</v>
      </c>
      <c r="H2454" s="223" t="s">
        <v>2237</v>
      </c>
      <c r="I2454" s="223"/>
    </row>
    <row r="2455" spans="1:9" s="208" customFormat="1" hidden="1">
      <c r="A2455" s="222">
        <v>44329</v>
      </c>
      <c r="B2455" s="223"/>
      <c r="C2455" s="342">
        <v>2328</v>
      </c>
      <c r="D2455" s="223">
        <v>4</v>
      </c>
      <c r="E2455" s="159">
        <v>1424800</v>
      </c>
      <c r="F2455" s="206">
        <f t="shared" si="29"/>
        <v>0</v>
      </c>
      <c r="G2455" s="159">
        <v>1424800</v>
      </c>
      <c r="H2455" s="223" t="s">
        <v>2238</v>
      </c>
      <c r="I2455" s="223"/>
    </row>
    <row r="2456" spans="1:9" s="208" customFormat="1" hidden="1">
      <c r="A2456" s="222">
        <v>44329</v>
      </c>
      <c r="B2456" s="223"/>
      <c r="C2456" s="342">
        <v>2329</v>
      </c>
      <c r="D2456" s="223">
        <v>4</v>
      </c>
      <c r="E2456" s="159">
        <v>932000</v>
      </c>
      <c r="F2456" s="206">
        <f t="shared" si="29"/>
        <v>0</v>
      </c>
      <c r="G2456" s="159">
        <v>932000</v>
      </c>
      <c r="H2456" s="223" t="s">
        <v>2239</v>
      </c>
      <c r="I2456" s="223"/>
    </row>
    <row r="2457" spans="1:9" s="208" customFormat="1" hidden="1">
      <c r="A2457" s="222">
        <v>44329</v>
      </c>
      <c r="B2457" s="223"/>
      <c r="C2457" s="342">
        <v>2358</v>
      </c>
      <c r="D2457" s="223">
        <v>4</v>
      </c>
      <c r="E2457" s="159">
        <v>5926400</v>
      </c>
      <c r="F2457" s="206">
        <f t="shared" si="29"/>
        <v>0</v>
      </c>
      <c r="G2457" s="159">
        <v>5926400</v>
      </c>
      <c r="H2457" s="223" t="s">
        <v>2240</v>
      </c>
      <c r="I2457" s="223"/>
    </row>
    <row r="2458" spans="1:9" s="208" customFormat="1" hidden="1">
      <c r="A2458" s="222">
        <v>44329</v>
      </c>
      <c r="B2458" s="223"/>
      <c r="C2458" s="342">
        <v>2362</v>
      </c>
      <c r="D2458" s="223">
        <v>4</v>
      </c>
      <c r="E2458" s="159">
        <v>3549800</v>
      </c>
      <c r="F2458" s="206">
        <f t="shared" si="29"/>
        <v>0</v>
      </c>
      <c r="G2458" s="159">
        <v>3549800</v>
      </c>
      <c r="H2458" s="223" t="s">
        <v>2241</v>
      </c>
      <c r="I2458" s="223"/>
    </row>
    <row r="2459" spans="1:9" s="208" customFormat="1" hidden="1">
      <c r="A2459" s="222">
        <v>44329</v>
      </c>
      <c r="B2459" s="223" t="s">
        <v>1660</v>
      </c>
      <c r="C2459" s="342">
        <v>2389</v>
      </c>
      <c r="D2459" s="223">
        <v>4</v>
      </c>
      <c r="E2459" s="159">
        <v>402300</v>
      </c>
      <c r="F2459" s="206">
        <f t="shared" si="29"/>
        <v>0</v>
      </c>
      <c r="G2459" s="159">
        <v>402300</v>
      </c>
      <c r="H2459" s="223" t="s">
        <v>2249</v>
      </c>
      <c r="I2459" s="223"/>
    </row>
    <row r="2460" spans="1:9" s="208" customFormat="1" hidden="1">
      <c r="A2460" s="222">
        <v>44329</v>
      </c>
      <c r="B2460" s="223"/>
      <c r="C2460" s="342">
        <v>2398</v>
      </c>
      <c r="D2460" s="223">
        <v>4</v>
      </c>
      <c r="E2460" s="159">
        <v>988013</v>
      </c>
      <c r="F2460" s="206">
        <f t="shared" si="29"/>
        <v>0</v>
      </c>
      <c r="G2460" s="159">
        <v>988013</v>
      </c>
      <c r="H2460" s="223" t="s">
        <v>2248</v>
      </c>
      <c r="I2460" s="223"/>
    </row>
    <row r="2461" spans="1:9" s="208" customFormat="1" hidden="1">
      <c r="A2461" s="222">
        <v>44329</v>
      </c>
      <c r="B2461" s="223"/>
      <c r="C2461" s="342">
        <v>2502</v>
      </c>
      <c r="D2461" s="223">
        <v>4</v>
      </c>
      <c r="E2461" s="159">
        <v>2320000</v>
      </c>
      <c r="F2461" s="206">
        <f t="shared" si="29"/>
        <v>0</v>
      </c>
      <c r="G2461" s="159">
        <v>2320000</v>
      </c>
      <c r="H2461" s="223" t="s">
        <v>2242</v>
      </c>
      <c r="I2461" s="223"/>
    </row>
    <row r="2462" spans="1:9" s="208" customFormat="1" hidden="1">
      <c r="A2462" s="222">
        <v>44329</v>
      </c>
      <c r="B2462" s="223" t="s">
        <v>64</v>
      </c>
      <c r="C2462" s="342">
        <v>3841</v>
      </c>
      <c r="D2462" s="223">
        <v>29</v>
      </c>
      <c r="E2462" s="159">
        <v>686000</v>
      </c>
      <c r="F2462" s="206">
        <f t="shared" si="29"/>
        <v>0</v>
      </c>
      <c r="G2462" s="159">
        <v>686000</v>
      </c>
      <c r="H2462" s="223" t="s">
        <v>2246</v>
      </c>
      <c r="I2462" s="223"/>
    </row>
    <row r="2463" spans="1:9" s="208" customFormat="1" hidden="1">
      <c r="A2463" s="222">
        <v>44329</v>
      </c>
      <c r="B2463" s="223" t="s">
        <v>64</v>
      </c>
      <c r="C2463" s="342">
        <v>3857</v>
      </c>
      <c r="D2463" s="223">
        <v>29</v>
      </c>
      <c r="E2463" s="159">
        <v>579000</v>
      </c>
      <c r="F2463" s="206">
        <f t="shared" si="29"/>
        <v>0</v>
      </c>
      <c r="G2463" s="159">
        <v>579000</v>
      </c>
      <c r="H2463" s="223" t="s">
        <v>2243</v>
      </c>
      <c r="I2463" s="223"/>
    </row>
    <row r="2464" spans="1:9" s="208" customFormat="1" hidden="1">
      <c r="A2464" s="222">
        <v>44329</v>
      </c>
      <c r="B2464" s="223" t="s">
        <v>64</v>
      </c>
      <c r="C2464" s="342">
        <v>3867</v>
      </c>
      <c r="D2464" s="223">
        <v>29</v>
      </c>
      <c r="E2464" s="159">
        <v>279000</v>
      </c>
      <c r="F2464" s="206">
        <f t="shared" si="29"/>
        <v>0</v>
      </c>
      <c r="G2464" s="159">
        <v>279000</v>
      </c>
      <c r="H2464" s="223" t="s">
        <v>2245</v>
      </c>
      <c r="I2464" s="223"/>
    </row>
    <row r="2465" spans="1:9" s="207" customFormat="1" hidden="1">
      <c r="A2465" s="199">
        <v>44330</v>
      </c>
      <c r="B2465" s="200" t="s">
        <v>60</v>
      </c>
      <c r="C2465" s="51">
        <v>2651</v>
      </c>
      <c r="D2465" s="200"/>
      <c r="E2465" s="201">
        <v>406800</v>
      </c>
      <c r="F2465" s="202">
        <f t="shared" si="29"/>
        <v>0</v>
      </c>
      <c r="G2465" s="201">
        <v>406800</v>
      </c>
      <c r="H2465" s="200"/>
      <c r="I2465" s="200"/>
    </row>
    <row r="2466" spans="1:9" s="207" customFormat="1" hidden="1">
      <c r="A2466" s="199">
        <v>44330</v>
      </c>
      <c r="B2466" s="200" t="s">
        <v>60</v>
      </c>
      <c r="C2466" s="51">
        <v>3784</v>
      </c>
      <c r="D2466" s="200"/>
      <c r="E2466" s="201">
        <v>1233925</v>
      </c>
      <c r="F2466" s="202">
        <f t="shared" si="29"/>
        <v>0</v>
      </c>
      <c r="G2466" s="201">
        <v>1233925</v>
      </c>
      <c r="H2466" s="200"/>
      <c r="I2466" s="200"/>
    </row>
    <row r="2467" spans="1:9" s="207" customFormat="1" hidden="1">
      <c r="A2467" s="199">
        <v>44330</v>
      </c>
      <c r="B2467" s="200" t="s">
        <v>60</v>
      </c>
      <c r="C2467" s="51">
        <v>3932</v>
      </c>
      <c r="D2467" s="200"/>
      <c r="E2467" s="201">
        <v>448000</v>
      </c>
      <c r="F2467" s="202">
        <f t="shared" si="29"/>
        <v>0</v>
      </c>
      <c r="G2467" s="201">
        <v>448000</v>
      </c>
      <c r="H2467" s="200"/>
      <c r="I2467" s="200"/>
    </row>
    <row r="2468" spans="1:9" s="207" customFormat="1" hidden="1">
      <c r="A2468" s="199">
        <v>44330</v>
      </c>
      <c r="B2468" s="200" t="s">
        <v>60</v>
      </c>
      <c r="C2468" s="51">
        <v>2725</v>
      </c>
      <c r="D2468" s="200"/>
      <c r="E2468" s="201">
        <v>1200000</v>
      </c>
      <c r="F2468" s="202">
        <f t="shared" si="29"/>
        <v>0</v>
      </c>
      <c r="G2468" s="201">
        <v>1200000</v>
      </c>
      <c r="H2468" s="200"/>
      <c r="I2468" s="200"/>
    </row>
    <row r="2469" spans="1:9" s="207" customFormat="1" hidden="1">
      <c r="A2469" s="199">
        <v>44330</v>
      </c>
      <c r="B2469" s="200" t="s">
        <v>60</v>
      </c>
      <c r="C2469" s="51">
        <v>3982</v>
      </c>
      <c r="D2469" s="200"/>
      <c r="E2469" s="201">
        <v>366000</v>
      </c>
      <c r="F2469" s="202">
        <f t="shared" si="29"/>
        <v>0</v>
      </c>
      <c r="G2469" s="201">
        <v>366000</v>
      </c>
      <c r="H2469" s="200"/>
      <c r="I2469" s="200"/>
    </row>
    <row r="2470" spans="1:9" s="52" customFormat="1" hidden="1">
      <c r="A2470" s="199">
        <v>44330</v>
      </c>
      <c r="B2470" s="200" t="s">
        <v>60</v>
      </c>
      <c r="C2470" s="51">
        <v>3812</v>
      </c>
      <c r="D2470" s="200">
        <v>8</v>
      </c>
      <c r="E2470" s="200">
        <v>490000</v>
      </c>
      <c r="F2470" s="202">
        <f t="shared" si="29"/>
        <v>0</v>
      </c>
      <c r="G2470" s="200">
        <v>490000</v>
      </c>
      <c r="H2470" s="200"/>
      <c r="I2470" s="200"/>
    </row>
    <row r="2471" spans="1:9" s="52" customFormat="1" hidden="1">
      <c r="A2471" s="199">
        <v>44330</v>
      </c>
      <c r="B2471" s="200" t="s">
        <v>60</v>
      </c>
      <c r="C2471" s="51">
        <v>4021</v>
      </c>
      <c r="D2471" s="200">
        <v>29</v>
      </c>
      <c r="E2471" s="201">
        <v>294000</v>
      </c>
      <c r="F2471" s="202">
        <f t="shared" si="29"/>
        <v>0</v>
      </c>
      <c r="G2471" s="201">
        <v>294000</v>
      </c>
      <c r="H2471" s="200"/>
      <c r="I2471" s="200"/>
    </row>
    <row r="2472" spans="1:9" s="52" customFormat="1" hidden="1">
      <c r="A2472" s="199">
        <v>44330</v>
      </c>
      <c r="B2472" s="200" t="s">
        <v>60</v>
      </c>
      <c r="C2472" s="51">
        <v>754</v>
      </c>
      <c r="D2472" s="200">
        <v>6</v>
      </c>
      <c r="E2472" s="201">
        <v>902200</v>
      </c>
      <c r="F2472" s="202">
        <f t="shared" si="29"/>
        <v>0</v>
      </c>
      <c r="G2472" s="201">
        <v>902200</v>
      </c>
      <c r="H2472" s="200"/>
      <c r="I2472" s="200"/>
    </row>
    <row r="2473" spans="1:9" s="52" customFormat="1" hidden="1">
      <c r="A2473" s="199">
        <v>44330</v>
      </c>
      <c r="B2473" s="200" t="s">
        <v>60</v>
      </c>
      <c r="C2473" s="51">
        <v>4025</v>
      </c>
      <c r="D2473" s="200">
        <v>29</v>
      </c>
      <c r="E2473" s="201">
        <v>165000</v>
      </c>
      <c r="F2473" s="202">
        <f t="shared" si="29"/>
        <v>0</v>
      </c>
      <c r="G2473" s="201">
        <v>165000</v>
      </c>
      <c r="H2473" s="200"/>
      <c r="I2473" s="200"/>
    </row>
    <row r="2474" spans="1:9" s="52" customFormat="1" hidden="1">
      <c r="A2474" s="199">
        <v>44330</v>
      </c>
      <c r="B2474" s="200" t="s">
        <v>60</v>
      </c>
      <c r="C2474" s="51">
        <v>759</v>
      </c>
      <c r="D2474" s="200">
        <v>6</v>
      </c>
      <c r="E2474" s="201">
        <v>819700</v>
      </c>
      <c r="F2474" s="202">
        <f t="shared" si="29"/>
        <v>0</v>
      </c>
      <c r="G2474" s="201">
        <v>819700</v>
      </c>
      <c r="H2474" s="200"/>
      <c r="I2474" s="200"/>
    </row>
    <row r="2475" spans="1:9" s="208" customFormat="1" hidden="1">
      <c r="A2475" s="196">
        <v>44330</v>
      </c>
      <c r="B2475" s="205" t="s">
        <v>64</v>
      </c>
      <c r="C2475" s="198">
        <v>651</v>
      </c>
      <c r="D2475" s="195">
        <v>6</v>
      </c>
      <c r="E2475" s="197">
        <v>596000</v>
      </c>
      <c r="F2475" s="206">
        <f t="shared" si="29"/>
        <v>0</v>
      </c>
      <c r="G2475" s="197">
        <v>596000</v>
      </c>
      <c r="H2475" s="195" t="s">
        <v>2258</v>
      </c>
      <c r="I2475" s="205"/>
    </row>
    <row r="2476" spans="1:9" s="208" customFormat="1" hidden="1">
      <c r="A2476" s="196">
        <v>44330</v>
      </c>
      <c r="B2476" s="205"/>
      <c r="C2476" s="198">
        <v>754</v>
      </c>
      <c r="D2476" s="195">
        <v>6</v>
      </c>
      <c r="E2476" s="197">
        <v>902200</v>
      </c>
      <c r="F2476" s="206">
        <f t="shared" si="29"/>
        <v>0</v>
      </c>
      <c r="G2476" s="203">
        <v>902200</v>
      </c>
      <c r="H2476" s="195" t="s">
        <v>2259</v>
      </c>
      <c r="I2476" s="205"/>
    </row>
    <row r="2477" spans="1:9" s="208" customFormat="1" hidden="1">
      <c r="A2477" s="196">
        <v>44330</v>
      </c>
      <c r="B2477" s="205"/>
      <c r="C2477" s="198">
        <v>759</v>
      </c>
      <c r="D2477" s="195">
        <v>6</v>
      </c>
      <c r="E2477" s="197">
        <v>819700</v>
      </c>
      <c r="F2477" s="206">
        <f t="shared" si="29"/>
        <v>0</v>
      </c>
      <c r="G2477" s="203">
        <v>819700</v>
      </c>
      <c r="H2477" s="195" t="s">
        <v>2260</v>
      </c>
      <c r="I2477" s="205"/>
    </row>
    <row r="2478" spans="1:9" s="208" customFormat="1" ht="20.25" hidden="1" customHeight="1">
      <c r="A2478" s="196">
        <v>44330</v>
      </c>
      <c r="B2478" s="205" t="s">
        <v>60</v>
      </c>
      <c r="C2478" s="57">
        <v>779</v>
      </c>
      <c r="D2478" s="195">
        <v>6</v>
      </c>
      <c r="E2478" s="197">
        <v>1583000</v>
      </c>
      <c r="F2478" s="206">
        <f t="shared" si="29"/>
        <v>0</v>
      </c>
      <c r="G2478" s="197">
        <v>1583000</v>
      </c>
      <c r="H2478" s="195" t="s">
        <v>2261</v>
      </c>
      <c r="I2478" s="205"/>
    </row>
    <row r="2479" spans="1:9" s="208" customFormat="1" hidden="1">
      <c r="A2479" s="196">
        <v>44330</v>
      </c>
      <c r="B2479" s="205" t="s">
        <v>60</v>
      </c>
      <c r="C2479" s="57">
        <v>781</v>
      </c>
      <c r="D2479" s="195">
        <v>6</v>
      </c>
      <c r="E2479" s="197">
        <v>1930800</v>
      </c>
      <c r="F2479" s="206">
        <f>E2479-G2479</f>
        <v>0</v>
      </c>
      <c r="G2479" s="197">
        <v>1930800</v>
      </c>
      <c r="H2479" s="195" t="s">
        <v>2262</v>
      </c>
      <c r="I2479" s="205"/>
    </row>
    <row r="2480" spans="1:9" s="208" customFormat="1" hidden="1">
      <c r="A2480" s="196">
        <v>44330</v>
      </c>
      <c r="B2480" s="205" t="s">
        <v>60</v>
      </c>
      <c r="C2480" s="57">
        <v>782</v>
      </c>
      <c r="D2480" s="195">
        <v>6</v>
      </c>
      <c r="E2480" s="197">
        <v>1632000</v>
      </c>
      <c r="F2480" s="206">
        <f t="shared" si="29"/>
        <v>0</v>
      </c>
      <c r="G2480" s="197">
        <v>1632000</v>
      </c>
      <c r="H2480" s="195" t="s">
        <v>94</v>
      </c>
      <c r="I2480" s="205"/>
    </row>
    <row r="2481" spans="1:9" s="208" customFormat="1" hidden="1">
      <c r="A2481" s="123">
        <v>44330</v>
      </c>
      <c r="B2481" s="205" t="s">
        <v>60</v>
      </c>
      <c r="C2481" s="57">
        <v>785</v>
      </c>
      <c r="D2481" s="205">
        <v>6</v>
      </c>
      <c r="E2481" s="203">
        <v>959000</v>
      </c>
      <c r="F2481" s="206">
        <f t="shared" si="29"/>
        <v>0</v>
      </c>
      <c r="G2481" s="203">
        <v>959000</v>
      </c>
      <c r="H2481" s="205" t="s">
        <v>1100</v>
      </c>
      <c r="I2481" s="205"/>
    </row>
    <row r="2482" spans="1:9" s="208" customFormat="1" hidden="1">
      <c r="A2482" s="123">
        <v>44330</v>
      </c>
      <c r="B2482" s="205" t="s">
        <v>60</v>
      </c>
      <c r="C2482" s="57">
        <v>803</v>
      </c>
      <c r="D2482" s="205">
        <v>6</v>
      </c>
      <c r="E2482" s="203">
        <v>219200</v>
      </c>
      <c r="F2482" s="206">
        <f t="shared" si="29"/>
        <v>0</v>
      </c>
      <c r="G2482" s="203">
        <v>219200</v>
      </c>
      <c r="H2482" s="205" t="s">
        <v>388</v>
      </c>
      <c r="I2482" s="205"/>
    </row>
    <row r="2483" spans="1:9" s="208" customFormat="1" hidden="1">
      <c r="A2483" s="123">
        <v>44330</v>
      </c>
      <c r="B2483" s="205" t="s">
        <v>60</v>
      </c>
      <c r="C2483" s="57">
        <v>806</v>
      </c>
      <c r="D2483" s="205">
        <v>6</v>
      </c>
      <c r="E2483" s="203">
        <v>620000</v>
      </c>
      <c r="F2483" s="206">
        <f t="shared" si="29"/>
        <v>0</v>
      </c>
      <c r="G2483" s="203">
        <v>620000</v>
      </c>
      <c r="H2483" s="205" t="s">
        <v>1165</v>
      </c>
      <c r="I2483" s="205"/>
    </row>
    <row r="2484" spans="1:9" s="208" customFormat="1" hidden="1">
      <c r="A2484" s="123">
        <v>44330</v>
      </c>
      <c r="B2484" s="205" t="s">
        <v>60</v>
      </c>
      <c r="C2484" s="57">
        <v>839</v>
      </c>
      <c r="D2484" s="205">
        <v>6</v>
      </c>
      <c r="E2484" s="203">
        <v>499857</v>
      </c>
      <c r="F2484" s="206">
        <f t="shared" si="29"/>
        <v>0</v>
      </c>
      <c r="G2484" s="203">
        <v>499857</v>
      </c>
      <c r="H2484" s="205" t="s">
        <v>187</v>
      </c>
      <c r="I2484" s="205"/>
    </row>
    <row r="2485" spans="1:9" s="208" customFormat="1" hidden="1">
      <c r="A2485" s="196">
        <v>44330</v>
      </c>
      <c r="B2485" s="205" t="s">
        <v>64</v>
      </c>
      <c r="C2485" s="198">
        <v>2328</v>
      </c>
      <c r="D2485" s="195">
        <v>18</v>
      </c>
      <c r="E2485" s="197">
        <v>756117</v>
      </c>
      <c r="F2485" s="206">
        <f t="shared" si="29"/>
        <v>0</v>
      </c>
      <c r="G2485" s="203">
        <v>756117</v>
      </c>
      <c r="H2485" s="195" t="s">
        <v>2276</v>
      </c>
      <c r="I2485" s="205"/>
    </row>
    <row r="2486" spans="1:9" s="208" customFormat="1" hidden="1">
      <c r="A2486" s="196">
        <v>44330</v>
      </c>
      <c r="B2486" s="205"/>
      <c r="C2486" s="198">
        <v>2651</v>
      </c>
      <c r="D2486" s="195">
        <v>4</v>
      </c>
      <c r="E2486" s="197">
        <v>406800</v>
      </c>
      <c r="F2486" s="206">
        <f t="shared" si="29"/>
        <v>0</v>
      </c>
      <c r="G2486" s="203">
        <v>406800</v>
      </c>
      <c r="H2486" s="195" t="s">
        <v>2263</v>
      </c>
      <c r="I2486" s="205"/>
    </row>
    <row r="2487" spans="1:9" s="208" customFormat="1" hidden="1">
      <c r="A2487" s="196">
        <v>44330</v>
      </c>
      <c r="B2487" s="205" t="s">
        <v>1660</v>
      </c>
      <c r="C2487" s="198">
        <v>2710</v>
      </c>
      <c r="D2487" s="195">
        <v>4</v>
      </c>
      <c r="E2487" s="197">
        <v>600000</v>
      </c>
      <c r="F2487" s="206">
        <f t="shared" si="29"/>
        <v>0</v>
      </c>
      <c r="G2487" s="203">
        <v>600000</v>
      </c>
      <c r="H2487" s="195" t="s">
        <v>2264</v>
      </c>
      <c r="I2487" s="205"/>
    </row>
    <row r="2488" spans="1:9" s="208" customFormat="1" hidden="1">
      <c r="A2488" s="196">
        <v>44330</v>
      </c>
      <c r="B2488" s="205" t="s">
        <v>64</v>
      </c>
      <c r="C2488" s="198">
        <v>2724</v>
      </c>
      <c r="D2488" s="195">
        <v>4</v>
      </c>
      <c r="E2488" s="197">
        <v>1866000</v>
      </c>
      <c r="F2488" s="206">
        <f t="shared" si="29"/>
        <v>0</v>
      </c>
      <c r="G2488" s="203">
        <v>1866000</v>
      </c>
      <c r="H2488" s="195" t="s">
        <v>2265</v>
      </c>
      <c r="I2488" s="205"/>
    </row>
    <row r="2489" spans="1:9" s="208" customFormat="1" hidden="1">
      <c r="A2489" s="196">
        <v>44330</v>
      </c>
      <c r="B2489" s="205"/>
      <c r="C2489" s="198">
        <v>2725</v>
      </c>
      <c r="D2489" s="195">
        <v>4</v>
      </c>
      <c r="E2489" s="197">
        <v>1200000</v>
      </c>
      <c r="F2489" s="206">
        <f t="shared" si="29"/>
        <v>0</v>
      </c>
      <c r="G2489" s="203">
        <v>1200000</v>
      </c>
      <c r="H2489" s="195" t="s">
        <v>2266</v>
      </c>
      <c r="I2489" s="205"/>
    </row>
    <row r="2490" spans="1:9" s="208" customFormat="1" hidden="1">
      <c r="A2490" s="123">
        <v>44330</v>
      </c>
      <c r="B2490" s="205" t="s">
        <v>60</v>
      </c>
      <c r="C2490" s="57">
        <v>2797</v>
      </c>
      <c r="D2490" s="205">
        <v>4</v>
      </c>
      <c r="E2490" s="203">
        <v>2160000</v>
      </c>
      <c r="F2490" s="206">
        <f t="shared" si="29"/>
        <v>0</v>
      </c>
      <c r="G2490" s="203">
        <v>2160000</v>
      </c>
      <c r="H2490" s="205" t="s">
        <v>2273</v>
      </c>
      <c r="I2490" s="205"/>
    </row>
    <row r="2491" spans="1:9" s="208" customFormat="1" hidden="1">
      <c r="A2491" s="123">
        <v>44330</v>
      </c>
      <c r="B2491" s="205" t="s">
        <v>60</v>
      </c>
      <c r="C2491" s="57">
        <v>2800</v>
      </c>
      <c r="D2491" s="205">
        <v>4</v>
      </c>
      <c r="E2491" s="203">
        <v>546627</v>
      </c>
      <c r="F2491" s="206">
        <f t="shared" si="29"/>
        <v>0</v>
      </c>
      <c r="G2491" s="203">
        <v>546627</v>
      </c>
      <c r="H2491" s="205" t="s">
        <v>2267</v>
      </c>
      <c r="I2491" s="205"/>
    </row>
    <row r="2492" spans="1:9" s="208" customFormat="1" hidden="1">
      <c r="A2492" s="196">
        <v>44330</v>
      </c>
      <c r="B2492" s="205"/>
      <c r="C2492" s="198">
        <v>3784</v>
      </c>
      <c r="D2492" s="195">
        <v>8</v>
      </c>
      <c r="E2492" s="197">
        <v>1233925</v>
      </c>
      <c r="F2492" s="206">
        <f t="shared" si="29"/>
        <v>0</v>
      </c>
      <c r="G2492" s="203">
        <v>1233925</v>
      </c>
      <c r="H2492" s="195" t="s">
        <v>1884</v>
      </c>
      <c r="I2492" s="205"/>
    </row>
    <row r="2493" spans="1:9" s="208" customFormat="1" hidden="1">
      <c r="A2493" s="196">
        <v>44330</v>
      </c>
      <c r="B2493" s="205"/>
      <c r="C2493" s="198">
        <v>3812</v>
      </c>
      <c r="D2493" s="195">
        <v>8</v>
      </c>
      <c r="E2493" s="197">
        <v>490000</v>
      </c>
      <c r="F2493" s="206">
        <f t="shared" si="29"/>
        <v>0</v>
      </c>
      <c r="G2493" s="203">
        <v>490000</v>
      </c>
      <c r="H2493" s="195" t="s">
        <v>2268</v>
      </c>
      <c r="I2493" s="205"/>
    </row>
    <row r="2494" spans="1:9" s="208" customFormat="1" hidden="1">
      <c r="A2494" s="196">
        <v>44330</v>
      </c>
      <c r="B2494" s="205" t="s">
        <v>60</v>
      </c>
      <c r="C2494" s="198">
        <v>3887</v>
      </c>
      <c r="D2494" s="195">
        <v>29</v>
      </c>
      <c r="E2494" s="197">
        <v>147000</v>
      </c>
      <c r="F2494" s="206">
        <f t="shared" si="29"/>
        <v>0</v>
      </c>
      <c r="G2494" s="203">
        <v>147000</v>
      </c>
      <c r="H2494" s="195" t="s">
        <v>2269</v>
      </c>
      <c r="I2494" s="205"/>
    </row>
    <row r="2495" spans="1:9" s="208" customFormat="1" hidden="1">
      <c r="A2495" s="196">
        <v>44330</v>
      </c>
      <c r="B2495" s="205"/>
      <c r="C2495" s="198">
        <v>3932</v>
      </c>
      <c r="D2495" s="195">
        <v>29</v>
      </c>
      <c r="E2495" s="197">
        <v>448000</v>
      </c>
      <c r="F2495" s="206">
        <f t="shared" si="29"/>
        <v>0</v>
      </c>
      <c r="G2495" s="203">
        <v>448000</v>
      </c>
      <c r="H2495" s="195" t="s">
        <v>2279</v>
      </c>
      <c r="I2495" s="205"/>
    </row>
    <row r="2496" spans="1:9" s="208" customFormat="1" hidden="1">
      <c r="A2496" s="196">
        <v>44330</v>
      </c>
      <c r="B2496" s="205" t="s">
        <v>64</v>
      </c>
      <c r="C2496" s="198">
        <v>3951</v>
      </c>
      <c r="D2496" s="195">
        <v>29</v>
      </c>
      <c r="E2496" s="197">
        <v>405954</v>
      </c>
      <c r="F2496" s="206">
        <f t="shared" si="29"/>
        <v>0</v>
      </c>
      <c r="G2496" s="203">
        <v>405954</v>
      </c>
      <c r="H2496" s="195" t="s">
        <v>2278</v>
      </c>
      <c r="I2496" s="205"/>
    </row>
    <row r="2497" spans="1:9" s="208" customFormat="1" hidden="1">
      <c r="A2497" s="196">
        <v>44330</v>
      </c>
      <c r="B2497" s="205" t="s">
        <v>64</v>
      </c>
      <c r="C2497" s="198">
        <v>3981</v>
      </c>
      <c r="D2497" s="195">
        <v>29</v>
      </c>
      <c r="E2497" s="197">
        <v>244000</v>
      </c>
      <c r="F2497" s="206">
        <f t="shared" si="29"/>
        <v>0</v>
      </c>
      <c r="G2497" s="203">
        <v>244000</v>
      </c>
      <c r="H2497" s="195" t="s">
        <v>2265</v>
      </c>
      <c r="I2497" s="205"/>
    </row>
    <row r="2498" spans="1:9" s="208" customFormat="1" hidden="1">
      <c r="A2498" s="196">
        <v>44330</v>
      </c>
      <c r="B2498" s="205"/>
      <c r="C2498" s="198">
        <v>3982</v>
      </c>
      <c r="D2498" s="195">
        <v>29</v>
      </c>
      <c r="E2498" s="197">
        <v>366000</v>
      </c>
      <c r="F2498" s="206">
        <f t="shared" si="29"/>
        <v>0</v>
      </c>
      <c r="G2498" s="203">
        <v>366000</v>
      </c>
      <c r="H2498" s="195" t="s">
        <v>2266</v>
      </c>
      <c r="I2498" s="205"/>
    </row>
    <row r="2499" spans="1:9" s="208" customFormat="1" hidden="1">
      <c r="A2499" s="196">
        <v>44330</v>
      </c>
      <c r="B2499" s="205" t="s">
        <v>1660</v>
      </c>
      <c r="C2499" s="198">
        <v>3991</v>
      </c>
      <c r="D2499" s="195">
        <v>29</v>
      </c>
      <c r="E2499" s="197">
        <v>259500</v>
      </c>
      <c r="F2499" s="206">
        <f t="shared" si="29"/>
        <v>0</v>
      </c>
      <c r="G2499" s="203">
        <v>259500</v>
      </c>
      <c r="H2499" s="195" t="s">
        <v>755</v>
      </c>
      <c r="I2499" s="205"/>
    </row>
    <row r="2500" spans="1:9" s="208" customFormat="1" hidden="1">
      <c r="A2500" s="196">
        <v>44330</v>
      </c>
      <c r="B2500" s="205" t="s">
        <v>60</v>
      </c>
      <c r="C2500" s="198">
        <v>4008</v>
      </c>
      <c r="D2500" s="195">
        <v>29</v>
      </c>
      <c r="E2500" s="197">
        <v>82000</v>
      </c>
      <c r="F2500" s="206">
        <f t="shared" si="29"/>
        <v>0</v>
      </c>
      <c r="G2500" s="197">
        <v>82000</v>
      </c>
      <c r="H2500" s="195"/>
      <c r="I2500" s="205"/>
    </row>
    <row r="2501" spans="1:9" s="208" customFormat="1" hidden="1">
      <c r="A2501" s="196">
        <v>44330</v>
      </c>
      <c r="B2501" s="205" t="s">
        <v>60</v>
      </c>
      <c r="C2501" s="198">
        <v>4011</v>
      </c>
      <c r="D2501" s="195">
        <v>29</v>
      </c>
      <c r="E2501" s="197">
        <v>399600</v>
      </c>
      <c r="F2501" s="206">
        <f t="shared" si="29"/>
        <v>0</v>
      </c>
      <c r="G2501" s="197">
        <v>399600</v>
      </c>
      <c r="H2501" s="195" t="s">
        <v>2277</v>
      </c>
      <c r="I2501" s="205"/>
    </row>
    <row r="2502" spans="1:9" s="208" customFormat="1" hidden="1">
      <c r="A2502" s="196">
        <v>44330</v>
      </c>
      <c r="B2502" s="205"/>
      <c r="C2502" s="198">
        <v>4021</v>
      </c>
      <c r="D2502" s="195">
        <v>29</v>
      </c>
      <c r="E2502" s="197">
        <v>294000</v>
      </c>
      <c r="F2502" s="206">
        <f t="shared" si="29"/>
        <v>0</v>
      </c>
      <c r="G2502" s="203">
        <v>294000</v>
      </c>
      <c r="H2502" s="195" t="s">
        <v>2259</v>
      </c>
      <c r="I2502" s="205"/>
    </row>
    <row r="2503" spans="1:9" s="208" customFormat="1" hidden="1">
      <c r="A2503" s="196">
        <v>44330</v>
      </c>
      <c r="B2503" s="205"/>
      <c r="C2503" s="198">
        <v>4025</v>
      </c>
      <c r="D2503" s="195">
        <v>29</v>
      </c>
      <c r="E2503" s="197">
        <v>165000</v>
      </c>
      <c r="F2503" s="206">
        <f t="shared" si="29"/>
        <v>0</v>
      </c>
      <c r="G2503" s="203">
        <v>165000</v>
      </c>
      <c r="H2503" s="195" t="s">
        <v>2271</v>
      </c>
      <c r="I2503" s="205"/>
    </row>
    <row r="2504" spans="1:9" s="208" customFormat="1" hidden="1">
      <c r="A2504" s="123">
        <v>44330</v>
      </c>
      <c r="B2504" s="205" t="s">
        <v>60</v>
      </c>
      <c r="C2504" s="57">
        <v>4053</v>
      </c>
      <c r="D2504" s="205">
        <v>29</v>
      </c>
      <c r="E2504" s="203">
        <v>244000</v>
      </c>
      <c r="F2504" s="206">
        <f t="shared" si="29"/>
        <v>0</v>
      </c>
      <c r="G2504" s="203">
        <v>244000</v>
      </c>
      <c r="H2504" s="205" t="s">
        <v>2272</v>
      </c>
      <c r="I2504" s="205"/>
    </row>
    <row r="2505" spans="1:9" s="208" customFormat="1" hidden="1">
      <c r="A2505" s="123">
        <v>44330</v>
      </c>
      <c r="B2505" s="205" t="s">
        <v>60</v>
      </c>
      <c r="C2505" s="57">
        <v>8905</v>
      </c>
      <c r="D2505" s="205">
        <v>9</v>
      </c>
      <c r="E2505" s="203">
        <v>1240000</v>
      </c>
      <c r="F2505" s="206">
        <f t="shared" si="29"/>
        <v>0</v>
      </c>
      <c r="G2505" s="203">
        <v>1240000</v>
      </c>
      <c r="H2505" s="205" t="s">
        <v>2274</v>
      </c>
      <c r="I2505" s="205"/>
    </row>
    <row r="2506" spans="1:9" s="208" customFormat="1" hidden="1">
      <c r="A2506" s="196">
        <v>44330</v>
      </c>
      <c r="B2506" s="205" t="s">
        <v>60</v>
      </c>
      <c r="C2506" s="57">
        <v>8912</v>
      </c>
      <c r="D2506" s="195">
        <v>9</v>
      </c>
      <c r="E2506" s="197">
        <v>302500</v>
      </c>
      <c r="F2506" s="206">
        <f t="shared" si="29"/>
        <v>0</v>
      </c>
      <c r="G2506" s="197">
        <v>302500</v>
      </c>
      <c r="H2506" s="195" t="s">
        <v>2270</v>
      </c>
      <c r="I2506" s="205"/>
    </row>
    <row r="2507" spans="1:9" s="208" customFormat="1" hidden="1">
      <c r="A2507" s="40">
        <v>44331</v>
      </c>
      <c r="B2507" s="205"/>
      <c r="C2507" s="57">
        <v>938</v>
      </c>
      <c r="D2507" s="205">
        <v>6</v>
      </c>
      <c r="E2507" s="203">
        <v>864000</v>
      </c>
      <c r="F2507" s="206">
        <f t="shared" si="29"/>
        <v>0</v>
      </c>
      <c r="G2507" s="203">
        <v>864000</v>
      </c>
      <c r="H2507" s="91" t="s">
        <v>2282</v>
      </c>
      <c r="I2507" s="205"/>
    </row>
    <row r="2508" spans="1:9" s="361" customFormat="1" hidden="1">
      <c r="A2508" s="40">
        <v>44331</v>
      </c>
      <c r="B2508" s="128"/>
      <c r="C2508" s="57">
        <v>1043</v>
      </c>
      <c r="D2508" s="128">
        <v>6</v>
      </c>
      <c r="E2508" s="43">
        <v>295500</v>
      </c>
      <c r="F2508" s="129">
        <f t="shared" si="29"/>
        <v>0</v>
      </c>
      <c r="G2508" s="43">
        <v>295500</v>
      </c>
      <c r="H2508" s="91" t="s">
        <v>2283</v>
      </c>
      <c r="I2508" s="128"/>
    </row>
    <row r="2509" spans="1:9" s="208" customFormat="1" hidden="1">
      <c r="A2509" s="40">
        <v>44331</v>
      </c>
      <c r="B2509" s="205"/>
      <c r="C2509" s="57">
        <v>1200</v>
      </c>
      <c r="D2509" s="205">
        <v>6</v>
      </c>
      <c r="E2509" s="203">
        <v>35141</v>
      </c>
      <c r="F2509" s="206">
        <f t="shared" si="29"/>
        <v>0</v>
      </c>
      <c r="G2509" s="203">
        <v>35141</v>
      </c>
      <c r="H2509" s="91" t="s">
        <v>2298</v>
      </c>
      <c r="I2509" s="205"/>
    </row>
    <row r="2510" spans="1:9" s="208" customFormat="1" hidden="1">
      <c r="A2510" s="40">
        <v>44331</v>
      </c>
      <c r="B2510" s="205"/>
      <c r="C2510" s="57">
        <v>2916</v>
      </c>
      <c r="D2510" s="205">
        <v>4</v>
      </c>
      <c r="E2510" s="203">
        <v>1160400</v>
      </c>
      <c r="F2510" s="206">
        <f t="shared" si="29"/>
        <v>0</v>
      </c>
      <c r="G2510" s="203">
        <v>1160400</v>
      </c>
      <c r="H2510" s="91" t="s">
        <v>2284</v>
      </c>
      <c r="I2510" s="205"/>
    </row>
    <row r="2511" spans="1:9" s="208" customFormat="1" hidden="1">
      <c r="A2511" s="40">
        <v>44331</v>
      </c>
      <c r="B2511" s="205"/>
      <c r="C2511" s="57">
        <v>3039</v>
      </c>
      <c r="D2511" s="205">
        <v>4</v>
      </c>
      <c r="E2511" s="203">
        <v>2160000</v>
      </c>
      <c r="F2511" s="206">
        <f t="shared" si="29"/>
        <v>0</v>
      </c>
      <c r="G2511" s="203">
        <v>2160000</v>
      </c>
      <c r="H2511" s="91" t="s">
        <v>2299</v>
      </c>
      <c r="I2511" s="205"/>
    </row>
    <row r="2512" spans="1:9" s="208" customFormat="1" hidden="1">
      <c r="A2512" s="40">
        <v>44331</v>
      </c>
      <c r="B2512" s="205" t="s">
        <v>60</v>
      </c>
      <c r="C2512" s="57">
        <v>3966</v>
      </c>
      <c r="D2512" s="205">
        <v>8</v>
      </c>
      <c r="E2512" s="203">
        <v>1037400</v>
      </c>
      <c r="F2512" s="206">
        <f t="shared" si="29"/>
        <v>0</v>
      </c>
      <c r="G2512" s="203">
        <v>1037400</v>
      </c>
      <c r="H2512" s="91" t="s">
        <v>2285</v>
      </c>
      <c r="I2512" s="205"/>
    </row>
    <row r="2513" spans="1:9" s="208" customFormat="1" hidden="1">
      <c r="A2513" s="40">
        <v>44331</v>
      </c>
      <c r="B2513" s="205"/>
      <c r="C2513" s="57">
        <v>4163</v>
      </c>
      <c r="D2513" s="205">
        <v>29</v>
      </c>
      <c r="E2513" s="203">
        <v>1214800</v>
      </c>
      <c r="F2513" s="206">
        <f t="shared" si="29"/>
        <v>0</v>
      </c>
      <c r="G2513" s="203">
        <v>1214800</v>
      </c>
      <c r="H2513" s="91" t="s">
        <v>2297</v>
      </c>
      <c r="I2513" s="205"/>
    </row>
    <row r="2514" spans="1:9" s="208" customFormat="1" hidden="1">
      <c r="A2514" s="40">
        <v>44331</v>
      </c>
      <c r="B2514" s="205"/>
      <c r="C2514" s="57">
        <v>4331</v>
      </c>
      <c r="D2514" s="205">
        <v>29</v>
      </c>
      <c r="E2514" s="203">
        <v>358400</v>
      </c>
      <c r="F2514" s="206">
        <f t="shared" si="29"/>
        <v>0</v>
      </c>
      <c r="G2514" s="203">
        <v>358400</v>
      </c>
      <c r="H2514" s="91"/>
      <c r="I2514" s="205"/>
    </row>
    <row r="2515" spans="1:9" s="208" customFormat="1" hidden="1">
      <c r="A2515" s="40">
        <v>44331</v>
      </c>
      <c r="B2515" s="205"/>
      <c r="C2515" s="57">
        <v>9035</v>
      </c>
      <c r="D2515" s="205">
        <v>9</v>
      </c>
      <c r="E2515" s="203">
        <v>580000</v>
      </c>
      <c r="F2515" s="206">
        <f t="shared" si="29"/>
        <v>0</v>
      </c>
      <c r="G2515" s="203">
        <v>580000</v>
      </c>
      <c r="H2515" s="91" t="s">
        <v>2286</v>
      </c>
      <c r="I2515" s="205"/>
    </row>
    <row r="2516" spans="1:9" s="208" customFormat="1" hidden="1">
      <c r="A2516" s="40">
        <v>44331</v>
      </c>
      <c r="B2516" s="223"/>
      <c r="C2516" s="342">
        <v>9088</v>
      </c>
      <c r="D2516" s="223">
        <v>9</v>
      </c>
      <c r="E2516" s="159">
        <v>700000</v>
      </c>
      <c r="F2516" s="206">
        <f t="shared" si="29"/>
        <v>0</v>
      </c>
      <c r="G2516" s="159">
        <v>700000</v>
      </c>
      <c r="H2516" s="91" t="s">
        <v>2287</v>
      </c>
      <c r="I2516" s="223"/>
    </row>
    <row r="2517" spans="1:9" s="208" customFormat="1" hidden="1">
      <c r="A2517" s="40">
        <v>44332</v>
      </c>
      <c r="B2517" s="223"/>
      <c r="C2517" s="342">
        <v>1367</v>
      </c>
      <c r="D2517" s="223">
        <v>6</v>
      </c>
      <c r="E2517" s="159">
        <v>450000</v>
      </c>
      <c r="F2517" s="206">
        <f t="shared" si="29"/>
        <v>0</v>
      </c>
      <c r="G2517" s="159">
        <v>450000</v>
      </c>
      <c r="H2517" s="223" t="s">
        <v>2288</v>
      </c>
      <c r="I2517" s="223"/>
    </row>
    <row r="2518" spans="1:9" s="208" customFormat="1" hidden="1">
      <c r="A2518" s="40">
        <v>44332</v>
      </c>
      <c r="B2518" s="223"/>
      <c r="C2518" s="342">
        <v>2840</v>
      </c>
      <c r="D2518" s="223">
        <v>18</v>
      </c>
      <c r="E2518" s="159">
        <v>2305458</v>
      </c>
      <c r="F2518" s="206">
        <f t="shared" si="29"/>
        <v>0</v>
      </c>
      <c r="G2518" s="159">
        <v>2305458</v>
      </c>
      <c r="H2518" s="223" t="s">
        <v>2289</v>
      </c>
      <c r="I2518" s="223"/>
    </row>
    <row r="2519" spans="1:9" s="358" customFormat="1" hidden="1">
      <c r="A2519" s="30">
        <v>44332</v>
      </c>
      <c r="B2519" s="359"/>
      <c r="C2519" s="342">
        <v>2910</v>
      </c>
      <c r="D2519" s="359">
        <v>18</v>
      </c>
      <c r="E2519" s="360">
        <v>1459000</v>
      </c>
      <c r="F2519" s="168">
        <f t="shared" si="29"/>
        <v>0</v>
      </c>
      <c r="G2519" s="360">
        <v>1459000</v>
      </c>
      <c r="H2519" s="359" t="s">
        <v>2290</v>
      </c>
      <c r="I2519" s="359"/>
    </row>
    <row r="2520" spans="1:9" s="358" customFormat="1" hidden="1">
      <c r="A2520" s="30">
        <v>44332</v>
      </c>
      <c r="B2520" s="359"/>
      <c r="C2520" s="342">
        <v>3194</v>
      </c>
      <c r="D2520" s="359">
        <v>4</v>
      </c>
      <c r="E2520" s="360">
        <v>372986</v>
      </c>
      <c r="F2520" s="168">
        <f t="shared" si="29"/>
        <v>0</v>
      </c>
      <c r="G2520" s="360">
        <v>372986</v>
      </c>
      <c r="H2520" s="359" t="s">
        <v>2291</v>
      </c>
      <c r="I2520" s="359"/>
    </row>
    <row r="2521" spans="1:9" s="208" customFormat="1" hidden="1">
      <c r="A2521" s="40">
        <v>44332</v>
      </c>
      <c r="B2521" s="223"/>
      <c r="C2521" s="342">
        <v>3314</v>
      </c>
      <c r="D2521" s="223">
        <v>4</v>
      </c>
      <c r="E2521" s="159">
        <v>280764</v>
      </c>
      <c r="F2521" s="206">
        <f t="shared" si="29"/>
        <v>0</v>
      </c>
      <c r="G2521" s="159">
        <v>280764</v>
      </c>
      <c r="H2521" s="223" t="s">
        <v>2292</v>
      </c>
      <c r="I2521" s="223"/>
    </row>
    <row r="2522" spans="1:9" s="208" customFormat="1" hidden="1">
      <c r="A2522" s="40">
        <v>44332</v>
      </c>
      <c r="B2522" s="223"/>
      <c r="C2522" s="342">
        <v>4409</v>
      </c>
      <c r="D2522" s="223">
        <v>29</v>
      </c>
      <c r="E2522" s="159">
        <v>358000</v>
      </c>
      <c r="F2522" s="206">
        <f t="shared" si="29"/>
        <v>0</v>
      </c>
      <c r="G2522" s="159">
        <v>358000</v>
      </c>
      <c r="H2522" s="223"/>
      <c r="I2522" s="223"/>
    </row>
    <row r="2523" spans="1:9" s="361" customFormat="1" hidden="1">
      <c r="A2523" s="40">
        <v>44332</v>
      </c>
      <c r="B2523" s="362"/>
      <c r="C2523" s="342">
        <v>4463</v>
      </c>
      <c r="D2523" s="362">
        <v>29</v>
      </c>
      <c r="E2523" s="364">
        <v>714200</v>
      </c>
      <c r="F2523" s="129">
        <f t="shared" si="29"/>
        <v>0</v>
      </c>
      <c r="G2523" s="364">
        <v>714200</v>
      </c>
      <c r="H2523" s="362"/>
      <c r="I2523" s="362"/>
    </row>
    <row r="2524" spans="1:9" s="361" customFormat="1" hidden="1">
      <c r="A2524" s="40">
        <v>44332</v>
      </c>
      <c r="B2524" s="362"/>
      <c r="C2524" s="342">
        <v>4497</v>
      </c>
      <c r="D2524" s="362">
        <v>29</v>
      </c>
      <c r="E2524" s="364">
        <v>965500</v>
      </c>
      <c r="F2524" s="129">
        <f t="shared" si="29"/>
        <v>0</v>
      </c>
      <c r="G2524" s="364">
        <v>965500</v>
      </c>
      <c r="H2524" s="362"/>
      <c r="I2524" s="362"/>
    </row>
    <row r="2525" spans="1:9" s="208" customFormat="1" hidden="1">
      <c r="A2525" s="288">
        <v>44332</v>
      </c>
      <c r="B2525" s="223"/>
      <c r="C2525" s="342">
        <v>4506</v>
      </c>
      <c r="D2525" s="223">
        <v>29</v>
      </c>
      <c r="E2525" s="159">
        <v>0</v>
      </c>
      <c r="F2525" s="206">
        <f t="shared" si="29"/>
        <v>0</v>
      </c>
      <c r="G2525" s="159"/>
      <c r="H2525" s="223" t="s">
        <v>2296</v>
      </c>
      <c r="I2525" s="223"/>
    </row>
    <row r="2526" spans="1:9" s="208" customFormat="1" hidden="1">
      <c r="A2526" s="40">
        <v>44332</v>
      </c>
      <c r="B2526" s="223"/>
      <c r="C2526" s="342">
        <v>4507</v>
      </c>
      <c r="D2526" s="223">
        <v>29</v>
      </c>
      <c r="E2526" s="159">
        <v>1107116</v>
      </c>
      <c r="F2526" s="206">
        <f t="shared" si="29"/>
        <v>0</v>
      </c>
      <c r="G2526" s="159">
        <v>1107116</v>
      </c>
      <c r="H2526" s="223"/>
      <c r="I2526" s="223"/>
    </row>
    <row r="2527" spans="1:9" s="208" customFormat="1" hidden="1">
      <c r="A2527" s="40">
        <v>44332</v>
      </c>
      <c r="B2527" s="223"/>
      <c r="C2527" s="342">
        <v>4629</v>
      </c>
      <c r="D2527" s="223">
        <v>29</v>
      </c>
      <c r="E2527" s="159">
        <v>2240000</v>
      </c>
      <c r="F2527" s="206">
        <f t="shared" si="29"/>
        <v>0</v>
      </c>
      <c r="G2527" s="159">
        <v>2240000</v>
      </c>
      <c r="H2527" s="223"/>
      <c r="I2527" s="223"/>
    </row>
    <row r="2528" spans="1:9" s="208" customFormat="1" hidden="1">
      <c r="A2528" s="40">
        <v>44332</v>
      </c>
      <c r="B2528" s="223"/>
      <c r="C2528" s="342">
        <v>4661</v>
      </c>
      <c r="D2528" s="223">
        <v>29</v>
      </c>
      <c r="E2528" s="159">
        <v>147000</v>
      </c>
      <c r="F2528" s="206">
        <f t="shared" si="29"/>
        <v>0</v>
      </c>
      <c r="G2528" s="159">
        <v>147000</v>
      </c>
      <c r="H2528" s="223"/>
      <c r="I2528" s="223"/>
    </row>
    <row r="2529" spans="1:9" s="208" customFormat="1" hidden="1">
      <c r="A2529" s="40">
        <v>44332</v>
      </c>
      <c r="B2529" s="223"/>
      <c r="C2529" s="342">
        <v>4721</v>
      </c>
      <c r="D2529" s="223">
        <v>29</v>
      </c>
      <c r="E2529" s="159">
        <v>615900</v>
      </c>
      <c r="F2529" s="206">
        <f t="shared" si="29"/>
        <v>0</v>
      </c>
      <c r="G2529" s="159">
        <v>615900</v>
      </c>
      <c r="H2529" s="223"/>
      <c r="I2529" s="223"/>
    </row>
    <row r="2530" spans="1:9" s="208" customFormat="1" hidden="1">
      <c r="A2530" s="40">
        <v>44332</v>
      </c>
      <c r="B2530" s="223"/>
      <c r="C2530" s="342">
        <v>5598</v>
      </c>
      <c r="D2530" s="223">
        <v>7</v>
      </c>
      <c r="E2530" s="159">
        <v>652800</v>
      </c>
      <c r="F2530" s="206">
        <f t="shared" si="29"/>
        <v>0</v>
      </c>
      <c r="G2530" s="159">
        <v>652800</v>
      </c>
      <c r="H2530" s="223" t="s">
        <v>2293</v>
      </c>
      <c r="I2530" s="223"/>
    </row>
    <row r="2531" spans="1:9" s="208" customFormat="1" hidden="1">
      <c r="A2531" s="40">
        <v>44332</v>
      </c>
      <c r="B2531" s="223"/>
      <c r="C2531" s="342">
        <v>9201</v>
      </c>
      <c r="D2531" s="223">
        <v>9</v>
      </c>
      <c r="E2531" s="159">
        <v>672000</v>
      </c>
      <c r="F2531" s="206">
        <f t="shared" si="29"/>
        <v>0</v>
      </c>
      <c r="G2531" s="159">
        <v>672000</v>
      </c>
      <c r="H2531" s="223" t="s">
        <v>2294</v>
      </c>
      <c r="I2531" s="223"/>
    </row>
    <row r="2532" spans="1:9" s="208" customFormat="1" hidden="1">
      <c r="A2532" s="40">
        <v>44332</v>
      </c>
      <c r="B2532" s="223"/>
      <c r="C2532" s="342">
        <v>9202</v>
      </c>
      <c r="D2532" s="223">
        <v>9</v>
      </c>
      <c r="E2532" s="159">
        <v>315186</v>
      </c>
      <c r="F2532" s="206">
        <f t="shared" si="29"/>
        <v>0</v>
      </c>
      <c r="G2532" s="159">
        <v>315186</v>
      </c>
      <c r="H2532" s="223" t="s">
        <v>2295</v>
      </c>
      <c r="I2532" s="223"/>
    </row>
    <row r="2533" spans="1:9" s="208" customFormat="1" hidden="1">
      <c r="A2533" s="1">
        <v>44333</v>
      </c>
      <c r="B2533" s="223"/>
      <c r="C2533" s="342">
        <v>1512</v>
      </c>
      <c r="D2533" s="223">
        <v>6</v>
      </c>
      <c r="E2533" s="159">
        <v>1361000</v>
      </c>
      <c r="F2533" s="206">
        <f t="shared" si="29"/>
        <v>0</v>
      </c>
      <c r="G2533" s="159">
        <v>1361000</v>
      </c>
      <c r="H2533" s="223"/>
      <c r="I2533" s="223"/>
    </row>
    <row r="2534" spans="1:9" s="208" customFormat="1" hidden="1">
      <c r="A2534" s="40">
        <v>44333</v>
      </c>
      <c r="B2534" s="223"/>
      <c r="C2534" s="342">
        <v>1603</v>
      </c>
      <c r="D2534" s="223">
        <v>6</v>
      </c>
      <c r="E2534" s="159">
        <v>858000</v>
      </c>
      <c r="F2534" s="206">
        <f t="shared" si="29"/>
        <v>0</v>
      </c>
      <c r="G2534" s="159">
        <v>858000</v>
      </c>
      <c r="H2534" s="223"/>
      <c r="I2534" s="223"/>
    </row>
    <row r="2535" spans="1:9" s="208" customFormat="1" hidden="1">
      <c r="A2535" s="40">
        <v>44333</v>
      </c>
      <c r="B2535" s="223"/>
      <c r="C2535" s="342">
        <v>1611</v>
      </c>
      <c r="D2535" s="223">
        <v>6</v>
      </c>
      <c r="E2535" s="159">
        <v>788400</v>
      </c>
      <c r="F2535" s="206">
        <f t="shared" si="29"/>
        <v>0</v>
      </c>
      <c r="G2535" s="159">
        <v>788400</v>
      </c>
      <c r="H2535" s="223"/>
      <c r="I2535" s="223"/>
    </row>
    <row r="2536" spans="1:9" s="208" customFormat="1" hidden="1">
      <c r="A2536" s="40">
        <v>44333</v>
      </c>
      <c r="B2536" s="223"/>
      <c r="C2536" s="342">
        <v>3123</v>
      </c>
      <c r="D2536" s="223">
        <v>18</v>
      </c>
      <c r="E2536" s="159">
        <v>626000</v>
      </c>
      <c r="F2536" s="206">
        <f t="shared" si="29"/>
        <v>0</v>
      </c>
      <c r="G2536" s="159">
        <v>626000</v>
      </c>
      <c r="H2536" s="223"/>
      <c r="I2536" s="223"/>
    </row>
    <row r="2537" spans="1:9" s="208" customFormat="1" hidden="1">
      <c r="A2537" s="40">
        <v>44333</v>
      </c>
      <c r="B2537" s="223"/>
      <c r="C2537" s="342">
        <v>3473</v>
      </c>
      <c r="D2537" s="223">
        <v>4</v>
      </c>
      <c r="E2537" s="159">
        <v>221330</v>
      </c>
      <c r="F2537" s="206">
        <f t="shared" si="29"/>
        <v>0</v>
      </c>
      <c r="G2537" s="159">
        <v>221330</v>
      </c>
      <c r="H2537" s="223" t="s">
        <v>2309</v>
      </c>
      <c r="I2537" s="223"/>
    </row>
    <row r="2538" spans="1:9" s="208" customFormat="1" hidden="1">
      <c r="A2538" s="40">
        <v>44333</v>
      </c>
      <c r="B2538" s="223"/>
      <c r="C2538" s="342">
        <v>3563</v>
      </c>
      <c r="D2538" s="223">
        <v>4</v>
      </c>
      <c r="E2538" s="159">
        <v>800000</v>
      </c>
      <c r="F2538" s="206">
        <f t="shared" si="29"/>
        <v>0</v>
      </c>
      <c r="G2538" s="159">
        <v>800000</v>
      </c>
      <c r="H2538" s="223"/>
      <c r="I2538" s="223"/>
    </row>
    <row r="2539" spans="1:9" s="208" customFormat="1" hidden="1">
      <c r="A2539" s="40">
        <v>44333</v>
      </c>
      <c r="B2539" s="223"/>
      <c r="C2539" s="342">
        <v>3672</v>
      </c>
      <c r="D2539" s="223">
        <v>4</v>
      </c>
      <c r="E2539" s="159">
        <v>2180000</v>
      </c>
      <c r="F2539" s="206">
        <f t="shared" si="29"/>
        <v>0</v>
      </c>
      <c r="G2539" s="159">
        <v>2180000</v>
      </c>
      <c r="H2539" s="223"/>
      <c r="I2539" s="223"/>
    </row>
    <row r="2540" spans="1:9" s="208" customFormat="1" hidden="1">
      <c r="A2540" s="40">
        <v>44333</v>
      </c>
      <c r="B2540" s="223"/>
      <c r="C2540" s="342">
        <v>3678</v>
      </c>
      <c r="D2540" s="223">
        <v>4</v>
      </c>
      <c r="E2540" s="159">
        <v>1047100</v>
      </c>
      <c r="F2540" s="206">
        <f t="shared" si="29"/>
        <v>0</v>
      </c>
      <c r="G2540" s="159">
        <v>1047100</v>
      </c>
      <c r="H2540" s="223" t="s">
        <v>2310</v>
      </c>
      <c r="I2540" s="223"/>
    </row>
    <row r="2541" spans="1:9" s="208" customFormat="1" hidden="1">
      <c r="A2541" s="40">
        <v>44333</v>
      </c>
      <c r="B2541" s="205" t="s">
        <v>60</v>
      </c>
      <c r="C2541" s="342">
        <v>4816</v>
      </c>
      <c r="D2541" s="223">
        <v>29</v>
      </c>
      <c r="E2541" s="159">
        <v>425000</v>
      </c>
      <c r="F2541" s="206">
        <f t="shared" si="29"/>
        <v>0</v>
      </c>
      <c r="G2541" s="159">
        <v>425000</v>
      </c>
      <c r="H2541" s="223" t="s">
        <v>2311</v>
      </c>
      <c r="I2541" s="223"/>
    </row>
    <row r="2542" spans="1:9" s="208" customFormat="1" hidden="1">
      <c r="A2542" s="40">
        <v>44333</v>
      </c>
      <c r="B2542" s="223"/>
      <c r="C2542" s="342">
        <v>5819</v>
      </c>
      <c r="D2542" s="223">
        <v>7</v>
      </c>
      <c r="E2542" s="159">
        <v>533944</v>
      </c>
      <c r="F2542" s="206">
        <f t="shared" si="29"/>
        <v>0</v>
      </c>
      <c r="G2542" s="159">
        <v>533944</v>
      </c>
      <c r="H2542" s="223" t="s">
        <v>2312</v>
      </c>
      <c r="I2542" s="223"/>
    </row>
    <row r="2543" spans="1:9" s="208" customFormat="1" hidden="1">
      <c r="A2543" s="40">
        <v>44333</v>
      </c>
      <c r="B2543" s="223"/>
      <c r="C2543" s="342">
        <v>5870</v>
      </c>
      <c r="D2543" s="223">
        <v>7</v>
      </c>
      <c r="E2543" s="159">
        <v>796700</v>
      </c>
      <c r="F2543" s="206">
        <f t="shared" si="29"/>
        <v>0</v>
      </c>
      <c r="G2543" s="159">
        <v>796700</v>
      </c>
      <c r="H2543" s="223" t="s">
        <v>2313</v>
      </c>
      <c r="I2543" s="223"/>
    </row>
    <row r="2544" spans="1:9" s="208" customFormat="1" hidden="1">
      <c r="A2544" s="40">
        <v>44333</v>
      </c>
      <c r="B2544" s="223"/>
      <c r="C2544" s="342">
        <v>5921</v>
      </c>
      <c r="D2544" s="223">
        <v>7</v>
      </c>
      <c r="E2544" s="159">
        <v>429000</v>
      </c>
      <c r="F2544" s="206">
        <f t="shared" si="29"/>
        <v>0</v>
      </c>
      <c r="G2544" s="159">
        <v>429000</v>
      </c>
      <c r="H2544" s="223" t="s">
        <v>2314</v>
      </c>
      <c r="I2544" s="223"/>
    </row>
    <row r="2545" spans="1:9" s="208" customFormat="1" hidden="1">
      <c r="A2545" s="308">
        <v>44334</v>
      </c>
      <c r="B2545" s="205" t="s">
        <v>60</v>
      </c>
      <c r="C2545" s="342">
        <v>1891</v>
      </c>
      <c r="D2545" s="223">
        <v>6</v>
      </c>
      <c r="E2545" s="159">
        <v>362876</v>
      </c>
      <c r="F2545" s="206">
        <f t="shared" si="29"/>
        <v>0</v>
      </c>
      <c r="G2545" s="159">
        <v>362876</v>
      </c>
      <c r="H2545" s="223" t="s">
        <v>2320</v>
      </c>
      <c r="I2545" s="223"/>
    </row>
    <row r="2546" spans="1:9" s="208" customFormat="1" hidden="1">
      <c r="A2546" s="308">
        <v>44334</v>
      </c>
      <c r="B2546" s="223"/>
      <c r="C2546" s="342">
        <v>3335</v>
      </c>
      <c r="D2546" s="223">
        <v>18</v>
      </c>
      <c r="E2546" s="159">
        <v>1000000</v>
      </c>
      <c r="F2546" s="206">
        <f t="shared" si="29"/>
        <v>0</v>
      </c>
      <c r="G2546" s="159">
        <v>1000000</v>
      </c>
      <c r="H2546" s="223"/>
      <c r="I2546" s="223"/>
    </row>
    <row r="2547" spans="1:9" s="208" customFormat="1" hidden="1">
      <c r="A2547" s="308">
        <v>44334</v>
      </c>
      <c r="B2547" s="205" t="s">
        <v>60</v>
      </c>
      <c r="C2547" s="342">
        <v>3484</v>
      </c>
      <c r="D2547" s="223">
        <v>18</v>
      </c>
      <c r="E2547" s="159">
        <v>651000</v>
      </c>
      <c r="F2547" s="206">
        <f t="shared" si="29"/>
        <v>0</v>
      </c>
      <c r="G2547" s="159">
        <v>651000</v>
      </c>
      <c r="H2547" s="91" t="s">
        <v>2327</v>
      </c>
      <c r="I2547" s="223"/>
    </row>
    <row r="2548" spans="1:9" s="208" customFormat="1" hidden="1">
      <c r="A2548" s="308">
        <v>44334</v>
      </c>
      <c r="B2548" s="205" t="s">
        <v>60</v>
      </c>
      <c r="C2548" s="342">
        <v>3798</v>
      </c>
      <c r="D2548" s="223">
        <v>4</v>
      </c>
      <c r="E2548" s="159">
        <v>293317</v>
      </c>
      <c r="F2548" s="206">
        <f t="shared" si="29"/>
        <v>0</v>
      </c>
      <c r="G2548" s="159">
        <v>293317</v>
      </c>
      <c r="H2548" s="91" t="s">
        <v>2226</v>
      </c>
      <c r="I2548" s="223"/>
    </row>
    <row r="2549" spans="1:9" s="208" customFormat="1" hidden="1">
      <c r="A2549" s="308">
        <v>44334</v>
      </c>
      <c r="B2549" s="205" t="s">
        <v>60</v>
      </c>
      <c r="C2549" s="342">
        <v>3843</v>
      </c>
      <c r="D2549" s="223">
        <v>4</v>
      </c>
      <c r="E2549" s="159">
        <v>2420718</v>
      </c>
      <c r="F2549" s="206">
        <f t="shared" si="29"/>
        <v>0</v>
      </c>
      <c r="G2549" s="159">
        <v>2420718</v>
      </c>
      <c r="H2549" s="223" t="s">
        <v>1218</v>
      </c>
      <c r="I2549" s="223"/>
    </row>
    <row r="2550" spans="1:9" s="208" customFormat="1" hidden="1">
      <c r="A2550" s="308">
        <v>44334</v>
      </c>
      <c r="B2550" s="205" t="s">
        <v>60</v>
      </c>
      <c r="C2550" s="342">
        <v>3861</v>
      </c>
      <c r="D2550" s="223">
        <v>4</v>
      </c>
      <c r="E2550" s="159">
        <v>1885200</v>
      </c>
      <c r="F2550" s="206">
        <f t="shared" si="29"/>
        <v>0</v>
      </c>
      <c r="G2550" s="159">
        <v>1885200</v>
      </c>
      <c r="H2550" s="223" t="s">
        <v>2321</v>
      </c>
      <c r="I2550" s="223"/>
    </row>
    <row r="2551" spans="1:9" s="208" customFormat="1" hidden="1">
      <c r="A2551" s="308">
        <v>44334</v>
      </c>
      <c r="B2551" s="205" t="s">
        <v>60</v>
      </c>
      <c r="C2551" s="342">
        <v>3862</v>
      </c>
      <c r="D2551" s="223">
        <v>4</v>
      </c>
      <c r="E2551" s="159">
        <v>1271700</v>
      </c>
      <c r="F2551" s="206">
        <f t="shared" si="29"/>
        <v>0</v>
      </c>
      <c r="G2551" s="159">
        <v>1271700</v>
      </c>
      <c r="H2551" s="91" t="s">
        <v>2326</v>
      </c>
      <c r="I2551" s="223"/>
    </row>
    <row r="2552" spans="1:9" s="208" customFormat="1" hidden="1">
      <c r="A2552" s="308">
        <v>44334</v>
      </c>
      <c r="B2552" s="223"/>
      <c r="C2552" s="342">
        <v>3941</v>
      </c>
      <c r="D2552" s="223">
        <v>4</v>
      </c>
      <c r="E2552" s="159">
        <v>602000</v>
      </c>
      <c r="F2552" s="206">
        <f t="shared" si="29"/>
        <v>0</v>
      </c>
      <c r="G2552" s="159">
        <v>602000</v>
      </c>
      <c r="H2552" s="223" t="s">
        <v>2322</v>
      </c>
      <c r="I2552" s="223"/>
    </row>
    <row r="2553" spans="1:9" s="208" customFormat="1" hidden="1">
      <c r="A2553" s="308">
        <v>44334</v>
      </c>
      <c r="B2553" s="205" t="s">
        <v>60</v>
      </c>
      <c r="C2553" s="342">
        <v>4834</v>
      </c>
      <c r="D2553" s="223">
        <v>29</v>
      </c>
      <c r="E2553" s="159">
        <v>205500</v>
      </c>
      <c r="F2553" s="206">
        <f t="shared" si="29"/>
        <v>0</v>
      </c>
      <c r="G2553" s="159">
        <v>205500</v>
      </c>
      <c r="H2553" s="223" t="s">
        <v>2323</v>
      </c>
      <c r="I2553" s="223"/>
    </row>
    <row r="2554" spans="1:9" s="208" customFormat="1" hidden="1">
      <c r="A2554" s="308">
        <v>44334</v>
      </c>
      <c r="B2554" s="223"/>
      <c r="C2554" s="342">
        <v>4841</v>
      </c>
      <c r="D2554" s="223">
        <v>29</v>
      </c>
      <c r="E2554" s="159">
        <v>792000</v>
      </c>
      <c r="F2554" s="206">
        <f t="shared" si="29"/>
        <v>0</v>
      </c>
      <c r="G2554" s="159">
        <v>792000</v>
      </c>
      <c r="H2554" s="223" t="s">
        <v>2324</v>
      </c>
      <c r="I2554" s="223"/>
    </row>
    <row r="2555" spans="1:9" s="208" customFormat="1" hidden="1">
      <c r="A2555" s="308">
        <v>44334</v>
      </c>
      <c r="B2555" s="223"/>
      <c r="C2555" s="342">
        <v>4875</v>
      </c>
      <c r="D2555" s="223">
        <v>29</v>
      </c>
      <c r="E2555" s="159">
        <v>2110000</v>
      </c>
      <c r="F2555" s="206">
        <f t="shared" si="29"/>
        <v>0</v>
      </c>
      <c r="G2555" s="159">
        <v>2110000</v>
      </c>
      <c r="H2555" s="223" t="s">
        <v>2325</v>
      </c>
      <c r="I2555" s="223"/>
    </row>
    <row r="2556" spans="1:9" s="208" customFormat="1" hidden="1">
      <c r="A2556" s="308">
        <v>44334</v>
      </c>
      <c r="B2556" s="223"/>
      <c r="C2556" s="342">
        <v>6263</v>
      </c>
      <c r="D2556" s="223">
        <v>7</v>
      </c>
      <c r="E2556" s="159">
        <v>500000</v>
      </c>
      <c r="F2556" s="206">
        <f t="shared" si="29"/>
        <v>0</v>
      </c>
      <c r="G2556" s="159">
        <v>500000</v>
      </c>
      <c r="H2556" s="223"/>
      <c r="I2556" s="223"/>
    </row>
    <row r="2557" spans="1:9" s="208" customFormat="1" hidden="1">
      <c r="A2557" s="308">
        <v>44334</v>
      </c>
      <c r="B2557" s="205" t="s">
        <v>60</v>
      </c>
      <c r="C2557" s="342">
        <v>6315</v>
      </c>
      <c r="D2557" s="223">
        <v>7</v>
      </c>
      <c r="E2557" s="159">
        <v>218100</v>
      </c>
      <c r="F2557" s="206">
        <f t="shared" si="29"/>
        <v>0</v>
      </c>
      <c r="G2557" s="159">
        <v>218100</v>
      </c>
      <c r="H2557" s="91" t="s">
        <v>2329</v>
      </c>
      <c r="I2557" s="223"/>
    </row>
    <row r="2558" spans="1:9" s="208" customFormat="1" hidden="1">
      <c r="A2558" s="308">
        <v>44334</v>
      </c>
      <c r="B2558" s="205" t="s">
        <v>60</v>
      </c>
      <c r="C2558" s="342">
        <v>9310</v>
      </c>
      <c r="D2558" s="223">
        <v>9</v>
      </c>
      <c r="E2558" s="159">
        <v>1106800</v>
      </c>
      <c r="F2558" s="206">
        <f t="shared" si="29"/>
        <v>0</v>
      </c>
      <c r="G2558" s="159">
        <v>1106800</v>
      </c>
      <c r="H2558" s="91" t="s">
        <v>2328</v>
      </c>
      <c r="I2558" s="223"/>
    </row>
    <row r="2559" spans="1:9" s="208" customFormat="1" hidden="1">
      <c r="A2559" s="308">
        <v>44335</v>
      </c>
      <c r="B2559" s="205" t="s">
        <v>60</v>
      </c>
      <c r="C2559" s="342">
        <v>2111</v>
      </c>
      <c r="D2559" s="223">
        <v>6</v>
      </c>
      <c r="E2559" s="159">
        <v>2061244</v>
      </c>
      <c r="F2559" s="206">
        <f t="shared" si="29"/>
        <v>0</v>
      </c>
      <c r="G2559" s="159">
        <v>2061244</v>
      </c>
      <c r="H2559" s="223" t="s">
        <v>2343</v>
      </c>
      <c r="I2559" s="223"/>
    </row>
    <row r="2560" spans="1:9" s="208" customFormat="1" hidden="1">
      <c r="A2560" s="308">
        <v>44335</v>
      </c>
      <c r="B2560" s="223"/>
      <c r="C2560" s="342">
        <v>2124</v>
      </c>
      <c r="D2560" s="223">
        <v>6</v>
      </c>
      <c r="E2560" s="159">
        <v>2305000</v>
      </c>
      <c r="F2560" s="206">
        <f t="shared" si="29"/>
        <v>0</v>
      </c>
      <c r="G2560" s="159">
        <v>2305000</v>
      </c>
      <c r="H2560" s="223" t="s">
        <v>2344</v>
      </c>
      <c r="I2560" s="223"/>
    </row>
    <row r="2561" spans="1:9" s="208" customFormat="1" hidden="1">
      <c r="A2561" s="308">
        <v>44335</v>
      </c>
      <c r="B2561" s="205" t="s">
        <v>60</v>
      </c>
      <c r="C2561" s="342">
        <v>2194</v>
      </c>
      <c r="D2561" s="223">
        <v>6</v>
      </c>
      <c r="E2561" s="159">
        <v>575996</v>
      </c>
      <c r="F2561" s="206">
        <f t="shared" si="29"/>
        <v>0</v>
      </c>
      <c r="G2561" s="159">
        <v>575996</v>
      </c>
      <c r="H2561" s="223" t="s">
        <v>2345</v>
      </c>
      <c r="I2561" s="223"/>
    </row>
    <row r="2562" spans="1:9" s="208" customFormat="1" hidden="1">
      <c r="A2562" s="308">
        <v>44335</v>
      </c>
      <c r="B2562" s="205" t="s">
        <v>60</v>
      </c>
      <c r="C2562" s="342">
        <v>2319</v>
      </c>
      <c r="D2562" s="223">
        <v>6</v>
      </c>
      <c r="E2562" s="159">
        <v>206000</v>
      </c>
      <c r="F2562" s="206">
        <f t="shared" si="29"/>
        <v>0</v>
      </c>
      <c r="G2562" s="159">
        <v>206000</v>
      </c>
      <c r="H2562" s="223" t="s">
        <v>2342</v>
      </c>
      <c r="I2562" s="223"/>
    </row>
    <row r="2563" spans="1:9" s="208" customFormat="1" hidden="1">
      <c r="A2563" s="308">
        <v>44335</v>
      </c>
      <c r="B2563" s="223"/>
      <c r="C2563" s="342">
        <v>4272</v>
      </c>
      <c r="D2563" s="223">
        <v>4</v>
      </c>
      <c r="E2563" s="159">
        <v>11492800</v>
      </c>
      <c r="F2563" s="206">
        <f t="shared" si="29"/>
        <v>0</v>
      </c>
      <c r="G2563" s="159">
        <v>11492800</v>
      </c>
      <c r="H2563" s="223" t="s">
        <v>2346</v>
      </c>
      <c r="I2563" s="223"/>
    </row>
    <row r="2564" spans="1:9" s="208" customFormat="1" hidden="1">
      <c r="A2564" s="308">
        <v>44335</v>
      </c>
      <c r="B2564" s="205" t="s">
        <v>60</v>
      </c>
      <c r="C2564" s="342">
        <v>4279</v>
      </c>
      <c r="D2564" s="223">
        <v>4</v>
      </c>
      <c r="E2564" s="159">
        <v>14891200</v>
      </c>
      <c r="F2564" s="206">
        <f t="shared" si="29"/>
        <v>0</v>
      </c>
      <c r="G2564" s="159">
        <v>14891200</v>
      </c>
      <c r="H2564" s="223" t="s">
        <v>2341</v>
      </c>
      <c r="I2564" s="223"/>
    </row>
    <row r="2565" spans="1:9" s="208" customFormat="1" hidden="1">
      <c r="A2565" s="308">
        <v>44335</v>
      </c>
      <c r="B2565" s="223"/>
      <c r="C2565" s="342">
        <v>4281</v>
      </c>
      <c r="D2565" s="223">
        <v>4</v>
      </c>
      <c r="E2565" s="159">
        <v>280500</v>
      </c>
      <c r="F2565" s="206">
        <f t="shared" si="29"/>
        <v>0</v>
      </c>
      <c r="G2565" s="159">
        <v>280500</v>
      </c>
      <c r="H2565" s="223" t="s">
        <v>2340</v>
      </c>
      <c r="I2565" s="223"/>
    </row>
    <row r="2566" spans="1:9" s="208" customFormat="1" hidden="1">
      <c r="A2566" s="308">
        <v>44335</v>
      </c>
      <c r="B2566" s="205" t="s">
        <v>60</v>
      </c>
      <c r="C2566" s="342">
        <v>4289</v>
      </c>
      <c r="D2566" s="223">
        <v>4</v>
      </c>
      <c r="E2566" s="159">
        <v>221500</v>
      </c>
      <c r="F2566" s="206">
        <f t="shared" ref="F2566:F2677" si="30">E2566-G2566</f>
        <v>0</v>
      </c>
      <c r="G2566" s="159">
        <v>221500</v>
      </c>
      <c r="H2566" s="223" t="s">
        <v>2339</v>
      </c>
      <c r="I2566" s="223"/>
    </row>
    <row r="2567" spans="1:9" s="208" customFormat="1" hidden="1">
      <c r="A2567" s="308">
        <v>44335</v>
      </c>
      <c r="B2567" s="205" t="s">
        <v>60</v>
      </c>
      <c r="C2567" s="342">
        <v>6380</v>
      </c>
      <c r="D2567" s="223">
        <v>7</v>
      </c>
      <c r="E2567" s="159">
        <v>942276</v>
      </c>
      <c r="F2567" s="206">
        <f t="shared" si="30"/>
        <v>0</v>
      </c>
      <c r="G2567" s="159">
        <v>942276</v>
      </c>
      <c r="H2567" s="223" t="s">
        <v>2338</v>
      </c>
      <c r="I2567" s="223"/>
    </row>
    <row r="2568" spans="1:9" s="208" customFormat="1" hidden="1">
      <c r="A2568" s="308">
        <v>44335</v>
      </c>
      <c r="B2568" s="205" t="s">
        <v>60</v>
      </c>
      <c r="C2568" s="342">
        <v>6456</v>
      </c>
      <c r="D2568" s="223">
        <v>7</v>
      </c>
      <c r="E2568" s="159">
        <v>1300000</v>
      </c>
      <c r="F2568" s="206">
        <f t="shared" si="30"/>
        <v>0</v>
      </c>
      <c r="G2568" s="159">
        <v>1300000</v>
      </c>
      <c r="H2568" s="223" t="s">
        <v>2337</v>
      </c>
      <c r="I2568" s="223"/>
    </row>
    <row r="2569" spans="1:9" s="208" customFormat="1" hidden="1">
      <c r="A2569" s="308">
        <v>44335</v>
      </c>
      <c r="B2569" s="205" t="s">
        <v>60</v>
      </c>
      <c r="C2569" s="342">
        <v>6641</v>
      </c>
      <c r="D2569" s="223">
        <v>7</v>
      </c>
      <c r="E2569" s="159">
        <v>400000</v>
      </c>
      <c r="F2569" s="206">
        <f t="shared" si="30"/>
        <v>0</v>
      </c>
      <c r="G2569" s="159">
        <v>400000</v>
      </c>
      <c r="H2569" s="223" t="s">
        <v>2336</v>
      </c>
      <c r="I2569" s="223"/>
    </row>
    <row r="2570" spans="1:9" s="208" customFormat="1" hidden="1">
      <c r="A2570" s="308">
        <v>44335</v>
      </c>
      <c r="B2570" s="205" t="s">
        <v>60</v>
      </c>
      <c r="C2570" s="342">
        <v>9342</v>
      </c>
      <c r="D2570" s="223">
        <v>9</v>
      </c>
      <c r="E2570" s="159">
        <v>348000</v>
      </c>
      <c r="F2570" s="206">
        <f t="shared" si="30"/>
        <v>0</v>
      </c>
      <c r="G2570" s="159">
        <v>348000</v>
      </c>
      <c r="H2570" s="223" t="s">
        <v>2335</v>
      </c>
      <c r="I2570" s="223"/>
    </row>
    <row r="2571" spans="1:9" s="208" customFormat="1" hidden="1">
      <c r="A2571" s="308">
        <v>44335</v>
      </c>
      <c r="B2571" s="205" t="s">
        <v>60</v>
      </c>
      <c r="C2571" s="342">
        <v>9343</v>
      </c>
      <c r="D2571" s="223">
        <v>9</v>
      </c>
      <c r="E2571" s="159">
        <v>1870000</v>
      </c>
      <c r="F2571" s="206">
        <f t="shared" si="30"/>
        <v>0</v>
      </c>
      <c r="G2571" s="159">
        <v>1870000</v>
      </c>
      <c r="H2571" s="223" t="s">
        <v>2334</v>
      </c>
      <c r="I2571" s="223"/>
    </row>
    <row r="2572" spans="1:9" s="208" customFormat="1" hidden="1">
      <c r="A2572" s="308">
        <v>44335</v>
      </c>
      <c r="B2572" s="205" t="s">
        <v>60</v>
      </c>
      <c r="C2572" s="342">
        <v>9359</v>
      </c>
      <c r="D2572" s="223">
        <v>9</v>
      </c>
      <c r="E2572" s="159">
        <v>6082400</v>
      </c>
      <c r="F2572" s="206">
        <f t="shared" si="30"/>
        <v>0</v>
      </c>
      <c r="G2572" s="159">
        <v>6082400</v>
      </c>
      <c r="H2572" s="223" t="s">
        <v>2333</v>
      </c>
      <c r="I2572" s="223"/>
    </row>
    <row r="2573" spans="1:9" s="208" customFormat="1" hidden="1">
      <c r="A2573" s="308">
        <v>44336</v>
      </c>
      <c r="B2573" s="205" t="s">
        <v>65</v>
      </c>
      <c r="C2573" s="342">
        <v>2386</v>
      </c>
      <c r="D2573" s="223">
        <v>6</v>
      </c>
      <c r="E2573" s="159">
        <v>51000</v>
      </c>
      <c r="F2573" s="206">
        <f>E2573-G2573</f>
        <v>0</v>
      </c>
      <c r="G2573" s="159">
        <v>51000</v>
      </c>
      <c r="H2573" s="223" t="s">
        <v>2348</v>
      </c>
      <c r="I2573" s="223"/>
    </row>
    <row r="2574" spans="1:9" s="208" customFormat="1" hidden="1">
      <c r="A2574" s="308">
        <v>44336</v>
      </c>
      <c r="B2574" s="205" t="s">
        <v>60</v>
      </c>
      <c r="C2574" s="342">
        <v>2400</v>
      </c>
      <c r="D2574" s="223">
        <v>6</v>
      </c>
      <c r="E2574" s="159">
        <v>105600</v>
      </c>
      <c r="F2574" s="206">
        <f t="shared" si="30"/>
        <v>0</v>
      </c>
      <c r="G2574" s="159">
        <v>105600</v>
      </c>
      <c r="H2574" s="223" t="s">
        <v>2349</v>
      </c>
      <c r="I2574" s="223"/>
    </row>
    <row r="2575" spans="1:9" s="208" customFormat="1" hidden="1">
      <c r="A2575" s="308">
        <v>44336</v>
      </c>
      <c r="B2575" s="205" t="s">
        <v>60</v>
      </c>
      <c r="C2575" s="342">
        <v>2578</v>
      </c>
      <c r="D2575" s="223">
        <v>6</v>
      </c>
      <c r="E2575" s="159">
        <v>1760000</v>
      </c>
      <c r="F2575" s="206">
        <f t="shared" si="30"/>
        <v>0</v>
      </c>
      <c r="G2575" s="159">
        <v>1760000</v>
      </c>
      <c r="H2575" s="223" t="s">
        <v>2182</v>
      </c>
      <c r="I2575" s="223"/>
    </row>
    <row r="2576" spans="1:9" s="208" customFormat="1" hidden="1">
      <c r="A2576" s="308">
        <v>44336</v>
      </c>
      <c r="B2576" s="205" t="s">
        <v>60</v>
      </c>
      <c r="C2576" s="342">
        <v>2622</v>
      </c>
      <c r="D2576" s="223">
        <v>6</v>
      </c>
      <c r="E2576" s="159">
        <v>100000</v>
      </c>
      <c r="F2576" s="206">
        <f t="shared" si="30"/>
        <v>0</v>
      </c>
      <c r="G2576" s="159">
        <v>100000</v>
      </c>
      <c r="H2576" s="223" t="s">
        <v>2350</v>
      </c>
      <c r="I2576" s="223"/>
    </row>
    <row r="2577" spans="1:9" s="208" customFormat="1" hidden="1">
      <c r="A2577" s="308">
        <v>44336</v>
      </c>
      <c r="B2577" s="205" t="s">
        <v>60</v>
      </c>
      <c r="C2577" s="342">
        <v>4006</v>
      </c>
      <c r="D2577" s="223">
        <v>18</v>
      </c>
      <c r="E2577" s="159">
        <v>630000</v>
      </c>
      <c r="F2577" s="206">
        <f t="shared" si="30"/>
        <v>0</v>
      </c>
      <c r="G2577" s="159">
        <v>630000</v>
      </c>
      <c r="H2577" s="223" t="s">
        <v>2351</v>
      </c>
      <c r="I2577" s="223"/>
    </row>
    <row r="2578" spans="1:9" s="208" customFormat="1" hidden="1">
      <c r="A2578" s="308">
        <v>44336</v>
      </c>
      <c r="B2578" s="205" t="s">
        <v>60</v>
      </c>
      <c r="C2578" s="342">
        <v>4581</v>
      </c>
      <c r="D2578" s="223">
        <v>4</v>
      </c>
      <c r="E2578" s="159">
        <v>728200</v>
      </c>
      <c r="F2578" s="206">
        <f t="shared" si="30"/>
        <v>0</v>
      </c>
      <c r="G2578" s="159">
        <v>728200</v>
      </c>
      <c r="H2578" s="223" t="s">
        <v>2352</v>
      </c>
      <c r="I2578" s="223"/>
    </row>
    <row r="2579" spans="1:9" s="208" customFormat="1" hidden="1">
      <c r="A2579" s="308">
        <v>44336</v>
      </c>
      <c r="B2579" s="205" t="s">
        <v>60</v>
      </c>
      <c r="C2579" s="342">
        <v>4913</v>
      </c>
      <c r="D2579" s="223">
        <v>8</v>
      </c>
      <c r="E2579" s="159">
        <v>448000</v>
      </c>
      <c r="F2579" s="206">
        <f t="shared" si="30"/>
        <v>0</v>
      </c>
      <c r="G2579" s="159">
        <v>448000</v>
      </c>
      <c r="H2579" s="223" t="s">
        <v>2357</v>
      </c>
      <c r="I2579" s="223"/>
    </row>
    <row r="2580" spans="1:9" s="208" customFormat="1" hidden="1">
      <c r="A2580" s="308">
        <v>44336</v>
      </c>
      <c r="B2580" s="205" t="s">
        <v>60</v>
      </c>
      <c r="C2580" s="342">
        <v>4961</v>
      </c>
      <c r="D2580" s="223">
        <v>8</v>
      </c>
      <c r="E2580" s="159">
        <v>370000</v>
      </c>
      <c r="F2580" s="206">
        <f t="shared" si="30"/>
        <v>0</v>
      </c>
      <c r="G2580" s="159">
        <v>370000</v>
      </c>
      <c r="H2580" s="223" t="s">
        <v>2356</v>
      </c>
      <c r="I2580" s="223"/>
    </row>
    <row r="2581" spans="1:9" s="208" customFormat="1" hidden="1">
      <c r="A2581" s="308">
        <v>44336</v>
      </c>
      <c r="B2581" s="205" t="s">
        <v>60</v>
      </c>
      <c r="C2581" s="342">
        <v>5044</v>
      </c>
      <c r="D2581" s="223">
        <v>8</v>
      </c>
      <c r="E2581" s="159">
        <v>652300</v>
      </c>
      <c r="F2581" s="206">
        <f t="shared" si="30"/>
        <v>0</v>
      </c>
      <c r="G2581" s="159">
        <v>652300</v>
      </c>
      <c r="H2581" s="223" t="s">
        <v>2354</v>
      </c>
      <c r="I2581" s="223"/>
    </row>
    <row r="2582" spans="1:9" s="208" customFormat="1" hidden="1">
      <c r="A2582" s="308">
        <v>44336</v>
      </c>
      <c r="B2582" s="205" t="s">
        <v>60</v>
      </c>
      <c r="C2582" s="342">
        <v>4968</v>
      </c>
      <c r="D2582" s="223">
        <v>29</v>
      </c>
      <c r="E2582" s="159">
        <v>343000</v>
      </c>
      <c r="F2582" s="206">
        <f t="shared" si="30"/>
        <v>0</v>
      </c>
      <c r="G2582" s="159">
        <v>343000</v>
      </c>
      <c r="H2582" s="223" t="s">
        <v>2353</v>
      </c>
      <c r="I2582" s="223"/>
    </row>
    <row r="2583" spans="1:9" s="208" customFormat="1" hidden="1">
      <c r="A2583" s="308">
        <v>44336</v>
      </c>
      <c r="B2583" s="205" t="s">
        <v>60</v>
      </c>
      <c r="C2583" s="342">
        <v>6747</v>
      </c>
      <c r="D2583" s="223">
        <v>7</v>
      </c>
      <c r="E2583" s="159">
        <v>1258000</v>
      </c>
      <c r="F2583" s="206">
        <f t="shared" si="30"/>
        <v>0</v>
      </c>
      <c r="G2583" s="159">
        <v>1258000</v>
      </c>
      <c r="H2583" s="223" t="s">
        <v>2355</v>
      </c>
      <c r="I2583" s="223"/>
    </row>
    <row r="2584" spans="1:9" s="208" customFormat="1" hidden="1">
      <c r="A2584" s="308">
        <v>44336</v>
      </c>
      <c r="B2584" s="205" t="s">
        <v>60</v>
      </c>
      <c r="C2584" s="342">
        <v>6848</v>
      </c>
      <c r="D2584" s="223">
        <v>7</v>
      </c>
      <c r="E2584" s="159">
        <v>538600</v>
      </c>
      <c r="F2584" s="206">
        <f t="shared" si="30"/>
        <v>0</v>
      </c>
      <c r="G2584" s="159">
        <v>538600</v>
      </c>
      <c r="H2584" s="223" t="s">
        <v>2358</v>
      </c>
      <c r="I2584" s="223"/>
    </row>
    <row r="2585" spans="1:9" s="208" customFormat="1" hidden="1">
      <c r="A2585" s="40">
        <v>44336</v>
      </c>
      <c r="B2585" s="205" t="s">
        <v>60</v>
      </c>
      <c r="C2585" s="57">
        <v>6878</v>
      </c>
      <c r="D2585" s="205">
        <v>7</v>
      </c>
      <c r="E2585" s="203">
        <v>1168000</v>
      </c>
      <c r="F2585" s="206">
        <f t="shared" si="30"/>
        <v>0</v>
      </c>
      <c r="G2585" s="203">
        <v>1168000</v>
      </c>
      <c r="H2585" s="205" t="s">
        <v>2359</v>
      </c>
      <c r="I2585" s="223"/>
    </row>
    <row r="2586" spans="1:9" s="207" customFormat="1" hidden="1">
      <c r="A2586" s="355">
        <v>44337</v>
      </c>
      <c r="B2586" s="200" t="s">
        <v>60</v>
      </c>
      <c r="C2586" s="51">
        <v>5078</v>
      </c>
      <c r="D2586" s="200">
        <v>8</v>
      </c>
      <c r="E2586" s="201">
        <v>370000</v>
      </c>
      <c r="F2586" s="202">
        <v>0</v>
      </c>
      <c r="G2586" s="201">
        <v>370000</v>
      </c>
      <c r="H2586" s="200"/>
      <c r="I2586" s="200"/>
    </row>
    <row r="2587" spans="1:9" s="208" customFormat="1" ht="19.5" hidden="1">
      <c r="A2587" s="196">
        <v>44337</v>
      </c>
      <c r="B2587" s="205" t="s">
        <v>60</v>
      </c>
      <c r="C2587" s="198">
        <v>2756</v>
      </c>
      <c r="D2587" s="195">
        <v>6</v>
      </c>
      <c r="E2587" s="197">
        <v>2248</v>
      </c>
      <c r="F2587" s="206">
        <f t="shared" si="30"/>
        <v>0</v>
      </c>
      <c r="G2587" s="203">
        <v>2248</v>
      </c>
      <c r="H2587" s="195" t="s">
        <v>2377</v>
      </c>
      <c r="I2587" s="223"/>
    </row>
    <row r="2588" spans="1:9" s="208" customFormat="1" hidden="1">
      <c r="A2588" s="196">
        <v>44337</v>
      </c>
      <c r="B2588" s="205" t="s">
        <v>60</v>
      </c>
      <c r="C2588" s="198">
        <v>2786</v>
      </c>
      <c r="D2588" s="195">
        <v>6</v>
      </c>
      <c r="E2588" s="197">
        <v>1000000</v>
      </c>
      <c r="F2588" s="206">
        <f t="shared" si="30"/>
        <v>0</v>
      </c>
      <c r="G2588" s="203">
        <v>1000000</v>
      </c>
      <c r="H2588" s="195" t="s">
        <v>2362</v>
      </c>
      <c r="I2588" s="223"/>
    </row>
    <row r="2589" spans="1:9" s="208" customFormat="1" hidden="1">
      <c r="A2589" s="196">
        <v>44337</v>
      </c>
      <c r="B2589" s="205" t="s">
        <v>60</v>
      </c>
      <c r="C2589" s="198">
        <v>2834</v>
      </c>
      <c r="D2589" s="195">
        <v>6</v>
      </c>
      <c r="E2589" s="197">
        <v>989600</v>
      </c>
      <c r="F2589" s="206">
        <f t="shared" si="30"/>
        <v>0</v>
      </c>
      <c r="G2589" s="203">
        <v>989600</v>
      </c>
      <c r="H2589" s="195" t="s">
        <v>2363</v>
      </c>
      <c r="I2589" s="223"/>
    </row>
    <row r="2590" spans="1:9" s="208" customFormat="1" hidden="1">
      <c r="A2590" s="196">
        <v>44337</v>
      </c>
      <c r="B2590" s="205" t="s">
        <v>60</v>
      </c>
      <c r="C2590" s="198">
        <v>4034</v>
      </c>
      <c r="D2590" s="195">
        <v>18</v>
      </c>
      <c r="E2590" s="197">
        <v>200000</v>
      </c>
      <c r="F2590" s="206">
        <f t="shared" si="30"/>
        <v>0</v>
      </c>
      <c r="G2590" s="203">
        <v>200000</v>
      </c>
      <c r="H2590" s="195" t="s">
        <v>2379</v>
      </c>
      <c r="I2590" s="223"/>
    </row>
    <row r="2591" spans="1:9" s="208" customFormat="1" hidden="1">
      <c r="A2591" s="196">
        <v>44337</v>
      </c>
      <c r="B2591" s="205" t="s">
        <v>60</v>
      </c>
      <c r="C2591" s="198">
        <v>4775</v>
      </c>
      <c r="D2591" s="195">
        <v>4</v>
      </c>
      <c r="E2591" s="197">
        <v>300000</v>
      </c>
      <c r="F2591" s="206">
        <f t="shared" si="30"/>
        <v>0</v>
      </c>
      <c r="G2591" s="203">
        <v>300000</v>
      </c>
      <c r="H2591" s="195" t="s">
        <v>1006</v>
      </c>
      <c r="I2591" s="223"/>
    </row>
    <row r="2592" spans="1:9" s="208" customFormat="1" hidden="1">
      <c r="A2592" s="196">
        <v>44337</v>
      </c>
      <c r="B2592" s="205" t="s">
        <v>60</v>
      </c>
      <c r="C2592" s="198">
        <v>4811</v>
      </c>
      <c r="D2592" s="195">
        <v>4</v>
      </c>
      <c r="E2592" s="197">
        <v>634500</v>
      </c>
      <c r="F2592" s="206">
        <f t="shared" si="30"/>
        <v>0</v>
      </c>
      <c r="G2592" s="203">
        <v>634500</v>
      </c>
      <c r="H2592" s="195" t="s">
        <v>2364</v>
      </c>
      <c r="I2592" s="223"/>
    </row>
    <row r="2593" spans="1:9" s="208" customFormat="1" hidden="1">
      <c r="A2593" s="196">
        <v>44337</v>
      </c>
      <c r="B2593" s="205" t="s">
        <v>60</v>
      </c>
      <c r="C2593" s="198">
        <v>4820</v>
      </c>
      <c r="D2593" s="195">
        <v>4</v>
      </c>
      <c r="E2593" s="197">
        <v>648000</v>
      </c>
      <c r="F2593" s="206">
        <f t="shared" si="30"/>
        <v>0</v>
      </c>
      <c r="G2593" s="203">
        <v>648000</v>
      </c>
      <c r="H2593" s="195" t="s">
        <v>1821</v>
      </c>
      <c r="I2593" s="223"/>
    </row>
    <row r="2594" spans="1:9" s="208" customFormat="1" hidden="1">
      <c r="A2594" s="196">
        <v>44337</v>
      </c>
      <c r="B2594" s="205" t="s">
        <v>60</v>
      </c>
      <c r="C2594" s="198">
        <v>5058</v>
      </c>
      <c r="D2594" s="195">
        <v>29</v>
      </c>
      <c r="E2594" s="197">
        <v>873105</v>
      </c>
      <c r="F2594" s="206">
        <f t="shared" si="30"/>
        <v>0</v>
      </c>
      <c r="G2594" s="203">
        <v>873105</v>
      </c>
      <c r="H2594" s="195" t="s">
        <v>2365</v>
      </c>
      <c r="I2594" s="223"/>
    </row>
    <row r="2595" spans="1:9" s="208" customFormat="1" hidden="1">
      <c r="A2595" s="196">
        <v>44337</v>
      </c>
      <c r="B2595" s="205" t="s">
        <v>60</v>
      </c>
      <c r="C2595" s="198">
        <v>5078</v>
      </c>
      <c r="D2595" s="195">
        <v>8</v>
      </c>
      <c r="E2595" s="197">
        <v>370000</v>
      </c>
      <c r="F2595" s="206">
        <f t="shared" si="30"/>
        <v>0</v>
      </c>
      <c r="G2595" s="203">
        <v>370000</v>
      </c>
      <c r="H2595" s="195" t="s">
        <v>2380</v>
      </c>
      <c r="I2595" s="223"/>
    </row>
    <row r="2596" spans="1:9" s="208" customFormat="1" hidden="1">
      <c r="A2596" s="123">
        <v>44337</v>
      </c>
      <c r="B2596" s="205" t="s">
        <v>60</v>
      </c>
      <c r="C2596" s="57">
        <v>5083</v>
      </c>
      <c r="D2596" s="205">
        <v>29</v>
      </c>
      <c r="E2596" s="203">
        <v>395000</v>
      </c>
      <c r="F2596" s="206">
        <f t="shared" si="30"/>
        <v>0</v>
      </c>
      <c r="G2596" s="203">
        <v>395000</v>
      </c>
      <c r="H2596" s="205" t="s">
        <v>2366</v>
      </c>
      <c r="I2596" s="223"/>
    </row>
    <row r="2597" spans="1:9" s="208" customFormat="1" hidden="1">
      <c r="A2597" s="196">
        <v>44337</v>
      </c>
      <c r="B2597" s="205" t="s">
        <v>60</v>
      </c>
      <c r="C2597" s="198">
        <v>5092</v>
      </c>
      <c r="D2597" s="195">
        <v>29</v>
      </c>
      <c r="E2597" s="197">
        <v>381293</v>
      </c>
      <c r="F2597" s="206">
        <f t="shared" si="30"/>
        <v>0</v>
      </c>
      <c r="G2597" s="203">
        <v>381293</v>
      </c>
      <c r="H2597" s="195" t="s">
        <v>2367</v>
      </c>
      <c r="I2597" s="223"/>
    </row>
    <row r="2598" spans="1:9" s="208" customFormat="1" hidden="1">
      <c r="A2598" s="196">
        <v>44337</v>
      </c>
      <c r="B2598" s="205" t="s">
        <v>60</v>
      </c>
      <c r="C2598" s="198">
        <v>5097</v>
      </c>
      <c r="D2598" s="195">
        <v>29</v>
      </c>
      <c r="E2598" s="197">
        <v>455000</v>
      </c>
      <c r="F2598" s="206">
        <f t="shared" si="30"/>
        <v>0</v>
      </c>
      <c r="G2598" s="203">
        <v>455000</v>
      </c>
      <c r="H2598" s="195" t="s">
        <v>2368</v>
      </c>
      <c r="I2598" s="223"/>
    </row>
    <row r="2599" spans="1:9" s="208" customFormat="1" hidden="1">
      <c r="A2599" s="196">
        <v>44337</v>
      </c>
      <c r="B2599" s="205" t="s">
        <v>60</v>
      </c>
      <c r="C2599" s="198">
        <v>5098</v>
      </c>
      <c r="D2599" s="195">
        <v>29</v>
      </c>
      <c r="E2599" s="197">
        <v>370000</v>
      </c>
      <c r="F2599" s="206">
        <f t="shared" si="30"/>
        <v>0</v>
      </c>
      <c r="G2599" s="203">
        <v>370000</v>
      </c>
      <c r="H2599" s="195" t="s">
        <v>2369</v>
      </c>
      <c r="I2599" s="223"/>
    </row>
    <row r="2600" spans="1:9" s="208" customFormat="1" hidden="1">
      <c r="A2600" s="196">
        <v>44337</v>
      </c>
      <c r="B2600" s="205" t="s">
        <v>60</v>
      </c>
      <c r="C2600" s="198">
        <v>5136</v>
      </c>
      <c r="D2600" s="195">
        <v>29</v>
      </c>
      <c r="E2600" s="197">
        <v>713800</v>
      </c>
      <c r="F2600" s="206">
        <f t="shared" si="30"/>
        <v>0</v>
      </c>
      <c r="G2600" s="203">
        <v>713800</v>
      </c>
      <c r="H2600" s="195" t="s">
        <v>2383</v>
      </c>
      <c r="I2600" s="223"/>
    </row>
    <row r="2601" spans="1:9" s="208" customFormat="1" hidden="1">
      <c r="A2601" s="196">
        <v>44337</v>
      </c>
      <c r="B2601" s="205" t="s">
        <v>60</v>
      </c>
      <c r="C2601" s="198">
        <v>5140</v>
      </c>
      <c r="D2601" s="195">
        <v>8</v>
      </c>
      <c r="E2601" s="197">
        <v>2091000</v>
      </c>
      <c r="F2601" s="206">
        <f t="shared" si="30"/>
        <v>0</v>
      </c>
      <c r="G2601" s="197">
        <v>2091000</v>
      </c>
      <c r="H2601" s="195" t="s">
        <v>2381</v>
      </c>
      <c r="I2601" s="223"/>
    </row>
    <row r="2602" spans="1:9" s="208" customFormat="1" hidden="1">
      <c r="A2602" s="196">
        <v>44337</v>
      </c>
      <c r="B2602" s="205" t="s">
        <v>60</v>
      </c>
      <c r="C2602" s="198">
        <v>5219</v>
      </c>
      <c r="D2602" s="195">
        <v>8</v>
      </c>
      <c r="E2602" s="197">
        <v>529464</v>
      </c>
      <c r="F2602" s="206">
        <f t="shared" si="30"/>
        <v>0</v>
      </c>
      <c r="G2602" s="197">
        <v>529464</v>
      </c>
      <c r="H2602" s="195" t="s">
        <v>388</v>
      </c>
      <c r="I2602" s="223"/>
    </row>
    <row r="2603" spans="1:9" s="208" customFormat="1" hidden="1">
      <c r="A2603" s="123">
        <v>44337</v>
      </c>
      <c r="B2603" s="205" t="s">
        <v>60</v>
      </c>
      <c r="C2603" s="57">
        <v>5233</v>
      </c>
      <c r="D2603" s="205">
        <v>8</v>
      </c>
      <c r="E2603" s="203">
        <v>367500</v>
      </c>
      <c r="F2603" s="206">
        <f t="shared" si="30"/>
        <v>0</v>
      </c>
      <c r="G2603" s="203">
        <v>367500</v>
      </c>
      <c r="H2603" s="205" t="s">
        <v>2370</v>
      </c>
      <c r="I2603" s="223"/>
    </row>
    <row r="2604" spans="1:9" s="208" customFormat="1" hidden="1">
      <c r="A2604" s="196">
        <v>44337</v>
      </c>
      <c r="B2604" s="205" t="s">
        <v>60</v>
      </c>
      <c r="C2604" s="198">
        <v>5247</v>
      </c>
      <c r="D2604" s="195">
        <v>8</v>
      </c>
      <c r="E2604" s="197">
        <v>3210000</v>
      </c>
      <c r="F2604" s="206">
        <f t="shared" si="30"/>
        <v>0</v>
      </c>
      <c r="G2604" s="203">
        <v>3210000</v>
      </c>
      <c r="H2604" s="195" t="s">
        <v>2371</v>
      </c>
      <c r="I2604" s="223"/>
    </row>
    <row r="2605" spans="1:9" s="208" customFormat="1" hidden="1">
      <c r="A2605" s="196">
        <v>44337</v>
      </c>
      <c r="B2605" s="205" t="s">
        <v>60</v>
      </c>
      <c r="C2605" s="198">
        <v>7024</v>
      </c>
      <c r="D2605" s="195">
        <v>7</v>
      </c>
      <c r="E2605" s="197">
        <v>1134134</v>
      </c>
      <c r="F2605" s="206">
        <f t="shared" si="30"/>
        <v>0</v>
      </c>
      <c r="G2605" s="203">
        <v>1134134</v>
      </c>
      <c r="H2605" s="195" t="s">
        <v>2372</v>
      </c>
      <c r="I2605" s="223"/>
    </row>
    <row r="2606" spans="1:9" s="208" customFormat="1" hidden="1">
      <c r="A2606" s="123">
        <v>44337</v>
      </c>
      <c r="B2606" s="205" t="s">
        <v>60</v>
      </c>
      <c r="C2606" s="57">
        <v>7045</v>
      </c>
      <c r="D2606" s="205">
        <v>7</v>
      </c>
      <c r="E2606" s="203">
        <v>828000</v>
      </c>
      <c r="F2606" s="206">
        <f t="shared" si="30"/>
        <v>0</v>
      </c>
      <c r="G2606" s="203">
        <v>828000</v>
      </c>
      <c r="H2606" s="205" t="s">
        <v>2373</v>
      </c>
      <c r="I2606" s="223"/>
    </row>
    <row r="2607" spans="1:9" s="208" customFormat="1" hidden="1">
      <c r="A2607" s="123">
        <v>44337</v>
      </c>
      <c r="B2607" s="205" t="s">
        <v>60</v>
      </c>
      <c r="C2607" s="57">
        <v>7047</v>
      </c>
      <c r="D2607" s="205">
        <v>7</v>
      </c>
      <c r="E2607" s="203">
        <v>628200</v>
      </c>
      <c r="F2607" s="206">
        <f t="shared" si="30"/>
        <v>0</v>
      </c>
      <c r="G2607" s="203">
        <v>628200</v>
      </c>
      <c r="H2607" s="205" t="s">
        <v>2374</v>
      </c>
      <c r="I2607" s="223"/>
    </row>
    <row r="2608" spans="1:9" s="208" customFormat="1" hidden="1">
      <c r="A2608" s="123">
        <v>44337</v>
      </c>
      <c r="B2608" s="205" t="s">
        <v>60</v>
      </c>
      <c r="C2608" s="57">
        <v>7055</v>
      </c>
      <c r="D2608" s="205">
        <v>7</v>
      </c>
      <c r="E2608" s="203">
        <v>540800</v>
      </c>
      <c r="F2608" s="206">
        <f t="shared" si="30"/>
        <v>0</v>
      </c>
      <c r="G2608" s="203">
        <v>540800</v>
      </c>
      <c r="H2608" s="205" t="s">
        <v>2375</v>
      </c>
      <c r="I2608" s="223"/>
    </row>
    <row r="2609" spans="1:9" s="208" customFormat="1" hidden="1">
      <c r="A2609" s="196">
        <v>44337</v>
      </c>
      <c r="B2609" s="205" t="s">
        <v>60</v>
      </c>
      <c r="C2609" s="198">
        <v>7077</v>
      </c>
      <c r="D2609" s="195">
        <v>7</v>
      </c>
      <c r="E2609" s="197">
        <v>355900</v>
      </c>
      <c r="F2609" s="206">
        <f t="shared" si="30"/>
        <v>0</v>
      </c>
      <c r="G2609" s="203">
        <v>355900</v>
      </c>
      <c r="H2609" s="195" t="s">
        <v>2376</v>
      </c>
      <c r="I2609" s="223"/>
    </row>
    <row r="2610" spans="1:9" s="208" customFormat="1" hidden="1">
      <c r="A2610" s="40">
        <v>44338</v>
      </c>
      <c r="B2610" s="205" t="s">
        <v>60</v>
      </c>
      <c r="C2610" s="57">
        <v>3030</v>
      </c>
      <c r="D2610" s="205">
        <v>6</v>
      </c>
      <c r="E2610" s="203">
        <v>779937</v>
      </c>
      <c r="F2610" s="206">
        <f t="shared" si="30"/>
        <v>0</v>
      </c>
      <c r="G2610" s="203">
        <v>779937</v>
      </c>
      <c r="H2610" s="205" t="s">
        <v>2385</v>
      </c>
      <c r="I2610" s="223"/>
    </row>
    <row r="2611" spans="1:9" s="208" customFormat="1" hidden="1">
      <c r="A2611" s="40">
        <v>44338</v>
      </c>
      <c r="B2611" s="205" t="s">
        <v>60</v>
      </c>
      <c r="C2611" s="57">
        <v>3031</v>
      </c>
      <c r="D2611" s="205">
        <v>6</v>
      </c>
      <c r="E2611" s="203">
        <v>618807</v>
      </c>
      <c r="F2611" s="206">
        <f t="shared" si="30"/>
        <v>0</v>
      </c>
      <c r="G2611" s="203">
        <v>618807</v>
      </c>
      <c r="H2611" s="205" t="s">
        <v>2386</v>
      </c>
      <c r="I2611" s="223"/>
    </row>
    <row r="2612" spans="1:9" s="208" customFormat="1" hidden="1">
      <c r="A2612" s="40">
        <v>44338</v>
      </c>
      <c r="B2612" s="205" t="s">
        <v>60</v>
      </c>
      <c r="C2612" s="57">
        <v>3127</v>
      </c>
      <c r="D2612" s="205">
        <v>6</v>
      </c>
      <c r="E2612" s="203">
        <v>1816989</v>
      </c>
      <c r="F2612" s="206">
        <f t="shared" si="30"/>
        <v>0</v>
      </c>
      <c r="G2612" s="203">
        <v>1816989</v>
      </c>
      <c r="H2612" s="205" t="s">
        <v>2387</v>
      </c>
      <c r="I2612" s="223"/>
    </row>
    <row r="2613" spans="1:9" s="208" customFormat="1" hidden="1">
      <c r="A2613" s="40">
        <v>44338</v>
      </c>
      <c r="B2613" s="205" t="s">
        <v>60</v>
      </c>
      <c r="C2613" s="57">
        <v>4002</v>
      </c>
      <c r="D2613" s="205">
        <v>10</v>
      </c>
      <c r="E2613" s="203">
        <v>4000</v>
      </c>
      <c r="F2613" s="206">
        <f t="shared" si="30"/>
        <v>0</v>
      </c>
      <c r="G2613" s="203">
        <v>4000</v>
      </c>
      <c r="H2613" s="205" t="s">
        <v>2388</v>
      </c>
      <c r="I2613" s="223"/>
    </row>
    <row r="2614" spans="1:9" s="208" customFormat="1" hidden="1">
      <c r="A2614" s="40">
        <v>44338</v>
      </c>
      <c r="B2614" s="205" t="s">
        <v>60</v>
      </c>
      <c r="C2614" s="57">
        <v>5127</v>
      </c>
      <c r="D2614" s="205">
        <v>4</v>
      </c>
      <c r="E2614" s="203">
        <v>330500</v>
      </c>
      <c r="F2614" s="206">
        <f t="shared" si="30"/>
        <v>0</v>
      </c>
      <c r="G2614" s="203">
        <v>330500</v>
      </c>
      <c r="H2614" s="205" t="s">
        <v>2389</v>
      </c>
      <c r="I2614" s="223"/>
    </row>
    <row r="2615" spans="1:9" s="208" customFormat="1" hidden="1">
      <c r="A2615" s="40">
        <v>44338</v>
      </c>
      <c r="B2615" s="205" t="s">
        <v>60</v>
      </c>
      <c r="C2615" s="57">
        <v>5167</v>
      </c>
      <c r="D2615" s="205">
        <v>4</v>
      </c>
      <c r="E2615" s="203">
        <v>2010433</v>
      </c>
      <c r="F2615" s="206">
        <f t="shared" si="30"/>
        <v>0</v>
      </c>
      <c r="G2615" s="203">
        <v>2010433</v>
      </c>
      <c r="H2615" s="205" t="s">
        <v>2390</v>
      </c>
      <c r="I2615" s="223"/>
    </row>
    <row r="2616" spans="1:9" s="208" customFormat="1" hidden="1">
      <c r="A2616" s="40">
        <v>44338</v>
      </c>
      <c r="B2616" s="205" t="s">
        <v>60</v>
      </c>
      <c r="C2616" s="57">
        <v>5207</v>
      </c>
      <c r="D2616" s="205">
        <v>29</v>
      </c>
      <c r="E2616" s="203">
        <v>1440000</v>
      </c>
      <c r="F2616" s="206">
        <f t="shared" si="30"/>
        <v>0</v>
      </c>
      <c r="G2616" s="203">
        <v>1440000</v>
      </c>
      <c r="H2616" s="205" t="s">
        <v>2406</v>
      </c>
      <c r="I2616" s="223"/>
    </row>
    <row r="2617" spans="1:9" s="208" customFormat="1" hidden="1">
      <c r="A2617" s="40">
        <v>44338</v>
      </c>
      <c r="B2617" s="205" t="s">
        <v>60</v>
      </c>
      <c r="C2617" s="57">
        <v>5214</v>
      </c>
      <c r="D2617" s="205">
        <v>29</v>
      </c>
      <c r="E2617" s="203">
        <v>1223700</v>
      </c>
      <c r="F2617" s="206">
        <f t="shared" si="30"/>
        <v>0</v>
      </c>
      <c r="G2617" s="203">
        <v>1223700</v>
      </c>
      <c r="H2617" s="205" t="s">
        <v>2406</v>
      </c>
      <c r="I2617" s="223"/>
    </row>
    <row r="2618" spans="1:9" s="208" customFormat="1" hidden="1">
      <c r="A2618" s="40">
        <v>44338</v>
      </c>
      <c r="B2618" s="205" t="s">
        <v>60</v>
      </c>
      <c r="C2618" s="57">
        <v>5236</v>
      </c>
      <c r="D2618" s="205">
        <v>29</v>
      </c>
      <c r="E2618" s="203">
        <v>1389000</v>
      </c>
      <c r="F2618" s="206">
        <f t="shared" si="30"/>
        <v>0</v>
      </c>
      <c r="G2618" s="203">
        <v>1389000</v>
      </c>
      <c r="H2618" s="205" t="s">
        <v>2391</v>
      </c>
      <c r="I2618" s="223"/>
    </row>
    <row r="2619" spans="1:9" s="208" customFormat="1" hidden="1">
      <c r="A2619" s="40">
        <v>44338</v>
      </c>
      <c r="B2619" s="205" t="s">
        <v>60</v>
      </c>
      <c r="C2619" s="57">
        <v>5269</v>
      </c>
      <c r="D2619" s="205">
        <v>29</v>
      </c>
      <c r="E2619" s="203">
        <v>1618500</v>
      </c>
      <c r="F2619" s="206">
        <f t="shared" si="30"/>
        <v>0</v>
      </c>
      <c r="G2619" s="203">
        <v>1618500</v>
      </c>
      <c r="H2619" s="205"/>
      <c r="I2619" s="223"/>
    </row>
    <row r="2620" spans="1:9" s="208" customFormat="1" hidden="1">
      <c r="A2620" s="40">
        <v>44338</v>
      </c>
      <c r="B2620" s="205" t="s">
        <v>60</v>
      </c>
      <c r="C2620" s="57">
        <v>5298</v>
      </c>
      <c r="D2620" s="205">
        <v>29</v>
      </c>
      <c r="E2620" s="203">
        <v>824821</v>
      </c>
      <c r="F2620" s="206">
        <f t="shared" si="30"/>
        <v>0</v>
      </c>
      <c r="G2620" s="203">
        <v>824821</v>
      </c>
      <c r="H2620" s="205"/>
      <c r="I2620" s="223"/>
    </row>
    <row r="2621" spans="1:9" s="208" customFormat="1" hidden="1">
      <c r="A2621" s="40">
        <v>44338</v>
      </c>
      <c r="B2621" s="205" t="s">
        <v>60</v>
      </c>
      <c r="C2621" s="57">
        <v>5299</v>
      </c>
      <c r="D2621" s="205">
        <v>29</v>
      </c>
      <c r="E2621" s="203">
        <v>98000</v>
      </c>
      <c r="F2621" s="206">
        <f t="shared" si="30"/>
        <v>0</v>
      </c>
      <c r="G2621" s="203">
        <v>98000</v>
      </c>
      <c r="H2621" s="205"/>
      <c r="I2621" s="223"/>
    </row>
    <row r="2622" spans="1:9" s="208" customFormat="1" hidden="1">
      <c r="A2622" s="40">
        <v>44338</v>
      </c>
      <c r="B2622" s="205" t="s">
        <v>60</v>
      </c>
      <c r="C2622" s="57">
        <v>5356</v>
      </c>
      <c r="D2622" s="205">
        <v>29</v>
      </c>
      <c r="E2622" s="203">
        <v>544000</v>
      </c>
      <c r="F2622" s="206">
        <f t="shared" si="30"/>
        <v>0</v>
      </c>
      <c r="G2622" s="203">
        <v>544000</v>
      </c>
      <c r="H2622" s="205" t="s">
        <v>2392</v>
      </c>
      <c r="I2622" s="223"/>
    </row>
    <row r="2623" spans="1:9" s="208" customFormat="1" ht="19.5" hidden="1">
      <c r="A2623" s="40">
        <v>44338</v>
      </c>
      <c r="B2623" s="205" t="s">
        <v>60</v>
      </c>
      <c r="C2623" s="57">
        <v>5423</v>
      </c>
      <c r="D2623" s="205">
        <v>8</v>
      </c>
      <c r="E2623" s="203">
        <v>3360000</v>
      </c>
      <c r="F2623" s="206">
        <f t="shared" si="30"/>
        <v>0</v>
      </c>
      <c r="G2623" s="203">
        <v>3360000</v>
      </c>
      <c r="H2623" s="146" t="s">
        <v>2182</v>
      </c>
      <c r="I2623" s="223"/>
    </row>
    <row r="2624" spans="1:9" s="208" customFormat="1" hidden="1">
      <c r="A2624" s="40">
        <v>44338</v>
      </c>
      <c r="B2624" s="205" t="s">
        <v>60</v>
      </c>
      <c r="C2624" s="57">
        <v>7213</v>
      </c>
      <c r="D2624" s="205">
        <v>7</v>
      </c>
      <c r="E2624" s="203">
        <v>3355500</v>
      </c>
      <c r="F2624" s="206">
        <f t="shared" si="30"/>
        <v>0</v>
      </c>
      <c r="G2624" s="203">
        <v>3355500</v>
      </c>
      <c r="H2624" s="205" t="s">
        <v>2393</v>
      </c>
      <c r="I2624" s="223"/>
    </row>
    <row r="2625" spans="1:9" s="208" customFormat="1" hidden="1">
      <c r="A2625" s="40">
        <v>44338</v>
      </c>
      <c r="B2625" s="205" t="s">
        <v>60</v>
      </c>
      <c r="C2625" s="57">
        <v>7270</v>
      </c>
      <c r="D2625" s="205">
        <v>7</v>
      </c>
      <c r="E2625" s="203">
        <v>1505200</v>
      </c>
      <c r="F2625" s="206">
        <f t="shared" si="30"/>
        <v>0</v>
      </c>
      <c r="G2625" s="203">
        <v>1505200</v>
      </c>
      <c r="H2625" s="205" t="s">
        <v>2394</v>
      </c>
      <c r="I2625" s="223"/>
    </row>
    <row r="2626" spans="1:9" s="208" customFormat="1" hidden="1">
      <c r="A2626" s="40">
        <v>44338</v>
      </c>
      <c r="B2626" s="205" t="s">
        <v>60</v>
      </c>
      <c r="C2626" s="57">
        <v>7289</v>
      </c>
      <c r="D2626" s="205">
        <v>7</v>
      </c>
      <c r="E2626" s="203">
        <v>200000</v>
      </c>
      <c r="F2626" s="206">
        <f t="shared" si="30"/>
        <v>0</v>
      </c>
      <c r="G2626" s="203">
        <v>200000</v>
      </c>
      <c r="H2626" s="205" t="s">
        <v>2395</v>
      </c>
      <c r="I2626" s="223"/>
    </row>
    <row r="2627" spans="1:9" s="208" customFormat="1" hidden="1">
      <c r="A2627" s="40">
        <v>44338</v>
      </c>
      <c r="B2627" s="205" t="s">
        <v>60</v>
      </c>
      <c r="C2627" s="57">
        <v>8331</v>
      </c>
      <c r="D2627" s="205">
        <v>19</v>
      </c>
      <c r="E2627" s="203">
        <v>953000</v>
      </c>
      <c r="F2627" s="206">
        <f t="shared" si="30"/>
        <v>0</v>
      </c>
      <c r="G2627" s="203">
        <v>953000</v>
      </c>
      <c r="H2627" s="205" t="s">
        <v>2396</v>
      </c>
      <c r="I2627" s="223"/>
    </row>
    <row r="2628" spans="1:9" s="208" customFormat="1" hidden="1">
      <c r="A2628" s="40">
        <v>44339</v>
      </c>
      <c r="B2628" s="205" t="s">
        <v>60</v>
      </c>
      <c r="C2628" s="57">
        <v>3301</v>
      </c>
      <c r="D2628" s="205">
        <v>6</v>
      </c>
      <c r="E2628" s="203">
        <v>771600</v>
      </c>
      <c r="F2628" s="206">
        <f t="shared" si="30"/>
        <v>0</v>
      </c>
      <c r="G2628" s="203">
        <v>771600</v>
      </c>
      <c r="H2628" s="205" t="s">
        <v>2397</v>
      </c>
      <c r="I2628" s="223"/>
    </row>
    <row r="2629" spans="1:9" s="208" customFormat="1" hidden="1">
      <c r="A2629" s="40">
        <v>44339</v>
      </c>
      <c r="B2629" s="205" t="s">
        <v>60</v>
      </c>
      <c r="C2629" s="57">
        <v>3339</v>
      </c>
      <c r="D2629" s="205">
        <v>6</v>
      </c>
      <c r="E2629" s="203">
        <v>100000</v>
      </c>
      <c r="F2629" s="206">
        <f t="shared" si="30"/>
        <v>0</v>
      </c>
      <c r="G2629" s="203">
        <v>100000</v>
      </c>
      <c r="H2629" s="205" t="s">
        <v>2398</v>
      </c>
      <c r="I2629" s="223"/>
    </row>
    <row r="2630" spans="1:9" s="208" customFormat="1" hidden="1">
      <c r="A2630" s="40">
        <v>44339</v>
      </c>
      <c r="B2630" s="205" t="s">
        <v>60</v>
      </c>
      <c r="C2630" s="57">
        <v>5288</v>
      </c>
      <c r="D2630" s="205">
        <v>4</v>
      </c>
      <c r="E2630" s="203">
        <v>1260000</v>
      </c>
      <c r="F2630" s="206">
        <f t="shared" si="30"/>
        <v>0</v>
      </c>
      <c r="G2630" s="203">
        <v>1260000</v>
      </c>
      <c r="H2630" s="205"/>
      <c r="I2630" s="223"/>
    </row>
    <row r="2631" spans="1:9" s="208" customFormat="1" hidden="1">
      <c r="A2631" s="40">
        <v>44339</v>
      </c>
      <c r="B2631" s="205" t="s">
        <v>60</v>
      </c>
      <c r="C2631" s="57">
        <v>5308</v>
      </c>
      <c r="D2631" s="205">
        <v>4</v>
      </c>
      <c r="E2631" s="203">
        <v>537600</v>
      </c>
      <c r="F2631" s="206">
        <f t="shared" si="30"/>
        <v>0</v>
      </c>
      <c r="G2631" s="203">
        <v>537600</v>
      </c>
      <c r="H2631" s="205" t="s">
        <v>2412</v>
      </c>
      <c r="I2631" s="223"/>
    </row>
    <row r="2632" spans="1:9" s="208" customFormat="1" hidden="1">
      <c r="A2632" s="40">
        <v>44339</v>
      </c>
      <c r="B2632" s="205" t="s">
        <v>60</v>
      </c>
      <c r="C2632" s="57">
        <v>5393</v>
      </c>
      <c r="D2632" s="205">
        <v>29</v>
      </c>
      <c r="E2632" s="203">
        <v>1168000</v>
      </c>
      <c r="F2632" s="206">
        <f t="shared" si="30"/>
        <v>0</v>
      </c>
      <c r="G2632" s="203">
        <v>1168000</v>
      </c>
      <c r="H2632" s="205" t="s">
        <v>2399</v>
      </c>
      <c r="I2632" s="223"/>
    </row>
    <row r="2633" spans="1:9" s="208" customFormat="1" hidden="1">
      <c r="A2633" s="40">
        <v>44339</v>
      </c>
      <c r="B2633" s="205" t="s">
        <v>60</v>
      </c>
      <c r="C2633" s="57">
        <v>5400</v>
      </c>
      <c r="D2633" s="205">
        <v>29</v>
      </c>
      <c r="E2633" s="203">
        <v>313194</v>
      </c>
      <c r="F2633" s="206">
        <f t="shared" si="30"/>
        <v>0</v>
      </c>
      <c r="G2633" s="203">
        <v>313194</v>
      </c>
      <c r="H2633" s="205" t="s">
        <v>2400</v>
      </c>
      <c r="I2633" s="223"/>
    </row>
    <row r="2634" spans="1:9" s="208" customFormat="1" hidden="1">
      <c r="A2634" s="40">
        <v>44339</v>
      </c>
      <c r="B2634" s="205" t="s">
        <v>60</v>
      </c>
      <c r="C2634" s="57">
        <v>5415</v>
      </c>
      <c r="D2634" s="205">
        <v>4</v>
      </c>
      <c r="E2634" s="203">
        <v>630000</v>
      </c>
      <c r="F2634" s="206">
        <f t="shared" si="30"/>
        <v>0</v>
      </c>
      <c r="G2634" s="203">
        <v>630000</v>
      </c>
      <c r="H2634" s="205" t="s">
        <v>2401</v>
      </c>
      <c r="I2634" s="223"/>
    </row>
    <row r="2635" spans="1:9" s="208" customFormat="1" hidden="1">
      <c r="A2635" s="40">
        <v>44339</v>
      </c>
      <c r="B2635" s="205" t="s">
        <v>60</v>
      </c>
      <c r="C2635" s="57">
        <v>5466</v>
      </c>
      <c r="D2635" s="205">
        <v>29</v>
      </c>
      <c r="E2635" s="203">
        <v>169000</v>
      </c>
      <c r="F2635" s="206">
        <f t="shared" si="30"/>
        <v>0</v>
      </c>
      <c r="G2635" s="203">
        <v>169000</v>
      </c>
      <c r="H2635" s="205" t="s">
        <v>2402</v>
      </c>
      <c r="I2635" s="223"/>
    </row>
    <row r="2636" spans="1:9" s="208" customFormat="1" hidden="1">
      <c r="A2636" s="40">
        <v>44339</v>
      </c>
      <c r="B2636" s="205" t="s">
        <v>60</v>
      </c>
      <c r="C2636" s="57">
        <v>5527</v>
      </c>
      <c r="D2636" s="205">
        <v>29</v>
      </c>
      <c r="E2636" s="203">
        <v>3300000</v>
      </c>
      <c r="F2636" s="206">
        <f t="shared" si="30"/>
        <v>0</v>
      </c>
      <c r="G2636" s="203">
        <v>3300000</v>
      </c>
      <c r="H2636" s="205"/>
      <c r="I2636" s="223"/>
    </row>
    <row r="2637" spans="1:9" s="208" customFormat="1" hidden="1">
      <c r="A2637" s="40">
        <v>44339</v>
      </c>
      <c r="B2637" s="205" t="s">
        <v>60</v>
      </c>
      <c r="C2637" s="57">
        <v>5529</v>
      </c>
      <c r="D2637" s="205">
        <v>29</v>
      </c>
      <c r="E2637" s="203">
        <v>390000</v>
      </c>
      <c r="F2637" s="206">
        <f t="shared" si="30"/>
        <v>0</v>
      </c>
      <c r="G2637" s="203">
        <v>390000</v>
      </c>
      <c r="H2637" s="205" t="s">
        <v>2415</v>
      </c>
      <c r="I2637" s="223"/>
    </row>
    <row r="2638" spans="1:9" s="208" customFormat="1" hidden="1">
      <c r="A2638" s="40">
        <v>44339</v>
      </c>
      <c r="B2638" s="205" t="s">
        <v>60</v>
      </c>
      <c r="C2638" s="57">
        <v>5545</v>
      </c>
      <c r="D2638" s="205">
        <v>29</v>
      </c>
      <c r="E2638" s="203">
        <v>1049000</v>
      </c>
      <c r="F2638" s="206">
        <f t="shared" si="30"/>
        <v>0</v>
      </c>
      <c r="G2638" s="203">
        <v>1049000</v>
      </c>
      <c r="H2638" s="205" t="s">
        <v>2416</v>
      </c>
      <c r="I2638" s="223"/>
    </row>
    <row r="2639" spans="1:9" s="208" customFormat="1" hidden="1">
      <c r="A2639" s="40">
        <v>44339</v>
      </c>
      <c r="B2639" s="205" t="s">
        <v>63</v>
      </c>
      <c r="C2639" s="57">
        <v>5559</v>
      </c>
      <c r="D2639" s="205">
        <v>29</v>
      </c>
      <c r="E2639" s="203">
        <v>3445000</v>
      </c>
      <c r="F2639" s="206">
        <f t="shared" si="30"/>
        <v>0</v>
      </c>
      <c r="G2639" s="203">
        <v>3445000</v>
      </c>
      <c r="H2639" s="205" t="s">
        <v>2413</v>
      </c>
      <c r="I2639" s="223"/>
    </row>
    <row r="2640" spans="1:9" s="208" customFormat="1" hidden="1">
      <c r="A2640" s="40">
        <v>44339</v>
      </c>
      <c r="B2640" s="205" t="s">
        <v>60</v>
      </c>
      <c r="C2640" s="57">
        <v>5607</v>
      </c>
      <c r="D2640" s="205">
        <v>8</v>
      </c>
      <c r="E2640" s="203">
        <v>1998500</v>
      </c>
      <c r="F2640" s="206">
        <f t="shared" si="30"/>
        <v>0</v>
      </c>
      <c r="G2640" s="203">
        <v>1998500</v>
      </c>
      <c r="H2640" s="205"/>
      <c r="I2640" s="223"/>
    </row>
    <row r="2641" spans="1:9" s="208" customFormat="1" hidden="1">
      <c r="A2641" s="40">
        <v>44339</v>
      </c>
      <c r="B2641" s="205" t="s">
        <v>60</v>
      </c>
      <c r="C2641" s="57">
        <v>5651</v>
      </c>
      <c r="D2641" s="205">
        <v>8</v>
      </c>
      <c r="E2641" s="203">
        <v>100000</v>
      </c>
      <c r="F2641" s="206">
        <f t="shared" si="30"/>
        <v>0</v>
      </c>
      <c r="G2641" s="203">
        <v>100000</v>
      </c>
      <c r="H2641" s="205" t="s">
        <v>2417</v>
      </c>
      <c r="I2641" s="223"/>
    </row>
    <row r="2642" spans="1:9" s="208" customFormat="1" hidden="1">
      <c r="A2642" s="40">
        <v>44339</v>
      </c>
      <c r="B2642" s="205" t="s">
        <v>60</v>
      </c>
      <c r="C2642" s="57">
        <v>7470</v>
      </c>
      <c r="D2642" s="205">
        <v>7</v>
      </c>
      <c r="E2642" s="203">
        <v>439105</v>
      </c>
      <c r="F2642" s="206">
        <f t="shared" si="30"/>
        <v>0</v>
      </c>
      <c r="G2642" s="203">
        <v>439105</v>
      </c>
      <c r="H2642" s="205"/>
      <c r="I2642" s="223"/>
    </row>
    <row r="2643" spans="1:9" s="208" customFormat="1" hidden="1">
      <c r="A2643" s="40">
        <v>44339</v>
      </c>
      <c r="B2643" s="205" t="s">
        <v>60</v>
      </c>
      <c r="C2643" s="57">
        <v>7561</v>
      </c>
      <c r="D2643" s="205">
        <v>7</v>
      </c>
      <c r="E2643" s="203">
        <v>1275000</v>
      </c>
      <c r="F2643" s="206">
        <f t="shared" si="30"/>
        <v>0</v>
      </c>
      <c r="G2643" s="203">
        <v>1275000</v>
      </c>
      <c r="H2643" s="205" t="s">
        <v>2403</v>
      </c>
      <c r="I2643" s="223"/>
    </row>
    <row r="2644" spans="1:9" s="208" customFormat="1" hidden="1">
      <c r="A2644" s="40">
        <v>44339</v>
      </c>
      <c r="B2644" s="205" t="s">
        <v>60</v>
      </c>
      <c r="C2644" s="57">
        <v>7610</v>
      </c>
      <c r="D2644" s="205">
        <v>7</v>
      </c>
      <c r="E2644" s="203">
        <v>590300</v>
      </c>
      <c r="F2644" s="206">
        <f t="shared" si="30"/>
        <v>0</v>
      </c>
      <c r="G2644" s="203">
        <v>590300</v>
      </c>
      <c r="H2644" s="205" t="s">
        <v>2404</v>
      </c>
      <c r="I2644" s="223"/>
    </row>
    <row r="2645" spans="1:9" s="208" customFormat="1" hidden="1">
      <c r="A2645" s="308">
        <v>44340</v>
      </c>
      <c r="B2645" s="205" t="s">
        <v>60</v>
      </c>
      <c r="C2645" s="342">
        <v>3669</v>
      </c>
      <c r="D2645" s="223">
        <v>6</v>
      </c>
      <c r="E2645" s="159">
        <v>673200</v>
      </c>
      <c r="F2645" s="206">
        <f t="shared" si="30"/>
        <v>0</v>
      </c>
      <c r="G2645" s="159">
        <v>673200</v>
      </c>
      <c r="H2645" s="223" t="s">
        <v>2419</v>
      </c>
      <c r="I2645" s="223"/>
    </row>
    <row r="2646" spans="1:9" s="208" customFormat="1" hidden="1">
      <c r="A2646" s="308">
        <v>44340</v>
      </c>
      <c r="B2646" s="205" t="s">
        <v>60</v>
      </c>
      <c r="C2646" s="342">
        <v>5648</v>
      </c>
      <c r="D2646" s="223">
        <v>4</v>
      </c>
      <c r="E2646" s="159">
        <v>639200</v>
      </c>
      <c r="F2646" s="206">
        <f t="shared" si="30"/>
        <v>0</v>
      </c>
      <c r="G2646" s="159">
        <v>639200</v>
      </c>
      <c r="H2646" s="223" t="s">
        <v>2420</v>
      </c>
      <c r="I2646" s="223"/>
    </row>
    <row r="2647" spans="1:9" s="208" customFormat="1" hidden="1">
      <c r="A2647" s="308">
        <v>44340</v>
      </c>
      <c r="B2647" s="205" t="s">
        <v>60</v>
      </c>
      <c r="C2647" s="342">
        <v>5688</v>
      </c>
      <c r="D2647" s="223">
        <v>4</v>
      </c>
      <c r="E2647" s="159">
        <v>3120000</v>
      </c>
      <c r="F2647" s="206">
        <f t="shared" si="30"/>
        <v>0</v>
      </c>
      <c r="G2647" s="159">
        <v>3120000</v>
      </c>
      <c r="H2647" s="223" t="s">
        <v>2421</v>
      </c>
      <c r="I2647" s="223"/>
    </row>
    <row r="2648" spans="1:9" s="208" customFormat="1" hidden="1">
      <c r="A2648" s="308">
        <v>44340</v>
      </c>
      <c r="B2648" s="205" t="s">
        <v>64</v>
      </c>
      <c r="C2648" s="342">
        <v>5747</v>
      </c>
      <c r="D2648" s="223">
        <v>8</v>
      </c>
      <c r="E2648" s="159">
        <v>200039</v>
      </c>
      <c r="F2648" s="206">
        <f t="shared" si="30"/>
        <v>0</v>
      </c>
      <c r="G2648" s="159">
        <v>200039</v>
      </c>
      <c r="H2648" s="223" t="s">
        <v>2422</v>
      </c>
      <c r="I2648" s="223"/>
    </row>
    <row r="2649" spans="1:9" s="208" customFormat="1" hidden="1">
      <c r="A2649" s="308">
        <v>44340</v>
      </c>
      <c r="B2649" s="205" t="s">
        <v>60</v>
      </c>
      <c r="C2649" s="342">
        <v>7692</v>
      </c>
      <c r="D2649" s="223">
        <v>7</v>
      </c>
      <c r="E2649" s="159">
        <v>600000</v>
      </c>
      <c r="F2649" s="206">
        <f t="shared" si="30"/>
        <v>0</v>
      </c>
      <c r="G2649" s="159">
        <v>600000</v>
      </c>
      <c r="H2649" s="223" t="s">
        <v>2426</v>
      </c>
      <c r="I2649" s="223"/>
    </row>
    <row r="2650" spans="1:9" s="208" customFormat="1" hidden="1">
      <c r="A2650" s="308">
        <v>44340</v>
      </c>
      <c r="B2650" s="205" t="s">
        <v>60</v>
      </c>
      <c r="C2650" s="342">
        <v>7804</v>
      </c>
      <c r="D2650" s="223">
        <v>7</v>
      </c>
      <c r="E2650" s="159">
        <v>981146</v>
      </c>
      <c r="F2650" s="206">
        <f t="shared" si="30"/>
        <v>0</v>
      </c>
      <c r="G2650" s="159">
        <v>981146</v>
      </c>
      <c r="H2650" s="223" t="s">
        <v>2423</v>
      </c>
      <c r="I2650" s="223"/>
    </row>
    <row r="2651" spans="1:9" s="208" customFormat="1" hidden="1">
      <c r="A2651" s="308">
        <v>44340</v>
      </c>
      <c r="B2651" s="205" t="s">
        <v>60</v>
      </c>
      <c r="C2651" s="342">
        <v>7811</v>
      </c>
      <c r="D2651" s="223">
        <v>7</v>
      </c>
      <c r="E2651" s="159">
        <v>313000</v>
      </c>
      <c r="F2651" s="206">
        <f t="shared" si="30"/>
        <v>0</v>
      </c>
      <c r="G2651" s="159">
        <v>313000</v>
      </c>
      <c r="H2651" s="223" t="s">
        <v>2424</v>
      </c>
      <c r="I2651" s="223"/>
    </row>
    <row r="2652" spans="1:9" s="208" customFormat="1" hidden="1">
      <c r="A2652" s="308">
        <v>44340</v>
      </c>
      <c r="B2652" s="205" t="s">
        <v>190</v>
      </c>
      <c r="C2652" s="342">
        <v>7867</v>
      </c>
      <c r="D2652" s="223">
        <v>7</v>
      </c>
      <c r="E2652" s="159">
        <v>891000</v>
      </c>
      <c r="F2652" s="206">
        <f t="shared" si="30"/>
        <v>0</v>
      </c>
      <c r="G2652" s="159">
        <v>891000</v>
      </c>
      <c r="H2652" s="223" t="s">
        <v>2425</v>
      </c>
      <c r="I2652" s="223"/>
    </row>
    <row r="2653" spans="1:9" s="208" customFormat="1" hidden="1">
      <c r="A2653" s="308">
        <v>44341</v>
      </c>
      <c r="B2653" s="223" t="s">
        <v>60</v>
      </c>
      <c r="C2653" s="342">
        <v>3862</v>
      </c>
      <c r="D2653" s="223">
        <v>6</v>
      </c>
      <c r="E2653" s="159">
        <v>1269207</v>
      </c>
      <c r="F2653" s="206">
        <f t="shared" si="30"/>
        <v>0</v>
      </c>
      <c r="G2653" s="159">
        <v>1269207</v>
      </c>
      <c r="H2653" s="223" t="s">
        <v>2447</v>
      </c>
      <c r="I2653" s="223"/>
    </row>
    <row r="2654" spans="1:9" s="208" customFormat="1" hidden="1">
      <c r="A2654" s="308">
        <v>44341</v>
      </c>
      <c r="B2654" s="223" t="s">
        <v>60</v>
      </c>
      <c r="C2654" s="342">
        <v>3872</v>
      </c>
      <c r="D2654" s="223">
        <v>6</v>
      </c>
      <c r="E2654" s="159">
        <v>896127</v>
      </c>
      <c r="F2654" s="206">
        <f t="shared" si="30"/>
        <v>0</v>
      </c>
      <c r="G2654" s="159">
        <v>896127</v>
      </c>
      <c r="H2654" s="223" t="s">
        <v>2429</v>
      </c>
      <c r="I2654" s="223"/>
    </row>
    <row r="2655" spans="1:9" s="208" customFormat="1" hidden="1">
      <c r="A2655" s="308">
        <v>44341</v>
      </c>
      <c r="B2655" s="223" t="s">
        <v>60</v>
      </c>
      <c r="C2655" s="342">
        <v>3903</v>
      </c>
      <c r="D2655" s="223">
        <v>6</v>
      </c>
      <c r="E2655" s="159">
        <v>667834</v>
      </c>
      <c r="F2655" s="206">
        <f t="shared" si="30"/>
        <v>0</v>
      </c>
      <c r="G2655" s="159">
        <v>667834</v>
      </c>
      <c r="H2655" s="223" t="s">
        <v>2430</v>
      </c>
      <c r="I2655" s="223"/>
    </row>
    <row r="2656" spans="1:9" s="208" customFormat="1" hidden="1">
      <c r="A2656" s="308">
        <v>44341</v>
      </c>
      <c r="B2656" s="223" t="s">
        <v>60</v>
      </c>
      <c r="C2656" s="342">
        <v>3920</v>
      </c>
      <c r="D2656" s="223">
        <v>6</v>
      </c>
      <c r="E2656" s="159">
        <v>307385</v>
      </c>
      <c r="F2656" s="206">
        <f t="shared" si="30"/>
        <v>0</v>
      </c>
      <c r="G2656" s="159">
        <v>307385</v>
      </c>
      <c r="H2656" s="223" t="s">
        <v>2448</v>
      </c>
      <c r="I2656" s="223"/>
    </row>
    <row r="2657" spans="1:9" s="208" customFormat="1" hidden="1">
      <c r="A2657" s="308">
        <v>44341</v>
      </c>
      <c r="B2657" s="223" t="s">
        <v>60</v>
      </c>
      <c r="C2657" s="342">
        <v>3957</v>
      </c>
      <c r="D2657" s="223">
        <v>6</v>
      </c>
      <c r="E2657" s="159">
        <v>609404</v>
      </c>
      <c r="F2657" s="206">
        <f t="shared" si="30"/>
        <v>0</v>
      </c>
      <c r="G2657" s="159">
        <v>609404</v>
      </c>
      <c r="H2657" s="223" t="s">
        <v>2431</v>
      </c>
      <c r="I2657" s="223"/>
    </row>
    <row r="2658" spans="1:9" s="208" customFormat="1" hidden="1">
      <c r="A2658" s="308">
        <v>44341</v>
      </c>
      <c r="B2658" s="223" t="s">
        <v>60</v>
      </c>
      <c r="C2658" s="342">
        <v>3958</v>
      </c>
      <c r="D2658" s="223">
        <v>6</v>
      </c>
      <c r="E2658" s="159">
        <v>18500</v>
      </c>
      <c r="F2658" s="206">
        <f t="shared" si="30"/>
        <v>0</v>
      </c>
      <c r="G2658" s="159">
        <v>18500</v>
      </c>
      <c r="H2658" s="223" t="s">
        <v>2431</v>
      </c>
      <c r="I2658" s="223"/>
    </row>
    <row r="2659" spans="1:9" s="208" customFormat="1" hidden="1">
      <c r="A2659" s="308">
        <v>44341</v>
      </c>
      <c r="B2659" s="223" t="s">
        <v>60</v>
      </c>
      <c r="C2659" s="342">
        <v>3963</v>
      </c>
      <c r="D2659" s="223">
        <v>6</v>
      </c>
      <c r="E2659" s="159">
        <v>282166</v>
      </c>
      <c r="F2659" s="206">
        <f>E2659-G2659</f>
        <v>0</v>
      </c>
      <c r="G2659" s="159">
        <v>282166</v>
      </c>
      <c r="H2659" s="223" t="s">
        <v>2432</v>
      </c>
      <c r="I2659" s="223"/>
    </row>
    <row r="2660" spans="1:9" s="208" customFormat="1" hidden="1">
      <c r="A2660" s="308">
        <v>44341</v>
      </c>
      <c r="B2660" s="223" t="s">
        <v>60</v>
      </c>
      <c r="C2660" s="342">
        <v>4009</v>
      </c>
      <c r="D2660" s="223">
        <v>6</v>
      </c>
      <c r="E2660" s="159">
        <v>399521</v>
      </c>
      <c r="F2660" s="206">
        <f t="shared" si="30"/>
        <v>0</v>
      </c>
      <c r="G2660" s="159">
        <v>399521</v>
      </c>
      <c r="H2660" s="223" t="s">
        <v>2446</v>
      </c>
      <c r="I2660" s="223"/>
    </row>
    <row r="2661" spans="1:9" s="208" customFormat="1" hidden="1">
      <c r="A2661" s="308">
        <v>44341</v>
      </c>
      <c r="B2661" s="223" t="s">
        <v>60</v>
      </c>
      <c r="C2661" s="342">
        <v>5782</v>
      </c>
      <c r="D2661" s="223">
        <v>4</v>
      </c>
      <c r="E2661" s="159">
        <v>706315</v>
      </c>
      <c r="F2661" s="206">
        <f t="shared" si="30"/>
        <v>0</v>
      </c>
      <c r="G2661" s="159">
        <v>706315</v>
      </c>
      <c r="H2661" s="223" t="s">
        <v>2433</v>
      </c>
      <c r="I2661" s="223"/>
    </row>
    <row r="2662" spans="1:9" s="208" customFormat="1" hidden="1">
      <c r="A2662" s="308">
        <v>44341</v>
      </c>
      <c r="B2662" s="223" t="s">
        <v>60</v>
      </c>
      <c r="C2662" s="342">
        <v>5783</v>
      </c>
      <c r="D2662" s="223">
        <v>4</v>
      </c>
      <c r="E2662" s="159">
        <v>315000</v>
      </c>
      <c r="F2662" s="206">
        <f t="shared" si="30"/>
        <v>0</v>
      </c>
      <c r="G2662" s="159">
        <v>315000</v>
      </c>
      <c r="H2662" s="223" t="s">
        <v>2434</v>
      </c>
      <c r="I2662" s="223"/>
    </row>
    <row r="2663" spans="1:9" s="208" customFormat="1" hidden="1">
      <c r="A2663" s="308">
        <v>44341</v>
      </c>
      <c r="B2663" s="223" t="s">
        <v>60</v>
      </c>
      <c r="C2663" s="342">
        <v>5854</v>
      </c>
      <c r="D2663" s="223">
        <v>8</v>
      </c>
      <c r="E2663" s="159">
        <v>1260000</v>
      </c>
      <c r="F2663" s="206">
        <f t="shared" si="30"/>
        <v>0</v>
      </c>
      <c r="G2663" s="159">
        <v>1260000</v>
      </c>
      <c r="H2663" s="223"/>
      <c r="I2663" s="223"/>
    </row>
    <row r="2664" spans="1:9" s="208" customFormat="1" hidden="1">
      <c r="A2664" s="308">
        <v>44341</v>
      </c>
      <c r="B2664" s="223" t="s">
        <v>60</v>
      </c>
      <c r="C2664" s="342">
        <v>5864</v>
      </c>
      <c r="D2664" s="223">
        <v>8</v>
      </c>
      <c r="E2664" s="159">
        <v>1366200</v>
      </c>
      <c r="F2664" s="206">
        <f t="shared" si="30"/>
        <v>0</v>
      </c>
      <c r="G2664" s="159">
        <v>1366200</v>
      </c>
      <c r="H2664" s="223" t="s">
        <v>2445</v>
      </c>
      <c r="I2664" s="223"/>
    </row>
    <row r="2665" spans="1:9" s="208" customFormat="1" hidden="1">
      <c r="A2665" s="308">
        <v>44341</v>
      </c>
      <c r="B2665" s="223" t="s">
        <v>60</v>
      </c>
      <c r="C2665" s="342">
        <v>5870</v>
      </c>
      <c r="D2665" s="223">
        <v>4</v>
      </c>
      <c r="E2665" s="159">
        <v>360025</v>
      </c>
      <c r="F2665" s="206">
        <f t="shared" si="30"/>
        <v>0</v>
      </c>
      <c r="G2665" s="159">
        <v>360025</v>
      </c>
      <c r="H2665" s="223" t="s">
        <v>2435</v>
      </c>
      <c r="I2665" s="223"/>
    </row>
    <row r="2666" spans="1:9" s="208" customFormat="1" hidden="1">
      <c r="A2666" s="308">
        <v>44341</v>
      </c>
      <c r="B2666" s="223" t="s">
        <v>64</v>
      </c>
      <c r="C2666" s="342">
        <v>5887</v>
      </c>
      <c r="D2666" s="223">
        <v>4</v>
      </c>
      <c r="E2666" s="159">
        <v>5850000</v>
      </c>
      <c r="F2666" s="206">
        <f>E2666-G2666</f>
        <v>0</v>
      </c>
      <c r="G2666" s="159">
        <v>5850000</v>
      </c>
      <c r="H2666" s="223" t="s">
        <v>2436</v>
      </c>
      <c r="I2666" s="223"/>
    </row>
    <row r="2667" spans="1:9" s="208" customFormat="1" hidden="1">
      <c r="A2667" s="308">
        <v>44341</v>
      </c>
      <c r="B2667" s="223" t="s">
        <v>60</v>
      </c>
      <c r="C2667" s="342">
        <v>5890</v>
      </c>
      <c r="D2667" s="223">
        <v>4</v>
      </c>
      <c r="E2667" s="159">
        <v>3922500</v>
      </c>
      <c r="F2667" s="206">
        <f t="shared" si="30"/>
        <v>0</v>
      </c>
      <c r="G2667" s="159">
        <v>3922500</v>
      </c>
      <c r="H2667" s="223" t="s">
        <v>2437</v>
      </c>
      <c r="I2667" s="223"/>
    </row>
    <row r="2668" spans="1:9" s="208" customFormat="1" hidden="1">
      <c r="A2668" s="308">
        <v>44341</v>
      </c>
      <c r="B2668" s="223" t="s">
        <v>60</v>
      </c>
      <c r="C2668" s="342">
        <v>6016</v>
      </c>
      <c r="D2668" s="223">
        <v>4</v>
      </c>
      <c r="E2668" s="159">
        <v>633000</v>
      </c>
      <c r="F2668" s="206">
        <f t="shared" si="30"/>
        <v>0</v>
      </c>
      <c r="G2668" s="159">
        <v>633000</v>
      </c>
      <c r="H2668" s="223" t="s">
        <v>2438</v>
      </c>
      <c r="I2668" s="223"/>
    </row>
    <row r="2669" spans="1:9" s="208" customFormat="1" hidden="1">
      <c r="A2669" s="308">
        <v>44341</v>
      </c>
      <c r="B2669" s="223" t="s">
        <v>60</v>
      </c>
      <c r="C2669" s="342">
        <v>6047</v>
      </c>
      <c r="D2669" s="223">
        <v>4</v>
      </c>
      <c r="E2669" s="159">
        <v>1269000</v>
      </c>
      <c r="F2669" s="206">
        <f t="shared" si="30"/>
        <v>0</v>
      </c>
      <c r="G2669" s="159">
        <v>1269000</v>
      </c>
      <c r="H2669" s="223" t="s">
        <v>2439</v>
      </c>
      <c r="I2669" s="223"/>
    </row>
    <row r="2670" spans="1:9" s="208" customFormat="1" ht="19.5" hidden="1">
      <c r="A2670" s="308">
        <v>44341</v>
      </c>
      <c r="B2670" s="195" t="s">
        <v>68</v>
      </c>
      <c r="C2670" s="342">
        <v>7957</v>
      </c>
      <c r="D2670" s="223">
        <v>7</v>
      </c>
      <c r="E2670" s="159">
        <v>9108000</v>
      </c>
      <c r="F2670" s="206">
        <f t="shared" si="30"/>
        <v>0</v>
      </c>
      <c r="G2670" s="159">
        <v>9108000</v>
      </c>
      <c r="H2670" s="386" t="s">
        <v>2449</v>
      </c>
      <c r="I2670" s="223"/>
    </row>
    <row r="2671" spans="1:9" s="208" customFormat="1" hidden="1">
      <c r="A2671" s="308">
        <v>44341</v>
      </c>
      <c r="B2671" s="223" t="s">
        <v>60</v>
      </c>
      <c r="C2671" s="342">
        <v>7968</v>
      </c>
      <c r="D2671" s="223">
        <v>7</v>
      </c>
      <c r="E2671" s="159">
        <v>467852</v>
      </c>
      <c r="F2671" s="206">
        <f t="shared" si="30"/>
        <v>0</v>
      </c>
      <c r="G2671" s="159">
        <v>467852</v>
      </c>
      <c r="H2671" s="223" t="s">
        <v>2440</v>
      </c>
      <c r="I2671" s="223"/>
    </row>
    <row r="2672" spans="1:9" s="208" customFormat="1" hidden="1">
      <c r="A2672" s="308">
        <v>44341</v>
      </c>
      <c r="B2672" s="223" t="s">
        <v>60</v>
      </c>
      <c r="C2672" s="342">
        <v>7978</v>
      </c>
      <c r="D2672" s="223">
        <v>7</v>
      </c>
      <c r="E2672" s="159">
        <v>850100</v>
      </c>
      <c r="F2672" s="206">
        <f t="shared" si="30"/>
        <v>0</v>
      </c>
      <c r="G2672" s="159">
        <v>850100</v>
      </c>
      <c r="H2672" s="223" t="s">
        <v>2441</v>
      </c>
      <c r="I2672" s="223"/>
    </row>
    <row r="2673" spans="1:9" s="208" customFormat="1" hidden="1">
      <c r="A2673" s="308">
        <v>44341</v>
      </c>
      <c r="B2673" s="223" t="s">
        <v>68</v>
      </c>
      <c r="C2673" s="342">
        <v>7991</v>
      </c>
      <c r="D2673" s="223">
        <v>7</v>
      </c>
      <c r="E2673" s="159">
        <v>390000</v>
      </c>
      <c r="F2673" s="206">
        <f t="shared" si="30"/>
        <v>0</v>
      </c>
      <c r="G2673" s="159">
        <v>390000</v>
      </c>
      <c r="H2673" s="223" t="s">
        <v>2442</v>
      </c>
      <c r="I2673" s="223"/>
    </row>
    <row r="2674" spans="1:9" s="208" customFormat="1" hidden="1">
      <c r="A2674" s="308">
        <v>44341</v>
      </c>
      <c r="B2674" s="223" t="s">
        <v>60</v>
      </c>
      <c r="C2674" s="342">
        <v>8062</v>
      </c>
      <c r="D2674" s="223">
        <v>7</v>
      </c>
      <c r="E2674" s="159">
        <v>1920000</v>
      </c>
      <c r="F2674" s="206">
        <f t="shared" si="30"/>
        <v>0</v>
      </c>
      <c r="G2674" s="159">
        <v>1920000</v>
      </c>
      <c r="H2674" s="223" t="s">
        <v>2443</v>
      </c>
      <c r="I2674" s="223"/>
    </row>
    <row r="2675" spans="1:9" s="208" customFormat="1" hidden="1">
      <c r="A2675" s="308">
        <v>44341</v>
      </c>
      <c r="B2675" s="223" t="s">
        <v>60</v>
      </c>
      <c r="C2675" s="342">
        <v>8153</v>
      </c>
      <c r="D2675" s="223">
        <v>7</v>
      </c>
      <c r="E2675" s="159">
        <v>400000</v>
      </c>
      <c r="F2675" s="206">
        <f t="shared" si="30"/>
        <v>0</v>
      </c>
      <c r="G2675" s="159">
        <v>400000</v>
      </c>
      <c r="H2675" s="223" t="s">
        <v>2444</v>
      </c>
      <c r="I2675" s="223"/>
    </row>
    <row r="2676" spans="1:9" s="208" customFormat="1" hidden="1">
      <c r="A2676" s="308">
        <v>44341</v>
      </c>
      <c r="B2676" s="223" t="s">
        <v>60</v>
      </c>
      <c r="C2676" s="342">
        <v>5659</v>
      </c>
      <c r="D2676" s="223">
        <v>29</v>
      </c>
      <c r="E2676" s="159">
        <v>394600</v>
      </c>
      <c r="F2676" s="206">
        <f t="shared" si="30"/>
        <v>0</v>
      </c>
      <c r="G2676" s="159">
        <v>394600</v>
      </c>
      <c r="H2676" s="223" t="s">
        <v>2452</v>
      </c>
      <c r="I2676" s="223"/>
    </row>
    <row r="2677" spans="1:9" s="208" customFormat="1" hidden="1">
      <c r="A2677" s="308">
        <v>44342</v>
      </c>
      <c r="B2677" s="223" t="s">
        <v>64</v>
      </c>
      <c r="C2677" s="342">
        <v>4163</v>
      </c>
      <c r="D2677" s="223">
        <v>6</v>
      </c>
      <c r="E2677" s="159">
        <v>221010</v>
      </c>
      <c r="F2677" s="206">
        <f t="shared" si="30"/>
        <v>0</v>
      </c>
      <c r="G2677" s="159">
        <v>221010</v>
      </c>
      <c r="H2677" s="223" t="s">
        <v>2454</v>
      </c>
      <c r="I2677" s="223"/>
    </row>
    <row r="2678" spans="1:9" s="208" customFormat="1" hidden="1">
      <c r="A2678" s="308">
        <v>44342</v>
      </c>
      <c r="B2678" s="223" t="s">
        <v>60</v>
      </c>
      <c r="C2678" s="342">
        <v>4216</v>
      </c>
      <c r="D2678" s="223">
        <v>6</v>
      </c>
      <c r="E2678" s="159">
        <v>870402</v>
      </c>
      <c r="F2678" s="206">
        <f t="shared" ref="F2678:F2749" si="31">E2678-G2678</f>
        <v>0</v>
      </c>
      <c r="G2678" s="159">
        <v>870402</v>
      </c>
      <c r="H2678" s="223" t="s">
        <v>2455</v>
      </c>
      <c r="I2678" s="223"/>
    </row>
    <row r="2679" spans="1:9" s="208" customFormat="1" hidden="1">
      <c r="A2679" s="308">
        <v>44342</v>
      </c>
      <c r="B2679" s="223" t="s">
        <v>60</v>
      </c>
      <c r="C2679" s="342">
        <v>4283</v>
      </c>
      <c r="D2679" s="223">
        <v>6</v>
      </c>
      <c r="E2679" s="159">
        <v>4340400</v>
      </c>
      <c r="F2679" s="206">
        <f t="shared" si="31"/>
        <v>0</v>
      </c>
      <c r="G2679" s="159">
        <v>4340400</v>
      </c>
      <c r="H2679" s="223" t="s">
        <v>2456</v>
      </c>
      <c r="I2679" s="223"/>
    </row>
    <row r="2680" spans="1:9" s="208" customFormat="1" hidden="1">
      <c r="A2680" s="308">
        <v>44342</v>
      </c>
      <c r="B2680" s="223" t="s">
        <v>60</v>
      </c>
      <c r="C2680" s="342">
        <v>6037</v>
      </c>
      <c r="D2680" s="223">
        <v>8</v>
      </c>
      <c r="E2680" s="159">
        <v>580264</v>
      </c>
      <c r="F2680" s="206">
        <f t="shared" si="31"/>
        <v>0</v>
      </c>
      <c r="G2680" s="159">
        <v>580264</v>
      </c>
      <c r="H2680" s="223" t="s">
        <v>2457</v>
      </c>
      <c r="I2680" s="223"/>
    </row>
    <row r="2681" spans="1:9" s="208" customFormat="1" hidden="1">
      <c r="A2681" s="308">
        <v>44342</v>
      </c>
      <c r="B2681" s="223" t="s">
        <v>60</v>
      </c>
      <c r="C2681" s="342">
        <v>6236</v>
      </c>
      <c r="D2681" s="223">
        <v>4</v>
      </c>
      <c r="E2681" s="159">
        <v>1134000</v>
      </c>
      <c r="F2681" s="206">
        <f t="shared" si="31"/>
        <v>0</v>
      </c>
      <c r="G2681" s="159">
        <v>1134000</v>
      </c>
      <c r="H2681" s="223" t="s">
        <v>2458</v>
      </c>
      <c r="I2681" s="223"/>
    </row>
    <row r="2682" spans="1:9" s="208" customFormat="1" hidden="1">
      <c r="A2682" s="308">
        <v>44342</v>
      </c>
      <c r="B2682" s="223" t="s">
        <v>60</v>
      </c>
      <c r="C2682" s="342">
        <v>6284</v>
      </c>
      <c r="D2682" s="223">
        <v>4</v>
      </c>
      <c r="E2682" s="159">
        <v>2441000</v>
      </c>
      <c r="F2682" s="206">
        <f t="shared" si="31"/>
        <v>0</v>
      </c>
      <c r="G2682" s="159">
        <v>2441000</v>
      </c>
      <c r="H2682" s="223" t="s">
        <v>2460</v>
      </c>
      <c r="I2682" s="223"/>
    </row>
    <row r="2683" spans="1:9" s="208" customFormat="1" hidden="1">
      <c r="A2683" s="308">
        <v>44342</v>
      </c>
      <c r="B2683" s="223" t="s">
        <v>60</v>
      </c>
      <c r="C2683" s="342">
        <v>6285</v>
      </c>
      <c r="D2683" s="223">
        <v>4</v>
      </c>
      <c r="E2683" s="159">
        <v>511200</v>
      </c>
      <c r="F2683" s="206">
        <f t="shared" si="31"/>
        <v>0</v>
      </c>
      <c r="G2683" s="159">
        <v>511200</v>
      </c>
      <c r="H2683" s="223" t="s">
        <v>2460</v>
      </c>
      <c r="I2683" s="223"/>
    </row>
    <row r="2684" spans="1:9" s="208" customFormat="1" hidden="1">
      <c r="A2684" s="308">
        <v>44342</v>
      </c>
      <c r="B2684" s="223" t="s">
        <v>60</v>
      </c>
      <c r="C2684" s="342">
        <v>8300</v>
      </c>
      <c r="D2684" s="223">
        <v>7</v>
      </c>
      <c r="E2684" s="159">
        <v>352700</v>
      </c>
      <c r="F2684" s="206">
        <f t="shared" si="31"/>
        <v>0</v>
      </c>
      <c r="G2684" s="159">
        <v>352700</v>
      </c>
      <c r="H2684" s="223" t="s">
        <v>2412</v>
      </c>
      <c r="I2684" s="223"/>
    </row>
    <row r="2685" spans="1:9" s="208" customFormat="1" hidden="1">
      <c r="A2685" s="308">
        <v>44342</v>
      </c>
      <c r="B2685" s="223" t="s">
        <v>60</v>
      </c>
      <c r="C2685" s="342">
        <v>8402</v>
      </c>
      <c r="D2685" s="223">
        <v>7</v>
      </c>
      <c r="E2685" s="159">
        <v>1600000</v>
      </c>
      <c r="F2685" s="206">
        <f t="shared" si="31"/>
        <v>0</v>
      </c>
      <c r="G2685" s="159">
        <v>1600000</v>
      </c>
      <c r="H2685" s="223" t="s">
        <v>2459</v>
      </c>
      <c r="I2685" s="223"/>
    </row>
    <row r="2686" spans="1:9" s="208" customFormat="1" hidden="1">
      <c r="A2686" s="308">
        <v>44342</v>
      </c>
      <c r="B2686" s="223" t="s">
        <v>60</v>
      </c>
      <c r="C2686" s="342">
        <v>8480</v>
      </c>
      <c r="D2686" s="223">
        <v>7</v>
      </c>
      <c r="E2686" s="159">
        <v>1268000</v>
      </c>
      <c r="F2686" s="206">
        <f t="shared" si="31"/>
        <v>0</v>
      </c>
      <c r="G2686" s="159">
        <v>1268000</v>
      </c>
      <c r="H2686" s="223" t="s">
        <v>2460</v>
      </c>
      <c r="I2686" s="223"/>
    </row>
    <row r="2687" spans="1:9" s="208" customFormat="1" hidden="1">
      <c r="A2687" s="40">
        <v>44342</v>
      </c>
      <c r="B2687" s="205" t="s">
        <v>60</v>
      </c>
      <c r="C2687" s="57">
        <v>8489</v>
      </c>
      <c r="D2687" s="205">
        <v>7</v>
      </c>
      <c r="E2687" s="203">
        <v>1307200</v>
      </c>
      <c r="F2687" s="206">
        <f t="shared" si="31"/>
        <v>0</v>
      </c>
      <c r="G2687" s="203">
        <v>1307200</v>
      </c>
      <c r="H2687" s="205" t="s">
        <v>2460</v>
      </c>
      <c r="I2687" s="205"/>
    </row>
    <row r="2688" spans="1:9" s="208" customFormat="1" hidden="1">
      <c r="A2688" s="274">
        <v>44343</v>
      </c>
      <c r="B2688" s="223" t="s">
        <v>65</v>
      </c>
      <c r="C2688" s="340">
        <v>4452</v>
      </c>
      <c r="D2688" s="275">
        <v>6</v>
      </c>
      <c r="E2688" s="270">
        <v>349400</v>
      </c>
      <c r="F2688" s="206">
        <f t="shared" si="31"/>
        <v>0</v>
      </c>
      <c r="G2688" s="270">
        <v>349400</v>
      </c>
      <c r="H2688" s="275" t="s">
        <v>2463</v>
      </c>
      <c r="I2688" s="205"/>
    </row>
    <row r="2689" spans="1:9" s="208" customFormat="1" hidden="1">
      <c r="A2689" s="274">
        <v>44343</v>
      </c>
      <c r="B2689" s="223" t="s">
        <v>65</v>
      </c>
      <c r="C2689" s="340">
        <v>4458</v>
      </c>
      <c r="D2689" s="275">
        <v>6</v>
      </c>
      <c r="E2689" s="270">
        <v>3508100</v>
      </c>
      <c r="F2689" s="206">
        <f t="shared" si="31"/>
        <v>0</v>
      </c>
      <c r="G2689" s="270">
        <v>3508100</v>
      </c>
      <c r="H2689" s="275" t="s">
        <v>2464</v>
      </c>
      <c r="I2689" s="205"/>
    </row>
    <row r="2690" spans="1:9" s="208" customFormat="1" hidden="1">
      <c r="A2690" s="274">
        <v>44343</v>
      </c>
      <c r="B2690" s="223" t="s">
        <v>60</v>
      </c>
      <c r="C2690" s="275">
        <v>4463</v>
      </c>
      <c r="D2690" s="275">
        <v>6</v>
      </c>
      <c r="E2690" s="270">
        <v>519481</v>
      </c>
      <c r="F2690" s="206">
        <f t="shared" si="31"/>
        <v>0</v>
      </c>
      <c r="G2690" s="203">
        <v>519481</v>
      </c>
      <c r="H2690" s="275" t="s">
        <v>2465</v>
      </c>
      <c r="I2690" s="205"/>
    </row>
    <row r="2691" spans="1:9" s="208" customFormat="1" hidden="1">
      <c r="A2691" s="274">
        <v>44343</v>
      </c>
      <c r="B2691" s="223" t="s">
        <v>65</v>
      </c>
      <c r="C2691" s="340">
        <v>4465</v>
      </c>
      <c r="D2691" s="275">
        <v>6</v>
      </c>
      <c r="E2691" s="270">
        <v>363816</v>
      </c>
      <c r="F2691" s="206">
        <f t="shared" si="31"/>
        <v>0</v>
      </c>
      <c r="G2691" s="270">
        <v>363816</v>
      </c>
      <c r="H2691" s="275" t="s">
        <v>2466</v>
      </c>
      <c r="I2691" s="205"/>
    </row>
    <row r="2692" spans="1:9" s="208" customFormat="1" hidden="1">
      <c r="A2692" s="274">
        <v>44343</v>
      </c>
      <c r="B2692" s="223" t="s">
        <v>60</v>
      </c>
      <c r="C2692" s="275">
        <v>4527</v>
      </c>
      <c r="D2692" s="275">
        <v>6</v>
      </c>
      <c r="E2692" s="270">
        <v>279500</v>
      </c>
      <c r="F2692" s="206">
        <f t="shared" si="31"/>
        <v>0</v>
      </c>
      <c r="G2692" s="203">
        <v>279500</v>
      </c>
      <c r="H2692" s="275" t="s">
        <v>2467</v>
      </c>
      <c r="I2692" s="205"/>
    </row>
    <row r="2693" spans="1:9" s="208" customFormat="1" hidden="1">
      <c r="A2693" s="274">
        <v>44343</v>
      </c>
      <c r="B2693" s="223" t="s">
        <v>60</v>
      </c>
      <c r="C2693" s="275">
        <v>4563</v>
      </c>
      <c r="D2693" s="275">
        <v>6</v>
      </c>
      <c r="E2693" s="270">
        <v>212958</v>
      </c>
      <c r="F2693" s="206">
        <f t="shared" si="31"/>
        <v>0</v>
      </c>
      <c r="G2693" s="203">
        <v>212958</v>
      </c>
      <c r="H2693" s="275" t="s">
        <v>2468</v>
      </c>
      <c r="I2693" s="205"/>
    </row>
    <row r="2694" spans="1:9" s="208" customFormat="1" hidden="1">
      <c r="A2694" s="274">
        <v>44343</v>
      </c>
      <c r="B2694" s="223" t="s">
        <v>60</v>
      </c>
      <c r="C2694" s="275">
        <v>5555</v>
      </c>
      <c r="D2694" s="275">
        <v>18</v>
      </c>
      <c r="E2694" s="270">
        <v>500000</v>
      </c>
      <c r="F2694" s="206">
        <f t="shared" si="31"/>
        <v>0</v>
      </c>
      <c r="G2694" s="203">
        <v>500000</v>
      </c>
      <c r="H2694" s="275" t="s">
        <v>2469</v>
      </c>
      <c r="I2694" s="205"/>
    </row>
    <row r="2695" spans="1:9" s="208" customFormat="1" hidden="1">
      <c r="A2695" s="274">
        <v>44343</v>
      </c>
      <c r="B2695" s="223" t="s">
        <v>60</v>
      </c>
      <c r="C2695" s="275">
        <v>5929</v>
      </c>
      <c r="D2695" s="275">
        <v>29</v>
      </c>
      <c r="E2695" s="270">
        <v>339500</v>
      </c>
      <c r="F2695" s="206">
        <f t="shared" si="31"/>
        <v>0</v>
      </c>
      <c r="G2695" s="203">
        <v>339500</v>
      </c>
      <c r="H2695" s="275" t="s">
        <v>2470</v>
      </c>
      <c r="I2695" s="205"/>
    </row>
    <row r="2696" spans="1:9" s="208" customFormat="1" hidden="1">
      <c r="A2696" s="274">
        <v>44343</v>
      </c>
      <c r="B2696" s="223" t="s">
        <v>60</v>
      </c>
      <c r="C2696" s="275">
        <v>5932</v>
      </c>
      <c r="D2696" s="275">
        <v>29</v>
      </c>
      <c r="E2696" s="270">
        <v>3224400</v>
      </c>
      <c r="F2696" s="206">
        <f t="shared" si="31"/>
        <v>0</v>
      </c>
      <c r="G2696" s="203">
        <v>3224400</v>
      </c>
      <c r="H2696" s="275" t="s">
        <v>2471</v>
      </c>
      <c r="I2696" s="205"/>
    </row>
    <row r="2697" spans="1:9" s="208" customFormat="1" hidden="1">
      <c r="A2697" s="274">
        <v>44343</v>
      </c>
      <c r="B2697" s="223" t="s">
        <v>65</v>
      </c>
      <c r="C2697" s="340">
        <v>5961</v>
      </c>
      <c r="D2697" s="275">
        <v>29</v>
      </c>
      <c r="E2697" s="270">
        <v>1064176</v>
      </c>
      <c r="F2697" s="206">
        <f t="shared" si="31"/>
        <v>0</v>
      </c>
      <c r="G2697" s="270">
        <v>1064176</v>
      </c>
      <c r="H2697" s="275" t="s">
        <v>2472</v>
      </c>
      <c r="I2697" s="205"/>
    </row>
    <row r="2698" spans="1:9" s="208" customFormat="1" hidden="1">
      <c r="A2698" s="274">
        <v>44343</v>
      </c>
      <c r="B2698" s="223" t="s">
        <v>65</v>
      </c>
      <c r="C2698" s="340">
        <v>5968</v>
      </c>
      <c r="D2698" s="275">
        <v>29</v>
      </c>
      <c r="E2698" s="270">
        <v>1164493</v>
      </c>
      <c r="F2698" s="206">
        <f t="shared" si="31"/>
        <v>0</v>
      </c>
      <c r="G2698" s="270">
        <v>1164493</v>
      </c>
      <c r="H2698" s="275" t="s">
        <v>2473</v>
      </c>
      <c r="I2698" s="205"/>
    </row>
    <row r="2699" spans="1:9" s="208" customFormat="1" hidden="1">
      <c r="A2699" s="274">
        <v>44343</v>
      </c>
      <c r="B2699" s="223" t="s">
        <v>60</v>
      </c>
      <c r="C2699" s="340">
        <v>5969</v>
      </c>
      <c r="D2699" s="275">
        <v>29</v>
      </c>
      <c r="E2699" s="270">
        <v>519500</v>
      </c>
      <c r="F2699" s="206">
        <f t="shared" si="31"/>
        <v>0</v>
      </c>
      <c r="G2699" s="270">
        <v>519500</v>
      </c>
      <c r="H2699" s="275" t="s">
        <v>2474</v>
      </c>
      <c r="I2699" s="205"/>
    </row>
    <row r="2700" spans="1:9" s="208" customFormat="1" hidden="1">
      <c r="A2700" s="274">
        <v>44343</v>
      </c>
      <c r="B2700" s="223" t="s">
        <v>60</v>
      </c>
      <c r="C2700" s="340">
        <v>6166</v>
      </c>
      <c r="D2700" s="275">
        <v>8</v>
      </c>
      <c r="E2700" s="270">
        <v>877615</v>
      </c>
      <c r="F2700" s="206">
        <f t="shared" si="31"/>
        <v>0</v>
      </c>
      <c r="G2700" s="270">
        <v>877615</v>
      </c>
      <c r="H2700" s="275" t="s">
        <v>2475</v>
      </c>
      <c r="I2700" s="205"/>
    </row>
    <row r="2701" spans="1:9" s="208" customFormat="1" hidden="1">
      <c r="A2701" s="274">
        <v>44343</v>
      </c>
      <c r="B2701" s="223" t="s">
        <v>63</v>
      </c>
      <c r="C2701" s="340">
        <v>6238</v>
      </c>
      <c r="D2701" s="275">
        <v>8</v>
      </c>
      <c r="E2701" s="270">
        <v>337200</v>
      </c>
      <c r="F2701" s="206">
        <f t="shared" si="31"/>
        <v>0</v>
      </c>
      <c r="G2701" s="270">
        <v>337200</v>
      </c>
      <c r="H2701" s="275" t="s">
        <v>2476</v>
      </c>
      <c r="I2701" s="205"/>
    </row>
    <row r="2702" spans="1:9" s="208" customFormat="1" hidden="1">
      <c r="A2702" s="274">
        <v>44343</v>
      </c>
      <c r="B2702" s="223" t="s">
        <v>64</v>
      </c>
      <c r="C2702" s="340">
        <v>6250</v>
      </c>
      <c r="D2702" s="275">
        <v>8</v>
      </c>
      <c r="E2702" s="270">
        <v>2936100</v>
      </c>
      <c r="F2702" s="206">
        <f t="shared" si="31"/>
        <v>0</v>
      </c>
      <c r="G2702" s="270">
        <v>2936100</v>
      </c>
      <c r="H2702" s="275" t="s">
        <v>2477</v>
      </c>
      <c r="I2702" s="205"/>
    </row>
    <row r="2703" spans="1:9" s="208" customFormat="1" hidden="1">
      <c r="A2703" s="274">
        <v>44343</v>
      </c>
      <c r="B2703" s="223" t="s">
        <v>60</v>
      </c>
      <c r="C2703" s="340">
        <v>6253</v>
      </c>
      <c r="D2703" s="275">
        <v>8</v>
      </c>
      <c r="E2703" s="270">
        <v>784500</v>
      </c>
      <c r="F2703" s="206">
        <f t="shared" si="31"/>
        <v>0</v>
      </c>
      <c r="G2703" s="270">
        <v>784500</v>
      </c>
      <c r="H2703" s="275" t="s">
        <v>2478</v>
      </c>
      <c r="I2703" s="205"/>
    </row>
    <row r="2704" spans="1:9" s="208" customFormat="1" hidden="1">
      <c r="A2704" s="274">
        <v>44343</v>
      </c>
      <c r="B2704" s="223" t="s">
        <v>64</v>
      </c>
      <c r="C2704" s="340">
        <v>6330</v>
      </c>
      <c r="D2704" s="275">
        <v>8</v>
      </c>
      <c r="E2704" s="270">
        <v>1014600</v>
      </c>
      <c r="F2704" s="206">
        <f t="shared" si="31"/>
        <v>0</v>
      </c>
      <c r="G2704" s="270">
        <v>1014600</v>
      </c>
      <c r="H2704" s="275" t="s">
        <v>2479</v>
      </c>
      <c r="I2704" s="205"/>
    </row>
    <row r="2705" spans="1:9" s="208" customFormat="1" hidden="1">
      <c r="A2705" s="274">
        <v>44343</v>
      </c>
      <c r="B2705" s="223" t="s">
        <v>60</v>
      </c>
      <c r="C2705" s="340">
        <v>6397</v>
      </c>
      <c r="D2705" s="275">
        <v>4</v>
      </c>
      <c r="E2705" s="270">
        <v>203890</v>
      </c>
      <c r="F2705" s="206">
        <f t="shared" si="31"/>
        <v>0</v>
      </c>
      <c r="G2705" s="270">
        <v>203890</v>
      </c>
      <c r="H2705" s="275" t="s">
        <v>2480</v>
      </c>
      <c r="I2705" s="205"/>
    </row>
    <row r="2706" spans="1:9" s="208" customFormat="1" hidden="1">
      <c r="A2706" s="274">
        <v>44343</v>
      </c>
      <c r="B2706" s="223" t="s">
        <v>65</v>
      </c>
      <c r="C2706" s="340">
        <v>6400</v>
      </c>
      <c r="D2706" s="275">
        <v>4</v>
      </c>
      <c r="E2706" s="270">
        <v>661000</v>
      </c>
      <c r="F2706" s="206">
        <f t="shared" si="31"/>
        <v>0</v>
      </c>
      <c r="G2706" s="270">
        <v>661000</v>
      </c>
      <c r="H2706" s="275" t="s">
        <v>2481</v>
      </c>
      <c r="I2706" s="205"/>
    </row>
    <row r="2707" spans="1:9" s="208" customFormat="1" hidden="1">
      <c r="A2707" s="274">
        <v>44343</v>
      </c>
      <c r="B2707" s="223" t="s">
        <v>60</v>
      </c>
      <c r="C2707" s="340">
        <v>6401</v>
      </c>
      <c r="D2707" s="275">
        <v>4</v>
      </c>
      <c r="E2707" s="270">
        <v>975000</v>
      </c>
      <c r="F2707" s="206">
        <f t="shared" si="31"/>
        <v>0</v>
      </c>
      <c r="G2707" s="270">
        <v>975000</v>
      </c>
      <c r="H2707" s="275" t="s">
        <v>2482</v>
      </c>
      <c r="I2707" s="205"/>
    </row>
    <row r="2708" spans="1:9" s="208" customFormat="1" hidden="1">
      <c r="A2708" s="274">
        <v>44343</v>
      </c>
      <c r="B2708" s="223" t="s">
        <v>60</v>
      </c>
      <c r="C2708" s="340">
        <v>6402</v>
      </c>
      <c r="D2708" s="275">
        <v>4</v>
      </c>
      <c r="E2708" s="270">
        <v>536000</v>
      </c>
      <c r="F2708" s="206">
        <f t="shared" si="31"/>
        <v>0</v>
      </c>
      <c r="G2708" s="270">
        <v>536000</v>
      </c>
      <c r="H2708" s="275" t="s">
        <v>2483</v>
      </c>
      <c r="I2708" s="205"/>
    </row>
    <row r="2709" spans="1:9" s="208" customFormat="1" hidden="1">
      <c r="A2709" s="274">
        <v>44343</v>
      </c>
      <c r="B2709" s="223" t="s">
        <v>60</v>
      </c>
      <c r="C2709" s="340">
        <v>6408</v>
      </c>
      <c r="D2709" s="275">
        <v>4</v>
      </c>
      <c r="E2709" s="270">
        <v>729937</v>
      </c>
      <c r="F2709" s="206">
        <f t="shared" si="31"/>
        <v>0</v>
      </c>
      <c r="G2709" s="270">
        <v>729937</v>
      </c>
      <c r="H2709" s="275" t="s">
        <v>2484</v>
      </c>
      <c r="I2709" s="205"/>
    </row>
    <row r="2710" spans="1:9" s="208" customFormat="1" hidden="1">
      <c r="A2710" s="274">
        <v>44343</v>
      </c>
      <c r="B2710" s="223" t="s">
        <v>60</v>
      </c>
      <c r="C2710" s="275">
        <v>6499</v>
      </c>
      <c r="D2710" s="275">
        <v>4</v>
      </c>
      <c r="E2710" s="270">
        <v>467600</v>
      </c>
      <c r="F2710" s="206">
        <f t="shared" si="31"/>
        <v>0</v>
      </c>
      <c r="G2710" s="203">
        <v>467600</v>
      </c>
      <c r="H2710" s="275" t="s">
        <v>2485</v>
      </c>
      <c r="I2710" s="205"/>
    </row>
    <row r="2711" spans="1:9" s="208" customFormat="1" hidden="1">
      <c r="A2711" s="274">
        <v>44343</v>
      </c>
      <c r="B2711" s="223" t="s">
        <v>60</v>
      </c>
      <c r="C2711" s="275">
        <v>6503</v>
      </c>
      <c r="D2711" s="275">
        <v>4</v>
      </c>
      <c r="E2711" s="270">
        <v>537722</v>
      </c>
      <c r="F2711" s="206">
        <f t="shared" si="31"/>
        <v>0</v>
      </c>
      <c r="G2711" s="203">
        <v>537722</v>
      </c>
      <c r="H2711" s="275" t="s">
        <v>2486</v>
      </c>
      <c r="I2711" s="205"/>
    </row>
    <row r="2712" spans="1:9" s="208" customFormat="1" hidden="1">
      <c r="A2712" s="274">
        <v>44343</v>
      </c>
      <c r="B2712" s="223" t="s">
        <v>60</v>
      </c>
      <c r="C2712" s="275">
        <v>6513</v>
      </c>
      <c r="D2712" s="275">
        <v>4</v>
      </c>
      <c r="E2712" s="270">
        <v>2600000</v>
      </c>
      <c r="F2712" s="206">
        <f t="shared" si="31"/>
        <v>0</v>
      </c>
      <c r="G2712" s="203">
        <v>2600000</v>
      </c>
      <c r="H2712" s="275" t="s">
        <v>2182</v>
      </c>
      <c r="I2712" s="205"/>
    </row>
    <row r="2713" spans="1:9" s="208" customFormat="1" ht="34.5" hidden="1" customHeight="1">
      <c r="A2713" s="123">
        <v>44343</v>
      </c>
      <c r="B2713" s="223" t="s">
        <v>60</v>
      </c>
      <c r="C2713" s="57">
        <v>6514</v>
      </c>
      <c r="D2713" s="205">
        <v>4</v>
      </c>
      <c r="E2713" s="203">
        <v>439000</v>
      </c>
      <c r="F2713" s="206">
        <f t="shared" si="31"/>
        <v>0</v>
      </c>
      <c r="G2713" s="203">
        <v>439000</v>
      </c>
      <c r="H2713" s="205" t="s">
        <v>2487</v>
      </c>
      <c r="I2713" s="205"/>
    </row>
    <row r="2714" spans="1:9" s="208" customFormat="1" hidden="1">
      <c r="A2714" s="274">
        <v>44343</v>
      </c>
      <c r="B2714" s="223" t="s">
        <v>60</v>
      </c>
      <c r="C2714" s="275">
        <v>6530</v>
      </c>
      <c r="D2714" s="275">
        <v>4</v>
      </c>
      <c r="E2714" s="270">
        <v>699754</v>
      </c>
      <c r="F2714" s="206">
        <f t="shared" si="31"/>
        <v>0</v>
      </c>
      <c r="G2714" s="203">
        <v>699754</v>
      </c>
      <c r="H2714" s="275" t="s">
        <v>2488</v>
      </c>
      <c r="I2714" s="205"/>
    </row>
    <row r="2715" spans="1:9" s="208" customFormat="1" hidden="1">
      <c r="A2715" s="274">
        <v>44343</v>
      </c>
      <c r="B2715" s="223" t="s">
        <v>60</v>
      </c>
      <c r="C2715" s="275">
        <v>8591</v>
      </c>
      <c r="D2715" s="275">
        <v>7</v>
      </c>
      <c r="E2715" s="270">
        <v>148500</v>
      </c>
      <c r="F2715" s="206">
        <f t="shared" si="31"/>
        <v>0</v>
      </c>
      <c r="G2715" s="203">
        <v>148500</v>
      </c>
      <c r="H2715" s="275" t="s">
        <v>2490</v>
      </c>
      <c r="I2715" s="205"/>
    </row>
    <row r="2716" spans="1:9" s="208" customFormat="1" hidden="1">
      <c r="A2716" s="274">
        <v>44343</v>
      </c>
      <c r="B2716" s="223" t="s">
        <v>60</v>
      </c>
      <c r="C2716" s="275">
        <v>8592</v>
      </c>
      <c r="D2716" s="275">
        <v>7</v>
      </c>
      <c r="E2716" s="270">
        <v>118000</v>
      </c>
      <c r="F2716" s="206">
        <f t="shared" si="31"/>
        <v>0</v>
      </c>
      <c r="G2716" s="203">
        <v>118000</v>
      </c>
      <c r="H2716" s="275" t="s">
        <v>2491</v>
      </c>
      <c r="I2716" s="205"/>
    </row>
    <row r="2717" spans="1:9" s="208" customFormat="1" hidden="1">
      <c r="A2717" s="274">
        <v>44343</v>
      </c>
      <c r="B2717" s="223" t="s">
        <v>60</v>
      </c>
      <c r="C2717" s="340">
        <v>8593</v>
      </c>
      <c r="D2717" s="275">
        <v>7</v>
      </c>
      <c r="E2717" s="270">
        <v>170430</v>
      </c>
      <c r="F2717" s="206">
        <f t="shared" si="31"/>
        <v>0</v>
      </c>
      <c r="G2717" s="270">
        <v>170430</v>
      </c>
      <c r="H2717" s="275" t="s">
        <v>94</v>
      </c>
      <c r="I2717" s="205"/>
    </row>
    <row r="2718" spans="1:9" s="208" customFormat="1" hidden="1">
      <c r="A2718" s="274">
        <v>44343</v>
      </c>
      <c r="B2718" s="223" t="s">
        <v>60</v>
      </c>
      <c r="C2718" s="340">
        <v>8650</v>
      </c>
      <c r="D2718" s="275">
        <v>7</v>
      </c>
      <c r="E2718" s="270">
        <v>938962</v>
      </c>
      <c r="F2718" s="206">
        <f t="shared" si="31"/>
        <v>0</v>
      </c>
      <c r="G2718" s="270">
        <v>938962</v>
      </c>
      <c r="H2718" s="275" t="s">
        <v>2492</v>
      </c>
      <c r="I2718" s="205"/>
    </row>
    <row r="2719" spans="1:9" s="208" customFormat="1" hidden="1">
      <c r="A2719" s="274">
        <v>44343</v>
      </c>
      <c r="B2719" s="223" t="s">
        <v>60</v>
      </c>
      <c r="C2719" s="275">
        <v>8672</v>
      </c>
      <c r="D2719" s="275">
        <v>7</v>
      </c>
      <c r="E2719" s="270">
        <v>27500</v>
      </c>
      <c r="F2719" s="206">
        <f t="shared" si="31"/>
        <v>0</v>
      </c>
      <c r="G2719" s="203">
        <v>27500</v>
      </c>
      <c r="H2719" s="275" t="s">
        <v>2493</v>
      </c>
      <c r="I2719" s="205"/>
    </row>
    <row r="2720" spans="1:9" s="208" customFormat="1" hidden="1">
      <c r="A2720" s="274">
        <v>44343</v>
      </c>
      <c r="B2720" s="223" t="s">
        <v>60</v>
      </c>
      <c r="C2720" s="340">
        <v>9770</v>
      </c>
      <c r="D2720" s="275">
        <v>9</v>
      </c>
      <c r="E2720" s="270">
        <v>9676400</v>
      </c>
      <c r="F2720" s="206">
        <f t="shared" si="31"/>
        <v>0</v>
      </c>
      <c r="G2720" s="270">
        <v>9676400</v>
      </c>
      <c r="H2720" s="275" t="s">
        <v>2494</v>
      </c>
      <c r="I2720" s="205"/>
    </row>
    <row r="2721" spans="1:9" s="208" customFormat="1" hidden="1">
      <c r="A2721" s="274">
        <v>44343</v>
      </c>
      <c r="B2721" s="223" t="s">
        <v>60</v>
      </c>
      <c r="C2721" s="275">
        <v>9771</v>
      </c>
      <c r="D2721" s="275">
        <v>9</v>
      </c>
      <c r="E2721" s="270">
        <v>174908</v>
      </c>
      <c r="F2721" s="206">
        <f t="shared" si="31"/>
        <v>0</v>
      </c>
      <c r="G2721" s="203">
        <v>174908</v>
      </c>
      <c r="H2721" s="275" t="s">
        <v>2493</v>
      </c>
      <c r="I2721" s="205"/>
    </row>
    <row r="2722" spans="1:9" s="208" customFormat="1" hidden="1">
      <c r="A2722" s="40">
        <v>44344</v>
      </c>
      <c r="B2722" s="223" t="s">
        <v>60</v>
      </c>
      <c r="C2722" s="57">
        <v>4667</v>
      </c>
      <c r="D2722" s="205">
        <v>6</v>
      </c>
      <c r="E2722" s="203">
        <v>1000000</v>
      </c>
      <c r="F2722" s="206">
        <f t="shared" ref="F2722:F2746" si="32">E2722-G2722</f>
        <v>0</v>
      </c>
      <c r="G2722" s="203">
        <v>1000000</v>
      </c>
      <c r="H2722" s="205" t="s">
        <v>2515</v>
      </c>
      <c r="I2722" s="205"/>
    </row>
    <row r="2723" spans="1:9" s="208" customFormat="1" hidden="1">
      <c r="A2723" s="40">
        <v>44344</v>
      </c>
      <c r="B2723" s="223" t="s">
        <v>60</v>
      </c>
      <c r="C2723" s="57">
        <v>4674</v>
      </c>
      <c r="D2723" s="205">
        <v>6</v>
      </c>
      <c r="E2723" s="203">
        <v>302977</v>
      </c>
      <c r="F2723" s="206">
        <f t="shared" si="32"/>
        <v>0</v>
      </c>
      <c r="G2723" s="203">
        <v>302977</v>
      </c>
      <c r="H2723" s="205" t="s">
        <v>2496</v>
      </c>
      <c r="I2723" s="205"/>
    </row>
    <row r="2724" spans="1:9" s="208" customFormat="1" hidden="1">
      <c r="A2724" s="40">
        <v>44344</v>
      </c>
      <c r="B2724" s="223" t="s">
        <v>60</v>
      </c>
      <c r="C2724" s="57">
        <v>4737</v>
      </c>
      <c r="D2724" s="205">
        <v>6</v>
      </c>
      <c r="E2724" s="203">
        <v>560900</v>
      </c>
      <c r="F2724" s="206">
        <f t="shared" si="32"/>
        <v>0</v>
      </c>
      <c r="G2724" s="203">
        <v>560900</v>
      </c>
      <c r="H2724" s="205" t="s">
        <v>2497</v>
      </c>
      <c r="I2724" s="205"/>
    </row>
    <row r="2725" spans="1:9" s="208" customFormat="1" hidden="1">
      <c r="A2725" s="40">
        <v>44344</v>
      </c>
      <c r="B2725" s="223" t="s">
        <v>60</v>
      </c>
      <c r="C2725" s="57">
        <v>4754</v>
      </c>
      <c r="D2725" s="205">
        <v>6</v>
      </c>
      <c r="E2725" s="203">
        <v>1628356</v>
      </c>
      <c r="F2725" s="206">
        <f t="shared" si="32"/>
        <v>0</v>
      </c>
      <c r="G2725" s="203">
        <v>1628356</v>
      </c>
      <c r="H2725" s="205" t="s">
        <v>2503</v>
      </c>
      <c r="I2725" s="205"/>
    </row>
    <row r="2726" spans="1:9" s="208" customFormat="1" hidden="1">
      <c r="A2726" s="40">
        <v>44344</v>
      </c>
      <c r="B2726" s="223" t="s">
        <v>60</v>
      </c>
      <c r="C2726" s="57">
        <v>4765</v>
      </c>
      <c r="D2726" s="205">
        <v>6</v>
      </c>
      <c r="E2726" s="203">
        <v>1911000</v>
      </c>
      <c r="F2726" s="206">
        <f t="shared" si="32"/>
        <v>0</v>
      </c>
      <c r="G2726" s="203">
        <v>1911000</v>
      </c>
      <c r="H2726" s="205" t="s">
        <v>2498</v>
      </c>
      <c r="I2726" s="205"/>
    </row>
    <row r="2727" spans="1:9" s="208" customFormat="1" hidden="1">
      <c r="A2727" s="40">
        <v>44344</v>
      </c>
      <c r="B2727" s="223" t="s">
        <v>60</v>
      </c>
      <c r="C2727" s="57">
        <v>4779</v>
      </c>
      <c r="D2727" s="205">
        <v>6</v>
      </c>
      <c r="E2727" s="203">
        <v>800000</v>
      </c>
      <c r="F2727" s="206">
        <f t="shared" si="32"/>
        <v>0</v>
      </c>
      <c r="G2727" s="203">
        <v>800000</v>
      </c>
      <c r="H2727" s="205" t="s">
        <v>2499</v>
      </c>
      <c r="I2727" s="205"/>
    </row>
    <row r="2728" spans="1:9" s="208" customFormat="1" hidden="1">
      <c r="A2728" s="40">
        <v>44344</v>
      </c>
      <c r="B2728" s="223" t="s">
        <v>60</v>
      </c>
      <c r="C2728" s="57">
        <v>4820</v>
      </c>
      <c r="D2728" s="205">
        <v>6</v>
      </c>
      <c r="E2728" s="203">
        <v>500000</v>
      </c>
      <c r="F2728" s="206">
        <f t="shared" si="32"/>
        <v>0</v>
      </c>
      <c r="G2728" s="203">
        <v>500000</v>
      </c>
      <c r="H2728" s="205" t="s">
        <v>2500</v>
      </c>
      <c r="I2728" s="205"/>
    </row>
    <row r="2729" spans="1:9" s="208" customFormat="1" hidden="1">
      <c r="A2729" s="40">
        <v>44344</v>
      </c>
      <c r="B2729" s="223" t="s">
        <v>60</v>
      </c>
      <c r="C2729" s="57">
        <v>4824</v>
      </c>
      <c r="D2729" s="205">
        <v>6</v>
      </c>
      <c r="E2729" s="203">
        <v>200000</v>
      </c>
      <c r="F2729" s="206">
        <f t="shared" si="32"/>
        <v>0</v>
      </c>
      <c r="G2729" s="203">
        <v>200000</v>
      </c>
      <c r="H2729" s="205" t="s">
        <v>2501</v>
      </c>
      <c r="I2729" s="205"/>
    </row>
    <row r="2730" spans="1:9" s="208" customFormat="1" hidden="1">
      <c r="A2730" s="40">
        <v>44344</v>
      </c>
      <c r="B2730" s="223" t="s">
        <v>60</v>
      </c>
      <c r="C2730" s="57">
        <v>4839</v>
      </c>
      <c r="D2730" s="205">
        <v>6</v>
      </c>
      <c r="E2730" s="203">
        <v>100000</v>
      </c>
      <c r="F2730" s="206">
        <f t="shared" si="32"/>
        <v>0</v>
      </c>
      <c r="G2730" s="203">
        <v>100000</v>
      </c>
      <c r="H2730" s="205" t="s">
        <v>2522</v>
      </c>
      <c r="I2730" s="205"/>
    </row>
    <row r="2731" spans="1:9" s="208" customFormat="1" hidden="1">
      <c r="A2731" s="40">
        <v>44344</v>
      </c>
      <c r="B2731" s="223" t="s">
        <v>60</v>
      </c>
      <c r="C2731" s="57">
        <v>4867</v>
      </c>
      <c r="D2731" s="205">
        <v>6</v>
      </c>
      <c r="E2731" s="203">
        <v>200000</v>
      </c>
      <c r="F2731" s="206">
        <f t="shared" si="32"/>
        <v>0</v>
      </c>
      <c r="G2731" s="203">
        <v>200000</v>
      </c>
      <c r="H2731" s="205" t="s">
        <v>2502</v>
      </c>
      <c r="I2731" s="205"/>
    </row>
    <row r="2732" spans="1:9" s="208" customFormat="1" hidden="1">
      <c r="A2732" s="40">
        <v>44344</v>
      </c>
      <c r="B2732" s="223" t="s">
        <v>60</v>
      </c>
      <c r="C2732" s="57">
        <v>5656</v>
      </c>
      <c r="D2732" s="205">
        <v>18</v>
      </c>
      <c r="E2732" s="203">
        <v>100500</v>
      </c>
      <c r="F2732" s="206">
        <f t="shared" si="32"/>
        <v>0</v>
      </c>
      <c r="G2732" s="203">
        <v>100500</v>
      </c>
      <c r="H2732" s="205" t="s">
        <v>2514</v>
      </c>
      <c r="I2732" s="205"/>
    </row>
    <row r="2733" spans="1:9" s="208" customFormat="1" hidden="1">
      <c r="A2733" s="40">
        <v>44344</v>
      </c>
      <c r="B2733" s="223" t="s">
        <v>60</v>
      </c>
      <c r="C2733" s="57">
        <v>6038</v>
      </c>
      <c r="D2733" s="205">
        <v>29</v>
      </c>
      <c r="E2733" s="203">
        <v>278631</v>
      </c>
      <c r="F2733" s="206">
        <f t="shared" si="32"/>
        <v>0</v>
      </c>
      <c r="G2733" s="203">
        <v>278631</v>
      </c>
      <c r="H2733" s="205" t="s">
        <v>2518</v>
      </c>
      <c r="I2733" s="205"/>
    </row>
    <row r="2734" spans="1:9" s="208" customFormat="1" hidden="1">
      <c r="A2734" s="40">
        <v>44344</v>
      </c>
      <c r="B2734" s="223" t="s">
        <v>60</v>
      </c>
      <c r="C2734" s="57">
        <v>6044</v>
      </c>
      <c r="D2734" s="205">
        <v>29</v>
      </c>
      <c r="E2734" s="203">
        <v>227362</v>
      </c>
      <c r="F2734" s="206">
        <f t="shared" si="32"/>
        <v>0</v>
      </c>
      <c r="G2734" s="203">
        <v>227362</v>
      </c>
      <c r="H2734" s="205" t="s">
        <v>2517</v>
      </c>
      <c r="I2734" s="205"/>
    </row>
    <row r="2735" spans="1:9" s="208" customFormat="1" hidden="1">
      <c r="A2735" s="40">
        <v>44344</v>
      </c>
      <c r="B2735" s="223" t="s">
        <v>60</v>
      </c>
      <c r="C2735" s="57">
        <v>6049</v>
      </c>
      <c r="D2735" s="205">
        <v>29</v>
      </c>
      <c r="E2735" s="203">
        <v>667898</v>
      </c>
      <c r="F2735" s="206">
        <f t="shared" si="32"/>
        <v>0</v>
      </c>
      <c r="G2735" s="203">
        <v>667898</v>
      </c>
      <c r="H2735" s="205" t="s">
        <v>2521</v>
      </c>
      <c r="I2735" s="205"/>
    </row>
    <row r="2736" spans="1:9" s="208" customFormat="1" hidden="1">
      <c r="A2736" s="40">
        <v>44344</v>
      </c>
      <c r="B2736" s="223" t="s">
        <v>60</v>
      </c>
      <c r="C2736" s="57">
        <v>6052</v>
      </c>
      <c r="D2736" s="205">
        <v>29</v>
      </c>
      <c r="E2736" s="203">
        <v>955162</v>
      </c>
      <c r="F2736" s="206">
        <f t="shared" si="32"/>
        <v>0</v>
      </c>
      <c r="G2736" s="203">
        <v>955162</v>
      </c>
      <c r="H2736" s="205" t="s">
        <v>2520</v>
      </c>
      <c r="I2736" s="205"/>
    </row>
    <row r="2737" spans="1:9" s="208" customFormat="1" hidden="1">
      <c r="A2737" s="40">
        <v>44344</v>
      </c>
      <c r="B2737" s="223" t="s">
        <v>60</v>
      </c>
      <c r="C2737" s="57">
        <v>6062</v>
      </c>
      <c r="D2737" s="205">
        <v>29</v>
      </c>
      <c r="E2737" s="203">
        <v>244800</v>
      </c>
      <c r="F2737" s="206">
        <f t="shared" si="32"/>
        <v>0</v>
      </c>
      <c r="G2737" s="203">
        <v>244800</v>
      </c>
      <c r="H2737" s="205" t="s">
        <v>2516</v>
      </c>
      <c r="I2737" s="205"/>
    </row>
    <row r="2738" spans="1:9" s="208" customFormat="1" hidden="1">
      <c r="A2738" s="40">
        <v>44344</v>
      </c>
      <c r="B2738" s="223" t="s">
        <v>60</v>
      </c>
      <c r="C2738" s="57">
        <v>6072</v>
      </c>
      <c r="D2738" s="205">
        <v>29</v>
      </c>
      <c r="E2738" s="203">
        <v>408367</v>
      </c>
      <c r="F2738" s="206">
        <f t="shared" si="32"/>
        <v>0</v>
      </c>
      <c r="G2738" s="203">
        <v>408367</v>
      </c>
      <c r="H2738" s="205" t="s">
        <v>2519</v>
      </c>
      <c r="I2738" s="205"/>
    </row>
    <row r="2739" spans="1:9" s="208" customFormat="1" ht="19.5" hidden="1">
      <c r="A2739" s="40">
        <v>44344</v>
      </c>
      <c r="B2739" s="223" t="s">
        <v>60</v>
      </c>
      <c r="C2739" s="57">
        <v>6122</v>
      </c>
      <c r="D2739" s="205">
        <v>29</v>
      </c>
      <c r="E2739" s="203">
        <v>4380000</v>
      </c>
      <c r="F2739" s="206">
        <f t="shared" si="32"/>
        <v>0</v>
      </c>
      <c r="G2739" s="203">
        <v>4380000</v>
      </c>
      <c r="H2739" s="144" t="s">
        <v>2524</v>
      </c>
      <c r="I2739" s="205"/>
    </row>
    <row r="2740" spans="1:9" s="208" customFormat="1" hidden="1">
      <c r="A2740" s="40">
        <v>44344</v>
      </c>
      <c r="B2740" s="223" t="s">
        <v>60</v>
      </c>
      <c r="C2740" s="57">
        <v>6396</v>
      </c>
      <c r="D2740" s="205">
        <v>8</v>
      </c>
      <c r="E2740" s="203">
        <v>336000</v>
      </c>
      <c r="F2740" s="206">
        <f t="shared" si="32"/>
        <v>0</v>
      </c>
      <c r="G2740" s="203">
        <v>336000</v>
      </c>
      <c r="H2740" s="205" t="s">
        <v>2504</v>
      </c>
      <c r="I2740" s="205"/>
    </row>
    <row r="2741" spans="1:9" s="208" customFormat="1" hidden="1">
      <c r="A2741" s="40">
        <v>44344</v>
      </c>
      <c r="B2741" s="223" t="s">
        <v>60</v>
      </c>
      <c r="C2741" s="57">
        <v>6423</v>
      </c>
      <c r="D2741" s="205">
        <v>8</v>
      </c>
      <c r="E2741" s="203">
        <v>853900</v>
      </c>
      <c r="F2741" s="206">
        <f t="shared" si="32"/>
        <v>0</v>
      </c>
      <c r="G2741" s="203">
        <v>853900</v>
      </c>
      <c r="H2741" s="205" t="s">
        <v>2505</v>
      </c>
      <c r="I2741" s="205"/>
    </row>
    <row r="2742" spans="1:9" s="208" customFormat="1" hidden="1">
      <c r="A2742" s="40">
        <v>44344</v>
      </c>
      <c r="B2742" s="223" t="s">
        <v>60</v>
      </c>
      <c r="C2742" s="57">
        <v>6441</v>
      </c>
      <c r="D2742" s="205">
        <v>8</v>
      </c>
      <c r="E2742" s="203">
        <v>509923</v>
      </c>
      <c r="F2742" s="206">
        <f t="shared" si="32"/>
        <v>0</v>
      </c>
      <c r="G2742" s="203">
        <v>509923</v>
      </c>
      <c r="H2742" s="205" t="s">
        <v>2506</v>
      </c>
      <c r="I2742" s="205"/>
    </row>
    <row r="2743" spans="1:9" s="208" customFormat="1" ht="32.25" hidden="1" customHeight="1">
      <c r="A2743" s="127">
        <v>44344</v>
      </c>
      <c r="B2743" s="223" t="s">
        <v>60</v>
      </c>
      <c r="C2743" s="57">
        <v>6564</v>
      </c>
      <c r="D2743" s="205">
        <v>8</v>
      </c>
      <c r="E2743" s="203">
        <v>1018800</v>
      </c>
      <c r="F2743" s="206">
        <f t="shared" si="32"/>
        <v>0</v>
      </c>
      <c r="G2743" s="203">
        <v>1018800</v>
      </c>
      <c r="H2743" s="205" t="s">
        <v>2507</v>
      </c>
      <c r="I2743" s="205"/>
    </row>
    <row r="2744" spans="1:9" s="208" customFormat="1" hidden="1">
      <c r="A2744" s="40">
        <v>44344</v>
      </c>
      <c r="B2744" s="223" t="s">
        <v>60</v>
      </c>
      <c r="C2744" s="57">
        <v>6727</v>
      </c>
      <c r="D2744" s="205">
        <v>4</v>
      </c>
      <c r="E2744" s="203">
        <v>874600</v>
      </c>
      <c r="F2744" s="206">
        <f t="shared" si="32"/>
        <v>0</v>
      </c>
      <c r="G2744" s="203">
        <v>874600</v>
      </c>
      <c r="H2744" s="205" t="s">
        <v>2508</v>
      </c>
      <c r="I2744" s="205"/>
    </row>
    <row r="2745" spans="1:9" s="208" customFormat="1" hidden="1">
      <c r="A2745" s="40">
        <v>44344</v>
      </c>
      <c r="B2745" s="223" t="s">
        <v>60</v>
      </c>
      <c r="C2745" s="57">
        <v>6856</v>
      </c>
      <c r="D2745" s="205">
        <v>4</v>
      </c>
      <c r="E2745" s="203">
        <v>1201100</v>
      </c>
      <c r="F2745" s="206">
        <f t="shared" si="32"/>
        <v>0</v>
      </c>
      <c r="G2745" s="203">
        <v>1201100</v>
      </c>
      <c r="H2745" s="205" t="s">
        <v>2509</v>
      </c>
      <c r="I2745" s="205"/>
    </row>
    <row r="2746" spans="1:9" s="208" customFormat="1" hidden="1">
      <c r="A2746" s="40">
        <v>44344</v>
      </c>
      <c r="B2746" s="223" t="s">
        <v>60</v>
      </c>
      <c r="C2746" s="57">
        <v>8907</v>
      </c>
      <c r="D2746" s="205">
        <v>7</v>
      </c>
      <c r="E2746" s="203">
        <v>1747600</v>
      </c>
      <c r="F2746" s="206">
        <f t="shared" si="32"/>
        <v>0</v>
      </c>
      <c r="G2746" s="203">
        <v>1747600</v>
      </c>
      <c r="H2746" s="205" t="s">
        <v>2510</v>
      </c>
      <c r="I2746" s="205"/>
    </row>
    <row r="2747" spans="1:9" s="208" customFormat="1" hidden="1">
      <c r="A2747" s="40">
        <v>44344</v>
      </c>
      <c r="B2747" s="223" t="s">
        <v>60</v>
      </c>
      <c r="C2747" s="57">
        <v>8957</v>
      </c>
      <c r="D2747" s="205">
        <v>7</v>
      </c>
      <c r="E2747" s="203">
        <v>814207</v>
      </c>
      <c r="F2747" s="206">
        <f t="shared" si="31"/>
        <v>0</v>
      </c>
      <c r="G2747" s="203">
        <v>814207</v>
      </c>
      <c r="H2747" s="205" t="s">
        <v>2511</v>
      </c>
      <c r="I2747" s="205"/>
    </row>
    <row r="2748" spans="1:9" s="208" customFormat="1" hidden="1">
      <c r="A2748" s="40">
        <v>44344</v>
      </c>
      <c r="B2748" s="223" t="s">
        <v>60</v>
      </c>
      <c r="C2748" s="57">
        <v>9043</v>
      </c>
      <c r="D2748" s="205">
        <v>7</v>
      </c>
      <c r="E2748" s="203">
        <v>1267900</v>
      </c>
      <c r="F2748" s="206">
        <f t="shared" si="31"/>
        <v>0</v>
      </c>
      <c r="G2748" s="203">
        <v>1267900</v>
      </c>
      <c r="H2748" s="205" t="s">
        <v>2512</v>
      </c>
      <c r="I2748" s="205"/>
    </row>
    <row r="2749" spans="1:9" s="208" customFormat="1" hidden="1">
      <c r="A2749" s="308">
        <v>44344</v>
      </c>
      <c r="B2749" s="223" t="s">
        <v>60</v>
      </c>
      <c r="C2749" s="57">
        <v>9053</v>
      </c>
      <c r="D2749" s="223">
        <v>7</v>
      </c>
      <c r="E2749" s="159">
        <v>984300</v>
      </c>
      <c r="F2749" s="206">
        <f t="shared" si="31"/>
        <v>0</v>
      </c>
      <c r="G2749" s="159">
        <v>984300</v>
      </c>
      <c r="H2749" s="223" t="s">
        <v>2513</v>
      </c>
      <c r="I2749" s="223"/>
    </row>
    <row r="2750" spans="1:9" s="208" customFormat="1" hidden="1">
      <c r="A2750" s="308">
        <v>44344</v>
      </c>
      <c r="B2750" s="223" t="s">
        <v>60</v>
      </c>
      <c r="C2750" s="342">
        <v>9872</v>
      </c>
      <c r="D2750" s="223">
        <v>9</v>
      </c>
      <c r="E2750" s="159">
        <v>967500</v>
      </c>
      <c r="F2750" s="206">
        <f>E2750-G2750</f>
        <v>0</v>
      </c>
      <c r="G2750" s="159">
        <v>967500</v>
      </c>
      <c r="H2750" s="223" t="s">
        <v>2523</v>
      </c>
      <c r="I2750" s="223"/>
    </row>
    <row r="2751" spans="1:9" s="208" customFormat="1" hidden="1">
      <c r="A2751" s="308">
        <v>44345</v>
      </c>
      <c r="B2751" s="223" t="s">
        <v>60</v>
      </c>
      <c r="C2751" s="342">
        <v>4072</v>
      </c>
      <c r="D2751" s="223">
        <v>10</v>
      </c>
      <c r="E2751" s="159">
        <v>3881500</v>
      </c>
      <c r="F2751" s="206">
        <f t="shared" ref="F2751:F2864" si="33">E2751-G2751</f>
        <v>0</v>
      </c>
      <c r="G2751" s="159">
        <v>3881500</v>
      </c>
      <c r="H2751" s="223" t="s">
        <v>2531</v>
      </c>
      <c r="I2751" s="223"/>
    </row>
    <row r="2752" spans="1:9" s="208" customFormat="1" hidden="1">
      <c r="A2752" s="308">
        <v>44345</v>
      </c>
      <c r="B2752" s="223"/>
      <c r="C2752" s="342">
        <v>4104</v>
      </c>
      <c r="D2752" s="223">
        <v>10</v>
      </c>
      <c r="E2752" s="159">
        <v>348000</v>
      </c>
      <c r="F2752" s="206">
        <f t="shared" si="33"/>
        <v>0</v>
      </c>
      <c r="G2752" s="159">
        <v>348000</v>
      </c>
      <c r="H2752" s="223" t="s">
        <v>2532</v>
      </c>
      <c r="I2752" s="223"/>
    </row>
    <row r="2753" spans="1:9" s="208" customFormat="1" hidden="1">
      <c r="A2753" s="308">
        <v>44345</v>
      </c>
      <c r="B2753" s="223" t="s">
        <v>60</v>
      </c>
      <c r="C2753" s="342">
        <v>5004</v>
      </c>
      <c r="D2753" s="223">
        <v>6</v>
      </c>
      <c r="E2753" s="159">
        <v>741266</v>
      </c>
      <c r="F2753" s="206">
        <f t="shared" si="33"/>
        <v>0</v>
      </c>
      <c r="G2753" s="159">
        <v>741266</v>
      </c>
      <c r="H2753" s="223" t="s">
        <v>2533</v>
      </c>
      <c r="I2753" s="223"/>
    </row>
    <row r="2754" spans="1:9" s="208" customFormat="1" hidden="1">
      <c r="A2754" s="308">
        <v>44345</v>
      </c>
      <c r="B2754" s="223"/>
      <c r="C2754" s="342">
        <v>5051</v>
      </c>
      <c r="D2754" s="223">
        <v>6</v>
      </c>
      <c r="E2754" s="159">
        <v>837300</v>
      </c>
      <c r="F2754" s="206">
        <f t="shared" si="33"/>
        <v>0</v>
      </c>
      <c r="G2754" s="159">
        <v>837300</v>
      </c>
      <c r="H2754" s="223" t="s">
        <v>2534</v>
      </c>
      <c r="I2754" s="223"/>
    </row>
    <row r="2755" spans="1:9" s="208" customFormat="1" hidden="1">
      <c r="A2755" s="308">
        <v>44345</v>
      </c>
      <c r="B2755" s="223" t="s">
        <v>60</v>
      </c>
      <c r="C2755" s="342">
        <v>6174</v>
      </c>
      <c r="D2755" s="223">
        <v>29</v>
      </c>
      <c r="E2755" s="159">
        <v>134000</v>
      </c>
      <c r="F2755" s="206">
        <f t="shared" si="33"/>
        <v>0</v>
      </c>
      <c r="G2755" s="159">
        <v>134000</v>
      </c>
      <c r="H2755" s="2" t="s">
        <v>94</v>
      </c>
      <c r="I2755" s="223"/>
    </row>
    <row r="2756" spans="1:9" s="208" customFormat="1" hidden="1">
      <c r="A2756" s="308">
        <v>44345</v>
      </c>
      <c r="B2756" s="223" t="s">
        <v>60</v>
      </c>
      <c r="C2756" s="342">
        <v>6177</v>
      </c>
      <c r="D2756" s="223">
        <v>29</v>
      </c>
      <c r="E2756" s="159">
        <v>288000</v>
      </c>
      <c r="F2756" s="206">
        <f>E2756-G2756</f>
        <v>0</v>
      </c>
      <c r="G2756" s="159">
        <v>288000</v>
      </c>
      <c r="H2756" s="223" t="s">
        <v>2535</v>
      </c>
      <c r="I2756" s="223"/>
    </row>
    <row r="2757" spans="1:9" s="208" customFormat="1" hidden="1">
      <c r="A2757" s="308">
        <v>44345</v>
      </c>
      <c r="B2757" s="223"/>
      <c r="C2757" s="342">
        <v>6186</v>
      </c>
      <c r="D2757" s="223">
        <v>29</v>
      </c>
      <c r="E2757" s="159">
        <v>438430</v>
      </c>
      <c r="F2757" s="206">
        <f t="shared" si="33"/>
        <v>0</v>
      </c>
      <c r="G2757" s="159">
        <v>438430</v>
      </c>
      <c r="H2757" s="223" t="s">
        <v>2536</v>
      </c>
      <c r="I2757" s="223"/>
    </row>
    <row r="2758" spans="1:9" s="208" customFormat="1" hidden="1">
      <c r="A2758" s="308">
        <v>44345</v>
      </c>
      <c r="B2758" s="223" t="s">
        <v>60</v>
      </c>
      <c r="C2758" s="342">
        <v>6226</v>
      </c>
      <c r="D2758" s="223">
        <v>29</v>
      </c>
      <c r="E2758" s="159">
        <v>896500</v>
      </c>
      <c r="F2758" s="206">
        <f t="shared" si="33"/>
        <v>0</v>
      </c>
      <c r="G2758" s="159">
        <v>896500</v>
      </c>
      <c r="H2758" s="223" t="s">
        <v>2537</v>
      </c>
      <c r="I2758" s="223"/>
    </row>
    <row r="2759" spans="1:9" s="208" customFormat="1" hidden="1">
      <c r="A2759" s="308">
        <v>44345</v>
      </c>
      <c r="B2759" s="223" t="s">
        <v>60</v>
      </c>
      <c r="C2759" s="342">
        <v>6294</v>
      </c>
      <c r="D2759" s="223">
        <v>29</v>
      </c>
      <c r="E2759" s="159">
        <v>45000</v>
      </c>
      <c r="F2759" s="206">
        <f t="shared" si="33"/>
        <v>0</v>
      </c>
      <c r="G2759" s="159">
        <v>45000</v>
      </c>
      <c r="H2759" s="223" t="s">
        <v>2538</v>
      </c>
      <c r="I2759" s="223"/>
    </row>
    <row r="2760" spans="1:9" s="208" customFormat="1" hidden="1">
      <c r="A2760" s="308">
        <v>44345</v>
      </c>
      <c r="B2760" s="223"/>
      <c r="C2760" s="342">
        <v>6329</v>
      </c>
      <c r="D2760" s="223">
        <v>29</v>
      </c>
      <c r="E2760" s="159">
        <v>1128300</v>
      </c>
      <c r="F2760" s="206">
        <f t="shared" si="33"/>
        <v>0</v>
      </c>
      <c r="G2760" s="159">
        <v>1128300</v>
      </c>
      <c r="H2760" s="223"/>
      <c r="I2760" s="223"/>
    </row>
    <row r="2761" spans="1:9" s="208" customFormat="1" hidden="1">
      <c r="A2761" s="308">
        <v>44345</v>
      </c>
      <c r="B2761" s="223"/>
      <c r="C2761" s="342">
        <v>6331</v>
      </c>
      <c r="D2761" s="223">
        <v>29</v>
      </c>
      <c r="E2761" s="159">
        <v>88000</v>
      </c>
      <c r="F2761" s="206">
        <f t="shared" si="33"/>
        <v>0</v>
      </c>
      <c r="G2761" s="159">
        <v>88000</v>
      </c>
      <c r="H2761" s="223"/>
      <c r="I2761" s="223"/>
    </row>
    <row r="2762" spans="1:9" s="208" customFormat="1" hidden="1">
      <c r="A2762" s="308">
        <v>44345</v>
      </c>
      <c r="B2762" s="223"/>
      <c r="C2762" s="342">
        <v>6355</v>
      </c>
      <c r="D2762" s="223">
        <v>29</v>
      </c>
      <c r="E2762" s="159">
        <v>792739</v>
      </c>
      <c r="F2762" s="206">
        <f t="shared" si="33"/>
        <v>0</v>
      </c>
      <c r="G2762" s="159">
        <v>792739</v>
      </c>
      <c r="H2762" s="223" t="s">
        <v>2539</v>
      </c>
      <c r="I2762" s="223"/>
    </row>
    <row r="2763" spans="1:9" s="208" customFormat="1" hidden="1">
      <c r="A2763" s="308">
        <v>44345</v>
      </c>
      <c r="B2763" s="223" t="s">
        <v>60</v>
      </c>
      <c r="C2763" s="342">
        <v>6357</v>
      </c>
      <c r="D2763" s="223">
        <v>29</v>
      </c>
      <c r="E2763" s="159">
        <v>781979</v>
      </c>
      <c r="F2763" s="206">
        <f t="shared" si="33"/>
        <v>0</v>
      </c>
      <c r="G2763" s="159">
        <v>781979</v>
      </c>
      <c r="H2763" s="223"/>
      <c r="I2763" s="223"/>
    </row>
    <row r="2764" spans="1:9" s="208" customFormat="1" hidden="1">
      <c r="A2764" s="308">
        <v>44345</v>
      </c>
      <c r="B2764" s="223" t="s">
        <v>60</v>
      </c>
      <c r="C2764" s="342">
        <v>6411</v>
      </c>
      <c r="D2764" s="223">
        <v>29</v>
      </c>
      <c r="E2764" s="159">
        <v>890000</v>
      </c>
      <c r="F2764" s="206">
        <f t="shared" si="33"/>
        <v>0</v>
      </c>
      <c r="G2764" s="159">
        <v>890000</v>
      </c>
      <c r="H2764" s="223"/>
      <c r="I2764" s="223"/>
    </row>
    <row r="2765" spans="1:9" s="208" customFormat="1" hidden="1">
      <c r="A2765" s="308">
        <v>44345</v>
      </c>
      <c r="B2765" s="223"/>
      <c r="C2765" s="342">
        <v>6416</v>
      </c>
      <c r="D2765" s="223">
        <v>29</v>
      </c>
      <c r="E2765" s="159">
        <v>592000</v>
      </c>
      <c r="F2765" s="206">
        <f t="shared" si="33"/>
        <v>0</v>
      </c>
      <c r="G2765" s="159">
        <v>592000</v>
      </c>
      <c r="H2765" s="223" t="s">
        <v>2540</v>
      </c>
      <c r="I2765" s="223"/>
    </row>
    <row r="2766" spans="1:9" s="208" customFormat="1" hidden="1">
      <c r="A2766" s="308">
        <v>44345</v>
      </c>
      <c r="B2766" s="223" t="s">
        <v>60</v>
      </c>
      <c r="C2766" s="342">
        <v>6650</v>
      </c>
      <c r="D2766" s="223">
        <v>8</v>
      </c>
      <c r="E2766" s="159">
        <v>5570000</v>
      </c>
      <c r="F2766" s="206">
        <f t="shared" si="33"/>
        <v>0</v>
      </c>
      <c r="G2766" s="159">
        <v>5570000</v>
      </c>
      <c r="H2766" s="223" t="s">
        <v>2524</v>
      </c>
      <c r="I2766" s="223"/>
    </row>
    <row r="2767" spans="1:9" s="208" customFormat="1" hidden="1">
      <c r="A2767" s="308">
        <v>44345</v>
      </c>
      <c r="B2767" s="223" t="s">
        <v>60</v>
      </c>
      <c r="C2767" s="342">
        <v>6693</v>
      </c>
      <c r="D2767" s="223">
        <v>8</v>
      </c>
      <c r="E2767" s="159">
        <v>1436861</v>
      </c>
      <c r="F2767" s="206">
        <f t="shared" si="33"/>
        <v>0</v>
      </c>
      <c r="G2767" s="159">
        <v>1436861</v>
      </c>
      <c r="H2767" s="223" t="s">
        <v>2600</v>
      </c>
      <c r="I2767" s="223"/>
    </row>
    <row r="2768" spans="1:9" s="208" customFormat="1" hidden="1">
      <c r="A2768" s="308">
        <v>44345</v>
      </c>
      <c r="B2768" s="223"/>
      <c r="C2768" s="342">
        <v>6697</v>
      </c>
      <c r="D2768" s="223">
        <v>8</v>
      </c>
      <c r="E2768" s="159">
        <v>899800</v>
      </c>
      <c r="F2768" s="206">
        <f t="shared" si="33"/>
        <v>0</v>
      </c>
      <c r="G2768" s="159">
        <v>899800</v>
      </c>
      <c r="H2768" s="223"/>
      <c r="I2768" s="223"/>
    </row>
    <row r="2769" spans="1:9" s="208" customFormat="1" hidden="1">
      <c r="A2769" s="308">
        <v>44345</v>
      </c>
      <c r="B2769" s="223" t="s">
        <v>60</v>
      </c>
      <c r="C2769" s="342">
        <v>6936</v>
      </c>
      <c r="D2769" s="223">
        <v>4</v>
      </c>
      <c r="E2769" s="159">
        <v>673800</v>
      </c>
      <c r="F2769" s="206">
        <f>E2769-G2769</f>
        <v>0</v>
      </c>
      <c r="G2769" s="159">
        <v>673800</v>
      </c>
      <c r="H2769" s="223" t="s">
        <v>2541</v>
      </c>
      <c r="I2769" s="223"/>
    </row>
    <row r="2770" spans="1:9" s="208" customFormat="1" hidden="1">
      <c r="A2770" s="308">
        <v>44345</v>
      </c>
      <c r="B2770" s="223"/>
      <c r="C2770" s="342">
        <v>6937</v>
      </c>
      <c r="D2770" s="223">
        <v>4</v>
      </c>
      <c r="E2770" s="159">
        <v>0</v>
      </c>
      <c r="F2770" s="206">
        <f t="shared" si="33"/>
        <v>0</v>
      </c>
      <c r="G2770" s="159"/>
      <c r="H2770" s="223" t="s">
        <v>283</v>
      </c>
      <c r="I2770" s="223"/>
    </row>
    <row r="2771" spans="1:9" s="208" customFormat="1" hidden="1">
      <c r="A2771" s="308">
        <v>44345</v>
      </c>
      <c r="B2771" s="223" t="s">
        <v>60</v>
      </c>
      <c r="C2771" s="342">
        <v>6940</v>
      </c>
      <c r="D2771" s="223">
        <v>4</v>
      </c>
      <c r="E2771" s="159">
        <v>1796300</v>
      </c>
      <c r="F2771" s="206">
        <f t="shared" si="33"/>
        <v>0</v>
      </c>
      <c r="G2771" s="159">
        <v>1796300</v>
      </c>
      <c r="H2771" s="223" t="s">
        <v>2543</v>
      </c>
      <c r="I2771" s="223"/>
    </row>
    <row r="2772" spans="1:9" s="208" customFormat="1" hidden="1">
      <c r="A2772" s="308">
        <v>44345</v>
      </c>
      <c r="B2772" s="223"/>
      <c r="C2772" s="342">
        <v>6982</v>
      </c>
      <c r="D2772" s="223">
        <v>4</v>
      </c>
      <c r="E2772" s="159">
        <v>1349728</v>
      </c>
      <c r="F2772" s="206">
        <f t="shared" si="33"/>
        <v>0</v>
      </c>
      <c r="G2772" s="159">
        <v>1349728</v>
      </c>
      <c r="H2772" s="223" t="s">
        <v>2542</v>
      </c>
      <c r="I2772" s="223"/>
    </row>
    <row r="2773" spans="1:9" s="208" customFormat="1" hidden="1">
      <c r="A2773" s="308">
        <v>44345</v>
      </c>
      <c r="B2773" s="223" t="s">
        <v>60</v>
      </c>
      <c r="C2773" s="342">
        <v>7022</v>
      </c>
      <c r="D2773" s="223">
        <v>4</v>
      </c>
      <c r="E2773" s="159">
        <v>471808</v>
      </c>
      <c r="F2773" s="206">
        <f t="shared" si="33"/>
        <v>0</v>
      </c>
      <c r="G2773" s="159">
        <v>471808</v>
      </c>
      <c r="H2773" s="223" t="s">
        <v>2544</v>
      </c>
      <c r="I2773" s="223"/>
    </row>
    <row r="2774" spans="1:9" s="208" customFormat="1" hidden="1">
      <c r="A2774" s="308">
        <v>44345</v>
      </c>
      <c r="B2774" s="223" t="s">
        <v>60</v>
      </c>
      <c r="C2774" s="342">
        <v>7028</v>
      </c>
      <c r="D2774" s="223">
        <v>4</v>
      </c>
      <c r="E2774" s="159">
        <v>100000</v>
      </c>
      <c r="F2774" s="206">
        <f t="shared" si="33"/>
        <v>0</v>
      </c>
      <c r="G2774" s="159">
        <v>100000</v>
      </c>
      <c r="H2774" s="223" t="s">
        <v>2545</v>
      </c>
      <c r="I2774" s="223"/>
    </row>
    <row r="2775" spans="1:9" s="208" customFormat="1" hidden="1">
      <c r="A2775" s="308">
        <v>44345</v>
      </c>
      <c r="B2775" s="223"/>
      <c r="C2775" s="342">
        <v>7040</v>
      </c>
      <c r="D2775" s="223">
        <v>4</v>
      </c>
      <c r="E2775" s="159">
        <v>644200</v>
      </c>
      <c r="F2775" s="206">
        <f t="shared" si="33"/>
        <v>0</v>
      </c>
      <c r="G2775" s="159">
        <v>644200</v>
      </c>
      <c r="H2775" s="223" t="s">
        <v>2546</v>
      </c>
      <c r="I2775" s="223"/>
    </row>
    <row r="2776" spans="1:9" s="208" customFormat="1" hidden="1">
      <c r="A2776" s="308">
        <v>44345</v>
      </c>
      <c r="B2776" s="223" t="s">
        <v>60</v>
      </c>
      <c r="C2776" s="342">
        <v>7094</v>
      </c>
      <c r="D2776" s="223">
        <v>4</v>
      </c>
      <c r="E2776" s="159">
        <v>215836</v>
      </c>
      <c r="F2776" s="206">
        <f t="shared" si="33"/>
        <v>0</v>
      </c>
      <c r="G2776" s="159">
        <v>215836</v>
      </c>
      <c r="H2776" s="223"/>
      <c r="I2776" s="223"/>
    </row>
    <row r="2777" spans="1:9" s="208" customFormat="1" hidden="1">
      <c r="A2777" s="308">
        <v>44345</v>
      </c>
      <c r="B2777" s="223"/>
      <c r="C2777" s="342">
        <v>7131</v>
      </c>
      <c r="D2777" s="223">
        <v>4</v>
      </c>
      <c r="E2777" s="159">
        <v>873900</v>
      </c>
      <c r="F2777" s="206">
        <f t="shared" si="33"/>
        <v>0</v>
      </c>
      <c r="G2777" s="159">
        <v>873900</v>
      </c>
      <c r="H2777" s="223" t="s">
        <v>2547</v>
      </c>
      <c r="I2777" s="223"/>
    </row>
    <row r="2778" spans="1:9" s="208" customFormat="1" hidden="1">
      <c r="A2778" s="308">
        <v>44345</v>
      </c>
      <c r="B2778" s="223"/>
      <c r="C2778" s="342">
        <v>7133</v>
      </c>
      <c r="D2778" s="223">
        <v>4</v>
      </c>
      <c r="E2778" s="159">
        <v>86900</v>
      </c>
      <c r="F2778" s="206">
        <f t="shared" si="33"/>
        <v>0</v>
      </c>
      <c r="G2778" s="159">
        <v>86900</v>
      </c>
      <c r="H2778" s="223"/>
      <c r="I2778" s="223"/>
    </row>
    <row r="2779" spans="1:9" s="208" customFormat="1" hidden="1">
      <c r="A2779" s="308">
        <v>44345</v>
      </c>
      <c r="B2779" s="223" t="s">
        <v>68</v>
      </c>
      <c r="C2779" s="342">
        <v>8357</v>
      </c>
      <c r="D2779" s="223">
        <v>3</v>
      </c>
      <c r="E2779" s="159">
        <v>17512383</v>
      </c>
      <c r="F2779" s="206">
        <f t="shared" si="33"/>
        <v>0</v>
      </c>
      <c r="G2779" s="159">
        <v>17512383</v>
      </c>
      <c r="H2779" s="2" t="s">
        <v>2608</v>
      </c>
      <c r="I2779" s="223"/>
    </row>
    <row r="2780" spans="1:9" s="208" customFormat="1" hidden="1">
      <c r="A2780" s="308">
        <v>44345</v>
      </c>
      <c r="B2780" s="223" t="s">
        <v>60</v>
      </c>
      <c r="C2780" s="342">
        <v>8358</v>
      </c>
      <c r="D2780" s="223">
        <v>3</v>
      </c>
      <c r="E2780" s="159">
        <v>368749</v>
      </c>
      <c r="F2780" s="206">
        <f>E2780-G2780</f>
        <v>0</v>
      </c>
      <c r="G2780" s="159">
        <v>368749</v>
      </c>
      <c r="H2780" s="223"/>
      <c r="I2780" s="223"/>
    </row>
    <row r="2781" spans="1:9" s="208" customFormat="1" hidden="1">
      <c r="A2781" s="308">
        <v>44345</v>
      </c>
      <c r="B2781" s="223" t="s">
        <v>68</v>
      </c>
      <c r="C2781" s="342">
        <v>8361</v>
      </c>
      <c r="D2781" s="223">
        <v>3</v>
      </c>
      <c r="E2781" s="159">
        <v>1962000</v>
      </c>
      <c r="F2781" s="206">
        <f t="shared" si="33"/>
        <v>0</v>
      </c>
      <c r="G2781" s="159">
        <v>1962000</v>
      </c>
      <c r="H2781" s="223" t="s">
        <v>2529</v>
      </c>
      <c r="I2781" s="223"/>
    </row>
    <row r="2782" spans="1:9" s="208" customFormat="1" hidden="1">
      <c r="A2782" s="308">
        <v>44345</v>
      </c>
      <c r="B2782" s="223" t="s">
        <v>60</v>
      </c>
      <c r="C2782" s="342">
        <v>8363</v>
      </c>
      <c r="D2782" s="223">
        <v>3</v>
      </c>
      <c r="E2782" s="159">
        <v>756600</v>
      </c>
      <c r="F2782" s="206">
        <f t="shared" si="33"/>
        <v>0</v>
      </c>
      <c r="G2782" s="159">
        <v>756600</v>
      </c>
      <c r="H2782" s="223"/>
      <c r="I2782" s="223"/>
    </row>
    <row r="2783" spans="1:9" s="208" customFormat="1" hidden="1">
      <c r="A2783" s="308">
        <v>44345</v>
      </c>
      <c r="B2783" s="223" t="s">
        <v>60</v>
      </c>
      <c r="C2783" s="342">
        <v>8372</v>
      </c>
      <c r="D2783" s="223">
        <v>3</v>
      </c>
      <c r="E2783" s="159">
        <v>2617575</v>
      </c>
      <c r="F2783" s="206">
        <f t="shared" si="33"/>
        <v>0</v>
      </c>
      <c r="G2783" s="159">
        <v>2617575</v>
      </c>
      <c r="H2783" s="2" t="s">
        <v>94</v>
      </c>
      <c r="I2783" s="223"/>
    </row>
    <row r="2784" spans="1:9" s="208" customFormat="1" hidden="1">
      <c r="A2784" s="308">
        <v>44345</v>
      </c>
      <c r="B2784" s="223" t="s">
        <v>60</v>
      </c>
      <c r="C2784" s="342">
        <v>8552</v>
      </c>
      <c r="D2784" s="223">
        <v>19</v>
      </c>
      <c r="E2784" s="159">
        <v>516000</v>
      </c>
      <c r="F2784" s="206">
        <f t="shared" si="33"/>
        <v>0</v>
      </c>
      <c r="G2784" s="159">
        <v>516000</v>
      </c>
      <c r="H2784" s="223" t="s">
        <v>2530</v>
      </c>
      <c r="I2784" s="223"/>
    </row>
    <row r="2785" spans="1:9" s="208" customFormat="1" hidden="1">
      <c r="A2785" s="308">
        <v>44345</v>
      </c>
      <c r="B2785" s="223" t="s">
        <v>60</v>
      </c>
      <c r="C2785" s="342">
        <v>9105</v>
      </c>
      <c r="D2785" s="223">
        <v>7</v>
      </c>
      <c r="E2785" s="159">
        <v>889539</v>
      </c>
      <c r="F2785" s="206">
        <f t="shared" si="33"/>
        <v>0</v>
      </c>
      <c r="G2785" s="159">
        <v>889539</v>
      </c>
      <c r="H2785" s="223"/>
      <c r="I2785" s="223"/>
    </row>
    <row r="2786" spans="1:9" s="208" customFormat="1" hidden="1">
      <c r="A2786" s="308">
        <v>44345</v>
      </c>
      <c r="B2786" s="223"/>
      <c r="C2786" s="342">
        <v>9106</v>
      </c>
      <c r="D2786" s="223">
        <v>7</v>
      </c>
      <c r="E2786" s="159">
        <v>1700023</v>
      </c>
      <c r="F2786" s="206">
        <f t="shared" si="33"/>
        <v>0</v>
      </c>
      <c r="G2786" s="159">
        <v>1700023</v>
      </c>
      <c r="H2786" s="223" t="s">
        <v>2548</v>
      </c>
      <c r="I2786" s="223"/>
    </row>
    <row r="2787" spans="1:9" s="208" customFormat="1" hidden="1">
      <c r="A2787" s="308">
        <v>44345</v>
      </c>
      <c r="B2787" s="223"/>
      <c r="C2787" s="342">
        <v>9107</v>
      </c>
      <c r="D2787" s="223">
        <v>7</v>
      </c>
      <c r="E2787" s="159">
        <v>237500</v>
      </c>
      <c r="F2787" s="206">
        <f t="shared" si="33"/>
        <v>0</v>
      </c>
      <c r="G2787" s="159">
        <v>237500</v>
      </c>
      <c r="H2787" s="223" t="s">
        <v>2549</v>
      </c>
      <c r="I2787" s="223"/>
    </row>
    <row r="2788" spans="1:9" s="208" customFormat="1" hidden="1">
      <c r="A2788" s="308">
        <v>44345</v>
      </c>
      <c r="B2788" s="223" t="s">
        <v>60</v>
      </c>
      <c r="C2788" s="342">
        <v>9391</v>
      </c>
      <c r="D2788" s="223">
        <v>7</v>
      </c>
      <c r="E2788" s="159">
        <v>430900</v>
      </c>
      <c r="F2788" s="206">
        <f t="shared" si="33"/>
        <v>0</v>
      </c>
      <c r="G2788" s="159">
        <v>430900</v>
      </c>
      <c r="H2788" s="223"/>
      <c r="I2788" s="223"/>
    </row>
    <row r="2789" spans="1:9" s="208" customFormat="1" hidden="1">
      <c r="A2789" s="308">
        <v>44345</v>
      </c>
      <c r="B2789" s="223" t="s">
        <v>60</v>
      </c>
      <c r="C2789" s="342">
        <v>9953</v>
      </c>
      <c r="D2789" s="223">
        <v>9</v>
      </c>
      <c r="E2789" s="159">
        <v>700000</v>
      </c>
      <c r="F2789" s="206">
        <f t="shared" si="33"/>
        <v>0</v>
      </c>
      <c r="G2789" s="159">
        <v>700000</v>
      </c>
      <c r="H2789" s="223"/>
      <c r="I2789" s="223"/>
    </row>
    <row r="2790" spans="1:9" s="208" customFormat="1" hidden="1">
      <c r="A2790" s="308">
        <v>44345</v>
      </c>
      <c r="B2790" s="223"/>
      <c r="C2790" s="342">
        <v>9959</v>
      </c>
      <c r="D2790" s="223">
        <v>9</v>
      </c>
      <c r="E2790" s="159">
        <v>400000</v>
      </c>
      <c r="F2790" s="206">
        <f t="shared" si="33"/>
        <v>0</v>
      </c>
      <c r="G2790" s="159">
        <v>400000</v>
      </c>
      <c r="H2790" s="223"/>
      <c r="I2790" s="223"/>
    </row>
    <row r="2791" spans="1:9" s="208" customFormat="1" hidden="1">
      <c r="A2791" s="308">
        <v>44345</v>
      </c>
      <c r="B2791" s="223"/>
      <c r="C2791" s="342">
        <v>9981</v>
      </c>
      <c r="D2791" s="223">
        <v>9</v>
      </c>
      <c r="E2791" s="159">
        <v>1951900</v>
      </c>
      <c r="F2791" s="206">
        <f t="shared" si="33"/>
        <v>0</v>
      </c>
      <c r="G2791" s="159">
        <v>1951900</v>
      </c>
      <c r="H2791" s="223" t="s">
        <v>2550</v>
      </c>
      <c r="I2791" s="223"/>
    </row>
    <row r="2792" spans="1:9" s="208" customFormat="1" hidden="1">
      <c r="A2792" s="308">
        <v>44346</v>
      </c>
      <c r="B2792" s="223" t="s">
        <v>60</v>
      </c>
      <c r="C2792" s="342">
        <v>26</v>
      </c>
      <c r="D2792" s="223">
        <v>9</v>
      </c>
      <c r="E2792" s="159">
        <v>637000</v>
      </c>
      <c r="F2792" s="206">
        <f t="shared" si="33"/>
        <v>0</v>
      </c>
      <c r="G2792" s="159">
        <v>637000</v>
      </c>
      <c r="H2792" s="223" t="s">
        <v>2553</v>
      </c>
      <c r="I2792" s="223"/>
    </row>
    <row r="2793" spans="1:9" s="208" customFormat="1" hidden="1">
      <c r="A2793" s="308">
        <v>44346</v>
      </c>
      <c r="B2793" s="223" t="s">
        <v>60</v>
      </c>
      <c r="C2793" s="342">
        <v>27</v>
      </c>
      <c r="D2793" s="223">
        <v>9</v>
      </c>
      <c r="E2793" s="159">
        <v>852801</v>
      </c>
      <c r="F2793" s="206">
        <f t="shared" si="33"/>
        <v>0</v>
      </c>
      <c r="G2793" s="159">
        <v>852801</v>
      </c>
      <c r="H2793" s="223" t="s">
        <v>2554</v>
      </c>
      <c r="I2793" s="223"/>
    </row>
    <row r="2794" spans="1:9" s="208" customFormat="1" hidden="1">
      <c r="A2794" s="308">
        <v>44346</v>
      </c>
      <c r="B2794" s="223" t="s">
        <v>60</v>
      </c>
      <c r="C2794" s="342">
        <v>30</v>
      </c>
      <c r="D2794" s="223">
        <v>9</v>
      </c>
      <c r="E2794" s="159">
        <v>1579100</v>
      </c>
      <c r="F2794" s="206">
        <f t="shared" si="33"/>
        <v>0</v>
      </c>
      <c r="G2794" s="159">
        <v>1579100</v>
      </c>
      <c r="H2794" s="223" t="s">
        <v>2555</v>
      </c>
      <c r="I2794" s="223"/>
    </row>
    <row r="2795" spans="1:9" s="208" customFormat="1" hidden="1">
      <c r="A2795" s="308">
        <v>44346</v>
      </c>
      <c r="B2795" s="223"/>
      <c r="C2795" s="342">
        <v>7204</v>
      </c>
      <c r="D2795" s="223">
        <v>2</v>
      </c>
      <c r="E2795" s="159">
        <v>213152</v>
      </c>
      <c r="F2795" s="206">
        <f t="shared" si="33"/>
        <v>0</v>
      </c>
      <c r="G2795" s="159">
        <v>213152</v>
      </c>
      <c r="H2795" s="223" t="s">
        <v>2592</v>
      </c>
      <c r="I2795" s="223"/>
    </row>
    <row r="2796" spans="1:9" s="208" customFormat="1" hidden="1">
      <c r="A2796" s="308">
        <v>44346</v>
      </c>
      <c r="B2796" s="223" t="s">
        <v>60</v>
      </c>
      <c r="C2796" s="342">
        <v>81</v>
      </c>
      <c r="D2796" s="223">
        <v>9</v>
      </c>
      <c r="E2796" s="159">
        <v>800000</v>
      </c>
      <c r="F2796" s="206">
        <f t="shared" si="33"/>
        <v>0</v>
      </c>
      <c r="G2796" s="159">
        <v>800000</v>
      </c>
      <c r="H2796" s="2" t="s">
        <v>2626</v>
      </c>
      <c r="I2796" s="223"/>
    </row>
    <row r="2797" spans="1:9" s="208" customFormat="1" hidden="1">
      <c r="A2797" s="308">
        <v>44346</v>
      </c>
      <c r="B2797" s="223" t="s">
        <v>60</v>
      </c>
      <c r="C2797" s="342">
        <v>190</v>
      </c>
      <c r="D2797" s="223">
        <v>9</v>
      </c>
      <c r="E2797" s="159">
        <v>1782000</v>
      </c>
      <c r="F2797" s="206">
        <f t="shared" si="33"/>
        <v>0</v>
      </c>
      <c r="G2797" s="159">
        <v>1782000</v>
      </c>
      <c r="H2797" s="223"/>
      <c r="I2797" s="223"/>
    </row>
    <row r="2798" spans="1:9" s="208" customFormat="1" hidden="1">
      <c r="A2798" s="308">
        <v>44346</v>
      </c>
      <c r="B2798" s="223" t="s">
        <v>60</v>
      </c>
      <c r="C2798" s="342">
        <v>2807</v>
      </c>
      <c r="D2798" s="223">
        <v>11</v>
      </c>
      <c r="E2798" s="159">
        <v>118806</v>
      </c>
      <c r="F2798" s="206">
        <f t="shared" si="33"/>
        <v>0</v>
      </c>
      <c r="G2798" s="159">
        <v>118806</v>
      </c>
      <c r="H2798" s="223"/>
      <c r="I2798" s="223"/>
    </row>
    <row r="2799" spans="1:9" s="208" customFormat="1" hidden="1">
      <c r="A2799" s="308">
        <v>44346</v>
      </c>
      <c r="B2799" s="223"/>
      <c r="C2799" s="342">
        <v>2878</v>
      </c>
      <c r="D2799" s="223">
        <v>11</v>
      </c>
      <c r="E2799" s="159">
        <v>800000</v>
      </c>
      <c r="F2799" s="206">
        <f t="shared" si="33"/>
        <v>0</v>
      </c>
      <c r="G2799" s="159">
        <v>800000</v>
      </c>
      <c r="H2799" s="223"/>
      <c r="I2799" s="223"/>
    </row>
    <row r="2800" spans="1:9" s="208" customFormat="1" hidden="1">
      <c r="A2800" s="308">
        <v>44346</v>
      </c>
      <c r="B2800" s="223" t="s">
        <v>60</v>
      </c>
      <c r="C2800" s="342">
        <v>4184</v>
      </c>
      <c r="D2800" s="223">
        <v>10</v>
      </c>
      <c r="E2800" s="159">
        <v>1552000</v>
      </c>
      <c r="F2800" s="206">
        <f t="shared" si="33"/>
        <v>0</v>
      </c>
      <c r="G2800" s="159">
        <v>1552000</v>
      </c>
      <c r="H2800" s="223"/>
      <c r="I2800" s="223"/>
    </row>
    <row r="2801" spans="1:9" s="208" customFormat="1" hidden="1">
      <c r="A2801" s="308">
        <v>44346</v>
      </c>
      <c r="B2801" s="223" t="s">
        <v>60</v>
      </c>
      <c r="C2801" s="342">
        <v>5152</v>
      </c>
      <c r="D2801" s="223">
        <v>6</v>
      </c>
      <c r="E2801" s="159">
        <v>446094</v>
      </c>
      <c r="F2801" s="206">
        <f t="shared" si="33"/>
        <v>0</v>
      </c>
      <c r="G2801" s="159">
        <v>446094</v>
      </c>
      <c r="H2801" s="2" t="s">
        <v>2617</v>
      </c>
      <c r="I2801" s="223"/>
    </row>
    <row r="2802" spans="1:9" s="208" customFormat="1" hidden="1">
      <c r="A2802" s="308">
        <v>44346</v>
      </c>
      <c r="B2802" s="223" t="s">
        <v>60</v>
      </c>
      <c r="C2802" s="342">
        <v>5156</v>
      </c>
      <c r="D2802" s="223">
        <v>6</v>
      </c>
      <c r="E2802" s="159">
        <v>981366</v>
      </c>
      <c r="F2802" s="206">
        <f t="shared" si="33"/>
        <v>0</v>
      </c>
      <c r="G2802" s="159">
        <v>981366</v>
      </c>
      <c r="H2802" s="223"/>
      <c r="I2802" s="223"/>
    </row>
    <row r="2803" spans="1:9" s="208" customFormat="1" hidden="1">
      <c r="A2803" s="308">
        <v>44346</v>
      </c>
      <c r="B2803" s="223" t="s">
        <v>60</v>
      </c>
      <c r="C2803" s="342">
        <v>5157</v>
      </c>
      <c r="D2803" s="223">
        <v>6</v>
      </c>
      <c r="E2803" s="159">
        <v>333768</v>
      </c>
      <c r="F2803" s="206">
        <f t="shared" si="33"/>
        <v>0</v>
      </c>
      <c r="G2803" s="159">
        <v>333768</v>
      </c>
      <c r="H2803" s="2" t="s">
        <v>2615</v>
      </c>
      <c r="I2803" s="223"/>
    </row>
    <row r="2804" spans="1:9" s="208" customFormat="1" hidden="1">
      <c r="A2804" s="308">
        <v>44346</v>
      </c>
      <c r="B2804" s="223" t="s">
        <v>60</v>
      </c>
      <c r="C2804" s="342">
        <v>5167</v>
      </c>
      <c r="D2804" s="223">
        <v>6</v>
      </c>
      <c r="E2804" s="159">
        <v>1178485</v>
      </c>
      <c r="F2804" s="206">
        <f t="shared" si="33"/>
        <v>0</v>
      </c>
      <c r="G2804" s="159">
        <v>1178485</v>
      </c>
      <c r="H2804" s="2" t="s">
        <v>2618</v>
      </c>
      <c r="I2804" s="223"/>
    </row>
    <row r="2805" spans="1:9" s="208" customFormat="1" hidden="1">
      <c r="A2805" s="308">
        <v>44346</v>
      </c>
      <c r="B2805" s="223" t="s">
        <v>60</v>
      </c>
      <c r="C2805" s="342">
        <v>5191</v>
      </c>
      <c r="D2805" s="223">
        <v>6</v>
      </c>
      <c r="E2805" s="159">
        <v>593200</v>
      </c>
      <c r="F2805" s="206">
        <f t="shared" si="33"/>
        <v>0</v>
      </c>
      <c r="G2805" s="159">
        <v>593200</v>
      </c>
      <c r="H2805" s="223"/>
      <c r="I2805" s="223"/>
    </row>
    <row r="2806" spans="1:9" s="208" customFormat="1" hidden="1">
      <c r="A2806" s="308">
        <v>44346</v>
      </c>
      <c r="B2806" s="223"/>
      <c r="C2806" s="342">
        <v>5211</v>
      </c>
      <c r="D2806" s="223">
        <v>6</v>
      </c>
      <c r="E2806" s="159">
        <v>718200</v>
      </c>
      <c r="F2806" s="206">
        <f t="shared" si="33"/>
        <v>0</v>
      </c>
      <c r="G2806" s="159">
        <v>718200</v>
      </c>
      <c r="H2806" s="223" t="s">
        <v>2551</v>
      </c>
      <c r="I2806" s="223"/>
    </row>
    <row r="2807" spans="1:9" s="208" customFormat="1" hidden="1">
      <c r="A2807" s="308">
        <v>44346</v>
      </c>
      <c r="B2807" s="223" t="s">
        <v>60</v>
      </c>
      <c r="C2807" s="342">
        <v>5250</v>
      </c>
      <c r="D2807" s="223">
        <v>6</v>
      </c>
      <c r="E2807" s="159">
        <v>1109298</v>
      </c>
      <c r="F2807" s="206">
        <f t="shared" si="33"/>
        <v>0</v>
      </c>
      <c r="G2807" s="159">
        <v>1109298</v>
      </c>
      <c r="H2807" s="2" t="s">
        <v>2612</v>
      </c>
      <c r="I2807" s="223"/>
    </row>
    <row r="2808" spans="1:9" s="208" customFormat="1" hidden="1">
      <c r="A2808" s="308">
        <v>44346</v>
      </c>
      <c r="B2808" s="223" t="s">
        <v>60</v>
      </c>
      <c r="C2808" s="342">
        <v>5252</v>
      </c>
      <c r="D2808" s="223">
        <v>6</v>
      </c>
      <c r="E2808" s="159">
        <v>800534</v>
      </c>
      <c r="F2808" s="206">
        <f t="shared" si="33"/>
        <v>0</v>
      </c>
      <c r="G2808" s="159">
        <v>800534</v>
      </c>
      <c r="H2808" s="223"/>
      <c r="I2808" s="223"/>
    </row>
    <row r="2809" spans="1:9" s="208" customFormat="1" hidden="1">
      <c r="A2809" s="308">
        <v>44346</v>
      </c>
      <c r="B2809" s="223" t="s">
        <v>60</v>
      </c>
      <c r="C2809" s="342">
        <v>5280</v>
      </c>
      <c r="D2809" s="223">
        <v>6</v>
      </c>
      <c r="E2809" s="159">
        <v>189401</v>
      </c>
      <c r="F2809" s="206">
        <f t="shared" si="33"/>
        <v>0</v>
      </c>
      <c r="G2809" s="159">
        <v>189401</v>
      </c>
      <c r="H2809" s="223"/>
      <c r="I2809" s="223"/>
    </row>
    <row r="2810" spans="1:9" s="208" customFormat="1" hidden="1">
      <c r="A2810" s="308">
        <v>44346</v>
      </c>
      <c r="B2810" s="223"/>
      <c r="C2810" s="342">
        <v>5329</v>
      </c>
      <c r="D2810" s="223">
        <v>6</v>
      </c>
      <c r="E2810" s="159">
        <v>226422</v>
      </c>
      <c r="F2810" s="206">
        <f t="shared" si="33"/>
        <v>0</v>
      </c>
      <c r="G2810" s="159">
        <v>226422</v>
      </c>
      <c r="H2810" s="223" t="s">
        <v>2556</v>
      </c>
      <c r="I2810" s="223"/>
    </row>
    <row r="2811" spans="1:9" s="208" customFormat="1" hidden="1">
      <c r="A2811" s="308">
        <v>44346</v>
      </c>
      <c r="B2811" s="223" t="s">
        <v>68</v>
      </c>
      <c r="C2811" s="342">
        <v>5371</v>
      </c>
      <c r="D2811" s="223">
        <v>6</v>
      </c>
      <c r="E2811" s="159">
        <v>3610800</v>
      </c>
      <c r="F2811" s="206">
        <f t="shared" si="33"/>
        <v>0</v>
      </c>
      <c r="G2811" s="159">
        <v>3610800</v>
      </c>
      <c r="H2811" s="223" t="s">
        <v>2557</v>
      </c>
      <c r="I2811" s="223"/>
    </row>
    <row r="2812" spans="1:9" s="208" customFormat="1" hidden="1">
      <c r="A2812" s="308">
        <v>44346</v>
      </c>
      <c r="B2812" s="223" t="s">
        <v>60</v>
      </c>
      <c r="C2812" s="342">
        <v>5393</v>
      </c>
      <c r="D2812" s="223">
        <v>6</v>
      </c>
      <c r="E2812" s="159">
        <v>1331800</v>
      </c>
      <c r="F2812" s="206">
        <f t="shared" si="33"/>
        <v>0</v>
      </c>
      <c r="G2812" s="159">
        <v>1331800</v>
      </c>
      <c r="H2812" s="223" t="s">
        <v>2558</v>
      </c>
      <c r="I2812" s="223"/>
    </row>
    <row r="2813" spans="1:9" s="208" customFormat="1" hidden="1">
      <c r="A2813" s="308">
        <v>44346</v>
      </c>
      <c r="B2813" s="223" t="s">
        <v>60</v>
      </c>
      <c r="C2813" s="342">
        <v>6481</v>
      </c>
      <c r="D2813" s="223">
        <v>29</v>
      </c>
      <c r="E2813" s="159">
        <v>148000</v>
      </c>
      <c r="F2813" s="206">
        <f t="shared" si="33"/>
        <v>0</v>
      </c>
      <c r="G2813" s="159">
        <v>148000</v>
      </c>
      <c r="H2813" s="223" t="s">
        <v>2559</v>
      </c>
      <c r="I2813" s="223"/>
    </row>
    <row r="2814" spans="1:9" s="208" customFormat="1" hidden="1">
      <c r="A2814" s="308">
        <v>44346</v>
      </c>
      <c r="B2814" s="223"/>
      <c r="C2814" s="342">
        <v>6492</v>
      </c>
      <c r="D2814" s="223">
        <v>29</v>
      </c>
      <c r="E2814" s="159">
        <v>232000</v>
      </c>
      <c r="F2814" s="206">
        <f t="shared" si="33"/>
        <v>0</v>
      </c>
      <c r="G2814" s="159">
        <v>232000</v>
      </c>
      <c r="H2814" s="223" t="s">
        <v>2560</v>
      </c>
      <c r="I2814" s="223"/>
    </row>
    <row r="2815" spans="1:9" s="208" customFormat="1" hidden="1">
      <c r="A2815" s="308">
        <v>44346</v>
      </c>
      <c r="B2815" s="223" t="s">
        <v>60</v>
      </c>
      <c r="C2815" s="342">
        <v>6506</v>
      </c>
      <c r="D2815" s="223">
        <v>29</v>
      </c>
      <c r="E2815" s="159">
        <v>1884405</v>
      </c>
      <c r="F2815" s="206">
        <f t="shared" si="33"/>
        <v>0</v>
      </c>
      <c r="G2815" s="159">
        <v>1884405</v>
      </c>
      <c r="H2815" s="223" t="s">
        <v>2561</v>
      </c>
      <c r="I2815" s="223"/>
    </row>
    <row r="2816" spans="1:9" s="208" customFormat="1" hidden="1">
      <c r="A2816" s="308">
        <v>44346</v>
      </c>
      <c r="B2816" s="223" t="s">
        <v>60</v>
      </c>
      <c r="C2816" s="342">
        <v>6508</v>
      </c>
      <c r="D2816" s="223">
        <v>29</v>
      </c>
      <c r="E2816" s="159">
        <v>530876</v>
      </c>
      <c r="F2816" s="206">
        <f t="shared" si="33"/>
        <v>0</v>
      </c>
      <c r="G2816" s="159">
        <v>530876</v>
      </c>
      <c r="H2816" s="223" t="s">
        <v>2562</v>
      </c>
      <c r="I2816" s="223"/>
    </row>
    <row r="2817" spans="1:9" s="208" customFormat="1" hidden="1">
      <c r="A2817" s="308">
        <v>44346</v>
      </c>
      <c r="B2817" s="223" t="s">
        <v>60</v>
      </c>
      <c r="C2817" s="342">
        <v>6516</v>
      </c>
      <c r="D2817" s="223">
        <v>29</v>
      </c>
      <c r="E2817" s="159">
        <v>1622472</v>
      </c>
      <c r="F2817" s="206">
        <f t="shared" si="33"/>
        <v>0</v>
      </c>
      <c r="G2817" s="159">
        <v>1622472</v>
      </c>
      <c r="H2817" s="223" t="s">
        <v>2563</v>
      </c>
      <c r="I2817" s="223"/>
    </row>
    <row r="2818" spans="1:9" s="208" customFormat="1" hidden="1">
      <c r="A2818" s="308">
        <v>44346</v>
      </c>
      <c r="B2818" s="223" t="s">
        <v>60</v>
      </c>
      <c r="C2818" s="342">
        <v>6524</v>
      </c>
      <c r="D2818" s="223">
        <v>29</v>
      </c>
      <c r="E2818" s="159">
        <v>45000</v>
      </c>
      <c r="F2818" s="206">
        <f t="shared" si="33"/>
        <v>0</v>
      </c>
      <c r="G2818" s="159">
        <v>45000</v>
      </c>
      <c r="H2818" s="223" t="s">
        <v>2564</v>
      </c>
      <c r="I2818" s="223"/>
    </row>
    <row r="2819" spans="1:9" s="208" customFormat="1" hidden="1">
      <c r="A2819" s="308">
        <v>44346</v>
      </c>
      <c r="B2819" s="223"/>
      <c r="C2819" s="342">
        <v>6555</v>
      </c>
      <c r="D2819" s="223">
        <v>29</v>
      </c>
      <c r="E2819" s="159">
        <v>120118</v>
      </c>
      <c r="F2819" s="206">
        <f t="shared" si="33"/>
        <v>0</v>
      </c>
      <c r="G2819" s="159">
        <v>120118</v>
      </c>
      <c r="H2819" s="223" t="s">
        <v>2565</v>
      </c>
      <c r="I2819" s="223"/>
    </row>
    <row r="2820" spans="1:9" s="208" customFormat="1" hidden="1">
      <c r="A2820" s="308">
        <v>44346</v>
      </c>
      <c r="B2820" s="223"/>
      <c r="C2820" s="342">
        <v>6556</v>
      </c>
      <c r="D2820" s="223">
        <v>29</v>
      </c>
      <c r="E2820" s="159">
        <v>293485</v>
      </c>
      <c r="F2820" s="206">
        <f t="shared" si="33"/>
        <v>0</v>
      </c>
      <c r="G2820" s="159">
        <v>293485</v>
      </c>
      <c r="H2820" s="223" t="s">
        <v>2566</v>
      </c>
      <c r="I2820" s="223"/>
    </row>
    <row r="2821" spans="1:9" s="208" customFormat="1" hidden="1">
      <c r="A2821" s="308">
        <v>44346</v>
      </c>
      <c r="B2821" s="223"/>
      <c r="C2821" s="342">
        <v>6558</v>
      </c>
      <c r="D2821" s="223">
        <v>29</v>
      </c>
      <c r="E2821" s="159">
        <v>470280</v>
      </c>
      <c r="F2821" s="206">
        <f t="shared" si="33"/>
        <v>0</v>
      </c>
      <c r="G2821" s="159">
        <v>470280</v>
      </c>
      <c r="H2821" s="223" t="s">
        <v>2567</v>
      </c>
      <c r="I2821" s="223"/>
    </row>
    <row r="2822" spans="1:9" s="208" customFormat="1" hidden="1">
      <c r="A2822" s="308">
        <v>44346</v>
      </c>
      <c r="B2822" s="223" t="s">
        <v>60</v>
      </c>
      <c r="C2822" s="342">
        <v>6575</v>
      </c>
      <c r="D2822" s="223">
        <v>29</v>
      </c>
      <c r="E2822" s="159">
        <v>1322000</v>
      </c>
      <c r="F2822" s="206">
        <f t="shared" si="33"/>
        <v>0</v>
      </c>
      <c r="G2822" s="159">
        <v>1322000</v>
      </c>
      <c r="H2822" s="223" t="s">
        <v>2568</v>
      </c>
      <c r="I2822" s="223"/>
    </row>
    <row r="2823" spans="1:9" s="208" customFormat="1" hidden="1">
      <c r="A2823" s="308">
        <v>44346</v>
      </c>
      <c r="B2823" s="223" t="s">
        <v>60</v>
      </c>
      <c r="C2823" s="342">
        <v>6580</v>
      </c>
      <c r="D2823" s="223">
        <v>29</v>
      </c>
      <c r="E2823" s="159">
        <v>544579</v>
      </c>
      <c r="F2823" s="206">
        <f t="shared" si="33"/>
        <v>0</v>
      </c>
      <c r="G2823" s="159">
        <v>544579</v>
      </c>
      <c r="H2823" s="223"/>
      <c r="I2823" s="223"/>
    </row>
    <row r="2824" spans="1:9" s="208" customFormat="1" hidden="1">
      <c r="A2824" s="308">
        <v>44346</v>
      </c>
      <c r="B2824" s="223" t="s">
        <v>60</v>
      </c>
      <c r="C2824" s="342">
        <v>6582</v>
      </c>
      <c r="D2824" s="223">
        <v>29</v>
      </c>
      <c r="E2824" s="159">
        <v>408518</v>
      </c>
      <c r="F2824" s="206">
        <f t="shared" si="33"/>
        <v>0</v>
      </c>
      <c r="G2824" s="159">
        <v>408518</v>
      </c>
      <c r="H2824" s="223" t="s">
        <v>2569</v>
      </c>
      <c r="I2824" s="223"/>
    </row>
    <row r="2825" spans="1:9" s="208" customFormat="1" hidden="1">
      <c r="A2825" s="308">
        <v>44346</v>
      </c>
      <c r="B2825" s="223"/>
      <c r="C2825" s="342">
        <v>6596</v>
      </c>
      <c r="D2825" s="223">
        <v>29</v>
      </c>
      <c r="E2825" s="159">
        <v>0</v>
      </c>
      <c r="F2825" s="206">
        <f t="shared" si="33"/>
        <v>0</v>
      </c>
      <c r="G2825" s="159"/>
      <c r="H2825" s="223" t="s">
        <v>283</v>
      </c>
      <c r="I2825" s="223"/>
    </row>
    <row r="2826" spans="1:9" s="208" customFormat="1" hidden="1">
      <c r="A2826" s="308">
        <v>44346</v>
      </c>
      <c r="B2826" s="223" t="s">
        <v>60</v>
      </c>
      <c r="C2826" s="342">
        <v>6605</v>
      </c>
      <c r="D2826" s="223">
        <v>29</v>
      </c>
      <c r="E2826" s="159">
        <v>924500</v>
      </c>
      <c r="F2826" s="206">
        <f t="shared" si="33"/>
        <v>0</v>
      </c>
      <c r="G2826" s="159">
        <v>924500</v>
      </c>
      <c r="H2826" s="223" t="s">
        <v>2570</v>
      </c>
      <c r="I2826" s="223"/>
    </row>
    <row r="2827" spans="1:9" s="208" customFormat="1" hidden="1">
      <c r="A2827" s="308">
        <v>44346</v>
      </c>
      <c r="B2827" s="223" t="s">
        <v>60</v>
      </c>
      <c r="C2827" s="342">
        <v>6616</v>
      </c>
      <c r="D2827" s="223">
        <v>29</v>
      </c>
      <c r="E2827" s="159">
        <v>704393</v>
      </c>
      <c r="F2827" s="206">
        <f t="shared" si="33"/>
        <v>0</v>
      </c>
      <c r="G2827" s="159">
        <v>704393</v>
      </c>
      <c r="H2827" s="223" t="s">
        <v>2571</v>
      </c>
      <c r="I2827" s="223"/>
    </row>
    <row r="2828" spans="1:9" s="208" customFormat="1" hidden="1">
      <c r="A2828" s="308">
        <v>44346</v>
      </c>
      <c r="B2828" s="223" t="s">
        <v>60</v>
      </c>
      <c r="C2828" s="342">
        <v>6621</v>
      </c>
      <c r="D2828" s="223">
        <v>29</v>
      </c>
      <c r="E2828" s="159">
        <v>493853</v>
      </c>
      <c r="F2828" s="206">
        <f t="shared" si="33"/>
        <v>0</v>
      </c>
      <c r="G2828" s="159">
        <v>493853</v>
      </c>
      <c r="H2828" s="223" t="s">
        <v>2572</v>
      </c>
      <c r="I2828" s="223"/>
    </row>
    <row r="2829" spans="1:9" s="208" customFormat="1" hidden="1">
      <c r="A2829" s="308">
        <v>44346</v>
      </c>
      <c r="B2829" s="223" t="s">
        <v>60</v>
      </c>
      <c r="C2829" s="342">
        <v>6628</v>
      </c>
      <c r="D2829" s="223">
        <v>29</v>
      </c>
      <c r="E2829" s="159">
        <v>462516</v>
      </c>
      <c r="F2829" s="206">
        <f t="shared" si="33"/>
        <v>0</v>
      </c>
      <c r="G2829" s="159">
        <v>462516</v>
      </c>
      <c r="H2829" s="223" t="s">
        <v>2573</v>
      </c>
      <c r="I2829" s="223"/>
    </row>
    <row r="2830" spans="1:9" s="208" customFormat="1" hidden="1">
      <c r="A2830" s="308">
        <v>44346</v>
      </c>
      <c r="B2830" s="223" t="s">
        <v>60</v>
      </c>
      <c r="C2830" s="342">
        <v>6646</v>
      </c>
      <c r="D2830" s="223">
        <v>29</v>
      </c>
      <c r="E2830" s="159">
        <v>640421</v>
      </c>
      <c r="F2830" s="206">
        <f t="shared" si="33"/>
        <v>0</v>
      </c>
      <c r="G2830" s="159">
        <v>640421</v>
      </c>
      <c r="H2830" s="223" t="s">
        <v>2574</v>
      </c>
      <c r="I2830" s="223"/>
    </row>
    <row r="2831" spans="1:9" s="208" customFormat="1" hidden="1">
      <c r="A2831" s="308">
        <v>44346</v>
      </c>
      <c r="B2831" s="223"/>
      <c r="C2831" s="342">
        <v>6661</v>
      </c>
      <c r="D2831" s="223">
        <v>29</v>
      </c>
      <c r="E2831" s="159">
        <v>1776000</v>
      </c>
      <c r="F2831" s="206">
        <f t="shared" si="33"/>
        <v>0</v>
      </c>
      <c r="G2831" s="159">
        <v>1776000</v>
      </c>
      <c r="H2831" s="223" t="s">
        <v>2575</v>
      </c>
      <c r="I2831" s="223"/>
    </row>
    <row r="2832" spans="1:9" s="208" customFormat="1" hidden="1">
      <c r="A2832" s="308">
        <v>44346</v>
      </c>
      <c r="B2832" s="223" t="s">
        <v>68</v>
      </c>
      <c r="C2832" s="342">
        <v>6662</v>
      </c>
      <c r="D2832" s="223">
        <v>29</v>
      </c>
      <c r="E2832" s="159">
        <v>357385</v>
      </c>
      <c r="F2832" s="206">
        <f t="shared" si="33"/>
        <v>0</v>
      </c>
      <c r="G2832" s="159">
        <v>357385</v>
      </c>
      <c r="H2832" s="223" t="s">
        <v>2576</v>
      </c>
      <c r="I2832" s="223"/>
    </row>
    <row r="2833" spans="1:9" s="208" customFormat="1" hidden="1">
      <c r="A2833" s="308">
        <v>44346</v>
      </c>
      <c r="B2833" s="223" t="s">
        <v>60</v>
      </c>
      <c r="C2833" s="342">
        <v>6664</v>
      </c>
      <c r="D2833" s="223">
        <v>29</v>
      </c>
      <c r="E2833" s="159">
        <v>425742</v>
      </c>
      <c r="F2833" s="206">
        <f t="shared" si="33"/>
        <v>0</v>
      </c>
      <c r="G2833" s="159">
        <v>425742</v>
      </c>
      <c r="H2833" s="223" t="s">
        <v>2577</v>
      </c>
      <c r="I2833" s="223"/>
    </row>
    <row r="2834" spans="1:9" s="208" customFormat="1" hidden="1">
      <c r="A2834" s="308">
        <v>44346</v>
      </c>
      <c r="B2834" s="223"/>
      <c r="C2834" s="342">
        <v>6671</v>
      </c>
      <c r="D2834" s="223">
        <v>29</v>
      </c>
      <c r="E2834" s="159">
        <v>2620907</v>
      </c>
      <c r="F2834" s="206">
        <f t="shared" si="33"/>
        <v>0</v>
      </c>
      <c r="G2834" s="159">
        <v>2620907</v>
      </c>
      <c r="H2834" s="223" t="s">
        <v>2578</v>
      </c>
      <c r="I2834" s="223"/>
    </row>
    <row r="2835" spans="1:9" s="208" customFormat="1" hidden="1">
      <c r="A2835" s="308">
        <v>44346</v>
      </c>
      <c r="B2835" s="223" t="s">
        <v>68</v>
      </c>
      <c r="C2835" s="342">
        <v>6678</v>
      </c>
      <c r="D2835" s="223">
        <v>29</v>
      </c>
      <c r="E2835" s="159">
        <v>718686</v>
      </c>
      <c r="F2835" s="206">
        <f t="shared" si="33"/>
        <v>0</v>
      </c>
      <c r="G2835" s="159">
        <v>718686</v>
      </c>
      <c r="H2835" s="223"/>
      <c r="I2835" s="223"/>
    </row>
    <row r="2836" spans="1:9" s="208" customFormat="1" hidden="1">
      <c r="A2836" s="308">
        <v>44346</v>
      </c>
      <c r="B2836" s="223"/>
      <c r="C2836" s="342">
        <v>6694</v>
      </c>
      <c r="D2836" s="223">
        <v>29</v>
      </c>
      <c r="E2836" s="159">
        <v>310381</v>
      </c>
      <c r="F2836" s="206">
        <f t="shared" si="33"/>
        <v>0</v>
      </c>
      <c r="G2836" s="159">
        <v>310381</v>
      </c>
      <c r="H2836" s="223" t="s">
        <v>2552</v>
      </c>
      <c r="I2836" s="223"/>
    </row>
    <row r="2837" spans="1:9" s="208" customFormat="1" hidden="1">
      <c r="A2837" s="308">
        <v>44346</v>
      </c>
      <c r="B2837" s="223" t="s">
        <v>60</v>
      </c>
      <c r="C2837" s="342">
        <v>6699</v>
      </c>
      <c r="D2837" s="223">
        <v>29</v>
      </c>
      <c r="E2837" s="159">
        <v>720532</v>
      </c>
      <c r="F2837" s="206">
        <f t="shared" si="33"/>
        <v>0</v>
      </c>
      <c r="G2837" s="159">
        <v>720532</v>
      </c>
      <c r="H2837" s="2" t="s">
        <v>2619</v>
      </c>
      <c r="I2837" s="223"/>
    </row>
    <row r="2838" spans="1:9" s="208" customFormat="1" hidden="1">
      <c r="A2838" s="308">
        <v>44346</v>
      </c>
      <c r="B2838" s="223"/>
      <c r="C2838" s="342">
        <v>6700</v>
      </c>
      <c r="D2838" s="223">
        <v>29</v>
      </c>
      <c r="E2838" s="159">
        <v>1548323</v>
      </c>
      <c r="F2838" s="206">
        <f t="shared" si="33"/>
        <v>0</v>
      </c>
      <c r="G2838" s="159">
        <v>1548323</v>
      </c>
      <c r="H2838" s="223"/>
      <c r="I2838" s="223"/>
    </row>
    <row r="2839" spans="1:9" s="208" customFormat="1" hidden="1">
      <c r="A2839" s="308">
        <v>44346</v>
      </c>
      <c r="B2839" s="223" t="s">
        <v>60</v>
      </c>
      <c r="C2839" s="342">
        <v>6709</v>
      </c>
      <c r="D2839" s="223">
        <v>29</v>
      </c>
      <c r="E2839" s="159">
        <v>785585</v>
      </c>
      <c r="F2839" s="206">
        <f>E2839-G2839</f>
        <v>0</v>
      </c>
      <c r="G2839" s="159">
        <v>785585</v>
      </c>
      <c r="H2839" s="223" t="s">
        <v>2579</v>
      </c>
      <c r="I2839" s="223"/>
    </row>
    <row r="2840" spans="1:9" s="208" customFormat="1" hidden="1">
      <c r="A2840" s="308">
        <v>44346</v>
      </c>
      <c r="B2840" s="223"/>
      <c r="C2840" s="342">
        <v>6713</v>
      </c>
      <c r="D2840" s="223">
        <v>29</v>
      </c>
      <c r="E2840" s="159">
        <v>266629</v>
      </c>
      <c r="F2840" s="206">
        <f t="shared" si="33"/>
        <v>0</v>
      </c>
      <c r="G2840" s="159">
        <v>266629</v>
      </c>
      <c r="H2840" s="223" t="s">
        <v>2580</v>
      </c>
      <c r="I2840" s="223"/>
    </row>
    <row r="2841" spans="1:9" s="208" customFormat="1" hidden="1">
      <c r="A2841" s="308">
        <v>44346</v>
      </c>
      <c r="B2841" s="223" t="s">
        <v>60</v>
      </c>
      <c r="C2841" s="342">
        <v>6716</v>
      </c>
      <c r="D2841" s="223">
        <v>29</v>
      </c>
      <c r="E2841" s="159">
        <v>349700</v>
      </c>
      <c r="F2841" s="206">
        <f t="shared" si="33"/>
        <v>0</v>
      </c>
      <c r="G2841" s="159">
        <v>349700</v>
      </c>
      <c r="H2841" s="223" t="s">
        <v>2581</v>
      </c>
      <c r="I2841" s="223"/>
    </row>
    <row r="2842" spans="1:9" s="208" customFormat="1" hidden="1">
      <c r="A2842" s="308">
        <v>44346</v>
      </c>
      <c r="B2842" s="223" t="s">
        <v>60</v>
      </c>
      <c r="C2842" s="342">
        <v>6725</v>
      </c>
      <c r="D2842" s="223">
        <v>29</v>
      </c>
      <c r="E2842" s="159">
        <v>887200</v>
      </c>
      <c r="F2842" s="206">
        <f t="shared" si="33"/>
        <v>0</v>
      </c>
      <c r="G2842" s="159">
        <v>887200</v>
      </c>
      <c r="H2842" s="223" t="s">
        <v>2582</v>
      </c>
      <c r="I2842" s="223"/>
    </row>
    <row r="2843" spans="1:9" s="208" customFormat="1" hidden="1">
      <c r="A2843" s="308">
        <v>44346</v>
      </c>
      <c r="B2843" s="223"/>
      <c r="C2843" s="342">
        <v>6738</v>
      </c>
      <c r="D2843" s="223">
        <v>29</v>
      </c>
      <c r="E2843" s="159">
        <v>679600</v>
      </c>
      <c r="F2843" s="206">
        <f t="shared" si="33"/>
        <v>0</v>
      </c>
      <c r="G2843" s="159">
        <v>679600</v>
      </c>
      <c r="H2843" s="223" t="s">
        <v>2583</v>
      </c>
      <c r="I2843" s="223"/>
    </row>
    <row r="2844" spans="1:9" s="208" customFormat="1" hidden="1">
      <c r="A2844" s="308">
        <v>44346</v>
      </c>
      <c r="B2844" s="223"/>
      <c r="C2844" s="342">
        <v>6741</v>
      </c>
      <c r="D2844" s="223">
        <v>29</v>
      </c>
      <c r="E2844" s="159">
        <v>131000</v>
      </c>
      <c r="F2844" s="206">
        <f t="shared" si="33"/>
        <v>0</v>
      </c>
      <c r="G2844" s="159">
        <v>131000</v>
      </c>
      <c r="H2844" s="223" t="s">
        <v>2584</v>
      </c>
      <c r="I2844" s="223"/>
    </row>
    <row r="2845" spans="1:9" s="208" customFormat="1" hidden="1">
      <c r="A2845" s="308">
        <v>44346</v>
      </c>
      <c r="B2845" s="223" t="s">
        <v>60</v>
      </c>
      <c r="C2845" s="342">
        <v>6743</v>
      </c>
      <c r="D2845" s="223">
        <v>29</v>
      </c>
      <c r="E2845" s="159">
        <v>396800</v>
      </c>
      <c r="F2845" s="206">
        <f t="shared" si="33"/>
        <v>0</v>
      </c>
      <c r="G2845" s="159">
        <v>396800</v>
      </c>
      <c r="H2845" s="223" t="s">
        <v>2585</v>
      </c>
      <c r="I2845" s="223"/>
    </row>
    <row r="2846" spans="1:9" s="208" customFormat="1" hidden="1">
      <c r="A2846" s="308">
        <v>44346</v>
      </c>
      <c r="B2846" s="223" t="s">
        <v>60</v>
      </c>
      <c r="C2846" s="342">
        <v>6745</v>
      </c>
      <c r="D2846" s="223">
        <v>29</v>
      </c>
      <c r="E2846" s="159">
        <v>466800</v>
      </c>
      <c r="F2846" s="206">
        <f t="shared" si="33"/>
        <v>0</v>
      </c>
      <c r="G2846" s="159">
        <v>466800</v>
      </c>
      <c r="H2846" s="223" t="s">
        <v>2586</v>
      </c>
      <c r="I2846" s="223"/>
    </row>
    <row r="2847" spans="1:9" s="208" customFormat="1" hidden="1">
      <c r="A2847" s="308">
        <v>44346</v>
      </c>
      <c r="B2847" s="223" t="s">
        <v>60</v>
      </c>
      <c r="C2847" s="342">
        <v>6747</v>
      </c>
      <c r="D2847" s="223">
        <v>29</v>
      </c>
      <c r="E2847" s="159">
        <v>712800</v>
      </c>
      <c r="F2847" s="206">
        <f t="shared" si="33"/>
        <v>0</v>
      </c>
      <c r="G2847" s="159">
        <v>712800</v>
      </c>
      <c r="H2847" s="223" t="s">
        <v>2587</v>
      </c>
      <c r="I2847" s="223"/>
    </row>
    <row r="2848" spans="1:9" s="208" customFormat="1" hidden="1">
      <c r="A2848" s="308">
        <v>44346</v>
      </c>
      <c r="B2848" s="223" t="s">
        <v>60</v>
      </c>
      <c r="C2848" s="342">
        <v>6752</v>
      </c>
      <c r="D2848" s="223">
        <v>29</v>
      </c>
      <c r="E2848" s="159">
        <v>326800</v>
      </c>
      <c r="F2848" s="206">
        <f t="shared" si="33"/>
        <v>0</v>
      </c>
      <c r="G2848" s="159">
        <v>326800</v>
      </c>
      <c r="H2848" s="223" t="s">
        <v>2588</v>
      </c>
      <c r="I2848" s="223"/>
    </row>
    <row r="2849" spans="1:13" s="208" customFormat="1" hidden="1">
      <c r="A2849" s="308">
        <v>44346</v>
      </c>
      <c r="B2849" s="223" t="s">
        <v>60</v>
      </c>
      <c r="C2849" s="342">
        <v>6753</v>
      </c>
      <c r="D2849" s="223">
        <v>29</v>
      </c>
      <c r="E2849" s="159">
        <v>908108</v>
      </c>
      <c r="F2849" s="206">
        <f t="shared" si="33"/>
        <v>0</v>
      </c>
      <c r="G2849" s="159">
        <v>908108</v>
      </c>
      <c r="H2849" s="223" t="s">
        <v>2589</v>
      </c>
      <c r="I2849" s="223"/>
    </row>
    <row r="2850" spans="1:13" s="208" customFormat="1" hidden="1">
      <c r="A2850" s="308">
        <v>44346</v>
      </c>
      <c r="B2850" s="223"/>
      <c r="C2850" s="342">
        <v>6766</v>
      </c>
      <c r="D2850" s="223">
        <v>29</v>
      </c>
      <c r="E2850" s="159">
        <v>5800000</v>
      </c>
      <c r="F2850" s="206">
        <f t="shared" si="33"/>
        <v>0</v>
      </c>
      <c r="G2850" s="159">
        <v>5800000</v>
      </c>
      <c r="H2850" s="223" t="s">
        <v>2590</v>
      </c>
      <c r="I2850" s="223"/>
    </row>
    <row r="2851" spans="1:13" s="208" customFormat="1" hidden="1">
      <c r="A2851" s="308">
        <v>44346</v>
      </c>
      <c r="B2851" s="223" t="s">
        <v>60</v>
      </c>
      <c r="C2851" s="342">
        <v>6771</v>
      </c>
      <c r="D2851" s="223">
        <v>8</v>
      </c>
      <c r="E2851" s="159">
        <v>743600</v>
      </c>
      <c r="F2851" s="206">
        <f t="shared" si="33"/>
        <v>0</v>
      </c>
      <c r="G2851" s="159">
        <v>743600</v>
      </c>
      <c r="H2851" s="223"/>
      <c r="I2851" s="223"/>
    </row>
    <row r="2852" spans="1:13" s="208" customFormat="1" hidden="1">
      <c r="A2852" s="308">
        <v>44346</v>
      </c>
      <c r="B2852" s="223" t="s">
        <v>60</v>
      </c>
      <c r="C2852" s="342">
        <v>6781</v>
      </c>
      <c r="D2852" s="223">
        <v>8</v>
      </c>
      <c r="E2852" s="159">
        <v>1801300</v>
      </c>
      <c r="F2852" s="206">
        <f t="shared" si="33"/>
        <v>0</v>
      </c>
      <c r="G2852" s="159">
        <v>1801300</v>
      </c>
      <c r="H2852" s="223"/>
      <c r="I2852" s="223"/>
    </row>
    <row r="2853" spans="1:13" s="208" customFormat="1" hidden="1">
      <c r="A2853" s="308">
        <v>44346</v>
      </c>
      <c r="B2853" s="223" t="s">
        <v>60</v>
      </c>
      <c r="C2853" s="342">
        <v>6818</v>
      </c>
      <c r="D2853" s="223">
        <v>29</v>
      </c>
      <c r="E2853" s="159">
        <v>10600</v>
      </c>
      <c r="F2853" s="206">
        <f t="shared" si="33"/>
        <v>0</v>
      </c>
      <c r="G2853" s="159">
        <v>10600</v>
      </c>
      <c r="H2853" s="223" t="s">
        <v>2591</v>
      </c>
      <c r="I2853" s="223"/>
    </row>
    <row r="2854" spans="1:13" s="208" customFormat="1" hidden="1">
      <c r="A2854" s="308">
        <v>44346</v>
      </c>
      <c r="B2854" s="223" t="s">
        <v>60</v>
      </c>
      <c r="C2854" s="342">
        <v>6835</v>
      </c>
      <c r="D2854" s="223">
        <v>8</v>
      </c>
      <c r="E2854" s="159">
        <v>979420</v>
      </c>
      <c r="F2854" s="206">
        <f t="shared" si="33"/>
        <v>0</v>
      </c>
      <c r="G2854" s="159">
        <v>979420</v>
      </c>
      <c r="H2854" s="223"/>
      <c r="I2854" s="223"/>
    </row>
    <row r="2855" spans="1:13" s="208" customFormat="1" hidden="1">
      <c r="A2855" s="308">
        <v>44346</v>
      </c>
      <c r="B2855" s="223" t="s">
        <v>60</v>
      </c>
      <c r="C2855" s="342">
        <v>6836</v>
      </c>
      <c r="D2855" s="223">
        <v>8</v>
      </c>
      <c r="E2855" s="159">
        <v>456000</v>
      </c>
      <c r="F2855" s="206">
        <f t="shared" si="33"/>
        <v>0</v>
      </c>
      <c r="G2855" s="159">
        <v>456000</v>
      </c>
      <c r="H2855" s="223"/>
      <c r="I2855" s="223"/>
    </row>
    <row r="2856" spans="1:13" s="208" customFormat="1" hidden="1">
      <c r="A2856" s="308">
        <v>44346</v>
      </c>
      <c r="B2856" s="223" t="s">
        <v>60</v>
      </c>
      <c r="C2856" s="342">
        <v>6845</v>
      </c>
      <c r="D2856" s="223">
        <v>29</v>
      </c>
      <c r="E2856" s="159">
        <v>501800</v>
      </c>
      <c r="F2856" s="206">
        <f t="shared" si="33"/>
        <v>0</v>
      </c>
      <c r="G2856" s="159">
        <v>501800</v>
      </c>
      <c r="H2856" s="223"/>
      <c r="I2856" s="223"/>
    </row>
    <row r="2857" spans="1:13" s="208" customFormat="1" hidden="1">
      <c r="A2857" s="308">
        <v>44346</v>
      </c>
      <c r="B2857" s="223" t="s">
        <v>60</v>
      </c>
      <c r="C2857" s="342">
        <v>6846</v>
      </c>
      <c r="D2857" s="223">
        <v>29</v>
      </c>
      <c r="E2857" s="159">
        <v>537100</v>
      </c>
      <c r="F2857" s="206">
        <f t="shared" si="33"/>
        <v>0</v>
      </c>
      <c r="G2857" s="159">
        <v>537100</v>
      </c>
      <c r="H2857" s="223"/>
      <c r="I2857" s="223"/>
    </row>
    <row r="2858" spans="1:13" s="208" customFormat="1" hidden="1">
      <c r="A2858" s="308">
        <v>44346</v>
      </c>
      <c r="B2858" s="223" t="s">
        <v>60</v>
      </c>
      <c r="C2858" s="342">
        <v>6850</v>
      </c>
      <c r="D2858" s="223">
        <v>29</v>
      </c>
      <c r="E2858" s="159">
        <v>613000</v>
      </c>
      <c r="F2858" s="206">
        <f t="shared" si="33"/>
        <v>0</v>
      </c>
      <c r="G2858" s="159">
        <v>613000</v>
      </c>
      <c r="H2858" s="223"/>
      <c r="I2858" s="223"/>
    </row>
    <row r="2859" spans="1:13" s="208" customFormat="1" hidden="1">
      <c r="A2859" s="308">
        <v>44346</v>
      </c>
      <c r="B2859" s="223" t="s">
        <v>60</v>
      </c>
      <c r="C2859" s="342">
        <v>7204</v>
      </c>
      <c r="D2859" s="223">
        <v>2</v>
      </c>
      <c r="E2859" s="159">
        <v>213152</v>
      </c>
      <c r="F2859" s="206">
        <f t="shared" si="33"/>
        <v>0</v>
      </c>
      <c r="G2859" s="159">
        <v>213152</v>
      </c>
      <c r="H2859" s="223" t="s">
        <v>2592</v>
      </c>
      <c r="I2859" s="223"/>
      <c r="J2859" s="208">
        <v>2</v>
      </c>
      <c r="K2859" s="208">
        <v>213152</v>
      </c>
      <c r="L2859" s="208">
        <v>0</v>
      </c>
      <c r="M2859" s="208">
        <v>213152</v>
      </c>
    </row>
    <row r="2860" spans="1:13" s="208" customFormat="1" hidden="1">
      <c r="A2860" s="308">
        <v>44346</v>
      </c>
      <c r="B2860" s="223" t="s">
        <v>60</v>
      </c>
      <c r="C2860" s="342">
        <v>7267</v>
      </c>
      <c r="D2860" s="223">
        <v>4</v>
      </c>
      <c r="E2860" s="159">
        <v>464200</v>
      </c>
      <c r="F2860" s="206">
        <f t="shared" si="33"/>
        <v>0</v>
      </c>
      <c r="G2860" s="159">
        <v>464200</v>
      </c>
      <c r="H2860" s="2" t="s">
        <v>2630</v>
      </c>
      <c r="I2860" s="223"/>
    </row>
    <row r="2861" spans="1:13" s="208" customFormat="1" hidden="1">
      <c r="A2861" s="308">
        <v>44346</v>
      </c>
      <c r="B2861" s="223" t="s">
        <v>60</v>
      </c>
      <c r="C2861" s="342">
        <v>7268</v>
      </c>
      <c r="D2861" s="223">
        <v>4</v>
      </c>
      <c r="E2861" s="159">
        <v>602800</v>
      </c>
      <c r="F2861" s="206">
        <f t="shared" si="33"/>
        <v>0</v>
      </c>
      <c r="G2861" s="159">
        <v>602800</v>
      </c>
      <c r="H2861" s="223"/>
      <c r="I2861" s="223"/>
    </row>
    <row r="2862" spans="1:13" s="208" customFormat="1" hidden="1">
      <c r="A2862" s="308">
        <v>44346</v>
      </c>
      <c r="B2862" s="223"/>
      <c r="C2862" s="342">
        <v>7269</v>
      </c>
      <c r="D2862" s="223">
        <v>4</v>
      </c>
      <c r="E2862" s="159">
        <v>0</v>
      </c>
      <c r="F2862" s="206">
        <f t="shared" si="33"/>
        <v>0</v>
      </c>
      <c r="G2862" s="159"/>
      <c r="H2862" s="223" t="s">
        <v>283</v>
      </c>
      <c r="I2862" s="223"/>
    </row>
    <row r="2863" spans="1:13" s="208" customFormat="1" hidden="1">
      <c r="A2863" s="308">
        <v>44346</v>
      </c>
      <c r="B2863" s="223" t="s">
        <v>60</v>
      </c>
      <c r="C2863" s="342">
        <v>9440</v>
      </c>
      <c r="D2863" s="223">
        <v>7</v>
      </c>
      <c r="E2863" s="159">
        <v>1438200</v>
      </c>
      <c r="F2863" s="206">
        <f t="shared" si="33"/>
        <v>0</v>
      </c>
      <c r="G2863" s="159">
        <v>1438200</v>
      </c>
      <c r="H2863" s="223" t="s">
        <v>2593</v>
      </c>
      <c r="I2863" s="223"/>
    </row>
    <row r="2864" spans="1:13" s="208" customFormat="1" hidden="1">
      <c r="A2864" s="308">
        <v>44346</v>
      </c>
      <c r="B2864" s="223" t="s">
        <v>60</v>
      </c>
      <c r="C2864" s="342">
        <v>9509</v>
      </c>
      <c r="D2864" s="223">
        <v>7</v>
      </c>
      <c r="E2864" s="159">
        <v>1158855</v>
      </c>
      <c r="F2864" s="206">
        <f t="shared" si="33"/>
        <v>0</v>
      </c>
      <c r="G2864" s="159">
        <v>1158855</v>
      </c>
      <c r="H2864" s="223" t="s">
        <v>2594</v>
      </c>
      <c r="I2864" s="223"/>
    </row>
    <row r="2865" spans="1:9" s="208" customFormat="1" ht="19.5" hidden="1" customHeight="1">
      <c r="A2865" s="131">
        <v>44346</v>
      </c>
      <c r="B2865" s="223" t="s">
        <v>60</v>
      </c>
      <c r="C2865" s="227">
        <v>9602</v>
      </c>
      <c r="D2865" s="89">
        <v>7</v>
      </c>
      <c r="E2865" s="141">
        <v>1000000</v>
      </c>
      <c r="F2865" s="206">
        <f>E2865-G2865</f>
        <v>0</v>
      </c>
      <c r="G2865" s="141">
        <v>1000000</v>
      </c>
      <c r="H2865" s="89" t="s">
        <v>2595</v>
      </c>
      <c r="I2865" s="223"/>
    </row>
    <row r="2866" spans="1:9" ht="26.25" hidden="1" customHeight="1">
      <c r="A2866" s="196">
        <v>44346</v>
      </c>
      <c r="B2866" s="205" t="s">
        <v>60</v>
      </c>
      <c r="C2866" s="198">
        <v>9653</v>
      </c>
      <c r="D2866" s="195">
        <v>7</v>
      </c>
      <c r="E2866" s="197">
        <v>100000</v>
      </c>
      <c r="F2866" s="206">
        <f>E2866-G2866</f>
        <v>0</v>
      </c>
      <c r="G2866" s="197">
        <v>100000</v>
      </c>
      <c r="H2866" s="195" t="s">
        <v>2596</v>
      </c>
      <c r="I2866" s="195"/>
    </row>
    <row r="2867" spans="1:9" ht="26.25" hidden="1" customHeight="1">
      <c r="A2867" s="196">
        <v>44347</v>
      </c>
      <c r="B2867" s="205"/>
      <c r="C2867" s="399">
        <v>223</v>
      </c>
      <c r="D2867" s="195">
        <v>9</v>
      </c>
      <c r="E2867" s="197">
        <v>1372379</v>
      </c>
      <c r="F2867" s="206">
        <f t="shared" ref="F2867:F2931" si="34">E2867-G2867</f>
        <v>0</v>
      </c>
      <c r="G2867" s="197">
        <v>1372379</v>
      </c>
      <c r="H2867" s="195" t="s">
        <v>2649</v>
      </c>
      <c r="I2867" s="195"/>
    </row>
    <row r="2868" spans="1:9" ht="26.25" hidden="1" customHeight="1">
      <c r="A2868" s="196">
        <v>44347</v>
      </c>
      <c r="B2868" s="223" t="s">
        <v>60</v>
      </c>
      <c r="C2868" s="399">
        <v>224</v>
      </c>
      <c r="D2868" s="195">
        <v>9</v>
      </c>
      <c r="E2868" s="197">
        <v>478631</v>
      </c>
      <c r="F2868" s="206">
        <f t="shared" si="34"/>
        <v>0</v>
      </c>
      <c r="G2868" s="197">
        <v>478631</v>
      </c>
      <c r="H2868" s="195" t="s">
        <v>2650</v>
      </c>
      <c r="I2868" s="195"/>
    </row>
    <row r="2869" spans="1:9" ht="26.25" hidden="1" customHeight="1">
      <c r="A2869" s="196">
        <v>44347</v>
      </c>
      <c r="B2869" s="223" t="s">
        <v>60</v>
      </c>
      <c r="C2869" s="399">
        <v>225</v>
      </c>
      <c r="D2869" s="195">
        <v>9</v>
      </c>
      <c r="E2869" s="197">
        <v>262500</v>
      </c>
      <c r="F2869" s="206">
        <f t="shared" si="34"/>
        <v>0</v>
      </c>
      <c r="G2869" s="197">
        <v>262500</v>
      </c>
      <c r="H2869" s="195" t="s">
        <v>2651</v>
      </c>
      <c r="I2869" s="195"/>
    </row>
    <row r="2870" spans="1:9" ht="26.25" hidden="1" customHeight="1">
      <c r="A2870" s="196">
        <v>44347</v>
      </c>
      <c r="B2870" s="223" t="s">
        <v>60</v>
      </c>
      <c r="C2870" s="399">
        <v>232</v>
      </c>
      <c r="D2870" s="195">
        <v>9</v>
      </c>
      <c r="E2870" s="197">
        <v>1013300</v>
      </c>
      <c r="F2870" s="206">
        <f t="shared" si="34"/>
        <v>0</v>
      </c>
      <c r="G2870" s="197">
        <v>1013300</v>
      </c>
      <c r="H2870" s="195" t="s">
        <v>2652</v>
      </c>
      <c r="I2870" s="195"/>
    </row>
    <row r="2871" spans="1:9" ht="26.25" hidden="1" customHeight="1">
      <c r="A2871" s="196">
        <v>44347</v>
      </c>
      <c r="B2871" s="223" t="s">
        <v>60</v>
      </c>
      <c r="C2871" s="399">
        <v>233</v>
      </c>
      <c r="D2871" s="195">
        <v>9</v>
      </c>
      <c r="E2871" s="197">
        <v>901009</v>
      </c>
      <c r="F2871" s="206">
        <f t="shared" si="34"/>
        <v>0</v>
      </c>
      <c r="G2871" s="197">
        <v>901009</v>
      </c>
      <c r="H2871" s="195" t="s">
        <v>2653</v>
      </c>
      <c r="I2871" s="195"/>
    </row>
    <row r="2872" spans="1:9" ht="26.25" hidden="1" customHeight="1">
      <c r="A2872" s="196">
        <v>44347</v>
      </c>
      <c r="B2872" s="205"/>
      <c r="C2872" s="399">
        <v>234</v>
      </c>
      <c r="D2872" s="195">
        <v>9</v>
      </c>
      <c r="E2872" s="197">
        <v>441030</v>
      </c>
      <c r="F2872" s="206">
        <f t="shared" si="34"/>
        <v>0</v>
      </c>
      <c r="G2872" s="197">
        <v>441030</v>
      </c>
      <c r="H2872" s="195" t="s">
        <v>2648</v>
      </c>
      <c r="I2872" s="195"/>
    </row>
    <row r="2873" spans="1:9" ht="26.25" hidden="1" customHeight="1">
      <c r="A2873" s="196">
        <v>44347</v>
      </c>
      <c r="B2873" s="223" t="s">
        <v>60</v>
      </c>
      <c r="C2873" s="399">
        <v>240</v>
      </c>
      <c r="D2873" s="195">
        <v>9</v>
      </c>
      <c r="E2873" s="197">
        <v>338319</v>
      </c>
      <c r="F2873" s="206">
        <f t="shared" si="34"/>
        <v>0</v>
      </c>
      <c r="G2873" s="197">
        <v>338319</v>
      </c>
      <c r="H2873" s="195" t="s">
        <v>2691</v>
      </c>
      <c r="I2873" s="195"/>
    </row>
    <row r="2874" spans="1:9" ht="26.25" hidden="1" customHeight="1">
      <c r="A2874" s="196">
        <v>44347</v>
      </c>
      <c r="B2874" s="223" t="s">
        <v>60</v>
      </c>
      <c r="C2874" s="399">
        <v>243</v>
      </c>
      <c r="D2874" s="195">
        <v>9</v>
      </c>
      <c r="E2874" s="197">
        <v>939046</v>
      </c>
      <c r="F2874" s="206">
        <f t="shared" si="34"/>
        <v>0</v>
      </c>
      <c r="G2874" s="197">
        <v>939046</v>
      </c>
      <c r="H2874" s="195" t="s">
        <v>2692</v>
      </c>
      <c r="I2874" s="195"/>
    </row>
    <row r="2875" spans="1:9" ht="26.25" hidden="1" customHeight="1">
      <c r="A2875" s="196">
        <v>44347</v>
      </c>
      <c r="B2875" s="205"/>
      <c r="C2875" s="399">
        <v>4203</v>
      </c>
      <c r="D2875" s="195">
        <v>10</v>
      </c>
      <c r="E2875" s="197">
        <v>1497695</v>
      </c>
      <c r="F2875" s="206">
        <f t="shared" si="34"/>
        <v>0</v>
      </c>
      <c r="G2875" s="197">
        <v>1497695</v>
      </c>
      <c r="H2875" s="195" t="s">
        <v>2685</v>
      </c>
      <c r="I2875" s="195"/>
    </row>
    <row r="2876" spans="1:9" ht="26.25" hidden="1" customHeight="1">
      <c r="A2876" s="196">
        <v>44347</v>
      </c>
      <c r="B2876" s="205"/>
      <c r="C2876" s="399">
        <v>4204</v>
      </c>
      <c r="D2876" s="195">
        <v>10</v>
      </c>
      <c r="E2876" s="197">
        <v>660915</v>
      </c>
      <c r="F2876" s="206">
        <f t="shared" si="34"/>
        <v>0</v>
      </c>
      <c r="G2876" s="197">
        <v>660915</v>
      </c>
      <c r="H2876" s="195" t="s">
        <v>2687</v>
      </c>
      <c r="I2876" s="195"/>
    </row>
    <row r="2877" spans="1:9" ht="26.25" hidden="1" customHeight="1">
      <c r="A2877" s="196">
        <v>44347</v>
      </c>
      <c r="B2877" s="223" t="s">
        <v>60</v>
      </c>
      <c r="C2877" s="399">
        <v>4205</v>
      </c>
      <c r="D2877" s="195">
        <v>10</v>
      </c>
      <c r="E2877" s="197">
        <v>804028</v>
      </c>
      <c r="F2877" s="206">
        <f t="shared" si="34"/>
        <v>0</v>
      </c>
      <c r="G2877" s="197">
        <v>804028</v>
      </c>
      <c r="H2877" s="195" t="s">
        <v>2686</v>
      </c>
      <c r="I2877" s="195"/>
    </row>
    <row r="2878" spans="1:9" ht="26.25" hidden="1" customHeight="1">
      <c r="A2878" s="196">
        <v>44347</v>
      </c>
      <c r="B2878" s="223" t="s">
        <v>60</v>
      </c>
      <c r="C2878" s="399">
        <v>4206</v>
      </c>
      <c r="D2878" s="195">
        <v>10</v>
      </c>
      <c r="E2878" s="197">
        <v>291272</v>
      </c>
      <c r="F2878" s="206">
        <f t="shared" si="34"/>
        <v>0</v>
      </c>
      <c r="G2878" s="197">
        <v>291272</v>
      </c>
      <c r="H2878" s="195" t="s">
        <v>2689</v>
      </c>
      <c r="I2878" s="195"/>
    </row>
    <row r="2879" spans="1:9" ht="26.25" hidden="1" customHeight="1">
      <c r="A2879" s="196">
        <v>44347</v>
      </c>
      <c r="B2879" s="205"/>
      <c r="C2879" s="399">
        <v>4207</v>
      </c>
      <c r="D2879" s="195">
        <v>10</v>
      </c>
      <c r="E2879" s="197">
        <v>323869</v>
      </c>
      <c r="F2879" s="206">
        <f t="shared" si="34"/>
        <v>0</v>
      </c>
      <c r="G2879" s="197">
        <v>323869</v>
      </c>
      <c r="H2879" s="195" t="s">
        <v>2690</v>
      </c>
      <c r="I2879" s="195"/>
    </row>
    <row r="2880" spans="1:9" ht="26.25" hidden="1" customHeight="1">
      <c r="A2880" s="196">
        <v>44347</v>
      </c>
      <c r="B2880" s="223" t="s">
        <v>60</v>
      </c>
      <c r="C2880" s="399">
        <v>4209</v>
      </c>
      <c r="D2880" s="195">
        <v>10</v>
      </c>
      <c r="E2880" s="197">
        <v>261637</v>
      </c>
      <c r="F2880" s="206">
        <f t="shared" si="34"/>
        <v>0</v>
      </c>
      <c r="G2880" s="197">
        <v>261637</v>
      </c>
      <c r="H2880" s="195" t="s">
        <v>2688</v>
      </c>
      <c r="I2880" s="195"/>
    </row>
    <row r="2881" spans="1:9" ht="26.25" hidden="1" customHeight="1">
      <c r="A2881" s="196">
        <v>44347</v>
      </c>
      <c r="B2881" s="205"/>
      <c r="C2881" s="399">
        <v>4210</v>
      </c>
      <c r="D2881" s="195">
        <v>10</v>
      </c>
      <c r="E2881" s="197">
        <v>832500</v>
      </c>
      <c r="F2881" s="206">
        <f t="shared" si="34"/>
        <v>0</v>
      </c>
      <c r="G2881" s="197">
        <v>832500</v>
      </c>
      <c r="H2881" s="195" t="s">
        <v>2684</v>
      </c>
      <c r="I2881" s="195"/>
    </row>
    <row r="2882" spans="1:9" ht="26.25" hidden="1" customHeight="1">
      <c r="A2882" s="196">
        <v>44347</v>
      </c>
      <c r="B2882" s="223" t="s">
        <v>60</v>
      </c>
      <c r="C2882" s="399">
        <v>4216</v>
      </c>
      <c r="D2882" s="195">
        <v>10</v>
      </c>
      <c r="E2882" s="197">
        <v>618500</v>
      </c>
      <c r="F2882" s="206">
        <f t="shared" si="34"/>
        <v>0</v>
      </c>
      <c r="G2882" s="197">
        <v>618500</v>
      </c>
      <c r="H2882" s="195" t="s">
        <v>2681</v>
      </c>
      <c r="I2882" s="195"/>
    </row>
    <row r="2883" spans="1:9" ht="26.25" hidden="1" customHeight="1">
      <c r="A2883" s="196">
        <v>44347</v>
      </c>
      <c r="B2883" s="223" t="s">
        <v>60</v>
      </c>
      <c r="C2883" s="399">
        <v>4219</v>
      </c>
      <c r="D2883" s="195">
        <v>10</v>
      </c>
      <c r="E2883" s="197">
        <v>467941</v>
      </c>
      <c r="F2883" s="206">
        <f t="shared" si="34"/>
        <v>0</v>
      </c>
      <c r="G2883" s="197">
        <v>467941</v>
      </c>
      <c r="H2883" s="195" t="s">
        <v>2682</v>
      </c>
      <c r="I2883" s="195"/>
    </row>
    <row r="2884" spans="1:9" s="76" customFormat="1" ht="26.25" hidden="1" customHeight="1">
      <c r="A2884" s="96">
        <v>44347</v>
      </c>
      <c r="B2884" s="413" t="s">
        <v>68</v>
      </c>
      <c r="C2884" s="142">
        <v>4221</v>
      </c>
      <c r="D2884" s="97">
        <v>10</v>
      </c>
      <c r="E2884" s="12">
        <v>508289</v>
      </c>
      <c r="F2884" s="10">
        <f t="shared" si="34"/>
        <v>0</v>
      </c>
      <c r="G2884" s="12">
        <v>508289</v>
      </c>
      <c r="H2884" s="97" t="s">
        <v>2683</v>
      </c>
      <c r="I2884" s="97" t="s">
        <v>2790</v>
      </c>
    </row>
    <row r="2885" spans="1:9" ht="26.25" hidden="1" customHeight="1">
      <c r="A2885" s="196">
        <v>44347</v>
      </c>
      <c r="B2885" s="205"/>
      <c r="C2885" s="399">
        <v>4235</v>
      </c>
      <c r="D2885" s="195">
        <v>10</v>
      </c>
      <c r="E2885" s="197">
        <v>329855</v>
      </c>
      <c r="F2885" s="206">
        <f t="shared" si="34"/>
        <v>0</v>
      </c>
      <c r="G2885" s="197">
        <v>329855</v>
      </c>
      <c r="H2885" s="195" t="s">
        <v>2654</v>
      </c>
      <c r="I2885" s="195"/>
    </row>
    <row r="2886" spans="1:9" ht="26.25" hidden="1" customHeight="1">
      <c r="A2886" s="196">
        <v>44347</v>
      </c>
      <c r="B2886" s="223" t="s">
        <v>65</v>
      </c>
      <c r="C2886" s="399">
        <v>5432</v>
      </c>
      <c r="D2886" s="195">
        <v>6</v>
      </c>
      <c r="E2886" s="197">
        <v>300000</v>
      </c>
      <c r="F2886" s="206">
        <f t="shared" si="34"/>
        <v>0</v>
      </c>
      <c r="G2886" s="197">
        <v>300000</v>
      </c>
      <c r="H2886" s="195" t="s">
        <v>2693</v>
      </c>
      <c r="I2886" s="195"/>
    </row>
    <row r="2887" spans="1:9" ht="26.25" hidden="1" customHeight="1">
      <c r="A2887" s="196">
        <v>44347</v>
      </c>
      <c r="B2887" s="205"/>
      <c r="C2887" s="399">
        <v>5544</v>
      </c>
      <c r="D2887" s="195">
        <v>6</v>
      </c>
      <c r="E2887" s="197">
        <v>327679</v>
      </c>
      <c r="F2887" s="206">
        <f t="shared" si="34"/>
        <v>0</v>
      </c>
      <c r="G2887" s="197">
        <v>327679</v>
      </c>
      <c r="H2887" s="195" t="s">
        <v>2655</v>
      </c>
      <c r="I2887" s="195"/>
    </row>
    <row r="2888" spans="1:9" ht="26.25" hidden="1" customHeight="1">
      <c r="A2888" s="196">
        <v>44347</v>
      </c>
      <c r="B2888" s="205"/>
      <c r="C2888" s="399">
        <v>5545</v>
      </c>
      <c r="D2888" s="195">
        <v>6</v>
      </c>
      <c r="E2888" s="197">
        <v>1455179</v>
      </c>
      <c r="F2888" s="206">
        <f t="shared" si="34"/>
        <v>0</v>
      </c>
      <c r="G2888" s="197">
        <v>1455179</v>
      </c>
      <c r="H2888" s="195" t="s">
        <v>2656</v>
      </c>
      <c r="I2888" s="195"/>
    </row>
    <row r="2889" spans="1:9" ht="26.25" hidden="1" customHeight="1">
      <c r="A2889" s="196">
        <v>44347</v>
      </c>
      <c r="B2889" s="223" t="s">
        <v>60</v>
      </c>
      <c r="C2889" s="399">
        <v>5560</v>
      </c>
      <c r="D2889" s="195">
        <v>6</v>
      </c>
      <c r="E2889" s="197">
        <v>825500</v>
      </c>
      <c r="F2889" s="206">
        <f t="shared" si="34"/>
        <v>0</v>
      </c>
      <c r="G2889" s="197">
        <v>825500</v>
      </c>
      <c r="H2889" s="195" t="s">
        <v>2640</v>
      </c>
      <c r="I2889" s="195"/>
    </row>
    <row r="2890" spans="1:9" ht="26.25" hidden="1" customHeight="1">
      <c r="A2890" s="196">
        <v>44347</v>
      </c>
      <c r="B2890" s="223" t="s">
        <v>60</v>
      </c>
      <c r="C2890" s="399">
        <v>5561</v>
      </c>
      <c r="D2890" s="195">
        <v>6</v>
      </c>
      <c r="E2890" s="197">
        <v>387500</v>
      </c>
      <c r="F2890" s="206">
        <f t="shared" si="34"/>
        <v>0</v>
      </c>
      <c r="G2890" s="197">
        <v>387500</v>
      </c>
      <c r="H2890" s="195" t="s">
        <v>2657</v>
      </c>
      <c r="I2890" s="195"/>
    </row>
    <row r="2891" spans="1:9" ht="26.25" hidden="1" customHeight="1">
      <c r="A2891" s="196">
        <v>44347</v>
      </c>
      <c r="B2891" s="205"/>
      <c r="C2891" s="399">
        <v>7075</v>
      </c>
      <c r="D2891" s="195">
        <v>8</v>
      </c>
      <c r="E2891" s="197">
        <v>665870</v>
      </c>
      <c r="F2891" s="206">
        <f t="shared" si="34"/>
        <v>0</v>
      </c>
      <c r="G2891" s="197">
        <v>665870</v>
      </c>
      <c r="H2891" s="195" t="s">
        <v>2641</v>
      </c>
      <c r="I2891" s="195"/>
    </row>
    <row r="2892" spans="1:9" ht="26.25" hidden="1" customHeight="1">
      <c r="A2892" s="196">
        <v>44347</v>
      </c>
      <c r="B2892" s="205"/>
      <c r="C2892" s="399">
        <v>7177</v>
      </c>
      <c r="D2892" s="195">
        <v>8</v>
      </c>
      <c r="E2892" s="197">
        <v>1254187</v>
      </c>
      <c r="F2892" s="206">
        <f t="shared" si="34"/>
        <v>0</v>
      </c>
      <c r="G2892" s="197">
        <v>1254187</v>
      </c>
      <c r="H2892" s="195" t="s">
        <v>2642</v>
      </c>
      <c r="I2892" s="195"/>
    </row>
    <row r="2893" spans="1:9" ht="26.25" hidden="1" customHeight="1">
      <c r="A2893" s="196">
        <v>44347</v>
      </c>
      <c r="B2893" s="205"/>
      <c r="C2893" s="399">
        <v>7178</v>
      </c>
      <c r="D2893" s="195">
        <v>8</v>
      </c>
      <c r="E2893" s="197">
        <v>268000</v>
      </c>
      <c r="F2893" s="206">
        <f t="shared" si="34"/>
        <v>0</v>
      </c>
      <c r="G2893" s="197">
        <v>268000</v>
      </c>
      <c r="H2893" s="195" t="s">
        <v>2643</v>
      </c>
      <c r="I2893" s="195"/>
    </row>
    <row r="2894" spans="1:9" ht="26.25" hidden="1" customHeight="1">
      <c r="A2894" s="196">
        <v>44347</v>
      </c>
      <c r="B2894" s="205"/>
      <c r="C2894" s="399">
        <v>7179</v>
      </c>
      <c r="D2894" s="195">
        <v>8</v>
      </c>
      <c r="E2894" s="197">
        <v>268000</v>
      </c>
      <c r="F2894" s="206">
        <f t="shared" si="34"/>
        <v>0</v>
      </c>
      <c r="G2894" s="197">
        <v>268000</v>
      </c>
      <c r="H2894" s="195" t="s">
        <v>2644</v>
      </c>
      <c r="I2894" s="195"/>
    </row>
    <row r="2895" spans="1:9" ht="26.25" hidden="1" customHeight="1">
      <c r="A2895" s="196">
        <v>44347</v>
      </c>
      <c r="B2895" s="223" t="s">
        <v>60</v>
      </c>
      <c r="C2895" s="399">
        <v>7182</v>
      </c>
      <c r="D2895" s="195">
        <v>8</v>
      </c>
      <c r="E2895" s="197">
        <v>806797</v>
      </c>
      <c r="F2895" s="206">
        <f t="shared" si="34"/>
        <v>0</v>
      </c>
      <c r="G2895" s="197">
        <v>806797</v>
      </c>
      <c r="H2895" s="195" t="s">
        <v>2645</v>
      </c>
      <c r="I2895" s="195"/>
    </row>
    <row r="2896" spans="1:9" ht="26.25" hidden="1" customHeight="1">
      <c r="A2896" s="196">
        <v>44347</v>
      </c>
      <c r="B2896" s="223" t="s">
        <v>60</v>
      </c>
      <c r="C2896" s="399">
        <v>7184</v>
      </c>
      <c r="D2896" s="195">
        <v>8</v>
      </c>
      <c r="E2896" s="197">
        <v>86000</v>
      </c>
      <c r="F2896" s="206">
        <f t="shared" si="34"/>
        <v>0</v>
      </c>
      <c r="G2896" s="197">
        <v>86000</v>
      </c>
      <c r="H2896" s="195" t="s">
        <v>2646</v>
      </c>
      <c r="I2896" s="195"/>
    </row>
    <row r="2897" spans="1:9" ht="26.25" hidden="1" customHeight="1">
      <c r="A2897" s="196">
        <v>44347</v>
      </c>
      <c r="B2897" s="223" t="s">
        <v>60</v>
      </c>
      <c r="C2897" s="399">
        <v>7204</v>
      </c>
      <c r="D2897" s="195">
        <v>8</v>
      </c>
      <c r="E2897" s="197">
        <v>1061800</v>
      </c>
      <c r="F2897" s="206">
        <f t="shared" si="34"/>
        <v>0</v>
      </c>
      <c r="G2897" s="197">
        <v>1061800</v>
      </c>
      <c r="H2897" s="195" t="s">
        <v>2658</v>
      </c>
      <c r="I2897" s="195"/>
    </row>
    <row r="2898" spans="1:9" ht="26.25" hidden="1" customHeight="1">
      <c r="A2898" s="196">
        <v>44347</v>
      </c>
      <c r="B2898" s="205"/>
      <c r="C2898" s="399">
        <v>7207</v>
      </c>
      <c r="D2898" s="195">
        <v>8</v>
      </c>
      <c r="E2898" s="197">
        <v>210839</v>
      </c>
      <c r="F2898" s="206">
        <f>E2898-G2898</f>
        <v>0</v>
      </c>
      <c r="G2898" s="197">
        <v>210839</v>
      </c>
      <c r="H2898" s="195" t="s">
        <v>2659</v>
      </c>
      <c r="I2898" s="195"/>
    </row>
    <row r="2899" spans="1:9" ht="26.25" hidden="1" customHeight="1">
      <c r="A2899" s="196">
        <v>44347</v>
      </c>
      <c r="B2899" s="205"/>
      <c r="C2899" s="399">
        <v>7212</v>
      </c>
      <c r="D2899" s="195">
        <v>8</v>
      </c>
      <c r="E2899" s="197">
        <v>641950</v>
      </c>
      <c r="F2899" s="206">
        <f t="shared" si="34"/>
        <v>0</v>
      </c>
      <c r="G2899" s="197">
        <v>641950</v>
      </c>
      <c r="H2899" s="195"/>
      <c r="I2899" s="195"/>
    </row>
    <row r="2900" spans="1:9" ht="26.25" hidden="1" customHeight="1">
      <c r="A2900" s="196">
        <v>44347</v>
      </c>
      <c r="B2900" s="205"/>
      <c r="C2900" s="399">
        <v>7213</v>
      </c>
      <c r="D2900" s="195">
        <v>8</v>
      </c>
      <c r="E2900" s="197">
        <v>1105567</v>
      </c>
      <c r="F2900" s="206">
        <f t="shared" si="34"/>
        <v>0</v>
      </c>
      <c r="G2900" s="197">
        <v>1105567</v>
      </c>
      <c r="H2900" s="195"/>
      <c r="I2900" s="195"/>
    </row>
    <row r="2901" spans="1:9" ht="26.25" hidden="1" customHeight="1">
      <c r="A2901" s="196">
        <v>44347</v>
      </c>
      <c r="B2901" s="205"/>
      <c r="C2901" s="399">
        <v>7214</v>
      </c>
      <c r="D2901" s="195">
        <v>8</v>
      </c>
      <c r="E2901" s="197">
        <v>1348300</v>
      </c>
      <c r="F2901" s="206">
        <f t="shared" si="34"/>
        <v>0</v>
      </c>
      <c r="G2901" s="197">
        <v>1348300</v>
      </c>
      <c r="H2901" s="195"/>
      <c r="I2901" s="195"/>
    </row>
    <row r="2902" spans="1:9" ht="26.25" hidden="1" customHeight="1">
      <c r="A2902" s="196">
        <v>44347</v>
      </c>
      <c r="B2902" s="205"/>
      <c r="C2902" s="399">
        <v>7216</v>
      </c>
      <c r="D2902" s="195">
        <v>8</v>
      </c>
      <c r="E2902" s="197">
        <v>53790</v>
      </c>
      <c r="F2902" s="206">
        <f t="shared" si="34"/>
        <v>0</v>
      </c>
      <c r="G2902" s="197">
        <v>53790</v>
      </c>
      <c r="H2902" s="195"/>
      <c r="I2902" s="195"/>
    </row>
    <row r="2903" spans="1:9" ht="26.25" hidden="1" customHeight="1">
      <c r="A2903" s="196">
        <v>44347</v>
      </c>
      <c r="B2903" s="223" t="s">
        <v>60</v>
      </c>
      <c r="C2903" s="399">
        <v>7235</v>
      </c>
      <c r="D2903" s="195">
        <v>8</v>
      </c>
      <c r="E2903" s="197">
        <v>5030000</v>
      </c>
      <c r="F2903" s="206">
        <f t="shared" si="34"/>
        <v>0</v>
      </c>
      <c r="G2903" s="197">
        <v>5030000</v>
      </c>
      <c r="H2903" s="195" t="s">
        <v>2182</v>
      </c>
      <c r="I2903" s="195"/>
    </row>
    <row r="2904" spans="1:9" ht="26.25" hidden="1" customHeight="1">
      <c r="A2904" s="196">
        <v>44347</v>
      </c>
      <c r="B2904" s="205"/>
      <c r="C2904" s="399">
        <v>7236</v>
      </c>
      <c r="D2904" s="195">
        <v>8</v>
      </c>
      <c r="E2904" s="197">
        <v>405900</v>
      </c>
      <c r="F2904" s="206">
        <f t="shared" si="34"/>
        <v>0</v>
      </c>
      <c r="G2904" s="197">
        <v>405900</v>
      </c>
      <c r="H2904" s="195"/>
      <c r="I2904" s="195"/>
    </row>
    <row r="2905" spans="1:9" ht="26.25" hidden="1" customHeight="1">
      <c r="A2905" s="196">
        <v>44347</v>
      </c>
      <c r="B2905" s="223" t="s">
        <v>60</v>
      </c>
      <c r="C2905" s="399">
        <v>7238</v>
      </c>
      <c r="D2905" s="195">
        <v>8</v>
      </c>
      <c r="E2905" s="197">
        <v>306000</v>
      </c>
      <c r="F2905" s="206">
        <f t="shared" si="34"/>
        <v>0</v>
      </c>
      <c r="G2905" s="197">
        <v>306000</v>
      </c>
      <c r="H2905" s="195" t="s">
        <v>2698</v>
      </c>
      <c r="I2905" s="195"/>
    </row>
    <row r="2906" spans="1:9" ht="26.25" hidden="1" customHeight="1">
      <c r="A2906" s="196">
        <v>44347</v>
      </c>
      <c r="B2906" s="205"/>
      <c r="C2906" s="399">
        <v>7279</v>
      </c>
      <c r="D2906" s="195">
        <v>8</v>
      </c>
      <c r="E2906" s="197">
        <v>300000</v>
      </c>
      <c r="F2906" s="206">
        <f t="shared" si="34"/>
        <v>0</v>
      </c>
      <c r="G2906" s="197">
        <v>300000</v>
      </c>
      <c r="H2906" s="195" t="s">
        <v>2647</v>
      </c>
      <c r="I2906" s="195"/>
    </row>
    <row r="2907" spans="1:9" ht="26.25" hidden="1" customHeight="1">
      <c r="A2907" s="196">
        <v>44347</v>
      </c>
      <c r="B2907" s="205"/>
      <c r="C2907" s="399">
        <v>7468</v>
      </c>
      <c r="D2907" s="195">
        <v>4</v>
      </c>
      <c r="E2907" s="197">
        <v>1054010</v>
      </c>
      <c r="F2907" s="206">
        <f t="shared" si="34"/>
        <v>0</v>
      </c>
      <c r="G2907" s="197">
        <v>1054010</v>
      </c>
      <c r="H2907" s="195" t="s">
        <v>2660</v>
      </c>
      <c r="I2907" s="195"/>
    </row>
    <row r="2908" spans="1:9" ht="26.25" hidden="1" customHeight="1">
      <c r="A2908" s="196">
        <v>44347</v>
      </c>
      <c r="B2908" s="205"/>
      <c r="C2908" s="399">
        <v>7469</v>
      </c>
      <c r="D2908" s="195">
        <v>4</v>
      </c>
      <c r="E2908" s="197">
        <v>2491500</v>
      </c>
      <c r="F2908" s="206">
        <f t="shared" si="34"/>
        <v>0</v>
      </c>
      <c r="G2908" s="197">
        <v>2491500</v>
      </c>
      <c r="H2908" s="195" t="s">
        <v>2661</v>
      </c>
      <c r="I2908" s="195"/>
    </row>
    <row r="2909" spans="1:9" ht="26.25" hidden="1" customHeight="1">
      <c r="A2909" s="196">
        <v>44347</v>
      </c>
      <c r="B2909" s="205"/>
      <c r="C2909" s="399">
        <v>7547</v>
      </c>
      <c r="D2909" s="195">
        <v>4</v>
      </c>
      <c r="E2909" s="197">
        <v>352380</v>
      </c>
      <c r="F2909" s="206">
        <f t="shared" si="34"/>
        <v>0</v>
      </c>
      <c r="G2909" s="197">
        <v>352380</v>
      </c>
      <c r="H2909" s="195" t="s">
        <v>2680</v>
      </c>
      <c r="I2909" s="195"/>
    </row>
    <row r="2910" spans="1:9" ht="26.25" hidden="1" customHeight="1">
      <c r="A2910" s="196">
        <v>44347</v>
      </c>
      <c r="B2910" s="205"/>
      <c r="C2910" s="399">
        <v>7550</v>
      </c>
      <c r="D2910" s="195">
        <v>4</v>
      </c>
      <c r="E2910" s="197">
        <v>984237</v>
      </c>
      <c r="F2910" s="206">
        <f t="shared" si="34"/>
        <v>0</v>
      </c>
      <c r="G2910" s="197">
        <v>984237</v>
      </c>
      <c r="H2910" s="195" t="s">
        <v>2679</v>
      </c>
      <c r="I2910" s="195"/>
    </row>
    <row r="2911" spans="1:9" ht="26.25" hidden="1" customHeight="1">
      <c r="A2911" s="196">
        <v>44347</v>
      </c>
      <c r="B2911" s="223" t="s">
        <v>60</v>
      </c>
      <c r="C2911" s="399">
        <v>7551</v>
      </c>
      <c r="D2911" s="195">
        <v>4</v>
      </c>
      <c r="E2911" s="197">
        <v>886800</v>
      </c>
      <c r="F2911" s="206">
        <f t="shared" si="34"/>
        <v>0</v>
      </c>
      <c r="G2911" s="197">
        <v>886800</v>
      </c>
      <c r="H2911" s="195" t="s">
        <v>2662</v>
      </c>
      <c r="I2911" s="195"/>
    </row>
    <row r="2912" spans="1:9" ht="26.25" hidden="1" customHeight="1">
      <c r="A2912" s="196">
        <v>44347</v>
      </c>
      <c r="B2912" s="223" t="s">
        <v>60</v>
      </c>
      <c r="C2912" s="399">
        <v>7560</v>
      </c>
      <c r="D2912" s="195">
        <v>4</v>
      </c>
      <c r="E2912" s="197">
        <v>1172356</v>
      </c>
      <c r="F2912" s="206">
        <f t="shared" si="34"/>
        <v>0</v>
      </c>
      <c r="G2912" s="197">
        <v>1172356</v>
      </c>
      <c r="H2912" s="195" t="s">
        <v>2663</v>
      </c>
      <c r="I2912" s="195"/>
    </row>
    <row r="2913" spans="1:9" ht="26.25" hidden="1" customHeight="1">
      <c r="A2913" s="196">
        <v>44347</v>
      </c>
      <c r="B2913" s="205"/>
      <c r="C2913" s="399">
        <v>7561</v>
      </c>
      <c r="D2913" s="195">
        <v>4</v>
      </c>
      <c r="E2913" s="197">
        <v>30000</v>
      </c>
      <c r="F2913" s="206">
        <f t="shared" si="34"/>
        <v>0</v>
      </c>
      <c r="G2913" s="197">
        <v>30000</v>
      </c>
      <c r="H2913" s="195" t="s">
        <v>2678</v>
      </c>
      <c r="I2913" s="195"/>
    </row>
    <row r="2914" spans="1:9" ht="26.25" hidden="1" customHeight="1">
      <c r="A2914" s="196">
        <v>44347</v>
      </c>
      <c r="B2914" s="205"/>
      <c r="C2914" s="399">
        <v>7564</v>
      </c>
      <c r="D2914" s="195">
        <v>4</v>
      </c>
      <c r="E2914" s="197">
        <v>571419</v>
      </c>
      <c r="F2914" s="206">
        <f t="shared" si="34"/>
        <v>0</v>
      </c>
      <c r="G2914" s="197">
        <v>571419</v>
      </c>
      <c r="H2914" s="195" t="s">
        <v>2664</v>
      </c>
      <c r="I2914" s="195"/>
    </row>
    <row r="2915" spans="1:9" ht="26.25" hidden="1" customHeight="1">
      <c r="A2915" s="196">
        <v>44347</v>
      </c>
      <c r="B2915" s="205"/>
      <c r="C2915" s="399">
        <v>7566</v>
      </c>
      <c r="D2915" s="195">
        <v>4</v>
      </c>
      <c r="E2915" s="197">
        <v>620609</v>
      </c>
      <c r="F2915" s="206">
        <f t="shared" si="34"/>
        <v>0</v>
      </c>
      <c r="G2915" s="197">
        <v>620609</v>
      </c>
      <c r="H2915" s="195" t="s">
        <v>2665</v>
      </c>
      <c r="I2915" s="195"/>
    </row>
    <row r="2916" spans="1:9" ht="26.25" hidden="1" customHeight="1">
      <c r="A2916" s="196">
        <v>44347</v>
      </c>
      <c r="B2916" s="223" t="s">
        <v>60</v>
      </c>
      <c r="C2916" s="399">
        <v>7582</v>
      </c>
      <c r="D2916" s="195">
        <v>4</v>
      </c>
      <c r="E2916" s="197">
        <v>228000</v>
      </c>
      <c r="F2916" s="206">
        <f t="shared" si="34"/>
        <v>0</v>
      </c>
      <c r="G2916" s="197">
        <v>228000</v>
      </c>
      <c r="H2916" s="195" t="s">
        <v>2666</v>
      </c>
      <c r="I2916" s="195"/>
    </row>
    <row r="2917" spans="1:9" ht="26.25" hidden="1" customHeight="1">
      <c r="A2917" s="196">
        <v>44347</v>
      </c>
      <c r="B2917" s="223" t="s">
        <v>60</v>
      </c>
      <c r="C2917" s="399">
        <v>7587</v>
      </c>
      <c r="D2917" s="195">
        <v>4</v>
      </c>
      <c r="E2917" s="197">
        <v>839500</v>
      </c>
      <c r="F2917" s="206">
        <f t="shared" si="34"/>
        <v>0</v>
      </c>
      <c r="G2917" s="197">
        <v>839500</v>
      </c>
      <c r="H2917" s="195" t="s">
        <v>2667</v>
      </c>
      <c r="I2917" s="195"/>
    </row>
    <row r="2918" spans="1:9" ht="26.25" hidden="1" customHeight="1">
      <c r="A2918" s="196">
        <v>44347</v>
      </c>
      <c r="B2918" s="223" t="s">
        <v>60</v>
      </c>
      <c r="C2918" s="399">
        <v>7611</v>
      </c>
      <c r="D2918" s="195">
        <v>4</v>
      </c>
      <c r="E2918" s="197">
        <v>739177</v>
      </c>
      <c r="F2918" s="206">
        <f t="shared" si="34"/>
        <v>0</v>
      </c>
      <c r="G2918" s="197">
        <v>739177</v>
      </c>
      <c r="H2918" s="195" t="s">
        <v>2668</v>
      </c>
      <c r="I2918" s="195"/>
    </row>
    <row r="2919" spans="1:9" ht="26.25" hidden="1" customHeight="1">
      <c r="A2919" s="196">
        <v>44347</v>
      </c>
      <c r="B2919" s="205"/>
      <c r="C2919" s="399">
        <v>9682</v>
      </c>
      <c r="D2919" s="195">
        <v>7</v>
      </c>
      <c r="E2919" s="197">
        <v>0</v>
      </c>
      <c r="F2919" s="206">
        <f t="shared" si="34"/>
        <v>0</v>
      </c>
      <c r="G2919" s="197"/>
      <c r="H2919" s="195" t="s">
        <v>283</v>
      </c>
      <c r="I2919" s="195"/>
    </row>
    <row r="2920" spans="1:9" ht="26.25" hidden="1" customHeight="1">
      <c r="A2920" s="196">
        <v>44347</v>
      </c>
      <c r="B2920" s="205"/>
      <c r="C2920" s="399">
        <v>9686</v>
      </c>
      <c r="D2920" s="195">
        <v>7</v>
      </c>
      <c r="E2920" s="197">
        <v>448568</v>
      </c>
      <c r="F2920" s="206">
        <f t="shared" si="34"/>
        <v>0</v>
      </c>
      <c r="G2920" s="197">
        <v>448568</v>
      </c>
      <c r="H2920" s="195" t="s">
        <v>2669</v>
      </c>
      <c r="I2920" s="195"/>
    </row>
    <row r="2921" spans="1:9" ht="26.25" hidden="1" customHeight="1">
      <c r="A2921" s="196">
        <v>44347</v>
      </c>
      <c r="B2921" s="205"/>
      <c r="C2921" s="399">
        <v>9687</v>
      </c>
      <c r="D2921" s="195">
        <v>7</v>
      </c>
      <c r="E2921" s="197">
        <v>2396402</v>
      </c>
      <c r="F2921" s="206">
        <f t="shared" si="34"/>
        <v>0</v>
      </c>
      <c r="G2921" s="197">
        <v>2396402</v>
      </c>
      <c r="H2921" s="195" t="s">
        <v>2670</v>
      </c>
      <c r="I2921" s="195"/>
    </row>
    <row r="2922" spans="1:9" ht="26.25" hidden="1" customHeight="1">
      <c r="A2922" s="196">
        <v>44347</v>
      </c>
      <c r="B2922" s="205"/>
      <c r="C2922" s="399">
        <v>9721</v>
      </c>
      <c r="D2922" s="195">
        <v>7</v>
      </c>
      <c r="E2922" s="197">
        <v>300000</v>
      </c>
      <c r="F2922" s="206">
        <f t="shared" si="34"/>
        <v>0</v>
      </c>
      <c r="G2922" s="197">
        <v>300000</v>
      </c>
      <c r="H2922" s="195" t="s">
        <v>2671</v>
      </c>
      <c r="I2922" s="195"/>
    </row>
    <row r="2923" spans="1:9" ht="26.25" hidden="1" customHeight="1">
      <c r="A2923" s="196">
        <v>44347</v>
      </c>
      <c r="B2923" s="223" t="s">
        <v>60</v>
      </c>
      <c r="C2923" s="399">
        <v>9756</v>
      </c>
      <c r="D2923" s="195">
        <v>7</v>
      </c>
      <c r="E2923" s="197">
        <v>344000</v>
      </c>
      <c r="F2923" s="206">
        <f t="shared" si="34"/>
        <v>0</v>
      </c>
      <c r="G2923" s="197">
        <v>344000</v>
      </c>
      <c r="H2923" s="195" t="s">
        <v>2672</v>
      </c>
      <c r="I2923" s="195"/>
    </row>
    <row r="2924" spans="1:9" ht="26.25" hidden="1" customHeight="1">
      <c r="A2924" s="196">
        <v>44347</v>
      </c>
      <c r="B2924" s="205"/>
      <c r="C2924" s="399">
        <v>9757</v>
      </c>
      <c r="D2924" s="195">
        <v>7</v>
      </c>
      <c r="E2924" s="197">
        <v>898542</v>
      </c>
      <c r="F2924" s="206">
        <f t="shared" si="34"/>
        <v>0</v>
      </c>
      <c r="G2924" s="197">
        <v>898542</v>
      </c>
      <c r="H2924" s="195" t="s">
        <v>2673</v>
      </c>
      <c r="I2924" s="195"/>
    </row>
    <row r="2925" spans="1:9" ht="26.25" hidden="1" customHeight="1">
      <c r="A2925" s="196">
        <v>44347</v>
      </c>
      <c r="B2925" s="205"/>
      <c r="C2925" s="399">
        <v>9758</v>
      </c>
      <c r="D2925" s="195">
        <v>7</v>
      </c>
      <c r="E2925" s="197">
        <v>873566</v>
      </c>
      <c r="F2925" s="206">
        <f t="shared" si="34"/>
        <v>0</v>
      </c>
      <c r="G2925" s="197">
        <v>873566</v>
      </c>
      <c r="H2925" s="195" t="s">
        <v>2674</v>
      </c>
      <c r="I2925" s="195"/>
    </row>
    <row r="2926" spans="1:9" ht="26.25" hidden="1" customHeight="1">
      <c r="A2926" s="196">
        <v>44347</v>
      </c>
      <c r="B2926" s="205"/>
      <c r="C2926" s="399">
        <v>9763</v>
      </c>
      <c r="D2926" s="195">
        <v>7</v>
      </c>
      <c r="E2926" s="197">
        <v>420377</v>
      </c>
      <c r="F2926" s="206">
        <f t="shared" si="34"/>
        <v>0</v>
      </c>
      <c r="G2926" s="197">
        <v>420377</v>
      </c>
      <c r="H2926" s="195" t="s">
        <v>2675</v>
      </c>
      <c r="I2926" s="195"/>
    </row>
    <row r="2927" spans="1:9" ht="26.25" hidden="1" customHeight="1">
      <c r="A2927" s="196">
        <v>44347</v>
      </c>
      <c r="B2927" s="205"/>
      <c r="C2927" s="399">
        <v>9771</v>
      </c>
      <c r="D2927" s="195">
        <v>7</v>
      </c>
      <c r="E2927" s="197">
        <v>908701</v>
      </c>
      <c r="F2927" s="206">
        <f t="shared" si="34"/>
        <v>0</v>
      </c>
      <c r="G2927" s="197">
        <v>908701</v>
      </c>
      <c r="H2927" s="195" t="s">
        <v>2676</v>
      </c>
      <c r="I2927" s="195"/>
    </row>
    <row r="2928" spans="1:9" ht="26.25" hidden="1" customHeight="1">
      <c r="A2928" s="196">
        <v>44347</v>
      </c>
      <c r="B2928" s="223" t="s">
        <v>60</v>
      </c>
      <c r="C2928" s="399">
        <v>9833</v>
      </c>
      <c r="D2928" s="195">
        <v>7</v>
      </c>
      <c r="E2928" s="197">
        <v>750000</v>
      </c>
      <c r="F2928" s="206">
        <f t="shared" si="34"/>
        <v>0</v>
      </c>
      <c r="G2928" s="197">
        <v>750000</v>
      </c>
      <c r="H2928" s="195" t="s">
        <v>2703</v>
      </c>
      <c r="I2928" s="195"/>
    </row>
    <row r="2929" spans="1:9" ht="26.25" hidden="1" customHeight="1">
      <c r="A2929" s="196">
        <v>44347</v>
      </c>
      <c r="B2929" s="205"/>
      <c r="C2929" s="399">
        <v>5437</v>
      </c>
      <c r="D2929" s="195">
        <v>6</v>
      </c>
      <c r="E2929" s="197">
        <v>1061364</v>
      </c>
      <c r="F2929" s="206">
        <f t="shared" si="34"/>
        <v>0</v>
      </c>
      <c r="G2929" s="197">
        <v>1061364</v>
      </c>
      <c r="H2929" s="195" t="s">
        <v>244</v>
      </c>
      <c r="I2929" s="195"/>
    </row>
    <row r="2930" spans="1:9" ht="26.25" hidden="1" customHeight="1">
      <c r="A2930" s="196">
        <v>44348</v>
      </c>
      <c r="B2930" s="223" t="s">
        <v>60</v>
      </c>
      <c r="C2930" s="399">
        <v>43</v>
      </c>
      <c r="D2930" s="195">
        <v>7</v>
      </c>
      <c r="E2930" s="197">
        <v>388100</v>
      </c>
      <c r="F2930" s="206">
        <f t="shared" si="34"/>
        <v>0</v>
      </c>
      <c r="G2930" s="197">
        <v>388100</v>
      </c>
      <c r="H2930" s="195" t="s">
        <v>2753</v>
      </c>
      <c r="I2930" s="195"/>
    </row>
    <row r="2931" spans="1:9" ht="26.25" hidden="1" customHeight="1">
      <c r="A2931" s="196">
        <v>44348</v>
      </c>
      <c r="B2931" s="223" t="s">
        <v>60</v>
      </c>
      <c r="C2931" s="404">
        <v>341</v>
      </c>
      <c r="D2931" s="195">
        <v>9</v>
      </c>
      <c r="E2931" s="197">
        <v>308122</v>
      </c>
      <c r="F2931" s="206">
        <f t="shared" si="34"/>
        <v>0</v>
      </c>
      <c r="G2931" s="197">
        <v>308122</v>
      </c>
      <c r="H2931" s="195" t="s">
        <v>2739</v>
      </c>
      <c r="I2931" s="195"/>
    </row>
    <row r="2932" spans="1:9" ht="26.25" hidden="1" customHeight="1">
      <c r="A2932" s="196">
        <v>44348</v>
      </c>
      <c r="B2932" s="223" t="s">
        <v>60</v>
      </c>
      <c r="C2932" s="404">
        <v>348</v>
      </c>
      <c r="D2932" s="195">
        <v>9</v>
      </c>
      <c r="E2932" s="197">
        <v>640368</v>
      </c>
      <c r="F2932" s="206">
        <f t="shared" ref="F2932:F2993" si="35">E2932-G2932</f>
        <v>0</v>
      </c>
      <c r="G2932" s="197">
        <v>640368</v>
      </c>
      <c r="H2932" s="195" t="s">
        <v>2747</v>
      </c>
      <c r="I2932" s="195"/>
    </row>
    <row r="2933" spans="1:9" ht="26.25" hidden="1" customHeight="1">
      <c r="A2933" s="196">
        <v>44348</v>
      </c>
      <c r="B2933" s="223" t="s">
        <v>60</v>
      </c>
      <c r="C2933" s="404">
        <v>352</v>
      </c>
      <c r="D2933" s="195">
        <v>9</v>
      </c>
      <c r="E2933" s="197">
        <v>814753</v>
      </c>
      <c r="F2933" s="206">
        <f t="shared" si="35"/>
        <v>0</v>
      </c>
      <c r="G2933" s="197">
        <v>814753</v>
      </c>
      <c r="H2933" s="195" t="s">
        <v>2748</v>
      </c>
      <c r="I2933" s="195"/>
    </row>
    <row r="2934" spans="1:9" ht="26.25" hidden="1" customHeight="1">
      <c r="A2934" s="196">
        <v>44348</v>
      </c>
      <c r="B2934" s="223" t="s">
        <v>60</v>
      </c>
      <c r="C2934" s="404">
        <v>355</v>
      </c>
      <c r="D2934" s="195">
        <v>9</v>
      </c>
      <c r="E2934" s="197">
        <v>921885</v>
      </c>
      <c r="F2934" s="206">
        <f t="shared" si="35"/>
        <v>0</v>
      </c>
      <c r="G2934" s="197">
        <v>921885</v>
      </c>
      <c r="H2934" s="195" t="s">
        <v>2750</v>
      </c>
      <c r="I2934" s="195"/>
    </row>
    <row r="2935" spans="1:9" ht="26.25" hidden="1" customHeight="1">
      <c r="A2935" s="196">
        <v>44348</v>
      </c>
      <c r="B2935" s="223" t="s">
        <v>60</v>
      </c>
      <c r="C2935" s="404">
        <v>356</v>
      </c>
      <c r="D2935" s="195">
        <v>9</v>
      </c>
      <c r="E2935" s="197">
        <v>309000</v>
      </c>
      <c r="F2935" s="206">
        <f t="shared" si="35"/>
        <v>0</v>
      </c>
      <c r="G2935" s="197">
        <v>309000</v>
      </c>
      <c r="H2935" s="195" t="s">
        <v>2738</v>
      </c>
      <c r="I2935" s="195"/>
    </row>
    <row r="2936" spans="1:9" ht="26.25" hidden="1" customHeight="1">
      <c r="A2936" s="196">
        <v>44348</v>
      </c>
      <c r="B2936" s="223" t="s">
        <v>60</v>
      </c>
      <c r="C2936" s="404">
        <v>357</v>
      </c>
      <c r="D2936" s="195">
        <v>9</v>
      </c>
      <c r="E2936" s="197">
        <v>48444</v>
      </c>
      <c r="F2936" s="206">
        <f t="shared" si="35"/>
        <v>0</v>
      </c>
      <c r="G2936" s="197">
        <v>48444</v>
      </c>
      <c r="H2936" s="195" t="s">
        <v>2749</v>
      </c>
      <c r="I2936" s="195"/>
    </row>
    <row r="2937" spans="1:9" ht="26.25" hidden="1" customHeight="1">
      <c r="A2937" s="196">
        <v>44348</v>
      </c>
      <c r="B2937" s="223" t="s">
        <v>68</v>
      </c>
      <c r="C2937" s="404">
        <v>360</v>
      </c>
      <c r="D2937" s="195">
        <v>9</v>
      </c>
      <c r="E2937" s="197">
        <v>8718600</v>
      </c>
      <c r="F2937" s="206">
        <f t="shared" si="35"/>
        <v>0</v>
      </c>
      <c r="G2937" s="197">
        <v>8718600</v>
      </c>
      <c r="H2937" s="195" t="s">
        <v>2744</v>
      </c>
      <c r="I2937" s="195"/>
    </row>
    <row r="2938" spans="1:9" ht="26.25" hidden="1" customHeight="1">
      <c r="A2938" s="196">
        <v>44348</v>
      </c>
      <c r="B2938" s="223" t="s">
        <v>68</v>
      </c>
      <c r="C2938" s="404">
        <v>361</v>
      </c>
      <c r="D2938" s="195">
        <v>9</v>
      </c>
      <c r="E2938" s="197">
        <v>3732600</v>
      </c>
      <c r="F2938" s="206">
        <f t="shared" si="35"/>
        <v>0</v>
      </c>
      <c r="G2938" s="197">
        <v>3732600</v>
      </c>
      <c r="H2938" s="195" t="s">
        <v>2744</v>
      </c>
      <c r="I2938" s="195"/>
    </row>
    <row r="2939" spans="1:9" ht="26.25" hidden="1" customHeight="1">
      <c r="A2939" s="196">
        <v>44348</v>
      </c>
      <c r="B2939" s="223" t="s">
        <v>60</v>
      </c>
      <c r="C2939" s="404">
        <v>368</v>
      </c>
      <c r="D2939" s="195">
        <v>9</v>
      </c>
      <c r="E2939" s="197">
        <v>222800</v>
      </c>
      <c r="F2939" s="206">
        <f t="shared" si="35"/>
        <v>0</v>
      </c>
      <c r="G2939" s="197">
        <v>222800</v>
      </c>
      <c r="H2939" s="195" t="s">
        <v>2740</v>
      </c>
      <c r="I2939" s="195"/>
    </row>
    <row r="2940" spans="1:9" ht="26.25" hidden="1" customHeight="1">
      <c r="A2940" s="196">
        <v>44348</v>
      </c>
      <c r="B2940" s="223" t="s">
        <v>60</v>
      </c>
      <c r="C2940" s="404">
        <v>371</v>
      </c>
      <c r="D2940" s="195">
        <v>9</v>
      </c>
      <c r="E2940" s="197">
        <v>1223229</v>
      </c>
      <c r="F2940" s="206">
        <f t="shared" si="35"/>
        <v>0</v>
      </c>
      <c r="G2940" s="197">
        <v>1223229</v>
      </c>
      <c r="H2940" s="195" t="s">
        <v>2742</v>
      </c>
      <c r="I2940" s="195"/>
    </row>
    <row r="2941" spans="1:9" ht="26.25" hidden="1" customHeight="1">
      <c r="A2941" s="196">
        <v>44348</v>
      </c>
      <c r="B2941" s="223" t="s">
        <v>60</v>
      </c>
      <c r="C2941" s="404">
        <v>375</v>
      </c>
      <c r="D2941" s="195">
        <v>9</v>
      </c>
      <c r="E2941" s="197">
        <v>1557108</v>
      </c>
      <c r="F2941" s="206">
        <f t="shared" si="35"/>
        <v>0</v>
      </c>
      <c r="G2941" s="197">
        <v>1557108</v>
      </c>
      <c r="H2941" s="195" t="s">
        <v>2745</v>
      </c>
      <c r="I2941" s="195"/>
    </row>
    <row r="2942" spans="1:9" ht="26.25" hidden="1" customHeight="1">
      <c r="A2942" s="196">
        <v>44348</v>
      </c>
      <c r="B2942" s="223" t="s">
        <v>60</v>
      </c>
      <c r="C2942" s="404">
        <v>377</v>
      </c>
      <c r="D2942" s="195">
        <v>9</v>
      </c>
      <c r="E2942" s="197">
        <v>427546</v>
      </c>
      <c r="F2942" s="206">
        <f t="shared" si="35"/>
        <v>0</v>
      </c>
      <c r="G2942" s="197">
        <v>427546</v>
      </c>
      <c r="H2942" s="195" t="s">
        <v>2741</v>
      </c>
      <c r="I2942" s="195"/>
    </row>
    <row r="2943" spans="1:9" ht="26.25" hidden="1" customHeight="1">
      <c r="A2943" s="196">
        <v>44348</v>
      </c>
      <c r="B2943" s="205"/>
      <c r="C2943" s="404">
        <v>378</v>
      </c>
      <c r="D2943" s="195">
        <v>9</v>
      </c>
      <c r="E2943" s="197">
        <v>1309454</v>
      </c>
      <c r="F2943" s="206">
        <f t="shared" si="35"/>
        <v>0</v>
      </c>
      <c r="G2943" s="197">
        <v>1309454</v>
      </c>
      <c r="H2943" s="195" t="s">
        <v>2743</v>
      </c>
      <c r="I2943" s="195"/>
    </row>
    <row r="2944" spans="1:9" ht="26.25" hidden="1" customHeight="1">
      <c r="A2944" s="196">
        <v>44348</v>
      </c>
      <c r="B2944" s="223" t="s">
        <v>60</v>
      </c>
      <c r="C2944" s="404">
        <v>379</v>
      </c>
      <c r="D2944" s="195">
        <v>9</v>
      </c>
      <c r="E2944" s="197">
        <v>210300</v>
      </c>
      <c r="F2944" s="206">
        <f t="shared" si="35"/>
        <v>0</v>
      </c>
      <c r="G2944" s="197">
        <v>210300</v>
      </c>
      <c r="H2944" s="195" t="s">
        <v>2746</v>
      </c>
      <c r="I2944" s="195"/>
    </row>
    <row r="2945" spans="1:9" ht="26.25" hidden="1" customHeight="1">
      <c r="A2945" s="196">
        <v>44348</v>
      </c>
      <c r="B2945" s="223" t="s">
        <v>60</v>
      </c>
      <c r="C2945" s="404">
        <v>414</v>
      </c>
      <c r="D2945" s="195">
        <v>9</v>
      </c>
      <c r="E2945" s="197">
        <v>312232</v>
      </c>
      <c r="F2945" s="206">
        <f t="shared" si="35"/>
        <v>0</v>
      </c>
      <c r="G2945" s="197">
        <v>312232</v>
      </c>
      <c r="H2945" s="195" t="s">
        <v>2736</v>
      </c>
      <c r="I2945" s="195"/>
    </row>
    <row r="2946" spans="1:9" ht="26.25" hidden="1" customHeight="1">
      <c r="A2946" s="196">
        <v>44348</v>
      </c>
      <c r="B2946" s="223" t="s">
        <v>60</v>
      </c>
      <c r="C2946" s="404">
        <v>428</v>
      </c>
      <c r="D2946" s="195">
        <v>9</v>
      </c>
      <c r="E2946" s="197">
        <v>6310000</v>
      </c>
      <c r="F2946" s="206">
        <f t="shared" si="35"/>
        <v>0</v>
      </c>
      <c r="G2946" s="197">
        <v>6310000</v>
      </c>
      <c r="H2946" s="195" t="s">
        <v>2704</v>
      </c>
      <c r="I2946" s="195"/>
    </row>
    <row r="2947" spans="1:9" ht="26.25" hidden="1" customHeight="1">
      <c r="A2947" s="196">
        <v>44348</v>
      </c>
      <c r="B2947" s="223" t="s">
        <v>60</v>
      </c>
      <c r="C2947" s="404">
        <v>447</v>
      </c>
      <c r="D2947" s="195">
        <v>9</v>
      </c>
      <c r="E2947" s="197">
        <v>1000000</v>
      </c>
      <c r="F2947" s="206">
        <f t="shared" si="35"/>
        <v>0</v>
      </c>
      <c r="G2947" s="197">
        <v>1000000</v>
      </c>
      <c r="H2947" s="195" t="s">
        <v>2783</v>
      </c>
      <c r="I2947" s="195"/>
    </row>
    <row r="2948" spans="1:9" ht="26.25" hidden="1" customHeight="1">
      <c r="A2948" s="196">
        <v>44348</v>
      </c>
      <c r="B2948" s="223" t="s">
        <v>60</v>
      </c>
      <c r="C2948" s="404">
        <v>4243</v>
      </c>
      <c r="D2948" s="195">
        <v>10</v>
      </c>
      <c r="E2948" s="197">
        <v>2401578</v>
      </c>
      <c r="F2948" s="206">
        <f t="shared" si="35"/>
        <v>0</v>
      </c>
      <c r="G2948" s="197">
        <v>2401578</v>
      </c>
      <c r="H2948" s="195" t="s">
        <v>2763</v>
      </c>
      <c r="I2948" s="195"/>
    </row>
    <row r="2949" spans="1:9" ht="26.25" hidden="1" customHeight="1">
      <c r="A2949" s="196">
        <v>44348</v>
      </c>
      <c r="B2949" s="205"/>
      <c r="C2949" s="404">
        <v>4244</v>
      </c>
      <c r="D2949" s="195">
        <v>10</v>
      </c>
      <c r="E2949" s="197">
        <v>375428</v>
      </c>
      <c r="F2949" s="206">
        <f t="shared" si="35"/>
        <v>0</v>
      </c>
      <c r="G2949" s="197">
        <v>375428</v>
      </c>
      <c r="H2949" s="195" t="s">
        <v>2777</v>
      </c>
      <c r="I2949" s="195"/>
    </row>
    <row r="2950" spans="1:9" ht="26.25" hidden="1" customHeight="1">
      <c r="A2950" s="196">
        <v>44348</v>
      </c>
      <c r="B2950" s="223" t="s">
        <v>60</v>
      </c>
      <c r="C2950" s="404">
        <v>4250</v>
      </c>
      <c r="D2950" s="195">
        <v>10</v>
      </c>
      <c r="E2950" s="197">
        <v>1198944</v>
      </c>
      <c r="F2950" s="206">
        <f t="shared" si="35"/>
        <v>0</v>
      </c>
      <c r="G2950" s="197">
        <v>1198944</v>
      </c>
      <c r="H2950" s="195" t="s">
        <v>2776</v>
      </c>
      <c r="I2950" s="195"/>
    </row>
    <row r="2951" spans="1:9" ht="26.25" hidden="1" customHeight="1">
      <c r="A2951" s="196">
        <v>44348</v>
      </c>
      <c r="B2951" s="223" t="s">
        <v>60</v>
      </c>
      <c r="C2951" s="404">
        <v>4251</v>
      </c>
      <c r="D2951" s="195">
        <v>10</v>
      </c>
      <c r="E2951" s="197">
        <v>620039</v>
      </c>
      <c r="F2951" s="206">
        <f t="shared" si="35"/>
        <v>0</v>
      </c>
      <c r="G2951" s="197">
        <v>620039</v>
      </c>
      <c r="H2951" s="195" t="s">
        <v>2775</v>
      </c>
      <c r="I2951" s="195"/>
    </row>
    <row r="2952" spans="1:9" ht="26.25" hidden="1" customHeight="1">
      <c r="A2952" s="196">
        <v>44348</v>
      </c>
      <c r="B2952" s="223" t="s">
        <v>60</v>
      </c>
      <c r="C2952" s="404">
        <v>4252</v>
      </c>
      <c r="D2952" s="195">
        <v>10</v>
      </c>
      <c r="E2952" s="197">
        <v>548225</v>
      </c>
      <c r="F2952" s="206">
        <f t="shared" si="35"/>
        <v>0</v>
      </c>
      <c r="G2952" s="197">
        <v>548225</v>
      </c>
      <c r="H2952" s="195" t="s">
        <v>2774</v>
      </c>
      <c r="I2952" s="195"/>
    </row>
    <row r="2953" spans="1:9" ht="26.25" hidden="1" customHeight="1">
      <c r="A2953" s="196">
        <v>44348</v>
      </c>
      <c r="B2953" s="223" t="s">
        <v>60</v>
      </c>
      <c r="C2953" s="404">
        <v>4256</v>
      </c>
      <c r="D2953" s="195">
        <v>10</v>
      </c>
      <c r="E2953" s="197">
        <v>1549232</v>
      </c>
      <c r="F2953" s="206">
        <f t="shared" si="35"/>
        <v>0</v>
      </c>
      <c r="G2953" s="197">
        <v>1549232</v>
      </c>
      <c r="H2953" s="195" t="s">
        <v>2778</v>
      </c>
      <c r="I2953" s="195"/>
    </row>
    <row r="2954" spans="1:9" ht="26.25" hidden="1" customHeight="1">
      <c r="A2954" s="196">
        <v>44348</v>
      </c>
      <c r="B2954" s="223" t="s">
        <v>60</v>
      </c>
      <c r="C2954" s="404">
        <v>4257</v>
      </c>
      <c r="D2954" s="195">
        <v>10</v>
      </c>
      <c r="E2954" s="197">
        <v>802960</v>
      </c>
      <c r="F2954" s="206">
        <f t="shared" si="35"/>
        <v>0</v>
      </c>
      <c r="G2954" s="197">
        <v>802960</v>
      </c>
      <c r="H2954" s="195" t="s">
        <v>2773</v>
      </c>
      <c r="I2954" s="195"/>
    </row>
    <row r="2955" spans="1:9" ht="26.25" hidden="1" customHeight="1">
      <c r="A2955" s="196">
        <v>44348</v>
      </c>
      <c r="B2955" s="223" t="s">
        <v>60</v>
      </c>
      <c r="C2955" s="404">
        <v>4258</v>
      </c>
      <c r="D2955" s="195">
        <v>10</v>
      </c>
      <c r="E2955" s="197">
        <v>555767</v>
      </c>
      <c r="F2955" s="206">
        <f t="shared" si="35"/>
        <v>0</v>
      </c>
      <c r="G2955" s="197">
        <v>555767</v>
      </c>
      <c r="H2955" s="195" t="s">
        <v>2779</v>
      </c>
      <c r="I2955" s="195"/>
    </row>
    <row r="2956" spans="1:9" ht="26.25" hidden="1" customHeight="1">
      <c r="A2956" s="196">
        <v>44348</v>
      </c>
      <c r="B2956" s="223" t="s">
        <v>60</v>
      </c>
      <c r="C2956" s="404">
        <v>4261</v>
      </c>
      <c r="D2956" s="195">
        <v>10</v>
      </c>
      <c r="E2956" s="197">
        <v>262840</v>
      </c>
      <c r="F2956" s="206">
        <f t="shared" si="35"/>
        <v>0</v>
      </c>
      <c r="G2956" s="197">
        <v>262840</v>
      </c>
      <c r="H2956" s="195" t="s">
        <v>2737</v>
      </c>
      <c r="I2956" s="195"/>
    </row>
    <row r="2957" spans="1:9" ht="26.25" hidden="1" customHeight="1">
      <c r="A2957" s="196">
        <v>44348</v>
      </c>
      <c r="B2957" s="223" t="s">
        <v>60</v>
      </c>
      <c r="C2957" s="404">
        <v>5634</v>
      </c>
      <c r="D2957" s="195">
        <v>6</v>
      </c>
      <c r="E2957" s="197">
        <v>546105</v>
      </c>
      <c r="F2957" s="206">
        <f t="shared" si="35"/>
        <v>0</v>
      </c>
      <c r="G2957" s="197">
        <v>546105</v>
      </c>
      <c r="H2957" s="195" t="s">
        <v>2780</v>
      </c>
      <c r="I2957" s="195"/>
    </row>
    <row r="2958" spans="1:9" ht="26.25" hidden="1" customHeight="1">
      <c r="A2958" s="196">
        <v>44348</v>
      </c>
      <c r="B2958" s="223" t="s">
        <v>60</v>
      </c>
      <c r="C2958" s="404">
        <v>5659</v>
      </c>
      <c r="D2958" s="195">
        <v>6</v>
      </c>
      <c r="E2958" s="197">
        <v>1558500</v>
      </c>
      <c r="F2958" s="206">
        <f t="shared" si="35"/>
        <v>0</v>
      </c>
      <c r="G2958" s="197">
        <v>1558500</v>
      </c>
      <c r="H2958" s="195" t="s">
        <v>2781</v>
      </c>
      <c r="I2958" s="195"/>
    </row>
    <row r="2959" spans="1:9" ht="26.25" hidden="1" customHeight="1">
      <c r="A2959" s="196">
        <v>44348</v>
      </c>
      <c r="B2959" s="223" t="s">
        <v>60</v>
      </c>
      <c r="C2959" s="404">
        <v>5662</v>
      </c>
      <c r="D2959" s="195">
        <v>6</v>
      </c>
      <c r="E2959" s="197">
        <v>943600</v>
      </c>
      <c r="F2959" s="206">
        <f t="shared" si="35"/>
        <v>0</v>
      </c>
      <c r="G2959" s="197">
        <v>943600</v>
      </c>
      <c r="H2959" s="195" t="s">
        <v>2782</v>
      </c>
      <c r="I2959" s="195"/>
    </row>
    <row r="2960" spans="1:9" ht="26.25" hidden="1" customHeight="1">
      <c r="A2960" s="196">
        <v>44348</v>
      </c>
      <c r="B2960" s="223" t="s">
        <v>60</v>
      </c>
      <c r="C2960" s="404">
        <v>5673</v>
      </c>
      <c r="D2960" s="195">
        <v>6</v>
      </c>
      <c r="E2960" s="197">
        <v>804000</v>
      </c>
      <c r="F2960" s="206">
        <f t="shared" si="35"/>
        <v>0</v>
      </c>
      <c r="G2960" s="197">
        <v>804000</v>
      </c>
      <c r="H2960" s="195" t="s">
        <v>2772</v>
      </c>
      <c r="I2960" s="195"/>
    </row>
    <row r="2961" spans="1:9" ht="26.25" hidden="1" customHeight="1">
      <c r="A2961" s="196">
        <v>44348</v>
      </c>
      <c r="B2961" s="205"/>
      <c r="C2961" s="404">
        <v>5710</v>
      </c>
      <c r="D2961" s="195">
        <v>6</v>
      </c>
      <c r="E2961" s="197">
        <v>232236</v>
      </c>
      <c r="F2961" s="206">
        <f t="shared" si="35"/>
        <v>0</v>
      </c>
      <c r="G2961" s="197">
        <v>232236</v>
      </c>
      <c r="H2961" s="195" t="s">
        <v>2771</v>
      </c>
      <c r="I2961" s="195"/>
    </row>
    <row r="2962" spans="1:9" ht="26.25" hidden="1" customHeight="1">
      <c r="A2962" s="196">
        <v>44348</v>
      </c>
      <c r="B2962" s="223" t="s">
        <v>60</v>
      </c>
      <c r="C2962" s="404">
        <v>5798</v>
      </c>
      <c r="D2962" s="195">
        <v>6</v>
      </c>
      <c r="E2962" s="197">
        <v>930100</v>
      </c>
      <c r="F2962" s="206">
        <f t="shared" si="35"/>
        <v>0</v>
      </c>
      <c r="G2962" s="197">
        <v>930100</v>
      </c>
      <c r="H2962" s="195" t="s">
        <v>2760</v>
      </c>
      <c r="I2962" s="195"/>
    </row>
    <row r="2963" spans="1:9" ht="26.25" hidden="1" customHeight="1">
      <c r="A2963" s="196">
        <v>44348</v>
      </c>
      <c r="B2963" s="223" t="s">
        <v>60</v>
      </c>
      <c r="C2963" s="404">
        <v>5804</v>
      </c>
      <c r="D2963" s="195">
        <v>6</v>
      </c>
      <c r="E2963" s="197">
        <v>253300</v>
      </c>
      <c r="F2963" s="206">
        <f t="shared" si="35"/>
        <v>0</v>
      </c>
      <c r="G2963" s="197">
        <v>253300</v>
      </c>
      <c r="H2963" s="195" t="s">
        <v>2759</v>
      </c>
      <c r="I2963" s="195"/>
    </row>
    <row r="2964" spans="1:9" ht="26.25" hidden="1" customHeight="1">
      <c r="A2964" s="196">
        <v>44348</v>
      </c>
      <c r="B2964" s="223" t="s">
        <v>60</v>
      </c>
      <c r="C2964" s="404">
        <v>7449</v>
      </c>
      <c r="D2964" s="195">
        <v>8</v>
      </c>
      <c r="E2964" s="197">
        <v>883500</v>
      </c>
      <c r="F2964" s="206">
        <f t="shared" si="35"/>
        <v>0</v>
      </c>
      <c r="G2964" s="197">
        <v>883500</v>
      </c>
      <c r="H2964" s="195" t="s">
        <v>2721</v>
      </c>
      <c r="I2964" s="195"/>
    </row>
    <row r="2965" spans="1:9" ht="26.25" hidden="1" customHeight="1">
      <c r="A2965" s="196">
        <v>44348</v>
      </c>
      <c r="B2965" s="205"/>
      <c r="C2965" s="404">
        <v>7482</v>
      </c>
      <c r="D2965" s="195">
        <v>8</v>
      </c>
      <c r="E2965" s="197">
        <v>322425</v>
      </c>
      <c r="F2965" s="206">
        <f t="shared" si="35"/>
        <v>0</v>
      </c>
      <c r="G2965" s="197">
        <v>322425</v>
      </c>
      <c r="H2965" s="195" t="s">
        <v>2758</v>
      </c>
      <c r="I2965" s="195"/>
    </row>
    <row r="2966" spans="1:9" ht="26.25" hidden="1" customHeight="1">
      <c r="A2966" s="196">
        <v>44348</v>
      </c>
      <c r="B2966" s="223" t="s">
        <v>60</v>
      </c>
      <c r="C2966" s="404">
        <v>7483</v>
      </c>
      <c r="D2966" s="195">
        <v>8</v>
      </c>
      <c r="E2966" s="197">
        <v>14984600</v>
      </c>
      <c r="F2966" s="206">
        <f t="shared" si="35"/>
        <v>0</v>
      </c>
      <c r="G2966" s="197">
        <v>14984600</v>
      </c>
      <c r="H2966" s="195" t="s">
        <v>2757</v>
      </c>
      <c r="I2966" s="195"/>
    </row>
    <row r="2967" spans="1:9" ht="26.25" hidden="1" customHeight="1">
      <c r="A2967" s="196">
        <v>44348</v>
      </c>
      <c r="B2967" s="223" t="s">
        <v>60</v>
      </c>
      <c r="C2967" s="404">
        <v>7485</v>
      </c>
      <c r="D2967" s="195">
        <v>8</v>
      </c>
      <c r="E2967" s="197">
        <v>350000</v>
      </c>
      <c r="F2967" s="206">
        <f t="shared" si="35"/>
        <v>0</v>
      </c>
      <c r="G2967" s="197">
        <v>350000</v>
      </c>
      <c r="H2967" s="195" t="s">
        <v>2756</v>
      </c>
      <c r="I2967" s="195"/>
    </row>
    <row r="2968" spans="1:9" ht="26.25" hidden="1" customHeight="1">
      <c r="A2968" s="196">
        <v>44348</v>
      </c>
      <c r="B2968" s="223" t="s">
        <v>60</v>
      </c>
      <c r="C2968" s="404">
        <v>7529</v>
      </c>
      <c r="D2968" s="195">
        <v>8</v>
      </c>
      <c r="E2968" s="197">
        <v>1046920</v>
      </c>
      <c r="F2968" s="206">
        <f t="shared" si="35"/>
        <v>0</v>
      </c>
      <c r="G2968" s="197">
        <v>1046920</v>
      </c>
      <c r="H2968" s="195" t="s">
        <v>2755</v>
      </c>
      <c r="I2968" s="195"/>
    </row>
    <row r="2969" spans="1:9" ht="26.25" hidden="1" customHeight="1">
      <c r="A2969" s="196">
        <v>44348</v>
      </c>
      <c r="B2969" s="223" t="s">
        <v>60</v>
      </c>
      <c r="C2969" s="404">
        <v>7535</v>
      </c>
      <c r="D2969" s="195">
        <v>8</v>
      </c>
      <c r="E2969" s="197">
        <v>26500</v>
      </c>
      <c r="F2969" s="206">
        <f t="shared" si="35"/>
        <v>0</v>
      </c>
      <c r="G2969" s="197">
        <v>26500</v>
      </c>
      <c r="H2969" s="195" t="s">
        <v>2761</v>
      </c>
      <c r="I2969" s="195"/>
    </row>
    <row r="2970" spans="1:9" ht="26.25" hidden="1" customHeight="1">
      <c r="A2970" s="196">
        <v>44348</v>
      </c>
      <c r="B2970" s="223" t="s">
        <v>60</v>
      </c>
      <c r="C2970" s="404">
        <v>7536</v>
      </c>
      <c r="D2970" s="195">
        <v>8</v>
      </c>
      <c r="E2970" s="197">
        <v>206400</v>
      </c>
      <c r="F2970" s="206">
        <f t="shared" si="35"/>
        <v>0</v>
      </c>
      <c r="G2970" s="197">
        <v>206400</v>
      </c>
      <c r="H2970" s="195" t="s">
        <v>2762</v>
      </c>
      <c r="I2970" s="195"/>
    </row>
    <row r="2971" spans="1:9" ht="26.25" hidden="1" customHeight="1">
      <c r="A2971" s="196">
        <v>44348</v>
      </c>
      <c r="B2971" s="223" t="s">
        <v>60</v>
      </c>
      <c r="C2971" s="404">
        <v>7715</v>
      </c>
      <c r="D2971" s="195">
        <v>4</v>
      </c>
      <c r="E2971" s="197">
        <v>683129</v>
      </c>
      <c r="F2971" s="206">
        <f>E2971-G2971</f>
        <v>0</v>
      </c>
      <c r="G2971" s="197">
        <v>683129</v>
      </c>
      <c r="H2971" s="195" t="s">
        <v>2727</v>
      </c>
      <c r="I2971" s="195"/>
    </row>
    <row r="2972" spans="1:9" ht="26.25" hidden="1" customHeight="1">
      <c r="A2972" s="196">
        <v>44348</v>
      </c>
      <c r="B2972" s="223" t="s">
        <v>60</v>
      </c>
      <c r="C2972" s="404">
        <v>7722</v>
      </c>
      <c r="D2972" s="195">
        <v>4</v>
      </c>
      <c r="E2972" s="197">
        <v>517402</v>
      </c>
      <c r="F2972" s="206">
        <f t="shared" si="35"/>
        <v>0</v>
      </c>
      <c r="G2972" s="197">
        <v>517402</v>
      </c>
      <c r="H2972" s="195" t="s">
        <v>2728</v>
      </c>
      <c r="I2972" s="195"/>
    </row>
    <row r="2973" spans="1:9" ht="26.25" hidden="1" customHeight="1">
      <c r="A2973" s="196">
        <v>44348</v>
      </c>
      <c r="B2973" s="223" t="s">
        <v>60</v>
      </c>
      <c r="C2973" s="404">
        <v>7723</v>
      </c>
      <c r="D2973" s="195">
        <v>4</v>
      </c>
      <c r="E2973" s="197">
        <v>344416</v>
      </c>
      <c r="F2973" s="206">
        <f t="shared" si="35"/>
        <v>0</v>
      </c>
      <c r="G2973" s="197">
        <v>344416</v>
      </c>
      <c r="H2973" s="195" t="s">
        <v>2764</v>
      </c>
      <c r="I2973" s="195"/>
    </row>
    <row r="2974" spans="1:9" ht="26.25" hidden="1" customHeight="1">
      <c r="A2974" s="196">
        <v>44348</v>
      </c>
      <c r="B2974" s="223" t="s">
        <v>60</v>
      </c>
      <c r="C2974" s="404">
        <v>7756</v>
      </c>
      <c r="D2974" s="195">
        <v>4</v>
      </c>
      <c r="E2974" s="197">
        <v>217336</v>
      </c>
      <c r="F2974" s="206">
        <f t="shared" si="35"/>
        <v>0</v>
      </c>
      <c r="G2974" s="197">
        <v>217336</v>
      </c>
      <c r="H2974" s="195" t="s">
        <v>2768</v>
      </c>
      <c r="I2974" s="195"/>
    </row>
    <row r="2975" spans="1:9" ht="26.25" hidden="1" customHeight="1">
      <c r="A2975" s="196">
        <v>44348</v>
      </c>
      <c r="B2975" s="223" t="s">
        <v>60</v>
      </c>
      <c r="C2975" s="404">
        <v>7758</v>
      </c>
      <c r="D2975" s="195">
        <v>4</v>
      </c>
      <c r="E2975" s="197">
        <v>395331</v>
      </c>
      <c r="F2975" s="206">
        <f t="shared" si="35"/>
        <v>0</v>
      </c>
      <c r="G2975" s="197">
        <v>395331</v>
      </c>
      <c r="H2975" s="195" t="s">
        <v>2767</v>
      </c>
      <c r="I2975" s="195"/>
    </row>
    <row r="2976" spans="1:9" ht="26.25" hidden="1" customHeight="1">
      <c r="A2976" s="196">
        <v>44348</v>
      </c>
      <c r="B2976" s="223" t="s">
        <v>60</v>
      </c>
      <c r="C2976" s="404">
        <v>7827</v>
      </c>
      <c r="D2976" s="195">
        <v>4</v>
      </c>
      <c r="E2976" s="197">
        <v>627016</v>
      </c>
      <c r="F2976" s="206">
        <f t="shared" si="35"/>
        <v>0</v>
      </c>
      <c r="G2976" s="197">
        <v>627016</v>
      </c>
      <c r="H2976" s="195" t="s">
        <v>2765</v>
      </c>
      <c r="I2976" s="195"/>
    </row>
    <row r="2977" spans="1:9" ht="26.25" hidden="1" customHeight="1">
      <c r="A2977" s="196">
        <v>44348</v>
      </c>
      <c r="B2977" s="223" t="s">
        <v>60</v>
      </c>
      <c r="C2977" s="404">
        <v>7829</v>
      </c>
      <c r="D2977" s="195">
        <v>4</v>
      </c>
      <c r="E2977" s="197">
        <v>103000</v>
      </c>
      <c r="F2977" s="206">
        <f t="shared" si="35"/>
        <v>0</v>
      </c>
      <c r="G2977" s="197">
        <v>103000</v>
      </c>
      <c r="H2977" s="195" t="s">
        <v>2769</v>
      </c>
      <c r="I2977" s="195"/>
    </row>
    <row r="2978" spans="1:9" ht="26.25" hidden="1" customHeight="1">
      <c r="A2978" s="196">
        <v>44348</v>
      </c>
      <c r="B2978" s="223" t="s">
        <v>60</v>
      </c>
      <c r="C2978" s="404">
        <v>7878</v>
      </c>
      <c r="D2978" s="195">
        <v>4</v>
      </c>
      <c r="E2978" s="197">
        <v>456000</v>
      </c>
      <c r="F2978" s="206">
        <f t="shared" si="35"/>
        <v>0</v>
      </c>
      <c r="G2978" s="197">
        <v>456000</v>
      </c>
      <c r="H2978" s="195" t="s">
        <v>2751</v>
      </c>
      <c r="I2978" s="195"/>
    </row>
    <row r="2979" spans="1:9" ht="26.25" hidden="1" customHeight="1">
      <c r="A2979" s="196">
        <v>44348</v>
      </c>
      <c r="B2979" s="223" t="s">
        <v>60</v>
      </c>
      <c r="C2979" s="404">
        <v>7883</v>
      </c>
      <c r="D2979" s="195">
        <v>4</v>
      </c>
      <c r="E2979" s="197">
        <v>1669000</v>
      </c>
      <c r="F2979" s="206">
        <f t="shared" si="35"/>
        <v>0</v>
      </c>
      <c r="G2979" s="197">
        <v>1669000</v>
      </c>
      <c r="H2979" s="195" t="s">
        <v>2766</v>
      </c>
      <c r="I2979" s="195"/>
    </row>
    <row r="2980" spans="1:9" ht="26.25" hidden="1" customHeight="1">
      <c r="A2980" s="196">
        <v>44348</v>
      </c>
      <c r="B2980" s="223" t="s">
        <v>60</v>
      </c>
      <c r="C2980" s="404">
        <v>9922</v>
      </c>
      <c r="D2980" s="195">
        <v>7</v>
      </c>
      <c r="E2980" s="197">
        <v>546291</v>
      </c>
      <c r="F2980" s="206">
        <f t="shared" si="35"/>
        <v>0</v>
      </c>
      <c r="G2980" s="197">
        <v>546291</v>
      </c>
      <c r="H2980" s="195" t="s">
        <v>2754</v>
      </c>
      <c r="I2980" s="195"/>
    </row>
    <row r="2981" spans="1:9" ht="26.25" hidden="1" customHeight="1">
      <c r="A2981" s="196">
        <v>44348</v>
      </c>
      <c r="B2981" s="223" t="s">
        <v>60</v>
      </c>
      <c r="C2981" s="404">
        <v>9930</v>
      </c>
      <c r="D2981" s="195">
        <v>7</v>
      </c>
      <c r="E2981" s="197">
        <v>178996</v>
      </c>
      <c r="F2981" s="206">
        <f t="shared" si="35"/>
        <v>0</v>
      </c>
      <c r="G2981" s="197">
        <v>178996</v>
      </c>
      <c r="H2981" s="195" t="s">
        <v>2770</v>
      </c>
      <c r="I2981" s="195"/>
    </row>
    <row r="2982" spans="1:9" ht="26.25" hidden="1" customHeight="1">
      <c r="A2982" s="196">
        <v>44348</v>
      </c>
      <c r="B2982" s="205"/>
      <c r="C2982" s="404">
        <v>9969</v>
      </c>
      <c r="D2982" s="195">
        <v>7</v>
      </c>
      <c r="E2982" s="197">
        <v>1059940</v>
      </c>
      <c r="F2982" s="206">
        <f t="shared" si="35"/>
        <v>0</v>
      </c>
      <c r="G2982" s="197">
        <v>1059940</v>
      </c>
      <c r="H2982" s="195" t="s">
        <v>2633</v>
      </c>
      <c r="I2982" s="195"/>
    </row>
    <row r="2983" spans="1:9" ht="26.25" hidden="1" customHeight="1">
      <c r="A2983" s="196">
        <v>44348</v>
      </c>
      <c r="B2983" s="223" t="s">
        <v>60</v>
      </c>
      <c r="C2983" s="404">
        <v>9979</v>
      </c>
      <c r="D2983" s="195">
        <v>7</v>
      </c>
      <c r="E2983" s="197">
        <v>168100</v>
      </c>
      <c r="F2983" s="206">
        <f t="shared" si="35"/>
        <v>0</v>
      </c>
      <c r="G2983" s="197">
        <v>168100</v>
      </c>
      <c r="H2983" s="195" t="s">
        <v>2752</v>
      </c>
      <c r="I2983" s="195"/>
    </row>
    <row r="2984" spans="1:9" ht="26.25" hidden="1" customHeight="1">
      <c r="A2984" s="196">
        <v>44349</v>
      </c>
      <c r="B2984" s="205"/>
      <c r="C2984" s="414">
        <v>65</v>
      </c>
      <c r="D2984" s="195">
        <v>7</v>
      </c>
      <c r="E2984" s="197">
        <v>574387</v>
      </c>
      <c r="F2984" s="206">
        <f t="shared" si="35"/>
        <v>0</v>
      </c>
      <c r="G2984" s="197">
        <v>574387</v>
      </c>
      <c r="H2984" s="195" t="s">
        <v>2839</v>
      </c>
      <c r="I2984" s="195"/>
    </row>
    <row r="2985" spans="1:9" ht="26.25" hidden="1" customHeight="1">
      <c r="A2985" s="196">
        <v>44349</v>
      </c>
      <c r="B2985" s="205"/>
      <c r="C2985" s="414">
        <v>66</v>
      </c>
      <c r="D2985" s="195">
        <v>7</v>
      </c>
      <c r="E2985" s="197">
        <v>599097</v>
      </c>
      <c r="F2985" s="206">
        <f t="shared" si="35"/>
        <v>0</v>
      </c>
      <c r="G2985" s="197">
        <v>599097</v>
      </c>
      <c r="H2985" s="195" t="s">
        <v>2791</v>
      </c>
      <c r="I2985" s="195"/>
    </row>
    <row r="2986" spans="1:9" ht="26.25" hidden="1" customHeight="1">
      <c r="A2986" s="196">
        <v>44349</v>
      </c>
      <c r="B2986" s="205"/>
      <c r="C2986" s="414">
        <v>67</v>
      </c>
      <c r="D2986" s="195">
        <v>7</v>
      </c>
      <c r="E2986" s="197">
        <v>651261</v>
      </c>
      <c r="F2986" s="206">
        <f t="shared" si="35"/>
        <v>0</v>
      </c>
      <c r="G2986" s="197">
        <v>651261</v>
      </c>
      <c r="H2986" s="195" t="s">
        <v>2792</v>
      </c>
      <c r="I2986" s="195"/>
    </row>
    <row r="2987" spans="1:9" ht="26.25" hidden="1" customHeight="1">
      <c r="A2987" s="196">
        <v>44349</v>
      </c>
      <c r="B2987" s="223" t="s">
        <v>60</v>
      </c>
      <c r="C2987" s="414">
        <v>75</v>
      </c>
      <c r="D2987" s="195">
        <v>7</v>
      </c>
      <c r="E2987" s="197">
        <v>1160483</v>
      </c>
      <c r="F2987" s="206">
        <f t="shared" si="35"/>
        <v>0</v>
      </c>
      <c r="G2987" s="197">
        <v>1160483</v>
      </c>
      <c r="H2987" s="195" t="s">
        <v>2793</v>
      </c>
      <c r="I2987" s="195"/>
    </row>
    <row r="2988" spans="1:9" ht="26.25" hidden="1" customHeight="1">
      <c r="A2988" s="196">
        <v>44349</v>
      </c>
      <c r="B2988" s="205"/>
      <c r="C2988" s="414">
        <v>76</v>
      </c>
      <c r="D2988" s="195">
        <v>7</v>
      </c>
      <c r="E2988" s="197">
        <v>1173263</v>
      </c>
      <c r="F2988" s="206">
        <f t="shared" si="35"/>
        <v>0</v>
      </c>
      <c r="G2988" s="197">
        <v>1173263</v>
      </c>
      <c r="H2988" s="195" t="s">
        <v>2794</v>
      </c>
      <c r="I2988" s="195"/>
    </row>
    <row r="2989" spans="1:9" ht="26.25" hidden="1" customHeight="1">
      <c r="A2989" s="196">
        <v>44349</v>
      </c>
      <c r="B2989" s="223" t="s">
        <v>60</v>
      </c>
      <c r="C2989" s="414">
        <v>77</v>
      </c>
      <c r="D2989" s="195">
        <v>7</v>
      </c>
      <c r="E2989" s="197">
        <v>1472138</v>
      </c>
      <c r="F2989" s="206">
        <f t="shared" si="35"/>
        <v>0</v>
      </c>
      <c r="G2989" s="197">
        <v>1472138</v>
      </c>
      <c r="H2989" s="195" t="s">
        <v>2840</v>
      </c>
      <c r="I2989" s="195"/>
    </row>
    <row r="2990" spans="1:9" ht="26.25" hidden="1" customHeight="1">
      <c r="A2990" s="196">
        <v>44349</v>
      </c>
      <c r="B2990" s="223" t="s">
        <v>60</v>
      </c>
      <c r="C2990" s="414">
        <v>78</v>
      </c>
      <c r="D2990" s="195">
        <v>7</v>
      </c>
      <c r="E2990" s="197">
        <v>709424</v>
      </c>
      <c r="F2990" s="206">
        <f t="shared" si="35"/>
        <v>0</v>
      </c>
      <c r="G2990" s="197">
        <v>709424</v>
      </c>
      <c r="H2990" s="195" t="s">
        <v>2841</v>
      </c>
      <c r="I2990" s="195"/>
    </row>
    <row r="2991" spans="1:9" ht="26.25" hidden="1" customHeight="1">
      <c r="A2991" s="196">
        <v>44349</v>
      </c>
      <c r="B2991" s="205"/>
      <c r="C2991" s="414">
        <v>79</v>
      </c>
      <c r="D2991" s="195">
        <v>7</v>
      </c>
      <c r="E2991" s="197">
        <v>1041580</v>
      </c>
      <c r="F2991" s="206">
        <f t="shared" si="35"/>
        <v>0</v>
      </c>
      <c r="G2991" s="197">
        <v>1041580</v>
      </c>
      <c r="H2991" s="195" t="s">
        <v>2842</v>
      </c>
      <c r="I2991" s="195"/>
    </row>
    <row r="2992" spans="1:9" ht="26.25" hidden="1" customHeight="1">
      <c r="A2992" s="196">
        <v>44349</v>
      </c>
      <c r="B2992" s="223" t="s">
        <v>60</v>
      </c>
      <c r="C2992" s="414">
        <v>81</v>
      </c>
      <c r="D2992" s="195">
        <v>7</v>
      </c>
      <c r="E2992" s="197">
        <v>279700</v>
      </c>
      <c r="F2992" s="206">
        <f t="shared" si="35"/>
        <v>0</v>
      </c>
      <c r="G2992" s="197">
        <v>279700</v>
      </c>
      <c r="H2992" s="195" t="s">
        <v>2795</v>
      </c>
      <c r="I2992" s="195"/>
    </row>
    <row r="2993" spans="1:9" ht="26.25" hidden="1" customHeight="1">
      <c r="A2993" s="196">
        <v>44349</v>
      </c>
      <c r="B2993" s="205"/>
      <c r="C2993" s="414">
        <v>83</v>
      </c>
      <c r="D2993" s="195">
        <v>7</v>
      </c>
      <c r="E2993" s="197">
        <v>684555</v>
      </c>
      <c r="F2993" s="206">
        <f t="shared" si="35"/>
        <v>0</v>
      </c>
      <c r="G2993" s="197">
        <v>684555</v>
      </c>
      <c r="H2993" s="195" t="s">
        <v>2796</v>
      </c>
      <c r="I2993" s="195"/>
    </row>
    <row r="2994" spans="1:9" ht="26.25" hidden="1" customHeight="1">
      <c r="A2994" s="196">
        <v>44349</v>
      </c>
      <c r="B2994" s="223" t="s">
        <v>60</v>
      </c>
      <c r="C2994" s="414">
        <v>86</v>
      </c>
      <c r="D2994" s="195">
        <v>7</v>
      </c>
      <c r="E2994" s="197">
        <v>5105000</v>
      </c>
      <c r="F2994" s="206">
        <f t="shared" ref="F2994:F3185" si="36">E2994-G2994</f>
        <v>0</v>
      </c>
      <c r="G2994" s="197">
        <v>5105000</v>
      </c>
      <c r="H2994" s="195" t="s">
        <v>2797</v>
      </c>
      <c r="I2994" s="195"/>
    </row>
    <row r="2995" spans="1:9" ht="26.25" hidden="1" customHeight="1">
      <c r="A2995" s="196">
        <v>44349</v>
      </c>
      <c r="B2995" s="223" t="s">
        <v>60</v>
      </c>
      <c r="C2995" s="414">
        <v>87</v>
      </c>
      <c r="D2995" s="195">
        <v>7</v>
      </c>
      <c r="E2995" s="197">
        <v>335100</v>
      </c>
      <c r="F2995" s="206">
        <f t="shared" si="36"/>
        <v>0</v>
      </c>
      <c r="G2995" s="197">
        <v>335100</v>
      </c>
      <c r="H2995" s="195" t="s">
        <v>2798</v>
      </c>
      <c r="I2995" s="195"/>
    </row>
    <row r="2996" spans="1:9" ht="26.25" hidden="1" customHeight="1">
      <c r="A2996" s="196">
        <v>44349</v>
      </c>
      <c r="B2996" s="223" t="s">
        <v>60</v>
      </c>
      <c r="C2996" s="414">
        <v>95</v>
      </c>
      <c r="D2996" s="195">
        <v>7</v>
      </c>
      <c r="E2996" s="197">
        <v>4634500</v>
      </c>
      <c r="F2996" s="206">
        <f t="shared" si="36"/>
        <v>0</v>
      </c>
      <c r="G2996" s="197">
        <v>4634500</v>
      </c>
      <c r="H2996" s="195" t="s">
        <v>2874</v>
      </c>
      <c r="I2996" s="195"/>
    </row>
    <row r="2997" spans="1:9" ht="26.25" hidden="1" customHeight="1">
      <c r="A2997" s="196">
        <v>44349</v>
      </c>
      <c r="B2997" s="205"/>
      <c r="C2997" s="414">
        <v>99</v>
      </c>
      <c r="D2997" s="195">
        <v>7</v>
      </c>
      <c r="E2997" s="197">
        <v>1019545</v>
      </c>
      <c r="F2997" s="206">
        <f t="shared" si="36"/>
        <v>0</v>
      </c>
      <c r="G2997" s="197">
        <v>1019545</v>
      </c>
      <c r="H2997" s="195" t="s">
        <v>2799</v>
      </c>
      <c r="I2997" s="195"/>
    </row>
    <row r="2998" spans="1:9" s="22" customFormat="1" ht="26.25" hidden="1" customHeight="1">
      <c r="A2998" s="30">
        <v>44349</v>
      </c>
      <c r="B2998" s="359" t="s">
        <v>68</v>
      </c>
      <c r="C2998" s="75">
        <v>112</v>
      </c>
      <c r="D2998" s="31">
        <v>7</v>
      </c>
      <c r="E2998" s="32">
        <v>583195</v>
      </c>
      <c r="F2998" s="168">
        <f t="shared" si="36"/>
        <v>0</v>
      </c>
      <c r="G2998" s="32">
        <v>583195</v>
      </c>
      <c r="H2998" s="31" t="s">
        <v>2844</v>
      </c>
      <c r="I2998" s="31"/>
    </row>
    <row r="2999" spans="1:9" ht="26.25" hidden="1" customHeight="1">
      <c r="A2999" s="196">
        <v>44349</v>
      </c>
      <c r="B2999" s="223" t="s">
        <v>60</v>
      </c>
      <c r="C2999" s="414">
        <v>113</v>
      </c>
      <c r="D2999" s="195">
        <v>7</v>
      </c>
      <c r="E2999" s="197">
        <v>437800</v>
      </c>
      <c r="F2999" s="206">
        <f t="shared" si="36"/>
        <v>0</v>
      </c>
      <c r="G2999" s="197">
        <v>437800</v>
      </c>
      <c r="H2999" s="195" t="s">
        <v>2800</v>
      </c>
      <c r="I2999" s="195"/>
    </row>
    <row r="3000" spans="1:9" s="22" customFormat="1" ht="26.25" hidden="1" customHeight="1">
      <c r="A3000" s="30">
        <v>44349</v>
      </c>
      <c r="B3000" s="359" t="s">
        <v>68</v>
      </c>
      <c r="C3000" s="75">
        <v>119</v>
      </c>
      <c r="D3000" s="31">
        <v>7</v>
      </c>
      <c r="E3000" s="32">
        <v>179900</v>
      </c>
      <c r="F3000" s="168">
        <f t="shared" si="36"/>
        <v>0</v>
      </c>
      <c r="G3000" s="32">
        <v>179900</v>
      </c>
      <c r="H3000" s="31" t="s">
        <v>2875</v>
      </c>
      <c r="I3000" s="31"/>
    </row>
    <row r="3001" spans="1:9" ht="26.25" hidden="1" customHeight="1">
      <c r="A3001" s="196">
        <v>44349</v>
      </c>
      <c r="B3001" s="205"/>
      <c r="C3001" s="414">
        <v>125</v>
      </c>
      <c r="D3001" s="195">
        <v>7</v>
      </c>
      <c r="E3001" s="197">
        <v>241500</v>
      </c>
      <c r="F3001" s="206">
        <f t="shared" si="36"/>
        <v>0</v>
      </c>
      <c r="G3001" s="197">
        <v>241500</v>
      </c>
      <c r="H3001" s="195" t="s">
        <v>2802</v>
      </c>
      <c r="I3001" s="195"/>
    </row>
    <row r="3002" spans="1:9" ht="26.25" hidden="1" customHeight="1">
      <c r="A3002" s="196">
        <v>44349</v>
      </c>
      <c r="B3002" s="223" t="s">
        <v>60</v>
      </c>
      <c r="C3002" s="414">
        <v>132</v>
      </c>
      <c r="D3002" s="195">
        <v>7</v>
      </c>
      <c r="E3002" s="197">
        <v>6333300</v>
      </c>
      <c r="F3002" s="206">
        <f t="shared" si="36"/>
        <v>0</v>
      </c>
      <c r="G3002" s="197">
        <v>6333300</v>
      </c>
      <c r="H3002" s="195" t="s">
        <v>2872</v>
      </c>
      <c r="I3002" s="195"/>
    </row>
    <row r="3003" spans="1:9" ht="26.25" hidden="1" customHeight="1">
      <c r="A3003" s="196">
        <v>44349</v>
      </c>
      <c r="B3003" s="223" t="s">
        <v>60</v>
      </c>
      <c r="C3003" s="414">
        <v>135</v>
      </c>
      <c r="D3003" s="195">
        <v>7</v>
      </c>
      <c r="E3003" s="197">
        <v>296800</v>
      </c>
      <c r="F3003" s="206">
        <f t="shared" si="36"/>
        <v>0</v>
      </c>
      <c r="G3003" s="197">
        <v>296800</v>
      </c>
      <c r="H3003" s="195" t="s">
        <v>2804</v>
      </c>
      <c r="I3003" s="195"/>
    </row>
    <row r="3004" spans="1:9" ht="26.25" hidden="1" customHeight="1">
      <c r="A3004" s="196">
        <v>44349</v>
      </c>
      <c r="B3004" s="223" t="s">
        <v>60</v>
      </c>
      <c r="C3004" s="414">
        <v>136</v>
      </c>
      <c r="D3004" s="195">
        <v>7</v>
      </c>
      <c r="E3004" s="197">
        <v>28500</v>
      </c>
      <c r="F3004" s="206">
        <f t="shared" si="36"/>
        <v>0</v>
      </c>
      <c r="G3004" s="197">
        <v>28500</v>
      </c>
      <c r="H3004" s="195" t="s">
        <v>2805</v>
      </c>
      <c r="I3004" s="195"/>
    </row>
    <row r="3005" spans="1:9" ht="26.25" hidden="1" customHeight="1">
      <c r="A3005" s="196">
        <v>44349</v>
      </c>
      <c r="B3005" s="223" t="s">
        <v>60</v>
      </c>
      <c r="C3005" s="414">
        <v>137</v>
      </c>
      <c r="D3005" s="195">
        <v>7</v>
      </c>
      <c r="E3005" s="197">
        <v>756498</v>
      </c>
      <c r="F3005" s="206">
        <f t="shared" si="36"/>
        <v>0</v>
      </c>
      <c r="G3005" s="197">
        <v>756498</v>
      </c>
      <c r="H3005" s="195" t="s">
        <v>2806</v>
      </c>
      <c r="I3005" s="195"/>
    </row>
    <row r="3006" spans="1:9" ht="26.25" hidden="1" customHeight="1">
      <c r="A3006" s="196">
        <v>44349</v>
      </c>
      <c r="B3006" s="223" t="s">
        <v>60</v>
      </c>
      <c r="C3006" s="414">
        <v>175</v>
      </c>
      <c r="D3006" s="195">
        <v>7</v>
      </c>
      <c r="E3006" s="197">
        <v>160000</v>
      </c>
      <c r="F3006" s="206">
        <f t="shared" si="36"/>
        <v>0</v>
      </c>
      <c r="G3006" s="197">
        <v>160000</v>
      </c>
      <c r="H3006" s="195" t="s">
        <v>2807</v>
      </c>
      <c r="I3006" s="195"/>
    </row>
    <row r="3007" spans="1:9" ht="26.25" hidden="1" customHeight="1">
      <c r="A3007" s="196">
        <v>44349</v>
      </c>
      <c r="B3007" s="223" t="s">
        <v>60</v>
      </c>
      <c r="C3007" s="414">
        <v>195</v>
      </c>
      <c r="D3007" s="195">
        <v>7</v>
      </c>
      <c r="E3007" s="197">
        <v>517600</v>
      </c>
      <c r="F3007" s="206">
        <f t="shared" si="36"/>
        <v>0</v>
      </c>
      <c r="G3007" s="197">
        <v>517600</v>
      </c>
      <c r="H3007" s="195" t="s">
        <v>2808</v>
      </c>
      <c r="I3007" s="195"/>
    </row>
    <row r="3008" spans="1:9" ht="26.25" hidden="1" customHeight="1">
      <c r="A3008" s="196">
        <v>44349</v>
      </c>
      <c r="B3008" s="223" t="s">
        <v>60</v>
      </c>
      <c r="C3008" s="414">
        <v>203</v>
      </c>
      <c r="D3008" s="195">
        <v>7</v>
      </c>
      <c r="E3008" s="197">
        <v>287547</v>
      </c>
      <c r="F3008" s="206">
        <f t="shared" si="36"/>
        <v>0</v>
      </c>
      <c r="G3008" s="197">
        <v>287547</v>
      </c>
      <c r="H3008" s="195" t="s">
        <v>2846</v>
      </c>
      <c r="I3008" s="195"/>
    </row>
    <row r="3009" spans="1:9" ht="26.25" hidden="1" customHeight="1">
      <c r="A3009" s="196">
        <v>44349</v>
      </c>
      <c r="B3009" s="223" t="s">
        <v>60</v>
      </c>
      <c r="C3009" s="414">
        <v>235</v>
      </c>
      <c r="D3009" s="195">
        <v>7</v>
      </c>
      <c r="E3009" s="197">
        <v>1240600</v>
      </c>
      <c r="F3009" s="206">
        <f t="shared" si="36"/>
        <v>0</v>
      </c>
      <c r="G3009" s="197">
        <v>1240600</v>
      </c>
      <c r="H3009" s="195" t="s">
        <v>2873</v>
      </c>
      <c r="I3009" s="195"/>
    </row>
    <row r="3010" spans="1:9" ht="26.25" hidden="1" customHeight="1">
      <c r="A3010" s="196">
        <v>44349</v>
      </c>
      <c r="B3010" s="205"/>
      <c r="C3010" s="414">
        <v>503</v>
      </c>
      <c r="D3010" s="195">
        <v>9</v>
      </c>
      <c r="E3010" s="197">
        <v>543652</v>
      </c>
      <c r="F3010" s="206">
        <f t="shared" si="36"/>
        <v>0</v>
      </c>
      <c r="G3010" s="197">
        <v>543652</v>
      </c>
      <c r="H3010" s="195" t="s">
        <v>2810</v>
      </c>
      <c r="I3010" s="195"/>
    </row>
    <row r="3011" spans="1:9" ht="26.25" hidden="1" customHeight="1">
      <c r="A3011" s="196">
        <v>44349</v>
      </c>
      <c r="B3011" s="205"/>
      <c r="C3011" s="414">
        <v>509</v>
      </c>
      <c r="D3011" s="195">
        <v>9</v>
      </c>
      <c r="E3011" s="197">
        <v>534375</v>
      </c>
      <c r="F3011" s="206">
        <f t="shared" si="36"/>
        <v>0</v>
      </c>
      <c r="G3011" s="197">
        <v>534375</v>
      </c>
      <c r="H3011" s="195" t="s">
        <v>2811</v>
      </c>
      <c r="I3011" s="195"/>
    </row>
    <row r="3012" spans="1:9" ht="26.25" hidden="1" customHeight="1">
      <c r="A3012" s="196">
        <v>44349</v>
      </c>
      <c r="B3012" s="223" t="s">
        <v>60</v>
      </c>
      <c r="C3012" s="414">
        <v>514</v>
      </c>
      <c r="D3012" s="195">
        <v>9</v>
      </c>
      <c r="E3012" s="197">
        <v>1518196</v>
      </c>
      <c r="F3012" s="206">
        <f t="shared" si="36"/>
        <v>0</v>
      </c>
      <c r="G3012" s="197">
        <v>1518196</v>
      </c>
      <c r="H3012" s="195" t="s">
        <v>2812</v>
      </c>
      <c r="I3012" s="195"/>
    </row>
    <row r="3013" spans="1:9" ht="26.25" hidden="1" customHeight="1">
      <c r="A3013" s="196">
        <v>44349</v>
      </c>
      <c r="B3013" s="223" t="s">
        <v>60</v>
      </c>
      <c r="C3013" s="414">
        <v>515</v>
      </c>
      <c r="D3013" s="195">
        <v>9</v>
      </c>
      <c r="E3013" s="197">
        <v>1301281</v>
      </c>
      <c r="F3013" s="206">
        <f t="shared" si="36"/>
        <v>0</v>
      </c>
      <c r="G3013" s="197">
        <v>1301281</v>
      </c>
      <c r="H3013" s="195" t="s">
        <v>2813</v>
      </c>
      <c r="I3013" s="195"/>
    </row>
    <row r="3014" spans="1:9" ht="26.25" hidden="1" customHeight="1">
      <c r="A3014" s="196">
        <v>44349</v>
      </c>
      <c r="B3014" s="223" t="s">
        <v>60</v>
      </c>
      <c r="C3014" s="414">
        <v>516</v>
      </c>
      <c r="D3014" s="195">
        <v>9</v>
      </c>
      <c r="E3014" s="197">
        <v>936362</v>
      </c>
      <c r="F3014" s="206">
        <f t="shared" si="36"/>
        <v>0</v>
      </c>
      <c r="G3014" s="197">
        <v>936362</v>
      </c>
      <c r="H3014" s="195" t="s">
        <v>2814</v>
      </c>
      <c r="I3014" s="195"/>
    </row>
    <row r="3015" spans="1:9" ht="26.25" hidden="1" customHeight="1">
      <c r="A3015" s="196">
        <v>44349</v>
      </c>
      <c r="B3015" s="223" t="s">
        <v>60</v>
      </c>
      <c r="C3015" s="414">
        <v>519</v>
      </c>
      <c r="D3015" s="195">
        <v>9</v>
      </c>
      <c r="E3015" s="197">
        <v>615867</v>
      </c>
      <c r="F3015" s="206">
        <f t="shared" si="36"/>
        <v>0</v>
      </c>
      <c r="G3015" s="197">
        <v>615867</v>
      </c>
      <c r="H3015" s="195" t="s">
        <v>2815</v>
      </c>
      <c r="I3015" s="195"/>
    </row>
    <row r="3016" spans="1:9" ht="26.25" hidden="1" customHeight="1">
      <c r="A3016" s="196">
        <v>44349</v>
      </c>
      <c r="B3016" s="205"/>
      <c r="C3016" s="414">
        <v>524</v>
      </c>
      <c r="D3016" s="195">
        <v>9</v>
      </c>
      <c r="E3016" s="197">
        <v>1119297</v>
      </c>
      <c r="F3016" s="206">
        <f t="shared" si="36"/>
        <v>0</v>
      </c>
      <c r="G3016" s="197">
        <v>1119297</v>
      </c>
      <c r="H3016" s="195" t="s">
        <v>2816</v>
      </c>
      <c r="I3016" s="195"/>
    </row>
    <row r="3017" spans="1:9" ht="26.25" hidden="1" customHeight="1">
      <c r="A3017" s="196">
        <v>44349</v>
      </c>
      <c r="B3017" s="223" t="s">
        <v>60</v>
      </c>
      <c r="C3017" s="414">
        <v>538</v>
      </c>
      <c r="D3017" s="195">
        <v>9</v>
      </c>
      <c r="E3017" s="197">
        <v>54500</v>
      </c>
      <c r="F3017" s="206">
        <f t="shared" si="36"/>
        <v>0</v>
      </c>
      <c r="G3017" s="197">
        <v>54500</v>
      </c>
      <c r="H3017" s="195" t="s">
        <v>2817</v>
      </c>
      <c r="I3017" s="195"/>
    </row>
    <row r="3018" spans="1:9" ht="26.25" hidden="1" customHeight="1">
      <c r="A3018" s="196">
        <v>44349</v>
      </c>
      <c r="B3018" s="223" t="s">
        <v>68</v>
      </c>
      <c r="C3018" s="414">
        <v>544</v>
      </c>
      <c r="D3018" s="195">
        <v>9</v>
      </c>
      <c r="E3018" s="197">
        <v>358811</v>
      </c>
      <c r="F3018" s="206">
        <f t="shared" si="36"/>
        <v>0</v>
      </c>
      <c r="G3018" s="197">
        <v>358811</v>
      </c>
      <c r="H3018" s="195" t="s">
        <v>2818</v>
      </c>
      <c r="I3018" s="195"/>
    </row>
    <row r="3019" spans="1:9" ht="26.25" hidden="1" customHeight="1">
      <c r="A3019" s="196">
        <v>44349</v>
      </c>
      <c r="B3019" s="223" t="s">
        <v>60</v>
      </c>
      <c r="C3019" s="414">
        <v>545</v>
      </c>
      <c r="D3019" s="195">
        <v>9</v>
      </c>
      <c r="E3019" s="197">
        <v>1874587</v>
      </c>
      <c r="F3019" s="206">
        <f t="shared" si="36"/>
        <v>0</v>
      </c>
      <c r="G3019" s="197">
        <v>1874587</v>
      </c>
      <c r="H3019" s="195" t="s">
        <v>2819</v>
      </c>
      <c r="I3019" s="195"/>
    </row>
    <row r="3020" spans="1:9" ht="26.25" hidden="1" customHeight="1">
      <c r="A3020" s="196">
        <v>44349</v>
      </c>
      <c r="B3020" s="205"/>
      <c r="C3020" s="414">
        <v>570</v>
      </c>
      <c r="D3020" s="195">
        <v>9</v>
      </c>
      <c r="E3020" s="197">
        <v>1593261</v>
      </c>
      <c r="F3020" s="206">
        <f t="shared" si="36"/>
        <v>0</v>
      </c>
      <c r="G3020" s="197">
        <v>1593261</v>
      </c>
      <c r="H3020" s="195" t="s">
        <v>2820</v>
      </c>
      <c r="I3020" s="195"/>
    </row>
    <row r="3021" spans="1:9" ht="26.25" hidden="1" customHeight="1">
      <c r="A3021" s="196">
        <v>44349</v>
      </c>
      <c r="B3021" s="223" t="s">
        <v>60</v>
      </c>
      <c r="C3021" s="414">
        <v>607</v>
      </c>
      <c r="D3021" s="195">
        <v>9</v>
      </c>
      <c r="E3021" s="197">
        <v>5460000</v>
      </c>
      <c r="F3021" s="206">
        <f t="shared" si="36"/>
        <v>0</v>
      </c>
      <c r="G3021" s="197">
        <v>5460000</v>
      </c>
      <c r="H3021" s="195" t="s">
        <v>2821</v>
      </c>
      <c r="I3021" s="195"/>
    </row>
    <row r="3022" spans="1:9" ht="26.25" hidden="1" customHeight="1">
      <c r="A3022" s="196">
        <v>44349</v>
      </c>
      <c r="B3022" s="223" t="s">
        <v>60</v>
      </c>
      <c r="C3022" s="414">
        <v>640</v>
      </c>
      <c r="D3022" s="195">
        <v>9</v>
      </c>
      <c r="E3022" s="197">
        <v>340000</v>
      </c>
      <c r="F3022" s="206">
        <f t="shared" si="36"/>
        <v>0</v>
      </c>
      <c r="G3022" s="197">
        <v>340000</v>
      </c>
      <c r="H3022" s="195" t="s">
        <v>2845</v>
      </c>
      <c r="I3022" s="195"/>
    </row>
    <row r="3023" spans="1:9" ht="26.25" hidden="1" customHeight="1">
      <c r="A3023" s="196">
        <v>44349</v>
      </c>
      <c r="B3023" s="223" t="s">
        <v>60</v>
      </c>
      <c r="C3023" s="414">
        <v>655</v>
      </c>
      <c r="D3023" s="195">
        <v>9</v>
      </c>
      <c r="E3023" s="197">
        <v>1545000</v>
      </c>
      <c r="F3023" s="206">
        <f t="shared" si="36"/>
        <v>0</v>
      </c>
      <c r="G3023" s="197">
        <v>1545000</v>
      </c>
      <c r="H3023" s="195" t="s">
        <v>2871</v>
      </c>
      <c r="I3023" s="195"/>
    </row>
    <row r="3024" spans="1:9" ht="26.25" hidden="1" customHeight="1">
      <c r="A3024" s="196">
        <v>44349</v>
      </c>
      <c r="B3024" s="205"/>
      <c r="C3024" s="414">
        <v>5950</v>
      </c>
      <c r="D3024" s="195">
        <v>6</v>
      </c>
      <c r="E3024" s="197">
        <v>2700000</v>
      </c>
      <c r="F3024" s="206">
        <f t="shared" si="36"/>
        <v>0</v>
      </c>
      <c r="G3024" s="197">
        <v>2700000</v>
      </c>
      <c r="H3024" s="195" t="s">
        <v>2848</v>
      </c>
      <c r="I3024" s="195"/>
    </row>
    <row r="3025" spans="1:9" ht="26.25" hidden="1" customHeight="1">
      <c r="A3025" s="196">
        <v>44349</v>
      </c>
      <c r="B3025" s="205"/>
      <c r="C3025" s="414">
        <v>5966</v>
      </c>
      <c r="D3025" s="195">
        <v>6</v>
      </c>
      <c r="E3025" s="197">
        <v>337136</v>
      </c>
      <c r="F3025" s="206">
        <f t="shared" si="36"/>
        <v>0</v>
      </c>
      <c r="G3025" s="197">
        <v>337136</v>
      </c>
      <c r="H3025" s="195" t="s">
        <v>2823</v>
      </c>
      <c r="I3025" s="195"/>
    </row>
    <row r="3026" spans="1:9" ht="26.25" hidden="1" customHeight="1">
      <c r="A3026" s="196">
        <v>44349</v>
      </c>
      <c r="B3026" s="205"/>
      <c r="C3026" s="414">
        <v>5971</v>
      </c>
      <c r="D3026" s="195">
        <v>6</v>
      </c>
      <c r="E3026" s="197">
        <v>1480685</v>
      </c>
      <c r="F3026" s="206">
        <f t="shared" si="36"/>
        <v>0</v>
      </c>
      <c r="G3026" s="197">
        <v>1480685</v>
      </c>
      <c r="H3026" s="195" t="s">
        <v>2824</v>
      </c>
      <c r="I3026" s="195"/>
    </row>
    <row r="3027" spans="1:9" ht="26.25" hidden="1" customHeight="1">
      <c r="A3027" s="196">
        <v>44349</v>
      </c>
      <c r="B3027" s="205"/>
      <c r="C3027" s="414">
        <v>5972</v>
      </c>
      <c r="D3027" s="195">
        <v>6</v>
      </c>
      <c r="E3027" s="197">
        <v>885237</v>
      </c>
      <c r="F3027" s="206">
        <f t="shared" si="36"/>
        <v>0</v>
      </c>
      <c r="G3027" s="197">
        <v>885237</v>
      </c>
      <c r="H3027" s="195" t="s">
        <v>2825</v>
      </c>
      <c r="I3027" s="195"/>
    </row>
    <row r="3028" spans="1:9" ht="26.25" hidden="1" customHeight="1">
      <c r="A3028" s="196">
        <v>44349</v>
      </c>
      <c r="B3028" s="223" t="s">
        <v>60</v>
      </c>
      <c r="C3028" s="414">
        <v>5982</v>
      </c>
      <c r="D3028" s="195">
        <v>6</v>
      </c>
      <c r="E3028" s="197">
        <v>356363</v>
      </c>
      <c r="F3028" s="206">
        <f t="shared" si="36"/>
        <v>0</v>
      </c>
      <c r="G3028" s="197">
        <v>356363</v>
      </c>
      <c r="H3028" s="195" t="s">
        <v>2826</v>
      </c>
      <c r="I3028" s="195"/>
    </row>
    <row r="3029" spans="1:9" ht="26.25" hidden="1" customHeight="1">
      <c r="A3029" s="196">
        <v>44349</v>
      </c>
      <c r="B3029" s="223" t="s">
        <v>68</v>
      </c>
      <c r="C3029" s="414">
        <v>5986</v>
      </c>
      <c r="D3029" s="195">
        <v>6</v>
      </c>
      <c r="E3029" s="197">
        <v>227013</v>
      </c>
      <c r="F3029" s="206">
        <f t="shared" si="36"/>
        <v>0</v>
      </c>
      <c r="G3029" s="197">
        <v>227013</v>
      </c>
      <c r="H3029" s="195" t="s">
        <v>2827</v>
      </c>
      <c r="I3029" s="195"/>
    </row>
    <row r="3030" spans="1:9" ht="26.25" hidden="1" customHeight="1">
      <c r="A3030" s="196">
        <v>44349</v>
      </c>
      <c r="B3030" s="223" t="s">
        <v>60</v>
      </c>
      <c r="C3030" s="414">
        <v>5987</v>
      </c>
      <c r="D3030" s="195">
        <v>6</v>
      </c>
      <c r="E3030" s="197">
        <v>315680</v>
      </c>
      <c r="F3030" s="206">
        <f t="shared" si="36"/>
        <v>0</v>
      </c>
      <c r="G3030" s="197">
        <v>315680</v>
      </c>
      <c r="H3030" s="195" t="s">
        <v>2828</v>
      </c>
      <c r="I3030" s="195"/>
    </row>
    <row r="3031" spans="1:9" ht="26.25" hidden="1" customHeight="1">
      <c r="A3031" s="196">
        <v>44349</v>
      </c>
      <c r="B3031" s="223" t="s">
        <v>64</v>
      </c>
      <c r="C3031" s="414">
        <v>6003</v>
      </c>
      <c r="D3031" s="195">
        <v>6</v>
      </c>
      <c r="E3031" s="197">
        <v>178852</v>
      </c>
      <c r="F3031" s="206">
        <f t="shared" si="36"/>
        <v>0</v>
      </c>
      <c r="G3031" s="197">
        <v>178852</v>
      </c>
      <c r="H3031" s="195" t="s">
        <v>3214</v>
      </c>
      <c r="I3031" s="195"/>
    </row>
    <row r="3032" spans="1:9" ht="26.25" hidden="1" customHeight="1">
      <c r="A3032" s="196">
        <v>44349</v>
      </c>
      <c r="B3032" s="205"/>
      <c r="C3032" s="414">
        <v>6004</v>
      </c>
      <c r="D3032" s="195">
        <v>6</v>
      </c>
      <c r="E3032" s="197">
        <v>0</v>
      </c>
      <c r="F3032" s="206">
        <f t="shared" si="36"/>
        <v>0</v>
      </c>
      <c r="G3032" s="197"/>
      <c r="H3032" s="195" t="s">
        <v>283</v>
      </c>
      <c r="I3032" s="195"/>
    </row>
    <row r="3033" spans="1:9" ht="26.25" hidden="1" customHeight="1">
      <c r="A3033" s="196">
        <v>44349</v>
      </c>
      <c r="B3033" s="223" t="s">
        <v>64</v>
      </c>
      <c r="C3033" s="414">
        <v>6005</v>
      </c>
      <c r="D3033" s="195">
        <v>6</v>
      </c>
      <c r="E3033" s="197">
        <v>52000</v>
      </c>
      <c r="F3033" s="206">
        <f t="shared" si="36"/>
        <v>0</v>
      </c>
      <c r="G3033" s="197">
        <v>52000</v>
      </c>
      <c r="H3033" s="195" t="s">
        <v>2862</v>
      </c>
      <c r="I3033" s="195"/>
    </row>
    <row r="3034" spans="1:9" ht="26.25" hidden="1" customHeight="1">
      <c r="A3034" s="196">
        <v>44349</v>
      </c>
      <c r="B3034" s="223" t="s">
        <v>68</v>
      </c>
      <c r="C3034" s="414">
        <v>6008</v>
      </c>
      <c r="D3034" s="195">
        <v>6</v>
      </c>
      <c r="E3034" s="197">
        <v>1104800</v>
      </c>
      <c r="F3034" s="206">
        <f t="shared" si="36"/>
        <v>0</v>
      </c>
      <c r="G3034" s="197">
        <v>1104800</v>
      </c>
      <c r="H3034" s="97" t="s">
        <v>2847</v>
      </c>
      <c r="I3034" s="195"/>
    </row>
    <row r="3035" spans="1:9" ht="26.25" hidden="1" customHeight="1">
      <c r="A3035" s="196">
        <v>44349</v>
      </c>
      <c r="B3035" s="223" t="s">
        <v>68</v>
      </c>
      <c r="C3035" s="414">
        <v>6029</v>
      </c>
      <c r="D3035" s="195">
        <v>6</v>
      </c>
      <c r="E3035" s="197">
        <v>235233</v>
      </c>
      <c r="F3035" s="206">
        <f t="shared" si="36"/>
        <v>0</v>
      </c>
      <c r="G3035" s="197">
        <v>235233</v>
      </c>
      <c r="H3035" s="195" t="s">
        <v>2831</v>
      </c>
      <c r="I3035" s="195"/>
    </row>
    <row r="3036" spans="1:9" ht="26.25" hidden="1" customHeight="1">
      <c r="A3036" s="196">
        <v>44349</v>
      </c>
      <c r="B3036" s="223" t="s">
        <v>60</v>
      </c>
      <c r="C3036" s="414">
        <v>7585</v>
      </c>
      <c r="D3036" s="195">
        <v>8</v>
      </c>
      <c r="E3036" s="197">
        <v>475480</v>
      </c>
      <c r="F3036" s="206">
        <f t="shared" si="36"/>
        <v>0</v>
      </c>
      <c r="G3036" s="197">
        <v>475480</v>
      </c>
      <c r="H3036" s="195" t="s">
        <v>2832</v>
      </c>
      <c r="I3036" s="195"/>
    </row>
    <row r="3037" spans="1:9" ht="26.25" hidden="1" customHeight="1">
      <c r="A3037" s="196">
        <v>44349</v>
      </c>
      <c r="B3037" s="205"/>
      <c r="C3037" s="414">
        <v>7633</v>
      </c>
      <c r="D3037" s="195">
        <v>8</v>
      </c>
      <c r="E3037" s="197">
        <v>1923275</v>
      </c>
      <c r="F3037" s="206">
        <f t="shared" si="36"/>
        <v>0</v>
      </c>
      <c r="G3037" s="197">
        <v>1923275</v>
      </c>
      <c r="H3037" s="195" t="s">
        <v>2833</v>
      </c>
      <c r="I3037" s="195"/>
    </row>
    <row r="3038" spans="1:9" ht="26.25" hidden="1" customHeight="1">
      <c r="A3038" s="196">
        <v>44349</v>
      </c>
      <c r="B3038" s="223" t="s">
        <v>60</v>
      </c>
      <c r="C3038" s="414">
        <v>7635</v>
      </c>
      <c r="D3038" s="195">
        <v>8</v>
      </c>
      <c r="E3038" s="197">
        <v>978391</v>
      </c>
      <c r="F3038" s="206">
        <f t="shared" si="36"/>
        <v>0</v>
      </c>
      <c r="G3038" s="197">
        <v>978391</v>
      </c>
      <c r="H3038" s="195" t="s">
        <v>2834</v>
      </c>
      <c r="I3038" s="195"/>
    </row>
    <row r="3039" spans="1:9" ht="26.25" hidden="1" customHeight="1">
      <c r="A3039" s="196">
        <v>44349</v>
      </c>
      <c r="B3039" s="223" t="s">
        <v>60</v>
      </c>
      <c r="C3039" s="414">
        <v>7640</v>
      </c>
      <c r="D3039" s="195">
        <v>8</v>
      </c>
      <c r="E3039" s="197">
        <v>494849</v>
      </c>
      <c r="F3039" s="206">
        <f t="shared" si="36"/>
        <v>0</v>
      </c>
      <c r="G3039" s="197">
        <v>494849</v>
      </c>
      <c r="H3039" s="195" t="s">
        <v>2835</v>
      </c>
      <c r="I3039" s="195"/>
    </row>
    <row r="3040" spans="1:9" ht="26.25" hidden="1" customHeight="1">
      <c r="A3040" s="196">
        <v>44349</v>
      </c>
      <c r="B3040" s="223" t="s">
        <v>60</v>
      </c>
      <c r="C3040" s="414">
        <v>7646</v>
      </c>
      <c r="D3040" s="195">
        <v>8</v>
      </c>
      <c r="E3040" s="197">
        <v>361753</v>
      </c>
      <c r="F3040" s="206">
        <f t="shared" si="36"/>
        <v>0</v>
      </c>
      <c r="G3040" s="197">
        <v>361753</v>
      </c>
      <c r="H3040" s="195" t="s">
        <v>2836</v>
      </c>
      <c r="I3040" s="195"/>
    </row>
    <row r="3041" spans="1:9" ht="26.25" hidden="1" customHeight="1">
      <c r="A3041" s="196">
        <v>44349</v>
      </c>
      <c r="B3041" s="205"/>
      <c r="C3041" s="414">
        <v>7941</v>
      </c>
      <c r="D3041" s="195">
        <v>4</v>
      </c>
      <c r="E3041" s="197">
        <v>286100</v>
      </c>
      <c r="F3041" s="206">
        <f t="shared" si="36"/>
        <v>0</v>
      </c>
      <c r="G3041" s="197">
        <v>286100</v>
      </c>
      <c r="H3041" s="195">
        <v>0</v>
      </c>
      <c r="I3041" s="195"/>
    </row>
    <row r="3042" spans="1:9" ht="26.25" hidden="1" customHeight="1">
      <c r="A3042" s="196">
        <v>44349</v>
      </c>
      <c r="B3042" s="223" t="s">
        <v>68</v>
      </c>
      <c r="C3042" s="414">
        <v>7942</v>
      </c>
      <c r="D3042" s="195">
        <v>4</v>
      </c>
      <c r="E3042" s="197">
        <v>6138000</v>
      </c>
      <c r="F3042" s="206">
        <f t="shared" si="36"/>
        <v>0</v>
      </c>
      <c r="G3042" s="197">
        <v>6138000</v>
      </c>
      <c r="H3042" s="195">
        <v>0</v>
      </c>
      <c r="I3042" s="195"/>
    </row>
    <row r="3043" spans="1:9" ht="26.25" hidden="1" customHeight="1">
      <c r="A3043" s="196">
        <v>44349</v>
      </c>
      <c r="B3043" s="205"/>
      <c r="C3043" s="414">
        <v>8010</v>
      </c>
      <c r="D3043" s="195">
        <v>4</v>
      </c>
      <c r="E3043" s="197">
        <v>300000</v>
      </c>
      <c r="F3043" s="206">
        <f t="shared" si="36"/>
        <v>0</v>
      </c>
      <c r="G3043" s="197">
        <v>300000</v>
      </c>
      <c r="H3043" s="195">
        <v>0</v>
      </c>
      <c r="I3043" s="195"/>
    </row>
    <row r="3044" spans="1:9" ht="26.25" hidden="1" customHeight="1">
      <c r="A3044" s="196">
        <v>44349</v>
      </c>
      <c r="B3044" s="223" t="s">
        <v>68</v>
      </c>
      <c r="C3044" s="414">
        <v>8058</v>
      </c>
      <c r="D3044" s="195">
        <v>4</v>
      </c>
      <c r="E3044" s="197">
        <v>233637</v>
      </c>
      <c r="F3044" s="206">
        <f t="shared" si="36"/>
        <v>0</v>
      </c>
      <c r="G3044" s="197">
        <v>233637</v>
      </c>
      <c r="H3044" s="195" t="s">
        <v>2837</v>
      </c>
      <c r="I3044" s="195"/>
    </row>
    <row r="3045" spans="1:9" ht="26.25" hidden="1" customHeight="1">
      <c r="A3045" s="196">
        <v>44349</v>
      </c>
      <c r="B3045" s="205" t="s">
        <v>60</v>
      </c>
      <c r="C3045" s="418">
        <v>8059</v>
      </c>
      <c r="D3045" s="195">
        <v>4</v>
      </c>
      <c r="E3045" s="197">
        <v>519122</v>
      </c>
      <c r="F3045" s="206">
        <f t="shared" si="36"/>
        <v>0</v>
      </c>
      <c r="G3045" s="197">
        <v>519122</v>
      </c>
      <c r="H3045" s="195" t="s">
        <v>2838</v>
      </c>
      <c r="I3045" s="195"/>
    </row>
    <row r="3046" spans="1:9" ht="26.25" hidden="1" customHeight="1">
      <c r="A3046" s="40">
        <v>44350</v>
      </c>
      <c r="B3046" s="41" t="s">
        <v>60</v>
      </c>
      <c r="C3046" s="271">
        <v>266</v>
      </c>
      <c r="D3046" s="41">
        <v>7</v>
      </c>
      <c r="E3046" s="42">
        <v>339632</v>
      </c>
      <c r="F3046" s="206">
        <f t="shared" si="36"/>
        <v>0</v>
      </c>
      <c r="G3046" s="42">
        <v>339632</v>
      </c>
      <c r="H3046" s="41" t="s">
        <v>2876</v>
      </c>
      <c r="I3046" s="195"/>
    </row>
    <row r="3047" spans="1:9" ht="26.25" hidden="1" customHeight="1">
      <c r="A3047" s="40">
        <v>44350</v>
      </c>
      <c r="B3047" s="41" t="s">
        <v>60</v>
      </c>
      <c r="C3047" s="41">
        <v>295</v>
      </c>
      <c r="D3047" s="41">
        <v>7</v>
      </c>
      <c r="E3047" s="42">
        <v>371437</v>
      </c>
      <c r="F3047" s="206">
        <f t="shared" si="36"/>
        <v>0</v>
      </c>
      <c r="G3047" s="42">
        <v>371437</v>
      </c>
      <c r="H3047" s="41" t="s">
        <v>2877</v>
      </c>
      <c r="I3047" s="195"/>
    </row>
    <row r="3048" spans="1:9" ht="26.25" hidden="1" customHeight="1">
      <c r="A3048" s="40">
        <v>44350</v>
      </c>
      <c r="B3048" s="41" t="s">
        <v>60</v>
      </c>
      <c r="C3048" s="41">
        <v>296</v>
      </c>
      <c r="D3048" s="41">
        <v>7</v>
      </c>
      <c r="E3048" s="42">
        <v>239014</v>
      </c>
      <c r="F3048" s="206">
        <f t="shared" si="36"/>
        <v>0</v>
      </c>
      <c r="G3048" s="42">
        <v>239014</v>
      </c>
      <c r="H3048" s="41" t="s">
        <v>2878</v>
      </c>
      <c r="I3048" s="195"/>
    </row>
    <row r="3049" spans="1:9" ht="26.25" hidden="1" customHeight="1">
      <c r="A3049" s="40">
        <v>44350</v>
      </c>
      <c r="B3049" s="41" t="s">
        <v>60</v>
      </c>
      <c r="C3049" s="41">
        <v>297</v>
      </c>
      <c r="D3049" s="41">
        <v>7</v>
      </c>
      <c r="E3049" s="42">
        <v>346782</v>
      </c>
      <c r="F3049" s="206">
        <f t="shared" si="36"/>
        <v>0</v>
      </c>
      <c r="G3049" s="42">
        <v>346782</v>
      </c>
      <c r="H3049" s="41" t="s">
        <v>2879</v>
      </c>
      <c r="I3049" s="195"/>
    </row>
    <row r="3050" spans="1:9" ht="26.25" hidden="1" customHeight="1">
      <c r="A3050" s="40">
        <v>44350</v>
      </c>
      <c r="B3050" s="41" t="s">
        <v>60</v>
      </c>
      <c r="C3050" s="41">
        <v>298</v>
      </c>
      <c r="D3050" s="41">
        <v>7</v>
      </c>
      <c r="E3050" s="42">
        <v>234618</v>
      </c>
      <c r="F3050" s="206">
        <f t="shared" si="36"/>
        <v>0</v>
      </c>
      <c r="G3050" s="197">
        <v>234618</v>
      </c>
      <c r="H3050" s="41" t="s">
        <v>2943</v>
      </c>
      <c r="I3050" s="195"/>
    </row>
    <row r="3051" spans="1:9" ht="26.25" hidden="1" customHeight="1">
      <c r="A3051" s="40">
        <v>44350</v>
      </c>
      <c r="B3051" s="41" t="s">
        <v>60</v>
      </c>
      <c r="C3051" s="41">
        <v>301</v>
      </c>
      <c r="D3051" s="41">
        <v>7</v>
      </c>
      <c r="E3051" s="42">
        <v>458673</v>
      </c>
      <c r="F3051" s="206">
        <f t="shared" si="36"/>
        <v>0</v>
      </c>
      <c r="G3051" s="42">
        <v>458673</v>
      </c>
      <c r="H3051" s="41" t="s">
        <v>2881</v>
      </c>
      <c r="I3051" s="195"/>
    </row>
    <row r="3052" spans="1:9" ht="26.25" hidden="1" customHeight="1">
      <c r="A3052" s="40">
        <v>44350</v>
      </c>
      <c r="B3052" s="41" t="s">
        <v>60</v>
      </c>
      <c r="C3052" s="271">
        <v>328</v>
      </c>
      <c r="D3052" s="41">
        <v>7</v>
      </c>
      <c r="E3052" s="42">
        <v>286779</v>
      </c>
      <c r="F3052" s="206">
        <f t="shared" si="36"/>
        <v>0</v>
      </c>
      <c r="G3052" s="42">
        <v>286779</v>
      </c>
      <c r="H3052" s="41" t="s">
        <v>2882</v>
      </c>
      <c r="I3052" s="195"/>
    </row>
    <row r="3053" spans="1:9" ht="26.25" hidden="1" customHeight="1">
      <c r="A3053" s="40">
        <v>44350</v>
      </c>
      <c r="B3053" s="41" t="s">
        <v>60</v>
      </c>
      <c r="C3053" s="41">
        <v>331</v>
      </c>
      <c r="D3053" s="41">
        <v>7</v>
      </c>
      <c r="E3053" s="42">
        <v>1020000</v>
      </c>
      <c r="F3053" s="206">
        <f t="shared" si="36"/>
        <v>0</v>
      </c>
      <c r="G3053" s="42">
        <v>1020000</v>
      </c>
      <c r="H3053" s="41" t="s">
        <v>2883</v>
      </c>
      <c r="I3053" s="195"/>
    </row>
    <row r="3054" spans="1:9" ht="26.25" hidden="1" customHeight="1">
      <c r="A3054" s="40">
        <v>44350</v>
      </c>
      <c r="B3054" s="41" t="s">
        <v>60</v>
      </c>
      <c r="C3054" s="41">
        <v>360</v>
      </c>
      <c r="D3054" s="41">
        <v>7</v>
      </c>
      <c r="E3054" s="42">
        <v>632300</v>
      </c>
      <c r="F3054" s="206">
        <f t="shared" si="36"/>
        <v>0</v>
      </c>
      <c r="G3054" s="42">
        <v>632300</v>
      </c>
      <c r="H3054" s="41" t="s">
        <v>2884</v>
      </c>
      <c r="I3054" s="195"/>
    </row>
    <row r="3055" spans="1:9" ht="26.25" hidden="1" customHeight="1">
      <c r="A3055" s="40">
        <v>44350</v>
      </c>
      <c r="B3055" s="41" t="s">
        <v>60</v>
      </c>
      <c r="C3055" s="271">
        <v>392</v>
      </c>
      <c r="D3055" s="41">
        <v>7</v>
      </c>
      <c r="E3055" s="42">
        <v>588000</v>
      </c>
      <c r="F3055" s="206">
        <f t="shared" si="36"/>
        <v>0</v>
      </c>
      <c r="G3055" s="42">
        <v>588000</v>
      </c>
      <c r="H3055" s="41" t="s">
        <v>2885</v>
      </c>
      <c r="I3055" s="195"/>
    </row>
    <row r="3056" spans="1:9" ht="26.25" hidden="1" customHeight="1">
      <c r="A3056" s="40">
        <v>44350</v>
      </c>
      <c r="B3056" s="41" t="s">
        <v>60</v>
      </c>
      <c r="C3056" s="41">
        <v>683</v>
      </c>
      <c r="D3056" s="41">
        <v>9</v>
      </c>
      <c r="E3056" s="42">
        <v>935031</v>
      </c>
      <c r="F3056" s="206">
        <f t="shared" si="36"/>
        <v>0</v>
      </c>
      <c r="G3056" s="42">
        <v>935031</v>
      </c>
      <c r="H3056" s="41" t="s">
        <v>2886</v>
      </c>
      <c r="I3056" s="195"/>
    </row>
    <row r="3057" spans="1:9" ht="26.25" hidden="1" customHeight="1">
      <c r="A3057" s="40">
        <v>44350</v>
      </c>
      <c r="B3057" s="41" t="s">
        <v>60</v>
      </c>
      <c r="C3057" s="41">
        <v>684</v>
      </c>
      <c r="D3057" s="41">
        <v>9</v>
      </c>
      <c r="E3057" s="42">
        <v>26000</v>
      </c>
      <c r="F3057" s="206">
        <f t="shared" si="36"/>
        <v>0</v>
      </c>
      <c r="G3057" s="42">
        <v>26000</v>
      </c>
      <c r="H3057" s="41" t="s">
        <v>2886</v>
      </c>
      <c r="I3057" s="195"/>
    </row>
    <row r="3058" spans="1:9" ht="26.25" hidden="1" customHeight="1">
      <c r="A3058" s="40">
        <v>44350</v>
      </c>
      <c r="B3058" s="41" t="s">
        <v>60</v>
      </c>
      <c r="C3058" s="41">
        <v>686</v>
      </c>
      <c r="D3058" s="41">
        <v>9</v>
      </c>
      <c r="E3058" s="42">
        <v>329750</v>
      </c>
      <c r="F3058" s="206">
        <f t="shared" si="36"/>
        <v>0</v>
      </c>
      <c r="G3058" s="197">
        <v>329750</v>
      </c>
      <c r="H3058" s="41" t="s">
        <v>2887</v>
      </c>
      <c r="I3058" s="195"/>
    </row>
    <row r="3059" spans="1:9" ht="26.25" hidden="1" customHeight="1">
      <c r="A3059" s="40">
        <v>44350</v>
      </c>
      <c r="B3059" s="41" t="s">
        <v>60</v>
      </c>
      <c r="C3059" s="271">
        <v>702</v>
      </c>
      <c r="D3059" s="41">
        <v>9</v>
      </c>
      <c r="E3059" s="42">
        <v>323996</v>
      </c>
      <c r="F3059" s="206">
        <f t="shared" si="36"/>
        <v>0</v>
      </c>
      <c r="G3059" s="42">
        <v>323996</v>
      </c>
      <c r="H3059" s="41" t="s">
        <v>2888</v>
      </c>
      <c r="I3059" s="195"/>
    </row>
    <row r="3060" spans="1:9" ht="26.25" hidden="1" customHeight="1">
      <c r="A3060" s="40">
        <v>44350</v>
      </c>
      <c r="B3060" s="41" t="s">
        <v>60</v>
      </c>
      <c r="C3060" s="41">
        <v>707</v>
      </c>
      <c r="D3060" s="41">
        <v>9</v>
      </c>
      <c r="E3060" s="42">
        <v>1931173</v>
      </c>
      <c r="F3060" s="206">
        <f t="shared" si="36"/>
        <v>0</v>
      </c>
      <c r="G3060" s="42">
        <v>1931173</v>
      </c>
      <c r="H3060" s="41" t="s">
        <v>2889</v>
      </c>
      <c r="I3060" s="195"/>
    </row>
    <row r="3061" spans="1:9" ht="26.25" hidden="1" customHeight="1">
      <c r="A3061" s="40">
        <v>44350</v>
      </c>
      <c r="B3061" s="41" t="s">
        <v>60</v>
      </c>
      <c r="C3061" s="41">
        <v>713</v>
      </c>
      <c r="D3061" s="41">
        <v>9</v>
      </c>
      <c r="E3061" s="42">
        <v>0</v>
      </c>
      <c r="F3061" s="206">
        <f t="shared" si="36"/>
        <v>0</v>
      </c>
      <c r="G3061" s="197"/>
      <c r="H3061" s="41" t="s">
        <v>283</v>
      </c>
      <c r="I3061" s="195"/>
    </row>
    <row r="3062" spans="1:9" ht="26.25" hidden="1" customHeight="1">
      <c r="A3062" s="40">
        <v>44350</v>
      </c>
      <c r="B3062" s="41" t="s">
        <v>60</v>
      </c>
      <c r="C3062" s="41">
        <v>719</v>
      </c>
      <c r="D3062" s="41">
        <v>9</v>
      </c>
      <c r="E3062" s="42">
        <v>638400</v>
      </c>
      <c r="F3062" s="206">
        <f t="shared" si="36"/>
        <v>0</v>
      </c>
      <c r="G3062" s="197">
        <v>638400</v>
      </c>
      <c r="H3062" s="41" t="s">
        <v>2890</v>
      </c>
      <c r="I3062" s="195"/>
    </row>
    <row r="3063" spans="1:9" ht="26.25" hidden="1" customHeight="1">
      <c r="A3063" s="40">
        <v>44350</v>
      </c>
      <c r="B3063" s="41" t="s">
        <v>60</v>
      </c>
      <c r="C3063" s="41">
        <v>724</v>
      </c>
      <c r="D3063" s="41">
        <v>9</v>
      </c>
      <c r="E3063" s="42">
        <v>766300</v>
      </c>
      <c r="F3063" s="206">
        <f t="shared" si="36"/>
        <v>0</v>
      </c>
      <c r="G3063" s="197">
        <v>766300</v>
      </c>
      <c r="H3063" s="41" t="s">
        <v>2891</v>
      </c>
      <c r="I3063" s="195"/>
    </row>
    <row r="3064" spans="1:9" ht="26.25" hidden="1" customHeight="1">
      <c r="A3064" s="40">
        <v>44350</v>
      </c>
      <c r="B3064" s="41" t="s">
        <v>60</v>
      </c>
      <c r="C3064" s="41">
        <v>725</v>
      </c>
      <c r="D3064" s="41">
        <v>9</v>
      </c>
      <c r="E3064" s="42">
        <v>161900</v>
      </c>
      <c r="F3064" s="206">
        <f t="shared" si="36"/>
        <v>0</v>
      </c>
      <c r="G3064" s="42">
        <v>161900</v>
      </c>
      <c r="H3064" s="41" t="s">
        <v>2892</v>
      </c>
      <c r="I3064" s="195"/>
    </row>
    <row r="3065" spans="1:9" ht="26.25" hidden="1" customHeight="1">
      <c r="A3065" s="40">
        <v>44350</v>
      </c>
      <c r="B3065" s="41" t="s">
        <v>60</v>
      </c>
      <c r="C3065" s="271">
        <v>751</v>
      </c>
      <c r="D3065" s="41">
        <v>9</v>
      </c>
      <c r="E3065" s="42">
        <v>1493375</v>
      </c>
      <c r="F3065" s="206">
        <f t="shared" si="36"/>
        <v>0</v>
      </c>
      <c r="G3065" s="42">
        <v>1493375</v>
      </c>
      <c r="H3065" s="41" t="s">
        <v>2893</v>
      </c>
      <c r="I3065" s="195"/>
    </row>
    <row r="3066" spans="1:9" ht="26.25" hidden="1" customHeight="1">
      <c r="A3066" s="40">
        <v>44350</v>
      </c>
      <c r="B3066" s="41" t="s">
        <v>60</v>
      </c>
      <c r="C3066" s="271">
        <v>772</v>
      </c>
      <c r="D3066" s="41">
        <v>9</v>
      </c>
      <c r="E3066" s="42">
        <v>227500</v>
      </c>
      <c r="F3066" s="206">
        <f t="shared" si="36"/>
        <v>0</v>
      </c>
      <c r="G3066" s="42">
        <v>227500</v>
      </c>
      <c r="H3066" s="41" t="s">
        <v>2894</v>
      </c>
      <c r="I3066" s="195"/>
    </row>
    <row r="3067" spans="1:9" ht="26.25" hidden="1" customHeight="1">
      <c r="A3067" s="40">
        <v>44350</v>
      </c>
      <c r="B3067" s="41" t="s">
        <v>60</v>
      </c>
      <c r="C3067" s="41">
        <v>6118</v>
      </c>
      <c r="D3067" s="41">
        <v>6</v>
      </c>
      <c r="E3067" s="42">
        <v>1067337</v>
      </c>
      <c r="F3067" s="206">
        <f t="shared" si="36"/>
        <v>0</v>
      </c>
      <c r="G3067" s="197">
        <v>1067337</v>
      </c>
      <c r="H3067" s="41" t="s">
        <v>2895</v>
      </c>
      <c r="I3067" s="195"/>
    </row>
    <row r="3068" spans="1:9" ht="26.25" hidden="1" customHeight="1">
      <c r="A3068" s="40">
        <v>44350</v>
      </c>
      <c r="B3068" s="41" t="s">
        <v>68</v>
      </c>
      <c r="C3068" s="271">
        <v>6120</v>
      </c>
      <c r="D3068" s="41">
        <v>6</v>
      </c>
      <c r="E3068" s="42">
        <v>812378</v>
      </c>
      <c r="F3068" s="206">
        <f t="shared" si="36"/>
        <v>0</v>
      </c>
      <c r="G3068" s="42">
        <v>812378</v>
      </c>
      <c r="H3068" s="41" t="s">
        <v>2896</v>
      </c>
      <c r="I3068" s="195"/>
    </row>
    <row r="3069" spans="1:9" ht="26.25" hidden="1" customHeight="1">
      <c r="A3069" s="40">
        <v>44350</v>
      </c>
      <c r="B3069" s="41" t="s">
        <v>60</v>
      </c>
      <c r="C3069" s="41">
        <v>6126</v>
      </c>
      <c r="D3069" s="41">
        <v>6</v>
      </c>
      <c r="E3069" s="42">
        <v>0</v>
      </c>
      <c r="F3069" s="206">
        <f t="shared" si="36"/>
        <v>0</v>
      </c>
      <c r="G3069" s="197"/>
      <c r="H3069" s="41" t="s">
        <v>283</v>
      </c>
      <c r="I3069" s="195"/>
    </row>
    <row r="3070" spans="1:9" ht="26.25" hidden="1" customHeight="1">
      <c r="A3070" s="40">
        <v>44350</v>
      </c>
      <c r="B3070" s="41" t="s">
        <v>60</v>
      </c>
      <c r="C3070" s="41">
        <v>6129</v>
      </c>
      <c r="D3070" s="41">
        <v>6</v>
      </c>
      <c r="E3070" s="42">
        <v>815520</v>
      </c>
      <c r="F3070" s="206">
        <f t="shared" si="36"/>
        <v>0</v>
      </c>
      <c r="G3070" s="197">
        <v>815520</v>
      </c>
      <c r="H3070" s="41" t="s">
        <v>2897</v>
      </c>
      <c r="I3070" s="195"/>
    </row>
    <row r="3071" spans="1:9" ht="26.25" hidden="1" customHeight="1">
      <c r="A3071" s="40">
        <v>44350</v>
      </c>
      <c r="B3071" s="41" t="s">
        <v>60</v>
      </c>
      <c r="C3071" s="41">
        <v>6140</v>
      </c>
      <c r="D3071" s="41">
        <v>6</v>
      </c>
      <c r="E3071" s="42">
        <v>520613</v>
      </c>
      <c r="F3071" s="206">
        <f t="shared" si="36"/>
        <v>0</v>
      </c>
      <c r="G3071" s="197">
        <v>520613</v>
      </c>
      <c r="H3071" s="41" t="s">
        <v>2898</v>
      </c>
      <c r="I3071" s="195"/>
    </row>
    <row r="3072" spans="1:9" ht="26.25" hidden="1" customHeight="1">
      <c r="A3072" s="40">
        <v>44350</v>
      </c>
      <c r="B3072" s="41" t="s">
        <v>60</v>
      </c>
      <c r="C3072" s="41">
        <v>6166</v>
      </c>
      <c r="D3072" s="41">
        <v>6</v>
      </c>
      <c r="E3072" s="42">
        <v>313240</v>
      </c>
      <c r="F3072" s="206">
        <f t="shared" si="36"/>
        <v>0</v>
      </c>
      <c r="G3072" s="42">
        <v>313240</v>
      </c>
      <c r="H3072" s="41" t="s">
        <v>2899</v>
      </c>
      <c r="I3072" s="195"/>
    </row>
    <row r="3073" spans="1:9" ht="26.25" hidden="1" customHeight="1">
      <c r="A3073" s="40">
        <v>44350</v>
      </c>
      <c r="B3073" s="41" t="s">
        <v>60</v>
      </c>
      <c r="C3073" s="41">
        <v>6178</v>
      </c>
      <c r="D3073" s="41">
        <v>6</v>
      </c>
      <c r="E3073" s="42">
        <v>987833</v>
      </c>
      <c r="F3073" s="206">
        <f t="shared" si="36"/>
        <v>0</v>
      </c>
      <c r="G3073" s="42">
        <v>987833</v>
      </c>
      <c r="H3073" s="41" t="s">
        <v>2900</v>
      </c>
      <c r="I3073" s="195"/>
    </row>
    <row r="3074" spans="1:9" ht="26.25" hidden="1" customHeight="1">
      <c r="A3074" s="40">
        <v>44350</v>
      </c>
      <c r="B3074" s="41" t="s">
        <v>60</v>
      </c>
      <c r="C3074" s="41">
        <v>6195</v>
      </c>
      <c r="D3074" s="41">
        <v>6</v>
      </c>
      <c r="E3074" s="42">
        <v>542845</v>
      </c>
      <c r="F3074" s="206">
        <f t="shared" si="36"/>
        <v>0</v>
      </c>
      <c r="G3074" s="42">
        <v>542845</v>
      </c>
      <c r="H3074" s="41" t="s">
        <v>2901</v>
      </c>
      <c r="I3074" s="195"/>
    </row>
    <row r="3075" spans="1:9" ht="26.25" hidden="1" customHeight="1">
      <c r="A3075" s="40">
        <v>44350</v>
      </c>
      <c r="B3075" s="41" t="s">
        <v>60</v>
      </c>
      <c r="C3075" s="41">
        <v>6232</v>
      </c>
      <c r="D3075" s="41">
        <v>6</v>
      </c>
      <c r="E3075" s="42">
        <v>822000</v>
      </c>
      <c r="F3075" s="206">
        <f t="shared" si="36"/>
        <v>0</v>
      </c>
      <c r="G3075" s="197">
        <v>822000</v>
      </c>
      <c r="H3075" s="41" t="s">
        <v>2902</v>
      </c>
      <c r="I3075" s="195"/>
    </row>
    <row r="3076" spans="1:9" ht="26.25" hidden="1" customHeight="1">
      <c r="A3076" s="40">
        <v>44350</v>
      </c>
      <c r="B3076" s="41" t="s">
        <v>68</v>
      </c>
      <c r="C3076" s="271">
        <v>6255</v>
      </c>
      <c r="D3076" s="41">
        <v>6</v>
      </c>
      <c r="E3076" s="42">
        <v>583949</v>
      </c>
      <c r="F3076" s="206">
        <f t="shared" si="36"/>
        <v>0</v>
      </c>
      <c r="G3076" s="42">
        <v>583949</v>
      </c>
      <c r="H3076" s="41" t="s">
        <v>2903</v>
      </c>
      <c r="I3076" s="195"/>
    </row>
    <row r="3077" spans="1:9" ht="26.25" hidden="1" customHeight="1">
      <c r="A3077" s="40">
        <v>44350</v>
      </c>
      <c r="B3077" s="41" t="s">
        <v>60</v>
      </c>
      <c r="C3077" s="41">
        <v>7740</v>
      </c>
      <c r="D3077" s="41">
        <v>8</v>
      </c>
      <c r="E3077" s="42">
        <v>364900</v>
      </c>
      <c r="F3077" s="206">
        <f t="shared" si="36"/>
        <v>0</v>
      </c>
      <c r="G3077" s="197">
        <v>364900</v>
      </c>
      <c r="H3077" s="41" t="s">
        <v>2904</v>
      </c>
      <c r="I3077" s="195"/>
    </row>
    <row r="3078" spans="1:9" ht="26.25" hidden="1" customHeight="1">
      <c r="A3078" s="40">
        <v>44350</v>
      </c>
      <c r="B3078" s="41" t="s">
        <v>60</v>
      </c>
      <c r="C3078" s="41">
        <v>7743</v>
      </c>
      <c r="D3078" s="41">
        <v>8</v>
      </c>
      <c r="E3078" s="42">
        <v>485800</v>
      </c>
      <c r="F3078" s="206">
        <f t="shared" si="36"/>
        <v>0</v>
      </c>
      <c r="G3078" s="197">
        <v>485800</v>
      </c>
      <c r="H3078" s="41" t="s">
        <v>2905</v>
      </c>
      <c r="I3078" s="195"/>
    </row>
    <row r="3079" spans="1:9" ht="26.25" hidden="1" customHeight="1">
      <c r="A3079" s="40">
        <v>44350</v>
      </c>
      <c r="B3079" s="41" t="s">
        <v>60</v>
      </c>
      <c r="C3079" s="41">
        <v>7744</v>
      </c>
      <c r="D3079" s="41">
        <v>8</v>
      </c>
      <c r="E3079" s="42">
        <v>506800</v>
      </c>
      <c r="F3079" s="206">
        <f t="shared" si="36"/>
        <v>0</v>
      </c>
      <c r="G3079" s="197">
        <v>506800</v>
      </c>
      <c r="H3079" s="41" t="s">
        <v>2906</v>
      </c>
      <c r="I3079" s="195"/>
    </row>
    <row r="3080" spans="1:9" ht="26.25" hidden="1" customHeight="1">
      <c r="A3080" s="40">
        <v>44350</v>
      </c>
      <c r="B3080" s="41" t="s">
        <v>60</v>
      </c>
      <c r="C3080" s="41">
        <v>7745</v>
      </c>
      <c r="D3080" s="41">
        <v>8</v>
      </c>
      <c r="E3080" s="42">
        <v>0</v>
      </c>
      <c r="F3080" s="206">
        <f t="shared" si="36"/>
        <v>0</v>
      </c>
      <c r="G3080" s="197"/>
      <c r="H3080" s="41" t="s">
        <v>283</v>
      </c>
      <c r="I3080" s="195"/>
    </row>
    <row r="3081" spans="1:9" ht="26.25" hidden="1" customHeight="1">
      <c r="A3081" s="40">
        <v>44350</v>
      </c>
      <c r="B3081" s="41" t="s">
        <v>60</v>
      </c>
      <c r="C3081" s="41">
        <v>7748</v>
      </c>
      <c r="D3081" s="41">
        <v>8</v>
      </c>
      <c r="E3081" s="42">
        <v>451271</v>
      </c>
      <c r="F3081" s="206">
        <f t="shared" si="36"/>
        <v>0</v>
      </c>
      <c r="G3081" s="197">
        <v>451271</v>
      </c>
      <c r="H3081" s="41" t="s">
        <v>2907</v>
      </c>
      <c r="I3081" s="195"/>
    </row>
    <row r="3082" spans="1:9" ht="26.25" hidden="1" customHeight="1">
      <c r="A3082" s="40">
        <v>44350</v>
      </c>
      <c r="B3082" s="41" t="s">
        <v>60</v>
      </c>
      <c r="C3082" s="41">
        <v>7756</v>
      </c>
      <c r="D3082" s="41">
        <v>8</v>
      </c>
      <c r="E3082" s="42">
        <v>403154</v>
      </c>
      <c r="F3082" s="206">
        <f t="shared" si="36"/>
        <v>0</v>
      </c>
      <c r="G3082" s="42">
        <v>403154</v>
      </c>
      <c r="H3082" s="41" t="s">
        <v>2908</v>
      </c>
      <c r="I3082" s="195"/>
    </row>
    <row r="3083" spans="1:9" s="22" customFormat="1" ht="26.25" hidden="1" customHeight="1">
      <c r="A3083" s="30">
        <v>44350</v>
      </c>
      <c r="B3083" s="31" t="s">
        <v>68</v>
      </c>
      <c r="C3083" s="75">
        <v>7757</v>
      </c>
      <c r="D3083" s="31">
        <v>8</v>
      </c>
      <c r="E3083" s="32">
        <v>834786</v>
      </c>
      <c r="F3083" s="168">
        <f t="shared" si="36"/>
        <v>0</v>
      </c>
      <c r="G3083" s="32">
        <v>834786</v>
      </c>
      <c r="H3083" s="31" t="s">
        <v>2909</v>
      </c>
      <c r="I3083" s="31"/>
    </row>
    <row r="3084" spans="1:9" ht="26.25" hidden="1" customHeight="1">
      <c r="A3084" s="40">
        <v>44350</v>
      </c>
      <c r="B3084" s="41" t="s">
        <v>60</v>
      </c>
      <c r="C3084" s="41">
        <v>7759</v>
      </c>
      <c r="D3084" s="41">
        <v>8</v>
      </c>
      <c r="E3084" s="42">
        <v>350678</v>
      </c>
      <c r="F3084" s="206">
        <f t="shared" si="36"/>
        <v>0</v>
      </c>
      <c r="G3084" s="42">
        <v>350678</v>
      </c>
      <c r="H3084" s="41" t="s">
        <v>2910</v>
      </c>
      <c r="I3084" s="195"/>
    </row>
    <row r="3085" spans="1:9" ht="26.25" hidden="1" customHeight="1">
      <c r="A3085" s="40">
        <v>44350</v>
      </c>
      <c r="B3085" s="41" t="s">
        <v>60</v>
      </c>
      <c r="C3085" s="41">
        <v>7779</v>
      </c>
      <c r="D3085" s="41">
        <v>8</v>
      </c>
      <c r="E3085" s="42">
        <v>281678</v>
      </c>
      <c r="F3085" s="206">
        <f t="shared" si="36"/>
        <v>0</v>
      </c>
      <c r="G3085" s="197">
        <v>281678</v>
      </c>
      <c r="H3085" s="41" t="s">
        <v>2911</v>
      </c>
      <c r="I3085" s="195"/>
    </row>
    <row r="3086" spans="1:9" ht="26.25" hidden="1" customHeight="1">
      <c r="A3086" s="40">
        <v>44350</v>
      </c>
      <c r="B3086" s="41" t="s">
        <v>60</v>
      </c>
      <c r="C3086" s="41">
        <v>7785</v>
      </c>
      <c r="D3086" s="41">
        <v>8</v>
      </c>
      <c r="E3086" s="42">
        <v>2576041</v>
      </c>
      <c r="F3086" s="206">
        <f t="shared" si="36"/>
        <v>0</v>
      </c>
      <c r="G3086" s="197">
        <v>2576041</v>
      </c>
      <c r="H3086" s="41" t="s">
        <v>2912</v>
      </c>
      <c r="I3086" s="195"/>
    </row>
    <row r="3087" spans="1:9" ht="26.25" hidden="1" customHeight="1">
      <c r="A3087" s="40">
        <v>44350</v>
      </c>
      <c r="B3087" s="41" t="s">
        <v>60</v>
      </c>
      <c r="C3087" s="41">
        <v>7786</v>
      </c>
      <c r="D3087" s="41">
        <v>8</v>
      </c>
      <c r="E3087" s="42">
        <v>419995</v>
      </c>
      <c r="F3087" s="206">
        <f t="shared" si="36"/>
        <v>0</v>
      </c>
      <c r="G3087" s="197">
        <v>419995</v>
      </c>
      <c r="H3087" s="41" t="s">
        <v>2913</v>
      </c>
      <c r="I3087" s="195"/>
    </row>
    <row r="3088" spans="1:9" ht="26.25" hidden="1" customHeight="1">
      <c r="A3088" s="40">
        <v>44350</v>
      </c>
      <c r="B3088" s="41" t="s">
        <v>60</v>
      </c>
      <c r="C3088" s="271">
        <v>7802</v>
      </c>
      <c r="D3088" s="41">
        <v>8</v>
      </c>
      <c r="E3088" s="42">
        <v>859611</v>
      </c>
      <c r="F3088" s="206">
        <f t="shared" si="36"/>
        <v>0</v>
      </c>
      <c r="G3088" s="42">
        <v>859611</v>
      </c>
      <c r="H3088" s="41" t="s">
        <v>2914</v>
      </c>
      <c r="I3088" s="195"/>
    </row>
    <row r="3089" spans="1:9" ht="26.25" hidden="1" customHeight="1">
      <c r="A3089" s="40">
        <v>44350</v>
      </c>
      <c r="B3089" s="41" t="s">
        <v>60</v>
      </c>
      <c r="C3089" s="271">
        <v>7844</v>
      </c>
      <c r="D3089" s="41">
        <v>8</v>
      </c>
      <c r="E3089" s="42">
        <v>1077100</v>
      </c>
      <c r="F3089" s="206">
        <f t="shared" si="36"/>
        <v>0</v>
      </c>
      <c r="G3089" s="42">
        <v>1077100</v>
      </c>
      <c r="H3089" s="41" t="s">
        <v>2915</v>
      </c>
      <c r="I3089" s="195"/>
    </row>
    <row r="3090" spans="1:9" ht="26.25" hidden="1" customHeight="1">
      <c r="A3090" s="40">
        <v>44350</v>
      </c>
      <c r="B3090" s="41" t="s">
        <v>68</v>
      </c>
      <c r="C3090" s="271">
        <v>7855</v>
      </c>
      <c r="D3090" s="41">
        <v>8</v>
      </c>
      <c r="E3090" s="42">
        <v>530775</v>
      </c>
      <c r="F3090" s="206">
        <f t="shared" si="36"/>
        <v>0</v>
      </c>
      <c r="G3090" s="42">
        <v>530775</v>
      </c>
      <c r="H3090" s="41" t="s">
        <v>2916</v>
      </c>
      <c r="I3090" s="195"/>
    </row>
    <row r="3091" spans="1:9" ht="26.25" hidden="1" customHeight="1">
      <c r="A3091" s="40">
        <v>44350</v>
      </c>
      <c r="B3091" s="41" t="s">
        <v>60</v>
      </c>
      <c r="C3091" s="41">
        <v>8110</v>
      </c>
      <c r="D3091" s="41">
        <v>4</v>
      </c>
      <c r="E3091" s="42">
        <v>707912</v>
      </c>
      <c r="F3091" s="206">
        <f t="shared" si="36"/>
        <v>0</v>
      </c>
      <c r="G3091" s="197">
        <v>707912</v>
      </c>
      <c r="H3091" s="41" t="s">
        <v>2917</v>
      </c>
      <c r="I3091" s="195"/>
    </row>
    <row r="3092" spans="1:9" ht="26.25" hidden="1" customHeight="1">
      <c r="A3092" s="40">
        <v>44350</v>
      </c>
      <c r="B3092" s="41" t="s">
        <v>60</v>
      </c>
      <c r="C3092" s="41">
        <v>8114</v>
      </c>
      <c r="D3092" s="41">
        <v>4</v>
      </c>
      <c r="E3092" s="42">
        <v>1492969</v>
      </c>
      <c r="F3092" s="206">
        <f t="shared" si="36"/>
        <v>0</v>
      </c>
      <c r="G3092" s="42">
        <v>1492969</v>
      </c>
      <c r="H3092" s="41" t="s">
        <v>2918</v>
      </c>
      <c r="I3092" s="195"/>
    </row>
    <row r="3093" spans="1:9" ht="26.25" hidden="1" customHeight="1">
      <c r="A3093" s="40">
        <v>44350</v>
      </c>
      <c r="B3093" s="41" t="s">
        <v>60</v>
      </c>
      <c r="C3093" s="41">
        <v>8118</v>
      </c>
      <c r="D3093" s="41">
        <v>4</v>
      </c>
      <c r="E3093" s="42">
        <v>747097</v>
      </c>
      <c r="F3093" s="206">
        <f t="shared" si="36"/>
        <v>0</v>
      </c>
      <c r="G3093" s="197">
        <v>747097</v>
      </c>
      <c r="H3093" s="41" t="s">
        <v>2919</v>
      </c>
      <c r="I3093" s="195"/>
    </row>
    <row r="3094" spans="1:9" ht="26.25" hidden="1" customHeight="1">
      <c r="A3094" s="40">
        <v>44350</v>
      </c>
      <c r="B3094" s="41" t="s">
        <v>60</v>
      </c>
      <c r="C3094" s="41">
        <v>8119</v>
      </c>
      <c r="D3094" s="41">
        <v>4</v>
      </c>
      <c r="E3094" s="42">
        <v>593986</v>
      </c>
      <c r="F3094" s="206">
        <f t="shared" si="36"/>
        <v>0</v>
      </c>
      <c r="G3094" s="197">
        <v>593986</v>
      </c>
      <c r="H3094" s="41" t="s">
        <v>2920</v>
      </c>
      <c r="I3094" s="195"/>
    </row>
    <row r="3095" spans="1:9" ht="26.25" hidden="1" customHeight="1">
      <c r="A3095" s="40">
        <v>44350</v>
      </c>
      <c r="B3095" s="41" t="s">
        <v>60</v>
      </c>
      <c r="C3095" s="41">
        <v>8125</v>
      </c>
      <c r="D3095" s="41">
        <v>4</v>
      </c>
      <c r="E3095" s="42">
        <v>340686</v>
      </c>
      <c r="F3095" s="206">
        <f t="shared" si="36"/>
        <v>0</v>
      </c>
      <c r="G3095" s="197">
        <v>340686</v>
      </c>
      <c r="H3095" s="41" t="s">
        <v>2921</v>
      </c>
      <c r="I3095" s="195"/>
    </row>
    <row r="3096" spans="1:9" ht="26.25" hidden="1" customHeight="1">
      <c r="A3096" s="40">
        <v>44350</v>
      </c>
      <c r="B3096" s="41" t="s">
        <v>60</v>
      </c>
      <c r="C3096" s="41">
        <v>8141</v>
      </c>
      <c r="D3096" s="41">
        <v>4</v>
      </c>
      <c r="E3096" s="42">
        <v>2702059</v>
      </c>
      <c r="F3096" s="206">
        <f t="shared" si="36"/>
        <v>0</v>
      </c>
      <c r="G3096" s="197">
        <v>2702059</v>
      </c>
      <c r="H3096" s="41" t="s">
        <v>2922</v>
      </c>
      <c r="I3096" s="195"/>
    </row>
    <row r="3097" spans="1:9" s="22" customFormat="1" ht="26.25" hidden="1" customHeight="1">
      <c r="A3097" s="30">
        <v>44350</v>
      </c>
      <c r="B3097" s="31" t="s">
        <v>68</v>
      </c>
      <c r="C3097" s="75">
        <v>8157</v>
      </c>
      <c r="D3097" s="31">
        <v>4</v>
      </c>
      <c r="E3097" s="32">
        <v>355672</v>
      </c>
      <c r="F3097" s="168">
        <f t="shared" si="36"/>
        <v>0</v>
      </c>
      <c r="G3097" s="32">
        <v>355672</v>
      </c>
      <c r="H3097" s="31" t="s">
        <v>2923</v>
      </c>
      <c r="I3097" s="31"/>
    </row>
    <row r="3098" spans="1:9" ht="26.25" hidden="1" customHeight="1">
      <c r="A3098" s="40">
        <v>44350</v>
      </c>
      <c r="B3098" s="41" t="s">
        <v>60</v>
      </c>
      <c r="C3098" s="271">
        <v>8163</v>
      </c>
      <c r="D3098" s="41">
        <v>4</v>
      </c>
      <c r="E3098" s="42">
        <v>731119</v>
      </c>
      <c r="F3098" s="206">
        <f t="shared" si="36"/>
        <v>0</v>
      </c>
      <c r="G3098" s="42">
        <v>731119</v>
      </c>
      <c r="H3098" s="41" t="s">
        <v>2924</v>
      </c>
      <c r="I3098" s="195"/>
    </row>
    <row r="3099" spans="1:9" ht="26.25" hidden="1" customHeight="1">
      <c r="A3099" s="40">
        <v>44350</v>
      </c>
      <c r="B3099" s="41" t="s">
        <v>60</v>
      </c>
      <c r="C3099" s="41">
        <v>8175</v>
      </c>
      <c r="D3099" s="41">
        <v>4</v>
      </c>
      <c r="E3099" s="42">
        <v>1633700</v>
      </c>
      <c r="F3099" s="206">
        <f t="shared" si="36"/>
        <v>0</v>
      </c>
      <c r="G3099" s="197">
        <v>1633700</v>
      </c>
      <c r="H3099" s="41" t="s">
        <v>2925</v>
      </c>
      <c r="I3099" s="195"/>
    </row>
    <row r="3100" spans="1:9" ht="26.25" hidden="1" customHeight="1">
      <c r="A3100" s="40">
        <v>44350</v>
      </c>
      <c r="B3100" s="41" t="s">
        <v>60</v>
      </c>
      <c r="C3100" s="41">
        <v>8179</v>
      </c>
      <c r="D3100" s="41">
        <v>4</v>
      </c>
      <c r="E3100" s="42">
        <v>564000</v>
      </c>
      <c r="F3100" s="206">
        <f t="shared" si="36"/>
        <v>0</v>
      </c>
      <c r="G3100" s="197">
        <v>564000</v>
      </c>
      <c r="H3100" s="41" t="s">
        <v>2926</v>
      </c>
      <c r="I3100" s="195"/>
    </row>
    <row r="3101" spans="1:9" ht="26.25" hidden="1" customHeight="1">
      <c r="A3101" s="40">
        <v>44350</v>
      </c>
      <c r="B3101" s="41" t="s">
        <v>60</v>
      </c>
      <c r="C3101" s="41">
        <v>8180</v>
      </c>
      <c r="D3101" s="41">
        <v>4</v>
      </c>
      <c r="E3101" s="42">
        <v>1011520</v>
      </c>
      <c r="F3101" s="206">
        <f t="shared" si="36"/>
        <v>0</v>
      </c>
      <c r="G3101" s="197">
        <v>1011520</v>
      </c>
      <c r="H3101" s="41" t="s">
        <v>2927</v>
      </c>
      <c r="I3101" s="195"/>
    </row>
    <row r="3102" spans="1:9" ht="26.25" hidden="1" customHeight="1">
      <c r="A3102" s="40">
        <v>44350</v>
      </c>
      <c r="B3102" s="41" t="s">
        <v>60</v>
      </c>
      <c r="C3102" s="41">
        <v>8187</v>
      </c>
      <c r="D3102" s="41">
        <v>4</v>
      </c>
      <c r="E3102" s="42">
        <v>352470</v>
      </c>
      <c r="F3102" s="206">
        <f t="shared" si="36"/>
        <v>0</v>
      </c>
      <c r="G3102" s="197">
        <v>352470</v>
      </c>
      <c r="H3102" s="41" t="s">
        <v>2928</v>
      </c>
      <c r="I3102" s="195"/>
    </row>
    <row r="3103" spans="1:9" ht="26.25" hidden="1" customHeight="1">
      <c r="A3103" s="40">
        <v>44350</v>
      </c>
      <c r="B3103" s="41" t="s">
        <v>60</v>
      </c>
      <c r="C3103" s="271">
        <v>8190</v>
      </c>
      <c r="D3103" s="41">
        <v>4</v>
      </c>
      <c r="E3103" s="42">
        <v>397012</v>
      </c>
      <c r="F3103" s="206">
        <f t="shared" si="36"/>
        <v>0</v>
      </c>
      <c r="G3103" s="42">
        <v>397012</v>
      </c>
      <c r="H3103" s="41" t="s">
        <v>2929</v>
      </c>
      <c r="I3103" s="195"/>
    </row>
    <row r="3104" spans="1:9" ht="26.25" hidden="1" customHeight="1">
      <c r="A3104" s="40">
        <v>44350</v>
      </c>
      <c r="B3104" s="41" t="s">
        <v>60</v>
      </c>
      <c r="C3104" s="41">
        <v>8196</v>
      </c>
      <c r="D3104" s="41">
        <v>4</v>
      </c>
      <c r="E3104" s="42">
        <v>1199800</v>
      </c>
      <c r="F3104" s="206">
        <f t="shared" si="36"/>
        <v>0</v>
      </c>
      <c r="G3104" s="197">
        <v>1199800</v>
      </c>
      <c r="H3104" s="41" t="s">
        <v>2930</v>
      </c>
      <c r="I3104" s="195"/>
    </row>
    <row r="3105" spans="1:9" ht="26.25" hidden="1" customHeight="1">
      <c r="A3105" s="40">
        <v>44350</v>
      </c>
      <c r="B3105" s="41" t="s">
        <v>60</v>
      </c>
      <c r="C3105" s="41">
        <v>8198</v>
      </c>
      <c r="D3105" s="41">
        <v>4</v>
      </c>
      <c r="E3105" s="42">
        <v>766647</v>
      </c>
      <c r="F3105" s="206">
        <f t="shared" si="36"/>
        <v>0</v>
      </c>
      <c r="G3105" s="197">
        <v>766647</v>
      </c>
      <c r="H3105" s="41" t="s">
        <v>2931</v>
      </c>
      <c r="I3105" s="195"/>
    </row>
    <row r="3106" spans="1:9" ht="26.25" hidden="1" customHeight="1">
      <c r="A3106" s="40">
        <v>44350</v>
      </c>
      <c r="B3106" s="41" t="s">
        <v>60</v>
      </c>
      <c r="C3106" s="41">
        <v>8199</v>
      </c>
      <c r="D3106" s="41">
        <v>4</v>
      </c>
      <c r="E3106" s="42">
        <v>235400</v>
      </c>
      <c r="F3106" s="206">
        <f t="shared" si="36"/>
        <v>0</v>
      </c>
      <c r="G3106" s="197">
        <v>235400</v>
      </c>
      <c r="H3106" s="41" t="s">
        <v>2932</v>
      </c>
      <c r="I3106" s="195"/>
    </row>
    <row r="3107" spans="1:9" ht="26.25" hidden="1" customHeight="1">
      <c r="A3107" s="40">
        <v>44350</v>
      </c>
      <c r="B3107" s="41" t="s">
        <v>60</v>
      </c>
      <c r="C3107" s="41">
        <v>8201</v>
      </c>
      <c r="D3107" s="41">
        <v>4</v>
      </c>
      <c r="E3107" s="42">
        <v>227400</v>
      </c>
      <c r="F3107" s="206">
        <f t="shared" si="36"/>
        <v>0</v>
      </c>
      <c r="G3107" s="197">
        <v>227400</v>
      </c>
      <c r="H3107" s="41" t="s">
        <v>2933</v>
      </c>
      <c r="I3107" s="195"/>
    </row>
    <row r="3108" spans="1:9" ht="26.25" hidden="1" customHeight="1">
      <c r="A3108" s="40">
        <v>44350</v>
      </c>
      <c r="B3108" s="41" t="s">
        <v>60</v>
      </c>
      <c r="C3108" s="41">
        <v>8203</v>
      </c>
      <c r="D3108" s="41">
        <v>4</v>
      </c>
      <c r="E3108" s="42">
        <v>1223104</v>
      </c>
      <c r="F3108" s="206">
        <f t="shared" si="36"/>
        <v>0</v>
      </c>
      <c r="G3108" s="197">
        <v>1223104</v>
      </c>
      <c r="H3108" s="41" t="s">
        <v>2934</v>
      </c>
      <c r="I3108" s="195"/>
    </row>
    <row r="3109" spans="1:9" ht="26.25" hidden="1" customHeight="1">
      <c r="A3109" s="40">
        <v>44350</v>
      </c>
      <c r="B3109" s="41" t="s">
        <v>60</v>
      </c>
      <c r="C3109" s="41">
        <v>8215</v>
      </c>
      <c r="D3109" s="41">
        <v>4</v>
      </c>
      <c r="E3109" s="42">
        <v>371168</v>
      </c>
      <c r="F3109" s="206">
        <f t="shared" si="36"/>
        <v>0</v>
      </c>
      <c r="G3109" s="197">
        <v>371168</v>
      </c>
      <c r="H3109" s="41" t="s">
        <v>2935</v>
      </c>
      <c r="I3109" s="195"/>
    </row>
    <row r="3110" spans="1:9" ht="26.25" hidden="1" customHeight="1">
      <c r="A3110" s="40">
        <v>44350</v>
      </c>
      <c r="B3110" s="41" t="s">
        <v>60</v>
      </c>
      <c r="C3110" s="41">
        <v>8218</v>
      </c>
      <c r="D3110" s="41">
        <v>4</v>
      </c>
      <c r="E3110" s="42">
        <v>630577</v>
      </c>
      <c r="F3110" s="206">
        <f t="shared" si="36"/>
        <v>0</v>
      </c>
      <c r="G3110" s="197">
        <v>630577</v>
      </c>
      <c r="H3110" s="41" t="s">
        <v>2936</v>
      </c>
      <c r="I3110" s="195"/>
    </row>
    <row r="3111" spans="1:9" ht="26.25" hidden="1" customHeight="1">
      <c r="A3111" s="40">
        <v>44350</v>
      </c>
      <c r="B3111" s="41" t="s">
        <v>60</v>
      </c>
      <c r="C3111" s="41">
        <v>8219</v>
      </c>
      <c r="D3111" s="41">
        <v>4</v>
      </c>
      <c r="E3111" s="42">
        <v>600555</v>
      </c>
      <c r="F3111" s="206">
        <f t="shared" si="36"/>
        <v>0</v>
      </c>
      <c r="G3111" s="42">
        <v>600555</v>
      </c>
      <c r="H3111" s="41" t="s">
        <v>2937</v>
      </c>
      <c r="I3111" s="195"/>
    </row>
    <row r="3112" spans="1:9" ht="26.25" hidden="1" customHeight="1">
      <c r="A3112" s="40">
        <v>44350</v>
      </c>
      <c r="B3112" s="41" t="s">
        <v>60</v>
      </c>
      <c r="C3112" s="271">
        <v>8222</v>
      </c>
      <c r="D3112" s="41">
        <v>4</v>
      </c>
      <c r="E3112" s="42">
        <v>356200</v>
      </c>
      <c r="F3112" s="206">
        <f t="shared" si="36"/>
        <v>0</v>
      </c>
      <c r="G3112" s="42">
        <v>356200</v>
      </c>
      <c r="H3112" s="41" t="s">
        <v>2938</v>
      </c>
      <c r="I3112" s="195"/>
    </row>
    <row r="3113" spans="1:9" ht="26.25" hidden="1" customHeight="1">
      <c r="A3113" s="40">
        <v>44350</v>
      </c>
      <c r="B3113" s="41" t="s">
        <v>60</v>
      </c>
      <c r="C3113" s="41">
        <v>8223</v>
      </c>
      <c r="D3113" s="41">
        <v>4</v>
      </c>
      <c r="E3113" s="42">
        <v>354600</v>
      </c>
      <c r="F3113" s="206">
        <f t="shared" si="36"/>
        <v>0</v>
      </c>
      <c r="G3113" s="197">
        <v>354600</v>
      </c>
      <c r="H3113" s="41" t="s">
        <v>2939</v>
      </c>
      <c r="I3113" s="195"/>
    </row>
    <row r="3114" spans="1:9" ht="26.25" hidden="1" customHeight="1">
      <c r="A3114" s="40">
        <v>44350</v>
      </c>
      <c r="B3114" s="41" t="s">
        <v>60</v>
      </c>
      <c r="C3114" s="271">
        <v>8224</v>
      </c>
      <c r="D3114" s="41">
        <v>4</v>
      </c>
      <c r="E3114" s="42">
        <v>7040000</v>
      </c>
      <c r="F3114" s="206">
        <f t="shared" si="36"/>
        <v>0</v>
      </c>
      <c r="G3114" s="42">
        <v>7040000</v>
      </c>
      <c r="H3114" s="41" t="s">
        <v>2940</v>
      </c>
      <c r="I3114" s="195"/>
    </row>
    <row r="3115" spans="1:9" ht="26.25" hidden="1" customHeight="1">
      <c r="A3115" s="40">
        <v>44350</v>
      </c>
      <c r="B3115" s="41" t="s">
        <v>60</v>
      </c>
      <c r="C3115" s="41">
        <v>8246</v>
      </c>
      <c r="D3115" s="41">
        <v>4</v>
      </c>
      <c r="E3115" s="42">
        <v>293900</v>
      </c>
      <c r="F3115" s="206">
        <f t="shared" si="36"/>
        <v>0</v>
      </c>
      <c r="G3115" s="197">
        <v>293900</v>
      </c>
      <c r="H3115" s="41" t="s">
        <v>2941</v>
      </c>
      <c r="I3115" s="195"/>
    </row>
    <row r="3116" spans="1:9" ht="26.25" hidden="1" customHeight="1">
      <c r="A3116" s="40">
        <v>44350</v>
      </c>
      <c r="B3116" s="41" t="s">
        <v>60</v>
      </c>
      <c r="C3116" s="41">
        <v>8250</v>
      </c>
      <c r="D3116" s="41">
        <v>4</v>
      </c>
      <c r="E3116" s="42">
        <v>751000</v>
      </c>
      <c r="F3116" s="206">
        <f t="shared" si="36"/>
        <v>0</v>
      </c>
      <c r="G3116" s="42">
        <v>751000</v>
      </c>
      <c r="H3116" s="41" t="s">
        <v>2942</v>
      </c>
      <c r="I3116" s="195"/>
    </row>
    <row r="3117" spans="1:9" ht="24" hidden="1" customHeight="1">
      <c r="A3117" s="196">
        <v>44351</v>
      </c>
      <c r="B3117" s="41" t="s">
        <v>60</v>
      </c>
      <c r="C3117" s="414">
        <v>402</v>
      </c>
      <c r="D3117" s="195">
        <v>7</v>
      </c>
      <c r="E3117" s="197">
        <v>790790</v>
      </c>
      <c r="F3117" s="206">
        <f>E3117-G3117</f>
        <v>0</v>
      </c>
      <c r="G3117" s="197">
        <v>790790</v>
      </c>
      <c r="H3117" s="195" t="s">
        <v>2946</v>
      </c>
      <c r="I3117" s="195"/>
    </row>
    <row r="3118" spans="1:9" ht="26.25" hidden="1" customHeight="1">
      <c r="A3118" s="40">
        <v>44351</v>
      </c>
      <c r="B3118" s="41" t="s">
        <v>60</v>
      </c>
      <c r="C3118" s="271">
        <v>416</v>
      </c>
      <c r="D3118" s="41">
        <v>7</v>
      </c>
      <c r="E3118" s="42">
        <v>444003</v>
      </c>
      <c r="F3118" s="206">
        <f>E3118-G3118</f>
        <v>0</v>
      </c>
      <c r="G3118" s="42">
        <v>444003</v>
      </c>
      <c r="H3118" s="41" t="s">
        <v>3019</v>
      </c>
      <c r="I3118" s="195"/>
    </row>
    <row r="3119" spans="1:9" hidden="1">
      <c r="A3119" s="196">
        <v>44351</v>
      </c>
      <c r="B3119" s="41" t="s">
        <v>60</v>
      </c>
      <c r="C3119" s="420">
        <v>439</v>
      </c>
      <c r="D3119" s="195">
        <v>7</v>
      </c>
      <c r="E3119" s="197">
        <v>394200</v>
      </c>
      <c r="F3119" s="206">
        <f t="shared" ref="F3119:F3134" si="37">E3119-G3119</f>
        <v>0</v>
      </c>
      <c r="G3119" s="197">
        <v>394200</v>
      </c>
      <c r="H3119" s="195" t="s">
        <v>2948</v>
      </c>
      <c r="I3119" s="195"/>
    </row>
    <row r="3120" spans="1:9" ht="26.25" hidden="1" customHeight="1">
      <c r="A3120" s="40">
        <v>44351</v>
      </c>
      <c r="B3120" s="41" t="s">
        <v>60</v>
      </c>
      <c r="C3120" s="271">
        <v>447</v>
      </c>
      <c r="D3120" s="41">
        <v>7</v>
      </c>
      <c r="E3120" s="42">
        <v>630465</v>
      </c>
      <c r="F3120" s="206">
        <f t="shared" si="37"/>
        <v>0</v>
      </c>
      <c r="G3120" s="42">
        <v>630465</v>
      </c>
      <c r="H3120" s="41" t="s">
        <v>2949</v>
      </c>
      <c r="I3120" s="195"/>
    </row>
    <row r="3121" spans="1:9" hidden="1">
      <c r="A3121" s="196">
        <v>44351</v>
      </c>
      <c r="B3121" s="41" t="s">
        <v>68</v>
      </c>
      <c r="C3121" s="420">
        <v>451</v>
      </c>
      <c r="D3121" s="195">
        <v>7</v>
      </c>
      <c r="E3121" s="197">
        <v>18581400</v>
      </c>
      <c r="F3121" s="206">
        <f t="shared" si="37"/>
        <v>0</v>
      </c>
      <c r="G3121" s="197">
        <v>18581400</v>
      </c>
      <c r="H3121" s="195" t="s">
        <v>2950</v>
      </c>
      <c r="I3121" s="195"/>
    </row>
    <row r="3122" spans="1:9" hidden="1">
      <c r="A3122" s="196">
        <v>44351</v>
      </c>
      <c r="B3122" s="41" t="s">
        <v>60</v>
      </c>
      <c r="C3122" s="420">
        <v>455</v>
      </c>
      <c r="D3122" s="195">
        <v>7</v>
      </c>
      <c r="E3122" s="197">
        <v>1108200</v>
      </c>
      <c r="F3122" s="206">
        <f t="shared" si="37"/>
        <v>0</v>
      </c>
      <c r="G3122" s="197">
        <v>1108200</v>
      </c>
      <c r="H3122" s="195" t="s">
        <v>2951</v>
      </c>
      <c r="I3122" s="195"/>
    </row>
    <row r="3123" spans="1:9" hidden="1">
      <c r="A3123" s="196">
        <v>44351</v>
      </c>
      <c r="B3123" s="41" t="s">
        <v>60</v>
      </c>
      <c r="C3123" s="420">
        <v>457</v>
      </c>
      <c r="D3123" s="195">
        <v>7</v>
      </c>
      <c r="E3123" s="197">
        <v>565900</v>
      </c>
      <c r="F3123" s="206">
        <f t="shared" si="37"/>
        <v>0</v>
      </c>
      <c r="G3123" s="197">
        <v>565900</v>
      </c>
      <c r="H3123" s="195" t="s">
        <v>2952</v>
      </c>
      <c r="I3123" s="195"/>
    </row>
    <row r="3124" spans="1:9" hidden="1">
      <c r="A3124" s="196">
        <v>44351</v>
      </c>
      <c r="B3124" s="41" t="s">
        <v>68</v>
      </c>
      <c r="C3124" s="420">
        <v>490</v>
      </c>
      <c r="D3124" s="195">
        <v>7</v>
      </c>
      <c r="E3124" s="197">
        <v>502200</v>
      </c>
      <c r="F3124" s="206">
        <f t="shared" si="37"/>
        <v>0</v>
      </c>
      <c r="G3124" s="197">
        <v>502200</v>
      </c>
      <c r="H3124" s="195" t="s">
        <v>3009</v>
      </c>
      <c r="I3124" s="195"/>
    </row>
    <row r="3125" spans="1:9" hidden="1">
      <c r="A3125" s="196">
        <v>44351</v>
      </c>
      <c r="B3125" s="41" t="s">
        <v>68</v>
      </c>
      <c r="C3125" s="420">
        <v>540</v>
      </c>
      <c r="D3125" s="195">
        <v>7</v>
      </c>
      <c r="E3125" s="197">
        <v>7730000</v>
      </c>
      <c r="F3125" s="206">
        <f t="shared" si="37"/>
        <v>0</v>
      </c>
      <c r="G3125" s="197">
        <v>7730000</v>
      </c>
      <c r="H3125" s="195" t="s">
        <v>2953</v>
      </c>
      <c r="I3125" s="195"/>
    </row>
    <row r="3126" spans="1:9" hidden="1">
      <c r="A3126" s="196">
        <v>44351</v>
      </c>
      <c r="B3126" s="41" t="s">
        <v>60</v>
      </c>
      <c r="C3126" s="420">
        <v>793</v>
      </c>
      <c r="D3126" s="195">
        <v>9</v>
      </c>
      <c r="E3126" s="197">
        <v>649041</v>
      </c>
      <c r="F3126" s="206">
        <f t="shared" si="37"/>
        <v>0</v>
      </c>
      <c r="G3126" s="197">
        <v>649041</v>
      </c>
      <c r="H3126" s="195" t="s">
        <v>2954</v>
      </c>
      <c r="I3126" s="195"/>
    </row>
    <row r="3127" spans="1:9" hidden="1">
      <c r="A3127" s="196">
        <v>44351</v>
      </c>
      <c r="B3127" s="41" t="s">
        <v>60</v>
      </c>
      <c r="C3127" s="420">
        <v>796</v>
      </c>
      <c r="D3127" s="195">
        <v>9</v>
      </c>
      <c r="E3127" s="197">
        <v>1073769</v>
      </c>
      <c r="F3127" s="206">
        <f t="shared" si="37"/>
        <v>0</v>
      </c>
      <c r="G3127" s="197">
        <v>1073769</v>
      </c>
      <c r="H3127" s="195" t="s">
        <v>2955</v>
      </c>
      <c r="I3127" s="195"/>
    </row>
    <row r="3128" spans="1:9" ht="26.25" hidden="1" customHeight="1">
      <c r="A3128" s="40">
        <v>44351</v>
      </c>
      <c r="B3128" s="41" t="s">
        <v>60</v>
      </c>
      <c r="C3128" s="271">
        <v>797</v>
      </c>
      <c r="D3128" s="41">
        <v>9</v>
      </c>
      <c r="E3128" s="42">
        <v>891444</v>
      </c>
      <c r="F3128" s="206">
        <f t="shared" si="37"/>
        <v>0</v>
      </c>
      <c r="G3128" s="42">
        <v>891444</v>
      </c>
      <c r="H3128" s="41" t="s">
        <v>2956</v>
      </c>
      <c r="I3128" s="195"/>
    </row>
    <row r="3129" spans="1:9" hidden="1">
      <c r="A3129" s="196">
        <v>44351</v>
      </c>
      <c r="B3129" s="41" t="s">
        <v>68</v>
      </c>
      <c r="C3129" s="420">
        <v>798</v>
      </c>
      <c r="D3129" s="195">
        <v>9</v>
      </c>
      <c r="E3129" s="197">
        <v>3605000</v>
      </c>
      <c r="F3129" s="206">
        <f t="shared" si="37"/>
        <v>0</v>
      </c>
      <c r="G3129" s="197">
        <v>3605000</v>
      </c>
      <c r="H3129" s="195" t="s">
        <v>2957</v>
      </c>
      <c r="I3129" s="195"/>
    </row>
    <row r="3130" spans="1:9" hidden="1">
      <c r="A3130" s="196">
        <v>44351</v>
      </c>
      <c r="B3130" s="41" t="s">
        <v>60</v>
      </c>
      <c r="C3130" s="420">
        <v>799</v>
      </c>
      <c r="D3130" s="195">
        <v>9</v>
      </c>
      <c r="E3130" s="197">
        <v>902408</v>
      </c>
      <c r="F3130" s="206">
        <f t="shared" si="37"/>
        <v>0</v>
      </c>
      <c r="G3130" s="197">
        <v>902408</v>
      </c>
      <c r="H3130" s="195" t="s">
        <v>2958</v>
      </c>
      <c r="I3130" s="195"/>
    </row>
    <row r="3131" spans="1:9" hidden="1">
      <c r="A3131" s="196">
        <v>44351</v>
      </c>
      <c r="B3131" s="41" t="s">
        <v>60</v>
      </c>
      <c r="C3131" s="420">
        <v>801</v>
      </c>
      <c r="D3131" s="195">
        <v>9</v>
      </c>
      <c r="E3131" s="197">
        <v>219700</v>
      </c>
      <c r="F3131" s="206">
        <f t="shared" si="37"/>
        <v>0</v>
      </c>
      <c r="G3131" s="197">
        <v>219700</v>
      </c>
      <c r="H3131" s="195" t="s">
        <v>2959</v>
      </c>
      <c r="I3131" s="195"/>
    </row>
    <row r="3132" spans="1:9" ht="26.25" hidden="1" customHeight="1">
      <c r="A3132" s="40">
        <v>44351</v>
      </c>
      <c r="B3132" s="41" t="s">
        <v>60</v>
      </c>
      <c r="C3132" s="271">
        <v>802</v>
      </c>
      <c r="D3132" s="41">
        <v>9</v>
      </c>
      <c r="E3132" s="42">
        <v>552000</v>
      </c>
      <c r="F3132" s="206">
        <f t="shared" si="37"/>
        <v>0</v>
      </c>
      <c r="G3132" s="42">
        <v>552000</v>
      </c>
      <c r="H3132" s="41" t="s">
        <v>2960</v>
      </c>
      <c r="I3132" s="195"/>
    </row>
    <row r="3133" spans="1:9" hidden="1">
      <c r="A3133" s="196">
        <v>44351</v>
      </c>
      <c r="B3133" s="41" t="s">
        <v>60</v>
      </c>
      <c r="C3133" s="420">
        <v>805</v>
      </c>
      <c r="D3133" s="195">
        <v>9</v>
      </c>
      <c r="E3133" s="197">
        <v>213080</v>
      </c>
      <c r="F3133" s="206">
        <f t="shared" si="37"/>
        <v>0</v>
      </c>
      <c r="G3133" s="197">
        <v>213080</v>
      </c>
      <c r="H3133" s="195" t="s">
        <v>2961</v>
      </c>
      <c r="I3133" s="195"/>
    </row>
    <row r="3134" spans="1:9" hidden="1">
      <c r="A3134" s="196">
        <v>44351</v>
      </c>
      <c r="B3134" s="41" t="s">
        <v>60</v>
      </c>
      <c r="C3134" s="420">
        <v>806</v>
      </c>
      <c r="D3134" s="195">
        <v>9</v>
      </c>
      <c r="E3134" s="197">
        <v>955756</v>
      </c>
      <c r="F3134" s="206">
        <f t="shared" si="37"/>
        <v>0</v>
      </c>
      <c r="G3134" s="197">
        <v>955756</v>
      </c>
      <c r="H3134" s="195" t="s">
        <v>2962</v>
      </c>
      <c r="I3134" s="195"/>
    </row>
    <row r="3135" spans="1:9" hidden="1">
      <c r="A3135" s="196">
        <v>44351</v>
      </c>
      <c r="B3135" s="41" t="s">
        <v>68</v>
      </c>
      <c r="C3135" s="420">
        <v>807</v>
      </c>
      <c r="D3135" s="195">
        <v>9</v>
      </c>
      <c r="E3135" s="197">
        <v>2274740</v>
      </c>
      <c r="F3135" s="206">
        <f t="shared" ref="F3135:F3166" si="38">E3135-G3135</f>
        <v>0</v>
      </c>
      <c r="G3135" s="197">
        <v>2274740</v>
      </c>
      <c r="H3135" s="195" t="s">
        <v>3020</v>
      </c>
      <c r="I3135" s="195"/>
    </row>
    <row r="3136" spans="1:9" hidden="1">
      <c r="A3136" s="196">
        <v>44351</v>
      </c>
      <c r="B3136" s="41" t="s">
        <v>60</v>
      </c>
      <c r="C3136" s="420">
        <v>808</v>
      </c>
      <c r="D3136" s="195">
        <v>9</v>
      </c>
      <c r="E3136" s="197">
        <v>1134685</v>
      </c>
      <c r="F3136" s="206">
        <f t="shared" si="38"/>
        <v>0</v>
      </c>
      <c r="G3136" s="197">
        <v>1134685</v>
      </c>
      <c r="H3136" s="195" t="s">
        <v>2964</v>
      </c>
      <c r="I3136" s="195"/>
    </row>
    <row r="3137" spans="1:9" hidden="1">
      <c r="A3137" s="196">
        <v>44351</v>
      </c>
      <c r="B3137" s="41" t="s">
        <v>60</v>
      </c>
      <c r="C3137" s="420">
        <v>809</v>
      </c>
      <c r="D3137" s="195">
        <v>9</v>
      </c>
      <c r="E3137" s="197">
        <v>420122</v>
      </c>
      <c r="F3137" s="206">
        <f t="shared" si="38"/>
        <v>0</v>
      </c>
      <c r="G3137" s="197">
        <v>420122</v>
      </c>
      <c r="H3137" s="195" t="s">
        <v>2965</v>
      </c>
      <c r="I3137" s="195"/>
    </row>
    <row r="3138" spans="1:9" hidden="1">
      <c r="A3138" s="196">
        <v>44351</v>
      </c>
      <c r="B3138" s="41" t="s">
        <v>60</v>
      </c>
      <c r="C3138" s="420">
        <v>810</v>
      </c>
      <c r="D3138" s="195">
        <v>9</v>
      </c>
      <c r="E3138" s="197">
        <v>383630</v>
      </c>
      <c r="F3138" s="206">
        <f t="shared" si="38"/>
        <v>0</v>
      </c>
      <c r="G3138" s="197">
        <v>383630</v>
      </c>
      <c r="H3138" s="195" t="s">
        <v>2966</v>
      </c>
      <c r="I3138" s="195"/>
    </row>
    <row r="3139" spans="1:9" hidden="1">
      <c r="A3139" s="196">
        <v>44351</v>
      </c>
      <c r="B3139" s="41" t="s">
        <v>60</v>
      </c>
      <c r="C3139" s="420">
        <v>830</v>
      </c>
      <c r="D3139" s="195">
        <v>9</v>
      </c>
      <c r="E3139" s="197">
        <v>804319</v>
      </c>
      <c r="F3139" s="206">
        <f t="shared" si="38"/>
        <v>0</v>
      </c>
      <c r="G3139" s="197">
        <v>804319</v>
      </c>
      <c r="H3139" s="195" t="s">
        <v>2967</v>
      </c>
      <c r="I3139" s="195"/>
    </row>
    <row r="3140" spans="1:9" hidden="1">
      <c r="A3140" s="196">
        <v>44351</v>
      </c>
      <c r="B3140" s="41" t="s">
        <v>60</v>
      </c>
      <c r="C3140" s="420">
        <v>833</v>
      </c>
      <c r="D3140" s="195">
        <v>9</v>
      </c>
      <c r="E3140" s="197">
        <v>377430</v>
      </c>
      <c r="F3140" s="206">
        <f t="shared" si="38"/>
        <v>0</v>
      </c>
      <c r="G3140" s="197">
        <v>377430</v>
      </c>
      <c r="H3140" s="195" t="s">
        <v>2968</v>
      </c>
      <c r="I3140" s="195"/>
    </row>
    <row r="3141" spans="1:9" hidden="1">
      <c r="A3141" s="196">
        <v>44351</v>
      </c>
      <c r="B3141" s="41" t="s">
        <v>60</v>
      </c>
      <c r="C3141" s="420">
        <v>837</v>
      </c>
      <c r="D3141" s="195">
        <v>9</v>
      </c>
      <c r="E3141" s="197">
        <v>6621200</v>
      </c>
      <c r="F3141" s="206">
        <f t="shared" si="38"/>
        <v>0</v>
      </c>
      <c r="G3141" s="197">
        <v>6621200</v>
      </c>
      <c r="H3141" s="195" t="s">
        <v>2969</v>
      </c>
      <c r="I3141" s="195"/>
    </row>
    <row r="3142" spans="1:9" hidden="1">
      <c r="A3142" s="196">
        <v>44351</v>
      </c>
      <c r="B3142" s="41" t="s">
        <v>60</v>
      </c>
      <c r="C3142" s="420">
        <v>841</v>
      </c>
      <c r="D3142" s="195">
        <v>9</v>
      </c>
      <c r="E3142" s="197">
        <v>884200</v>
      </c>
      <c r="F3142" s="206">
        <f t="shared" si="38"/>
        <v>0</v>
      </c>
      <c r="G3142" s="197">
        <v>884200</v>
      </c>
      <c r="H3142" s="195" t="s">
        <v>2970</v>
      </c>
      <c r="I3142" s="195"/>
    </row>
    <row r="3143" spans="1:9" hidden="1">
      <c r="A3143" s="196">
        <v>44351</v>
      </c>
      <c r="B3143" s="41" t="s">
        <v>60</v>
      </c>
      <c r="C3143" s="420">
        <v>844</v>
      </c>
      <c r="D3143" s="195">
        <v>9</v>
      </c>
      <c r="E3143" s="197">
        <v>189968</v>
      </c>
      <c r="F3143" s="206">
        <f t="shared" si="38"/>
        <v>0</v>
      </c>
      <c r="G3143" s="197">
        <v>189968</v>
      </c>
      <c r="H3143" s="195" t="s">
        <v>2996</v>
      </c>
      <c r="I3143" s="195"/>
    </row>
    <row r="3144" spans="1:9" hidden="1">
      <c r="A3144" s="196">
        <v>44351</v>
      </c>
      <c r="B3144" s="41" t="s">
        <v>60</v>
      </c>
      <c r="C3144" s="420">
        <v>848</v>
      </c>
      <c r="D3144" s="195">
        <v>9</v>
      </c>
      <c r="E3144" s="197">
        <v>478300</v>
      </c>
      <c r="F3144" s="206">
        <f t="shared" si="38"/>
        <v>0</v>
      </c>
      <c r="G3144" s="197">
        <v>478300</v>
      </c>
      <c r="H3144" s="195" t="s">
        <v>2971</v>
      </c>
      <c r="I3144" s="195"/>
    </row>
    <row r="3145" spans="1:9" hidden="1">
      <c r="A3145" s="196">
        <v>44351</v>
      </c>
      <c r="B3145" s="41" t="s">
        <v>68</v>
      </c>
      <c r="C3145" s="420">
        <v>852</v>
      </c>
      <c r="D3145" s="195">
        <v>9</v>
      </c>
      <c r="E3145" s="197">
        <v>541740</v>
      </c>
      <c r="F3145" s="206">
        <f t="shared" si="38"/>
        <v>0</v>
      </c>
      <c r="G3145" s="197">
        <v>541740</v>
      </c>
      <c r="H3145" s="195" t="s">
        <v>2972</v>
      </c>
      <c r="I3145" s="195"/>
    </row>
    <row r="3146" spans="1:9" hidden="1">
      <c r="A3146" s="196">
        <v>44351</v>
      </c>
      <c r="B3146" s="41" t="s">
        <v>60</v>
      </c>
      <c r="C3146" s="420">
        <v>857</v>
      </c>
      <c r="D3146" s="195">
        <v>9</v>
      </c>
      <c r="E3146" s="197">
        <v>290887</v>
      </c>
      <c r="F3146" s="206">
        <f t="shared" si="38"/>
        <v>0</v>
      </c>
      <c r="G3146" s="197">
        <v>290887</v>
      </c>
      <c r="H3146" s="195" t="s">
        <v>2997</v>
      </c>
      <c r="I3146" s="195"/>
    </row>
    <row r="3147" spans="1:9" hidden="1">
      <c r="A3147" s="196">
        <v>44351</v>
      </c>
      <c r="B3147" s="41" t="s">
        <v>60</v>
      </c>
      <c r="C3147" s="420">
        <v>867</v>
      </c>
      <c r="D3147" s="195">
        <v>9</v>
      </c>
      <c r="E3147" s="197">
        <v>601600</v>
      </c>
      <c r="F3147" s="206">
        <f t="shared" si="38"/>
        <v>0</v>
      </c>
      <c r="G3147" s="197">
        <v>601600</v>
      </c>
      <c r="H3147" s="195" t="s">
        <v>2973</v>
      </c>
      <c r="I3147" s="195"/>
    </row>
    <row r="3148" spans="1:9" hidden="1">
      <c r="A3148" s="196">
        <v>44351</v>
      </c>
      <c r="B3148" s="41" t="s">
        <v>60</v>
      </c>
      <c r="C3148" s="420">
        <v>874</v>
      </c>
      <c r="D3148" s="195">
        <v>9</v>
      </c>
      <c r="E3148" s="197">
        <v>897615</v>
      </c>
      <c r="F3148" s="206">
        <f t="shared" si="38"/>
        <v>0</v>
      </c>
      <c r="G3148" s="197">
        <v>897615</v>
      </c>
      <c r="H3148" s="195" t="s">
        <v>2974</v>
      </c>
      <c r="I3148" s="195"/>
    </row>
    <row r="3149" spans="1:9" ht="26.25" hidden="1" customHeight="1">
      <c r="A3149" s="40">
        <v>44351</v>
      </c>
      <c r="B3149" s="41" t="s">
        <v>60</v>
      </c>
      <c r="C3149" s="271">
        <v>4318</v>
      </c>
      <c r="D3149" s="41">
        <v>10</v>
      </c>
      <c r="E3149" s="42">
        <v>1748802</v>
      </c>
      <c r="F3149" s="206">
        <f t="shared" si="38"/>
        <v>0</v>
      </c>
      <c r="G3149" s="42">
        <v>1748802</v>
      </c>
      <c r="H3149" s="41" t="s">
        <v>2998</v>
      </c>
      <c r="I3149" s="195"/>
    </row>
    <row r="3150" spans="1:9" hidden="1">
      <c r="A3150" s="196">
        <v>44351</v>
      </c>
      <c r="B3150" s="41" t="s">
        <v>60</v>
      </c>
      <c r="C3150" s="420">
        <v>4319</v>
      </c>
      <c r="D3150" s="195">
        <v>10</v>
      </c>
      <c r="E3150" s="197">
        <v>518468</v>
      </c>
      <c r="F3150" s="206">
        <f t="shared" si="38"/>
        <v>0</v>
      </c>
      <c r="G3150" s="197">
        <v>518468</v>
      </c>
      <c r="H3150" s="195" t="s">
        <v>3001</v>
      </c>
      <c r="I3150" s="195"/>
    </row>
    <row r="3151" spans="1:9" hidden="1">
      <c r="A3151" s="196">
        <v>44351</v>
      </c>
      <c r="B3151" s="41" t="s">
        <v>60</v>
      </c>
      <c r="C3151" s="420">
        <v>4324</v>
      </c>
      <c r="D3151" s="195">
        <v>10</v>
      </c>
      <c r="E3151" s="197">
        <v>1114194</v>
      </c>
      <c r="F3151" s="206">
        <f t="shared" si="38"/>
        <v>0</v>
      </c>
      <c r="G3151" s="197">
        <v>1114194</v>
      </c>
      <c r="H3151" s="195" t="s">
        <v>3000</v>
      </c>
      <c r="I3151" s="195"/>
    </row>
    <row r="3152" spans="1:9" hidden="1">
      <c r="A3152" s="196">
        <v>44351</v>
      </c>
      <c r="B3152" s="41" t="s">
        <v>60</v>
      </c>
      <c r="C3152" s="420">
        <v>4332</v>
      </c>
      <c r="D3152" s="195">
        <v>10</v>
      </c>
      <c r="E3152" s="197">
        <v>203740</v>
      </c>
      <c r="F3152" s="206">
        <f t="shared" si="38"/>
        <v>0</v>
      </c>
      <c r="G3152" s="197">
        <v>203740</v>
      </c>
      <c r="H3152" s="195" t="s">
        <v>2999</v>
      </c>
      <c r="I3152" s="195"/>
    </row>
    <row r="3153" spans="1:9" hidden="1">
      <c r="A3153" s="196">
        <v>44351</v>
      </c>
      <c r="B3153" s="41" t="s">
        <v>60</v>
      </c>
      <c r="C3153" s="420">
        <v>6330</v>
      </c>
      <c r="D3153" s="195">
        <v>6</v>
      </c>
      <c r="E3153" s="197">
        <v>251344</v>
      </c>
      <c r="F3153" s="206">
        <f t="shared" si="38"/>
        <v>0</v>
      </c>
      <c r="G3153" s="197">
        <v>251344</v>
      </c>
      <c r="H3153" s="195" t="s">
        <v>3003</v>
      </c>
      <c r="I3153" s="195"/>
    </row>
    <row r="3154" spans="1:9" hidden="1">
      <c r="A3154" s="196">
        <v>44351</v>
      </c>
      <c r="B3154" s="41" t="s">
        <v>60</v>
      </c>
      <c r="C3154" s="420">
        <v>6337</v>
      </c>
      <c r="D3154" s="195">
        <v>6</v>
      </c>
      <c r="E3154" s="197">
        <v>524563</v>
      </c>
      <c r="F3154" s="206">
        <f>E3154-G3154</f>
        <v>0</v>
      </c>
      <c r="G3154" s="197">
        <v>524563</v>
      </c>
      <c r="H3154" s="195" t="s">
        <v>3002</v>
      </c>
      <c r="I3154" s="195"/>
    </row>
    <row r="3155" spans="1:9" hidden="1">
      <c r="A3155" s="196">
        <v>44351</v>
      </c>
      <c r="B3155" s="41" t="s">
        <v>60</v>
      </c>
      <c r="C3155" s="420">
        <v>6353</v>
      </c>
      <c r="D3155" s="195">
        <v>6</v>
      </c>
      <c r="E3155" s="197">
        <v>335971</v>
      </c>
      <c r="F3155" s="206">
        <f t="shared" si="38"/>
        <v>0</v>
      </c>
      <c r="G3155" s="197">
        <v>335971</v>
      </c>
      <c r="H3155" s="195" t="s">
        <v>3004</v>
      </c>
      <c r="I3155" s="195"/>
    </row>
    <row r="3156" spans="1:9" hidden="1">
      <c r="A3156" s="196">
        <v>44351</v>
      </c>
      <c r="B3156" s="41" t="s">
        <v>60</v>
      </c>
      <c r="C3156" s="420">
        <v>6424</v>
      </c>
      <c r="D3156" s="195">
        <v>6</v>
      </c>
      <c r="E3156" s="197">
        <v>214200</v>
      </c>
      <c r="F3156" s="206">
        <f t="shared" si="38"/>
        <v>0</v>
      </c>
      <c r="G3156" s="197">
        <v>214200</v>
      </c>
      <c r="H3156" s="195" t="s">
        <v>3005</v>
      </c>
      <c r="I3156" s="195"/>
    </row>
    <row r="3157" spans="1:9" hidden="1">
      <c r="A3157" s="196">
        <v>44351</v>
      </c>
      <c r="B3157" s="41" t="s">
        <v>60</v>
      </c>
      <c r="C3157" s="420">
        <v>6426</v>
      </c>
      <c r="D3157" s="195">
        <v>6</v>
      </c>
      <c r="E3157" s="197">
        <v>292550</v>
      </c>
      <c r="F3157" s="206">
        <f t="shared" si="38"/>
        <v>0</v>
      </c>
      <c r="G3157" s="197">
        <v>292550</v>
      </c>
      <c r="H3157" s="195" t="s">
        <v>2750</v>
      </c>
      <c r="I3157" s="195"/>
    </row>
    <row r="3158" spans="1:9" ht="26.25" hidden="1" customHeight="1">
      <c r="A3158" s="40">
        <v>44351</v>
      </c>
      <c r="B3158" s="41" t="s">
        <v>60</v>
      </c>
      <c r="C3158" s="271">
        <v>6427</v>
      </c>
      <c r="D3158" s="41">
        <v>6</v>
      </c>
      <c r="E3158" s="42">
        <v>288176</v>
      </c>
      <c r="F3158" s="206">
        <f t="shared" si="38"/>
        <v>0</v>
      </c>
      <c r="G3158" s="42">
        <v>288176</v>
      </c>
      <c r="H3158" s="41" t="s">
        <v>3006</v>
      </c>
      <c r="I3158" s="195"/>
    </row>
    <row r="3159" spans="1:9" hidden="1">
      <c r="A3159" s="196">
        <v>44351</v>
      </c>
      <c r="B3159" s="41" t="s">
        <v>60</v>
      </c>
      <c r="C3159" s="420">
        <v>6445</v>
      </c>
      <c r="D3159" s="195">
        <v>6</v>
      </c>
      <c r="E3159" s="197">
        <v>225101</v>
      </c>
      <c r="F3159" s="206">
        <f t="shared" si="38"/>
        <v>0</v>
      </c>
      <c r="G3159" s="197">
        <v>225101</v>
      </c>
      <c r="H3159" s="195" t="s">
        <v>3007</v>
      </c>
      <c r="I3159" s="195"/>
    </row>
    <row r="3160" spans="1:9" hidden="1">
      <c r="A3160" s="196">
        <v>44351</v>
      </c>
      <c r="B3160" s="41" t="s">
        <v>60</v>
      </c>
      <c r="C3160" s="420">
        <v>8507</v>
      </c>
      <c r="D3160" s="195">
        <v>4</v>
      </c>
      <c r="E3160" s="197">
        <v>422200</v>
      </c>
      <c r="F3160" s="206">
        <f t="shared" si="38"/>
        <v>0</v>
      </c>
      <c r="G3160" s="197">
        <v>422200</v>
      </c>
      <c r="H3160" s="195" t="s">
        <v>2993</v>
      </c>
      <c r="I3160" s="195"/>
    </row>
    <row r="3161" spans="1:9" hidden="1">
      <c r="A3161" s="196">
        <v>44351</v>
      </c>
      <c r="B3161" s="41" t="s">
        <v>60</v>
      </c>
      <c r="C3161" s="420">
        <v>6448</v>
      </c>
      <c r="D3161" s="195">
        <v>6</v>
      </c>
      <c r="E3161" s="197">
        <v>684812</v>
      </c>
      <c r="F3161" s="206">
        <f t="shared" si="38"/>
        <v>0</v>
      </c>
      <c r="G3161" s="197">
        <v>684812</v>
      </c>
      <c r="H3161" s="195" t="s">
        <v>2975</v>
      </c>
      <c r="I3161" s="195"/>
    </row>
    <row r="3162" spans="1:9" hidden="1">
      <c r="A3162" s="196">
        <v>44351</v>
      </c>
      <c r="B3162" s="41" t="s">
        <v>60</v>
      </c>
      <c r="C3162" s="420">
        <v>6449</v>
      </c>
      <c r="D3162" s="195">
        <v>6</v>
      </c>
      <c r="E3162" s="197">
        <v>930400</v>
      </c>
      <c r="F3162" s="206">
        <f t="shared" si="38"/>
        <v>0</v>
      </c>
      <c r="G3162" s="197">
        <v>930400</v>
      </c>
      <c r="H3162" s="195" t="s">
        <v>2976</v>
      </c>
      <c r="I3162" s="195"/>
    </row>
    <row r="3163" spans="1:9" hidden="1">
      <c r="A3163" s="196">
        <v>44351</v>
      </c>
      <c r="B3163" s="41" t="s">
        <v>60</v>
      </c>
      <c r="C3163" s="420">
        <v>6467</v>
      </c>
      <c r="D3163" s="195">
        <v>6</v>
      </c>
      <c r="E3163" s="197">
        <v>230500</v>
      </c>
      <c r="F3163" s="206">
        <f t="shared" si="38"/>
        <v>0</v>
      </c>
      <c r="G3163" s="197">
        <v>230500</v>
      </c>
      <c r="H3163" s="195" t="s">
        <v>3008</v>
      </c>
      <c r="I3163" s="195"/>
    </row>
    <row r="3164" spans="1:9" ht="26.25" hidden="1" customHeight="1">
      <c r="A3164" s="40">
        <v>44351</v>
      </c>
      <c r="B3164" s="41" t="s">
        <v>60</v>
      </c>
      <c r="C3164" s="271">
        <v>6481</v>
      </c>
      <c r="D3164" s="41">
        <v>6</v>
      </c>
      <c r="E3164" s="42">
        <v>754986</v>
      </c>
      <c r="F3164" s="206">
        <f t="shared" si="38"/>
        <v>0</v>
      </c>
      <c r="G3164" s="42">
        <v>754986</v>
      </c>
      <c r="H3164" s="41" t="s">
        <v>2977</v>
      </c>
      <c r="I3164" s="195"/>
    </row>
    <row r="3165" spans="1:9" hidden="1">
      <c r="A3165" s="196">
        <v>44351</v>
      </c>
      <c r="B3165" s="41" t="s">
        <v>60</v>
      </c>
      <c r="C3165" s="420">
        <v>6485</v>
      </c>
      <c r="D3165" s="195">
        <v>6</v>
      </c>
      <c r="E3165" s="197">
        <v>298768</v>
      </c>
      <c r="F3165" s="206">
        <f t="shared" si="38"/>
        <v>0</v>
      </c>
      <c r="G3165" s="197">
        <v>298768</v>
      </c>
      <c r="H3165" s="195" t="s">
        <v>2978</v>
      </c>
      <c r="I3165" s="195"/>
    </row>
    <row r="3166" spans="1:9" hidden="1">
      <c r="A3166" s="196">
        <v>44351</v>
      </c>
      <c r="B3166" s="41" t="s">
        <v>60</v>
      </c>
      <c r="C3166" s="420">
        <v>6489</v>
      </c>
      <c r="D3166" s="195">
        <v>6</v>
      </c>
      <c r="E3166" s="197">
        <v>499715</v>
      </c>
      <c r="F3166" s="206">
        <f t="shared" si="38"/>
        <v>0</v>
      </c>
      <c r="G3166" s="197">
        <v>499715</v>
      </c>
      <c r="H3166" s="195" t="s">
        <v>2979</v>
      </c>
      <c r="I3166" s="195"/>
    </row>
    <row r="3167" spans="1:9" hidden="1">
      <c r="A3167" s="196">
        <v>44351</v>
      </c>
      <c r="B3167" s="41" t="s">
        <v>60</v>
      </c>
      <c r="C3167" s="420">
        <v>6924</v>
      </c>
      <c r="D3167" s="195">
        <v>29</v>
      </c>
      <c r="E3167" s="197">
        <v>161500</v>
      </c>
      <c r="F3167" s="206">
        <f t="shared" ref="F3167:F3183" si="39">E3167-G3167</f>
        <v>0</v>
      </c>
      <c r="G3167" s="197">
        <v>161500</v>
      </c>
      <c r="H3167" s="195" t="s">
        <v>2994</v>
      </c>
      <c r="I3167" s="195"/>
    </row>
    <row r="3168" spans="1:9" hidden="1">
      <c r="A3168" s="196">
        <v>44351</v>
      </c>
      <c r="B3168" s="41" t="s">
        <v>60</v>
      </c>
      <c r="C3168" s="420">
        <v>6931</v>
      </c>
      <c r="D3168" s="195">
        <v>29</v>
      </c>
      <c r="E3168" s="197">
        <v>185000</v>
      </c>
      <c r="F3168" s="206">
        <f t="shared" si="39"/>
        <v>0</v>
      </c>
      <c r="G3168" s="197">
        <v>185000</v>
      </c>
      <c r="H3168" s="195" t="s">
        <v>2995</v>
      </c>
      <c r="I3168" s="195"/>
    </row>
    <row r="3169" spans="1:9" hidden="1">
      <c r="A3169" s="196">
        <v>44351</v>
      </c>
      <c r="B3169" s="41" t="s">
        <v>60</v>
      </c>
      <c r="C3169" s="420">
        <v>6939</v>
      </c>
      <c r="D3169" s="195">
        <v>29</v>
      </c>
      <c r="E3169" s="197">
        <v>3000000</v>
      </c>
      <c r="F3169" s="206">
        <f t="shared" si="39"/>
        <v>0</v>
      </c>
      <c r="G3169" s="197">
        <v>3000000</v>
      </c>
      <c r="H3169" s="195" t="s">
        <v>2524</v>
      </c>
      <c r="I3169" s="195"/>
    </row>
    <row r="3170" spans="1:9" hidden="1">
      <c r="A3170" s="196">
        <v>44351</v>
      </c>
      <c r="B3170" s="41" t="s">
        <v>60</v>
      </c>
      <c r="C3170" s="420">
        <v>6940</v>
      </c>
      <c r="D3170" s="195">
        <v>29</v>
      </c>
      <c r="E3170" s="197">
        <v>6160000</v>
      </c>
      <c r="F3170" s="206">
        <f t="shared" si="39"/>
        <v>0</v>
      </c>
      <c r="G3170" s="197">
        <v>6160000</v>
      </c>
      <c r="H3170" s="195" t="s">
        <v>2524</v>
      </c>
      <c r="I3170" s="195"/>
    </row>
    <row r="3171" spans="1:9" hidden="1">
      <c r="A3171" s="196">
        <v>44351</v>
      </c>
      <c r="B3171" s="41" t="s">
        <v>60</v>
      </c>
      <c r="C3171" s="420">
        <v>7984</v>
      </c>
      <c r="D3171" s="195">
        <v>8</v>
      </c>
      <c r="E3171" s="197">
        <v>540581</v>
      </c>
      <c r="F3171" s="206">
        <f t="shared" si="39"/>
        <v>0</v>
      </c>
      <c r="G3171" s="197">
        <v>540581</v>
      </c>
      <c r="H3171" s="195" t="s">
        <v>2980</v>
      </c>
      <c r="I3171" s="195"/>
    </row>
    <row r="3172" spans="1:9" hidden="1">
      <c r="A3172" s="196">
        <v>44351</v>
      </c>
      <c r="B3172" s="41" t="s">
        <v>60</v>
      </c>
      <c r="C3172" s="420">
        <v>7988</v>
      </c>
      <c r="D3172" s="195">
        <v>8</v>
      </c>
      <c r="E3172" s="197">
        <v>474400</v>
      </c>
      <c r="F3172" s="206">
        <f t="shared" si="39"/>
        <v>0</v>
      </c>
      <c r="G3172" s="197">
        <v>474400</v>
      </c>
      <c r="H3172" s="195" t="s">
        <v>2981</v>
      </c>
      <c r="I3172" s="195"/>
    </row>
    <row r="3173" spans="1:9" hidden="1">
      <c r="A3173" s="196">
        <v>44351</v>
      </c>
      <c r="B3173" s="41" t="s">
        <v>60</v>
      </c>
      <c r="C3173" s="420">
        <v>7990</v>
      </c>
      <c r="D3173" s="195">
        <v>8</v>
      </c>
      <c r="E3173" s="197">
        <v>230175</v>
      </c>
      <c r="F3173" s="206">
        <f t="shared" si="39"/>
        <v>0</v>
      </c>
      <c r="G3173" s="197">
        <v>230175</v>
      </c>
      <c r="H3173" s="195" t="s">
        <v>2982</v>
      </c>
      <c r="I3173" s="195"/>
    </row>
    <row r="3174" spans="1:9" hidden="1">
      <c r="A3174" s="196">
        <v>44351</v>
      </c>
      <c r="B3174" s="41" t="s">
        <v>60</v>
      </c>
      <c r="C3174" s="420">
        <v>8001</v>
      </c>
      <c r="D3174" s="195">
        <v>8</v>
      </c>
      <c r="E3174" s="197">
        <v>1090548</v>
      </c>
      <c r="F3174" s="206">
        <f t="shared" si="39"/>
        <v>0</v>
      </c>
      <c r="G3174" s="197">
        <v>1090548</v>
      </c>
      <c r="H3174" s="195" t="s">
        <v>2983</v>
      </c>
      <c r="I3174" s="195"/>
    </row>
    <row r="3175" spans="1:9" hidden="1">
      <c r="A3175" s="196">
        <v>44351</v>
      </c>
      <c r="B3175" s="41" t="s">
        <v>60</v>
      </c>
      <c r="C3175" s="420">
        <v>8013</v>
      </c>
      <c r="D3175" s="195">
        <v>8</v>
      </c>
      <c r="E3175" s="197">
        <v>123300</v>
      </c>
      <c r="F3175" s="206">
        <f t="shared" si="39"/>
        <v>0</v>
      </c>
      <c r="G3175" s="197">
        <v>123300</v>
      </c>
      <c r="H3175" s="195" t="s">
        <v>2984</v>
      </c>
      <c r="I3175" s="195"/>
    </row>
    <row r="3176" spans="1:9" hidden="1">
      <c r="A3176" s="196">
        <v>44351</v>
      </c>
      <c r="B3176" s="41" t="s">
        <v>60</v>
      </c>
      <c r="C3176" s="420">
        <v>8066</v>
      </c>
      <c r="D3176" s="195">
        <v>8</v>
      </c>
      <c r="E3176" s="197">
        <v>923846</v>
      </c>
      <c r="F3176" s="206">
        <f t="shared" si="39"/>
        <v>0</v>
      </c>
      <c r="G3176" s="197">
        <v>923846</v>
      </c>
      <c r="H3176" s="195" t="s">
        <v>2985</v>
      </c>
      <c r="I3176" s="195"/>
    </row>
    <row r="3177" spans="1:9" hidden="1">
      <c r="A3177" s="196">
        <v>44351</v>
      </c>
      <c r="B3177" s="41" t="s">
        <v>60</v>
      </c>
      <c r="C3177" s="420">
        <v>8337</v>
      </c>
      <c r="D3177" s="195">
        <v>4</v>
      </c>
      <c r="E3177" s="197">
        <v>81774</v>
      </c>
      <c r="F3177" s="206">
        <f t="shared" si="39"/>
        <v>0</v>
      </c>
      <c r="G3177" s="197">
        <v>81774</v>
      </c>
      <c r="H3177" s="195" t="s">
        <v>2986</v>
      </c>
      <c r="I3177" s="195"/>
    </row>
    <row r="3178" spans="1:9" hidden="1">
      <c r="A3178" s="196">
        <v>44351</v>
      </c>
      <c r="B3178" s="41" t="s">
        <v>60</v>
      </c>
      <c r="C3178" s="420">
        <v>8348</v>
      </c>
      <c r="D3178" s="195">
        <v>4</v>
      </c>
      <c r="E3178" s="197">
        <v>2464728</v>
      </c>
      <c r="F3178" s="206">
        <f t="shared" si="39"/>
        <v>0</v>
      </c>
      <c r="G3178" s="197">
        <v>2464728</v>
      </c>
      <c r="H3178" s="195" t="s">
        <v>2987</v>
      </c>
      <c r="I3178" s="195"/>
    </row>
    <row r="3179" spans="1:9" hidden="1">
      <c r="A3179" s="196">
        <v>44351</v>
      </c>
      <c r="B3179" s="41" t="s">
        <v>60</v>
      </c>
      <c r="C3179" s="420">
        <v>8403</v>
      </c>
      <c r="D3179" s="195">
        <v>4</v>
      </c>
      <c r="E3179" s="197">
        <v>234123</v>
      </c>
      <c r="F3179" s="206">
        <f t="shared" si="39"/>
        <v>0</v>
      </c>
      <c r="G3179" s="197">
        <v>234123</v>
      </c>
      <c r="H3179" s="195" t="s">
        <v>2988</v>
      </c>
      <c r="I3179" s="195"/>
    </row>
    <row r="3180" spans="1:9" hidden="1">
      <c r="A3180" s="196">
        <v>44351</v>
      </c>
      <c r="B3180" s="41" t="s">
        <v>60</v>
      </c>
      <c r="C3180" s="420">
        <v>8424</v>
      </c>
      <c r="D3180" s="195">
        <v>4</v>
      </c>
      <c r="E3180" s="197">
        <v>999036</v>
      </c>
      <c r="F3180" s="206">
        <f t="shared" si="39"/>
        <v>0</v>
      </c>
      <c r="G3180" s="197">
        <v>999036</v>
      </c>
      <c r="H3180" s="195" t="s">
        <v>2989</v>
      </c>
      <c r="I3180" s="195"/>
    </row>
    <row r="3181" spans="1:9" ht="26.25" hidden="1" customHeight="1">
      <c r="A3181" s="40">
        <v>44351</v>
      </c>
      <c r="B3181" s="429" t="s">
        <v>68</v>
      </c>
      <c r="C3181" s="271">
        <v>8426</v>
      </c>
      <c r="D3181" s="41">
        <v>4</v>
      </c>
      <c r="E3181" s="42">
        <v>685248</v>
      </c>
      <c r="F3181" s="206">
        <f t="shared" si="39"/>
        <v>0</v>
      </c>
      <c r="G3181" s="42">
        <v>685248</v>
      </c>
      <c r="H3181" s="41" t="s">
        <v>2990</v>
      </c>
      <c r="I3181" s="195"/>
    </row>
    <row r="3182" spans="1:9" ht="26.25" hidden="1" customHeight="1">
      <c r="A3182" s="40">
        <v>44351</v>
      </c>
      <c r="B3182" s="429" t="s">
        <v>68</v>
      </c>
      <c r="C3182" s="271">
        <v>8428</v>
      </c>
      <c r="D3182" s="41">
        <v>4</v>
      </c>
      <c r="E3182" s="42">
        <v>363000</v>
      </c>
      <c r="F3182" s="206">
        <f t="shared" si="39"/>
        <v>0</v>
      </c>
      <c r="G3182" s="42">
        <v>363000</v>
      </c>
      <c r="H3182" s="41" t="s">
        <v>2991</v>
      </c>
      <c r="I3182" s="195"/>
    </row>
    <row r="3183" spans="1:9" ht="23.25" hidden="1" customHeight="1">
      <c r="A3183" s="196">
        <v>44351</v>
      </c>
      <c r="B3183" s="41" t="s">
        <v>60</v>
      </c>
      <c r="C3183" s="420">
        <v>8436</v>
      </c>
      <c r="D3183" s="195">
        <v>4</v>
      </c>
      <c r="E3183" s="197">
        <v>528940</v>
      </c>
      <c r="F3183" s="206">
        <f t="shared" si="39"/>
        <v>0</v>
      </c>
      <c r="G3183" s="197">
        <v>528940</v>
      </c>
      <c r="H3183" s="195" t="s">
        <v>2992</v>
      </c>
      <c r="I3183" s="195"/>
    </row>
    <row r="3184" spans="1:9" ht="24" hidden="1" customHeight="1">
      <c r="A3184" s="196">
        <v>44352</v>
      </c>
      <c r="B3184" s="41" t="s">
        <v>60</v>
      </c>
      <c r="C3184" s="420">
        <v>556</v>
      </c>
      <c r="D3184" s="195">
        <v>7</v>
      </c>
      <c r="E3184" s="197">
        <v>678886</v>
      </c>
      <c r="F3184" s="206">
        <f t="shared" si="36"/>
        <v>0</v>
      </c>
      <c r="G3184" s="197">
        <v>678886</v>
      </c>
      <c r="H3184" s="195" t="s">
        <v>3021</v>
      </c>
      <c r="I3184" s="195"/>
    </row>
    <row r="3185" spans="1:9" ht="24" hidden="1" customHeight="1">
      <c r="A3185" s="196">
        <v>44352</v>
      </c>
      <c r="B3185" s="41" t="s">
        <v>60</v>
      </c>
      <c r="C3185" s="432">
        <v>566</v>
      </c>
      <c r="D3185" s="195">
        <v>7</v>
      </c>
      <c r="E3185" s="197">
        <v>1151142</v>
      </c>
      <c r="F3185" s="206">
        <f t="shared" si="36"/>
        <v>0</v>
      </c>
      <c r="G3185" s="197">
        <v>1151142</v>
      </c>
      <c r="H3185" s="195">
        <v>0</v>
      </c>
      <c r="I3185" s="195"/>
    </row>
    <row r="3186" spans="1:9" ht="24" hidden="1" customHeight="1">
      <c r="A3186" s="196">
        <v>44352</v>
      </c>
      <c r="B3186" s="41" t="s">
        <v>60</v>
      </c>
      <c r="C3186" s="432">
        <v>569</v>
      </c>
      <c r="D3186" s="195">
        <v>7</v>
      </c>
      <c r="E3186" s="197">
        <v>1271368</v>
      </c>
      <c r="F3186" s="206">
        <f>E3186-G3186</f>
        <v>0</v>
      </c>
      <c r="G3186" s="197">
        <v>1271368</v>
      </c>
      <c r="H3186" s="195" t="s">
        <v>3022</v>
      </c>
      <c r="I3186" s="195"/>
    </row>
    <row r="3187" spans="1:9" ht="24" hidden="1" customHeight="1">
      <c r="A3187" s="196">
        <v>44352</v>
      </c>
      <c r="B3187" s="41" t="s">
        <v>60</v>
      </c>
      <c r="C3187" s="432">
        <v>570</v>
      </c>
      <c r="D3187" s="195">
        <v>7</v>
      </c>
      <c r="E3187" s="197">
        <v>1525918</v>
      </c>
      <c r="F3187" s="206">
        <f t="shared" ref="F3187:F3226" si="40">E3187-G3187</f>
        <v>0</v>
      </c>
      <c r="G3187" s="197">
        <v>1525918</v>
      </c>
      <c r="H3187" s="195" t="s">
        <v>3023</v>
      </c>
      <c r="I3187" s="195"/>
    </row>
    <row r="3188" spans="1:9" ht="24" hidden="1" customHeight="1">
      <c r="A3188" s="196">
        <v>44352</v>
      </c>
      <c r="B3188" s="41" t="s">
        <v>60</v>
      </c>
      <c r="C3188" s="432">
        <v>571</v>
      </c>
      <c r="D3188" s="195">
        <v>7</v>
      </c>
      <c r="E3188" s="197">
        <v>457774</v>
      </c>
      <c r="F3188" s="206">
        <f t="shared" si="40"/>
        <v>0</v>
      </c>
      <c r="G3188" s="197">
        <v>457774</v>
      </c>
      <c r="H3188" s="195" t="s">
        <v>3024</v>
      </c>
      <c r="I3188" s="195"/>
    </row>
    <row r="3189" spans="1:9" ht="24" hidden="1" customHeight="1">
      <c r="A3189" s="196">
        <v>44352</v>
      </c>
      <c r="B3189" s="41" t="s">
        <v>60</v>
      </c>
      <c r="C3189" s="432">
        <v>572</v>
      </c>
      <c r="D3189" s="195">
        <v>7</v>
      </c>
      <c r="E3189" s="197">
        <v>446400</v>
      </c>
      <c r="F3189" s="206">
        <f t="shared" si="40"/>
        <v>0</v>
      </c>
      <c r="G3189" s="197">
        <v>446400</v>
      </c>
      <c r="H3189" s="195" t="s">
        <v>3025</v>
      </c>
      <c r="I3189" s="195"/>
    </row>
    <row r="3190" spans="1:9" ht="24" hidden="1" customHeight="1">
      <c r="A3190" s="196">
        <v>44352</v>
      </c>
      <c r="B3190" s="41" t="s">
        <v>60</v>
      </c>
      <c r="C3190" s="432">
        <v>574</v>
      </c>
      <c r="D3190" s="195">
        <v>7</v>
      </c>
      <c r="E3190" s="197">
        <v>397322</v>
      </c>
      <c r="F3190" s="206">
        <f t="shared" si="40"/>
        <v>0</v>
      </c>
      <c r="G3190" s="197">
        <v>397322</v>
      </c>
      <c r="H3190" s="195" t="s">
        <v>3026</v>
      </c>
      <c r="I3190" s="195"/>
    </row>
    <row r="3191" spans="1:9" ht="24" hidden="1" customHeight="1">
      <c r="A3191" s="196">
        <v>44352</v>
      </c>
      <c r="B3191" s="41" t="s">
        <v>60</v>
      </c>
      <c r="C3191" s="432">
        <v>578</v>
      </c>
      <c r="D3191" s="195">
        <v>7</v>
      </c>
      <c r="E3191" s="197">
        <v>576049</v>
      </c>
      <c r="F3191" s="206">
        <f t="shared" si="40"/>
        <v>0</v>
      </c>
      <c r="G3191" s="197">
        <v>576049</v>
      </c>
      <c r="H3191" s="195" t="s">
        <v>3027</v>
      </c>
      <c r="I3191" s="195"/>
    </row>
    <row r="3192" spans="1:9" ht="24" hidden="1" customHeight="1">
      <c r="A3192" s="196">
        <v>44352</v>
      </c>
      <c r="B3192" s="41" t="s">
        <v>60</v>
      </c>
      <c r="C3192" s="432">
        <v>581</v>
      </c>
      <c r="D3192" s="195">
        <v>7</v>
      </c>
      <c r="E3192" s="197">
        <v>476983</v>
      </c>
      <c r="F3192" s="206">
        <f t="shared" si="40"/>
        <v>0</v>
      </c>
      <c r="G3192" s="197">
        <v>476983</v>
      </c>
      <c r="H3192" s="195" t="s">
        <v>3028</v>
      </c>
      <c r="I3192" s="195"/>
    </row>
    <row r="3193" spans="1:9" ht="24" hidden="1" customHeight="1">
      <c r="A3193" s="196">
        <v>44352</v>
      </c>
      <c r="B3193" s="41" t="s">
        <v>60</v>
      </c>
      <c r="C3193" s="432">
        <v>583</v>
      </c>
      <c r="D3193" s="195">
        <v>7</v>
      </c>
      <c r="E3193" s="197">
        <v>174945</v>
      </c>
      <c r="F3193" s="206">
        <f t="shared" si="40"/>
        <v>0</v>
      </c>
      <c r="G3193" s="197">
        <v>174945</v>
      </c>
      <c r="H3193" s="195" t="s">
        <v>3029</v>
      </c>
      <c r="I3193" s="195"/>
    </row>
    <row r="3194" spans="1:9" ht="24" hidden="1" customHeight="1">
      <c r="A3194" s="196">
        <v>44352</v>
      </c>
      <c r="B3194" s="41" t="s">
        <v>60</v>
      </c>
      <c r="C3194" s="432">
        <v>585</v>
      </c>
      <c r="D3194" s="195">
        <v>7</v>
      </c>
      <c r="E3194" s="197">
        <v>315200</v>
      </c>
      <c r="F3194" s="206">
        <f t="shared" si="40"/>
        <v>0</v>
      </c>
      <c r="G3194" s="197">
        <v>315200</v>
      </c>
      <c r="H3194" s="195" t="s">
        <v>3030</v>
      </c>
      <c r="I3194" s="195"/>
    </row>
    <row r="3195" spans="1:9" ht="24" hidden="1" customHeight="1">
      <c r="A3195" s="196">
        <v>44352</v>
      </c>
      <c r="B3195" s="41" t="s">
        <v>60</v>
      </c>
      <c r="C3195" s="432">
        <v>586</v>
      </c>
      <c r="D3195" s="195">
        <v>7</v>
      </c>
      <c r="E3195" s="197">
        <v>376900</v>
      </c>
      <c r="F3195" s="206">
        <f t="shared" si="40"/>
        <v>0</v>
      </c>
      <c r="G3195" s="197">
        <v>376900</v>
      </c>
      <c r="H3195" s="195" t="s">
        <v>3031</v>
      </c>
      <c r="I3195" s="195"/>
    </row>
    <row r="3196" spans="1:9" ht="24" hidden="1" customHeight="1">
      <c r="A3196" s="196">
        <v>44352</v>
      </c>
      <c r="B3196" s="41" t="s">
        <v>60</v>
      </c>
      <c r="C3196" s="432">
        <v>589</v>
      </c>
      <c r="D3196" s="195">
        <v>7</v>
      </c>
      <c r="E3196" s="197">
        <v>354297</v>
      </c>
      <c r="F3196" s="206">
        <f t="shared" si="40"/>
        <v>0</v>
      </c>
      <c r="G3196" s="197">
        <v>354297</v>
      </c>
      <c r="H3196" s="195" t="s">
        <v>3032</v>
      </c>
      <c r="I3196" s="195"/>
    </row>
    <row r="3197" spans="1:9" ht="24" hidden="1" customHeight="1">
      <c r="A3197" s="196">
        <v>44352</v>
      </c>
      <c r="B3197" s="41" t="s">
        <v>60</v>
      </c>
      <c r="C3197" s="432">
        <v>602</v>
      </c>
      <c r="D3197" s="195">
        <v>7</v>
      </c>
      <c r="E3197" s="197">
        <v>479695</v>
      </c>
      <c r="F3197" s="206">
        <f t="shared" si="40"/>
        <v>0</v>
      </c>
      <c r="G3197" s="197">
        <v>479695</v>
      </c>
      <c r="H3197" s="195" t="s">
        <v>3033</v>
      </c>
      <c r="I3197" s="195"/>
    </row>
    <row r="3198" spans="1:9" ht="24" hidden="1" customHeight="1">
      <c r="A3198" s="196">
        <v>44352</v>
      </c>
      <c r="B3198" s="41" t="s">
        <v>60</v>
      </c>
      <c r="C3198" s="432">
        <v>604</v>
      </c>
      <c r="D3198" s="195">
        <v>7</v>
      </c>
      <c r="E3198" s="197">
        <v>1823310</v>
      </c>
      <c r="F3198" s="206">
        <f t="shared" si="40"/>
        <v>0</v>
      </c>
      <c r="G3198" s="197">
        <v>1823310</v>
      </c>
      <c r="H3198" s="195" t="s">
        <v>3034</v>
      </c>
      <c r="I3198" s="195"/>
    </row>
    <row r="3199" spans="1:9" ht="24" hidden="1" customHeight="1">
      <c r="A3199" s="196">
        <v>44352</v>
      </c>
      <c r="B3199" s="41" t="s">
        <v>60</v>
      </c>
      <c r="C3199" s="432">
        <v>608</v>
      </c>
      <c r="D3199" s="195">
        <v>7</v>
      </c>
      <c r="E3199" s="197">
        <v>1612734</v>
      </c>
      <c r="F3199" s="206">
        <f t="shared" si="40"/>
        <v>0</v>
      </c>
      <c r="G3199" s="197">
        <v>1612734</v>
      </c>
      <c r="H3199" s="195">
        <v>0</v>
      </c>
      <c r="I3199" s="195"/>
    </row>
    <row r="3200" spans="1:9" ht="24" hidden="1" customHeight="1">
      <c r="A3200" s="196">
        <v>44352</v>
      </c>
      <c r="B3200" s="41" t="s">
        <v>60</v>
      </c>
      <c r="C3200" s="432">
        <v>614</v>
      </c>
      <c r="D3200" s="195">
        <v>7</v>
      </c>
      <c r="E3200" s="197">
        <v>249415</v>
      </c>
      <c r="F3200" s="206">
        <f t="shared" si="40"/>
        <v>0</v>
      </c>
      <c r="G3200" s="197">
        <v>249415</v>
      </c>
      <c r="H3200" s="195" t="s">
        <v>3035</v>
      </c>
      <c r="I3200" s="195"/>
    </row>
    <row r="3201" spans="1:9" ht="24" hidden="1" customHeight="1">
      <c r="A3201" s="196">
        <v>44352</v>
      </c>
      <c r="B3201" s="41" t="s">
        <v>60</v>
      </c>
      <c r="C3201" s="432">
        <v>615</v>
      </c>
      <c r="D3201" s="195">
        <v>7</v>
      </c>
      <c r="E3201" s="197">
        <v>617217</v>
      </c>
      <c r="F3201" s="206">
        <f t="shared" si="40"/>
        <v>0</v>
      </c>
      <c r="G3201" s="197">
        <v>617217</v>
      </c>
      <c r="H3201" s="195" t="s">
        <v>3036</v>
      </c>
      <c r="I3201" s="195"/>
    </row>
    <row r="3202" spans="1:9" ht="24" hidden="1" customHeight="1">
      <c r="A3202" s="196">
        <v>44352</v>
      </c>
      <c r="B3202" s="41" t="s">
        <v>60</v>
      </c>
      <c r="C3202" s="432">
        <v>623</v>
      </c>
      <c r="D3202" s="195">
        <v>7</v>
      </c>
      <c r="E3202" s="197">
        <v>647572</v>
      </c>
      <c r="F3202" s="206">
        <f t="shared" si="40"/>
        <v>0</v>
      </c>
      <c r="G3202" s="197">
        <v>647572</v>
      </c>
      <c r="H3202" s="195" t="s">
        <v>3037</v>
      </c>
      <c r="I3202" s="195"/>
    </row>
    <row r="3203" spans="1:9" ht="24" hidden="1" customHeight="1">
      <c r="A3203" s="196">
        <v>44352</v>
      </c>
      <c r="B3203" s="41" t="s">
        <v>60</v>
      </c>
      <c r="C3203" s="432">
        <v>641</v>
      </c>
      <c r="D3203" s="195">
        <v>7</v>
      </c>
      <c r="E3203" s="197">
        <v>448940</v>
      </c>
      <c r="F3203" s="206">
        <f t="shared" si="40"/>
        <v>0</v>
      </c>
      <c r="G3203" s="197">
        <v>448940</v>
      </c>
      <c r="H3203" s="195">
        <v>0</v>
      </c>
      <c r="I3203" s="195"/>
    </row>
    <row r="3204" spans="1:9" ht="24" hidden="1" customHeight="1">
      <c r="A3204" s="196">
        <v>44352</v>
      </c>
      <c r="B3204" s="41" t="s">
        <v>60</v>
      </c>
      <c r="C3204" s="432">
        <v>662</v>
      </c>
      <c r="D3204" s="195">
        <v>7</v>
      </c>
      <c r="E3204" s="197">
        <v>567112</v>
      </c>
      <c r="F3204" s="206">
        <f t="shared" si="40"/>
        <v>0</v>
      </c>
      <c r="G3204" s="197">
        <v>567112</v>
      </c>
      <c r="H3204" s="195">
        <v>0</v>
      </c>
      <c r="I3204" s="195"/>
    </row>
    <row r="3205" spans="1:9" ht="24" hidden="1" customHeight="1">
      <c r="A3205" s="196">
        <v>44352</v>
      </c>
      <c r="B3205" s="41" t="s">
        <v>60</v>
      </c>
      <c r="C3205" s="432">
        <v>664</v>
      </c>
      <c r="D3205" s="195">
        <v>7</v>
      </c>
      <c r="E3205" s="197">
        <v>6440000</v>
      </c>
      <c r="F3205" s="206">
        <f t="shared" si="40"/>
        <v>0</v>
      </c>
      <c r="G3205" s="197">
        <v>6440000</v>
      </c>
      <c r="H3205" s="195">
        <v>0</v>
      </c>
      <c r="I3205" s="195"/>
    </row>
    <row r="3206" spans="1:9" ht="24" hidden="1" customHeight="1">
      <c r="A3206" s="196">
        <v>44352</v>
      </c>
      <c r="B3206" s="41" t="s">
        <v>60</v>
      </c>
      <c r="C3206" s="432">
        <v>665</v>
      </c>
      <c r="D3206" s="195">
        <v>7</v>
      </c>
      <c r="E3206" s="197">
        <v>3150000</v>
      </c>
      <c r="F3206" s="206">
        <f t="shared" si="40"/>
        <v>0</v>
      </c>
      <c r="G3206" s="197">
        <v>3150000</v>
      </c>
      <c r="H3206" s="195">
        <v>0</v>
      </c>
      <c r="I3206" s="195"/>
    </row>
    <row r="3207" spans="1:9" ht="24" hidden="1" customHeight="1">
      <c r="A3207" s="196">
        <v>44352</v>
      </c>
      <c r="B3207" s="41" t="s">
        <v>60</v>
      </c>
      <c r="C3207" s="432">
        <v>964</v>
      </c>
      <c r="D3207" s="195">
        <v>9</v>
      </c>
      <c r="E3207" s="197">
        <v>368197</v>
      </c>
      <c r="F3207" s="206">
        <f t="shared" si="40"/>
        <v>0</v>
      </c>
      <c r="G3207" s="197">
        <v>368197</v>
      </c>
      <c r="H3207" s="195" t="s">
        <v>3038</v>
      </c>
      <c r="I3207" s="195"/>
    </row>
    <row r="3208" spans="1:9" ht="24" hidden="1" customHeight="1">
      <c r="A3208" s="196">
        <v>44352</v>
      </c>
      <c r="B3208" s="41" t="s">
        <v>60</v>
      </c>
      <c r="C3208" s="432">
        <v>967</v>
      </c>
      <c r="D3208" s="195">
        <v>9</v>
      </c>
      <c r="E3208" s="197">
        <v>1172835</v>
      </c>
      <c r="F3208" s="206">
        <f t="shared" si="40"/>
        <v>0</v>
      </c>
      <c r="G3208" s="197">
        <v>1172835</v>
      </c>
      <c r="H3208" s="195" t="s">
        <v>3039</v>
      </c>
      <c r="I3208" s="195"/>
    </row>
    <row r="3209" spans="1:9" ht="24" hidden="1" customHeight="1">
      <c r="A3209" s="196">
        <v>44352</v>
      </c>
      <c r="B3209" s="41" t="s">
        <v>60</v>
      </c>
      <c r="C3209" s="432">
        <v>975</v>
      </c>
      <c r="D3209" s="195">
        <v>9</v>
      </c>
      <c r="E3209" s="197">
        <v>445732</v>
      </c>
      <c r="F3209" s="206">
        <f t="shared" si="40"/>
        <v>0</v>
      </c>
      <c r="G3209" s="197">
        <v>445732</v>
      </c>
      <c r="H3209" s="195" t="s">
        <v>3040</v>
      </c>
      <c r="I3209" s="195"/>
    </row>
    <row r="3210" spans="1:9" ht="24" hidden="1" customHeight="1">
      <c r="A3210" s="196">
        <v>44352</v>
      </c>
      <c r="B3210" s="41" t="s">
        <v>60</v>
      </c>
      <c r="C3210" s="432">
        <v>976</v>
      </c>
      <c r="D3210" s="195">
        <v>9</v>
      </c>
      <c r="E3210" s="197">
        <v>1097788</v>
      </c>
      <c r="F3210" s="206">
        <f t="shared" si="40"/>
        <v>0</v>
      </c>
      <c r="G3210" s="197">
        <v>1097788</v>
      </c>
      <c r="H3210" s="195" t="s">
        <v>3041</v>
      </c>
      <c r="I3210" s="195"/>
    </row>
    <row r="3211" spans="1:9" ht="24" hidden="1" customHeight="1">
      <c r="A3211" s="196">
        <v>44352</v>
      </c>
      <c r="B3211" s="41" t="s">
        <v>68</v>
      </c>
      <c r="C3211" s="432">
        <v>977</v>
      </c>
      <c r="D3211" s="195">
        <v>9</v>
      </c>
      <c r="E3211" s="197">
        <v>8355000</v>
      </c>
      <c r="F3211" s="206">
        <f t="shared" si="40"/>
        <v>0</v>
      </c>
      <c r="G3211" s="197">
        <v>8355000</v>
      </c>
      <c r="H3211" s="136" t="s">
        <v>3213</v>
      </c>
      <c r="I3211" s="195"/>
    </row>
    <row r="3212" spans="1:9" ht="24" hidden="1" customHeight="1">
      <c r="A3212" s="196">
        <v>44352</v>
      </c>
      <c r="B3212" s="41" t="s">
        <v>68</v>
      </c>
      <c r="C3212" s="432">
        <v>978</v>
      </c>
      <c r="D3212" s="195">
        <v>9</v>
      </c>
      <c r="E3212" s="197">
        <v>2190000</v>
      </c>
      <c r="F3212" s="206">
        <f t="shared" si="40"/>
        <v>0</v>
      </c>
      <c r="G3212" s="197">
        <v>2190000</v>
      </c>
      <c r="H3212" s="136" t="s">
        <v>3208</v>
      </c>
      <c r="I3212" s="195"/>
    </row>
    <row r="3213" spans="1:9" ht="24" hidden="1" customHeight="1">
      <c r="A3213" s="196">
        <v>44352</v>
      </c>
      <c r="B3213" s="41" t="s">
        <v>68</v>
      </c>
      <c r="C3213" s="432">
        <v>979</v>
      </c>
      <c r="D3213" s="195">
        <v>9</v>
      </c>
      <c r="E3213" s="197">
        <v>3582000</v>
      </c>
      <c r="F3213" s="206">
        <f t="shared" si="40"/>
        <v>0</v>
      </c>
      <c r="G3213" s="197">
        <v>3582000</v>
      </c>
      <c r="H3213" s="136" t="s">
        <v>3209</v>
      </c>
      <c r="I3213" s="195"/>
    </row>
    <row r="3214" spans="1:9" ht="24" hidden="1" customHeight="1">
      <c r="A3214" s="196">
        <v>44352</v>
      </c>
      <c r="B3214" s="41" t="s">
        <v>68</v>
      </c>
      <c r="C3214" s="432">
        <v>982</v>
      </c>
      <c r="D3214" s="195">
        <v>9</v>
      </c>
      <c r="E3214" s="197">
        <v>828020</v>
      </c>
      <c r="F3214" s="206">
        <f t="shared" si="40"/>
        <v>0</v>
      </c>
      <c r="G3214" s="197">
        <v>828020</v>
      </c>
      <c r="H3214" s="195" t="s">
        <v>3212</v>
      </c>
      <c r="I3214" s="195"/>
    </row>
    <row r="3215" spans="1:9" ht="24" hidden="1" customHeight="1">
      <c r="A3215" s="196">
        <v>44352</v>
      </c>
      <c r="B3215" s="41" t="s">
        <v>60</v>
      </c>
      <c r="C3215" s="432">
        <v>983</v>
      </c>
      <c r="D3215" s="195">
        <v>9</v>
      </c>
      <c r="E3215" s="197">
        <v>1559504</v>
      </c>
      <c r="F3215" s="206">
        <f t="shared" si="40"/>
        <v>0</v>
      </c>
      <c r="G3215" s="197">
        <v>1559504</v>
      </c>
      <c r="H3215" s="195" t="s">
        <v>3043</v>
      </c>
      <c r="I3215" s="195"/>
    </row>
    <row r="3216" spans="1:9" ht="24" hidden="1" customHeight="1">
      <c r="A3216" s="196">
        <v>44352</v>
      </c>
      <c r="B3216" s="41" t="s">
        <v>60</v>
      </c>
      <c r="C3216" s="432">
        <v>984</v>
      </c>
      <c r="D3216" s="195">
        <v>9</v>
      </c>
      <c r="E3216" s="197">
        <v>1623661</v>
      </c>
      <c r="F3216" s="206">
        <f t="shared" si="40"/>
        <v>0</v>
      </c>
      <c r="G3216" s="197">
        <v>1623661</v>
      </c>
      <c r="H3216" s="195" t="s">
        <v>3044</v>
      </c>
      <c r="I3216" s="195"/>
    </row>
    <row r="3217" spans="1:9" ht="24" hidden="1" customHeight="1">
      <c r="A3217" s="196">
        <v>44352</v>
      </c>
      <c r="B3217" s="41" t="s">
        <v>60</v>
      </c>
      <c r="C3217" s="432">
        <v>986</v>
      </c>
      <c r="D3217" s="195">
        <v>9</v>
      </c>
      <c r="E3217" s="197">
        <v>331467</v>
      </c>
      <c r="F3217" s="206">
        <f t="shared" si="40"/>
        <v>0</v>
      </c>
      <c r="G3217" s="197">
        <v>331467</v>
      </c>
      <c r="H3217" s="195" t="s">
        <v>3045</v>
      </c>
      <c r="I3217" s="195"/>
    </row>
    <row r="3218" spans="1:9" ht="24" hidden="1" customHeight="1">
      <c r="A3218" s="196">
        <v>44352</v>
      </c>
      <c r="B3218" s="41" t="s">
        <v>60</v>
      </c>
      <c r="C3218" s="432">
        <v>989</v>
      </c>
      <c r="D3218" s="195">
        <v>9</v>
      </c>
      <c r="E3218" s="197">
        <v>400000</v>
      </c>
      <c r="F3218" s="206">
        <f t="shared" si="40"/>
        <v>0</v>
      </c>
      <c r="G3218" s="197">
        <v>400000</v>
      </c>
      <c r="H3218" s="195">
        <v>0</v>
      </c>
      <c r="I3218" s="195"/>
    </row>
    <row r="3219" spans="1:9" ht="24" hidden="1" customHeight="1">
      <c r="A3219" s="196">
        <v>44352</v>
      </c>
      <c r="B3219" s="41" t="s">
        <v>60</v>
      </c>
      <c r="C3219" s="432">
        <v>990</v>
      </c>
      <c r="D3219" s="195">
        <v>9</v>
      </c>
      <c r="E3219" s="197">
        <v>802488</v>
      </c>
      <c r="F3219" s="206">
        <f t="shared" si="40"/>
        <v>0</v>
      </c>
      <c r="G3219" s="197">
        <v>802488</v>
      </c>
      <c r="H3219" s="195" t="s">
        <v>3046</v>
      </c>
      <c r="I3219" s="195"/>
    </row>
    <row r="3220" spans="1:9" ht="24" hidden="1" customHeight="1">
      <c r="A3220" s="196">
        <v>44352</v>
      </c>
      <c r="B3220" s="41" t="s">
        <v>60</v>
      </c>
      <c r="C3220" s="432">
        <v>1005</v>
      </c>
      <c r="D3220" s="195">
        <v>9</v>
      </c>
      <c r="E3220" s="197">
        <v>1500000</v>
      </c>
      <c r="F3220" s="206">
        <f t="shared" si="40"/>
        <v>0</v>
      </c>
      <c r="G3220" s="197">
        <v>1500000</v>
      </c>
      <c r="H3220" s="195">
        <v>0</v>
      </c>
      <c r="I3220" s="195"/>
    </row>
    <row r="3221" spans="1:9" ht="24" hidden="1" customHeight="1">
      <c r="A3221" s="196">
        <v>44352</v>
      </c>
      <c r="B3221" s="41" t="s">
        <v>60</v>
      </c>
      <c r="C3221" s="432">
        <v>1010</v>
      </c>
      <c r="D3221" s="195">
        <v>9</v>
      </c>
      <c r="E3221" s="197">
        <v>209500</v>
      </c>
      <c r="F3221" s="206">
        <f t="shared" si="40"/>
        <v>0</v>
      </c>
      <c r="G3221" s="197">
        <v>209500</v>
      </c>
      <c r="H3221" s="195" t="s">
        <v>3047</v>
      </c>
      <c r="I3221" s="195"/>
    </row>
    <row r="3222" spans="1:9" ht="24" hidden="1" customHeight="1">
      <c r="A3222" s="196">
        <v>44352</v>
      </c>
      <c r="B3222" s="41" t="s">
        <v>60</v>
      </c>
      <c r="C3222" s="432">
        <v>1014</v>
      </c>
      <c r="D3222" s="195">
        <v>9</v>
      </c>
      <c r="E3222" s="197">
        <v>272500</v>
      </c>
      <c r="F3222" s="206">
        <f t="shared" si="40"/>
        <v>0</v>
      </c>
      <c r="G3222" s="197">
        <v>272500</v>
      </c>
      <c r="H3222" s="195" t="s">
        <v>3048</v>
      </c>
      <c r="I3222" s="195"/>
    </row>
    <row r="3223" spans="1:9" ht="24" hidden="1" customHeight="1">
      <c r="A3223" s="196">
        <v>44352</v>
      </c>
      <c r="B3223" s="41" t="s">
        <v>60</v>
      </c>
      <c r="C3223" s="432">
        <v>1023</v>
      </c>
      <c r="D3223" s="195">
        <v>9</v>
      </c>
      <c r="E3223" s="197">
        <v>4896500</v>
      </c>
      <c r="F3223" s="206">
        <f t="shared" si="40"/>
        <v>0</v>
      </c>
      <c r="G3223" s="197">
        <v>4896500</v>
      </c>
      <c r="H3223" s="195" t="s">
        <v>3049</v>
      </c>
      <c r="I3223" s="195"/>
    </row>
    <row r="3224" spans="1:9" ht="24" hidden="1" customHeight="1">
      <c r="A3224" s="196">
        <v>44352</v>
      </c>
      <c r="B3224" s="41" t="s">
        <v>62</v>
      </c>
      <c r="C3224" s="432">
        <v>2908</v>
      </c>
      <c r="D3224" s="195">
        <v>11</v>
      </c>
      <c r="E3224" s="197">
        <v>399918</v>
      </c>
      <c r="F3224" s="206">
        <f t="shared" si="40"/>
        <v>0</v>
      </c>
      <c r="G3224" s="197">
        <v>399918</v>
      </c>
      <c r="H3224" s="195" t="s">
        <v>3168</v>
      </c>
      <c r="I3224" s="195"/>
    </row>
    <row r="3225" spans="1:9" ht="24" hidden="1" customHeight="1">
      <c r="A3225" s="196">
        <v>44352</v>
      </c>
      <c r="B3225" s="41" t="s">
        <v>60</v>
      </c>
      <c r="C3225" s="432">
        <v>2913</v>
      </c>
      <c r="D3225" s="195">
        <v>11</v>
      </c>
      <c r="E3225" s="197">
        <v>1252000</v>
      </c>
      <c r="F3225" s="206">
        <f t="shared" si="40"/>
        <v>0</v>
      </c>
      <c r="G3225" s="197">
        <v>1252000</v>
      </c>
      <c r="H3225" s="195" t="s">
        <v>3050</v>
      </c>
      <c r="I3225" s="195"/>
    </row>
    <row r="3226" spans="1:9" ht="24" hidden="1" customHeight="1">
      <c r="A3226" s="196">
        <v>44352</v>
      </c>
      <c r="B3226" s="41" t="s">
        <v>60</v>
      </c>
      <c r="C3226" s="432">
        <v>2914</v>
      </c>
      <c r="D3226" s="195">
        <v>11</v>
      </c>
      <c r="E3226" s="197">
        <v>396597</v>
      </c>
      <c r="F3226" s="206">
        <f t="shared" si="40"/>
        <v>0</v>
      </c>
      <c r="G3226" s="197">
        <v>396597</v>
      </c>
      <c r="H3226" s="195" t="s">
        <v>3051</v>
      </c>
      <c r="I3226" s="195"/>
    </row>
    <row r="3227" spans="1:9" ht="24" hidden="1" customHeight="1">
      <c r="A3227" s="196">
        <v>44352</v>
      </c>
      <c r="B3227" s="41" t="s">
        <v>60</v>
      </c>
      <c r="C3227" s="432">
        <v>4359</v>
      </c>
      <c r="D3227" s="195">
        <v>10</v>
      </c>
      <c r="E3227" s="197">
        <v>66841</v>
      </c>
      <c r="F3227" s="206">
        <f t="shared" ref="F3227:F3288" si="41">E3227-G3227</f>
        <v>0</v>
      </c>
      <c r="G3227" s="197">
        <v>66841</v>
      </c>
      <c r="H3227" s="195" t="s">
        <v>3052</v>
      </c>
      <c r="I3227" s="195"/>
    </row>
    <row r="3228" spans="1:9" ht="24" hidden="1" customHeight="1">
      <c r="A3228" s="196">
        <v>44352</v>
      </c>
      <c r="B3228" s="41" t="s">
        <v>60</v>
      </c>
      <c r="C3228" s="432">
        <v>4367</v>
      </c>
      <c r="D3228" s="195">
        <v>10</v>
      </c>
      <c r="E3228" s="197">
        <v>559850</v>
      </c>
      <c r="F3228" s="206">
        <f t="shared" si="41"/>
        <v>0</v>
      </c>
      <c r="G3228" s="197">
        <v>559850</v>
      </c>
      <c r="H3228" s="195" t="s">
        <v>3053</v>
      </c>
      <c r="I3228" s="195"/>
    </row>
    <row r="3229" spans="1:9" ht="24" hidden="1" customHeight="1">
      <c r="A3229" s="196">
        <v>44352</v>
      </c>
      <c r="B3229" s="41" t="s">
        <v>60</v>
      </c>
      <c r="C3229" s="432">
        <v>4368</v>
      </c>
      <c r="D3229" s="195">
        <v>10</v>
      </c>
      <c r="E3229" s="197">
        <v>1128473</v>
      </c>
      <c r="F3229" s="206">
        <f t="shared" si="41"/>
        <v>0</v>
      </c>
      <c r="G3229" s="197">
        <v>1128473</v>
      </c>
      <c r="H3229" s="195" t="s">
        <v>3054</v>
      </c>
      <c r="I3229" s="195"/>
    </row>
    <row r="3230" spans="1:9" ht="24" hidden="1" customHeight="1">
      <c r="A3230" s="196">
        <v>44352</v>
      </c>
      <c r="B3230" s="41" t="s">
        <v>60</v>
      </c>
      <c r="C3230" s="432">
        <v>4369</v>
      </c>
      <c r="D3230" s="195">
        <v>10</v>
      </c>
      <c r="E3230" s="197">
        <v>540300</v>
      </c>
      <c r="F3230" s="206">
        <f t="shared" si="41"/>
        <v>0</v>
      </c>
      <c r="G3230" s="197">
        <v>540300</v>
      </c>
      <c r="H3230" s="195" t="s">
        <v>3055</v>
      </c>
      <c r="I3230" s="195"/>
    </row>
    <row r="3231" spans="1:9" ht="24" hidden="1" customHeight="1">
      <c r="A3231" s="196">
        <v>44352</v>
      </c>
      <c r="B3231" s="41" t="s">
        <v>60</v>
      </c>
      <c r="C3231" s="432">
        <v>4377</v>
      </c>
      <c r="D3231" s="195">
        <v>10</v>
      </c>
      <c r="E3231" s="197">
        <v>100000</v>
      </c>
      <c r="F3231" s="206">
        <f t="shared" si="41"/>
        <v>0</v>
      </c>
      <c r="G3231" s="197">
        <v>100000</v>
      </c>
      <c r="H3231" s="195" t="s">
        <v>3056</v>
      </c>
      <c r="I3231" s="195"/>
    </row>
    <row r="3232" spans="1:9" ht="24" hidden="1" customHeight="1">
      <c r="A3232" s="196">
        <v>44352</v>
      </c>
      <c r="B3232" s="41" t="s">
        <v>68</v>
      </c>
      <c r="C3232" s="432">
        <v>4386</v>
      </c>
      <c r="D3232" s="195">
        <v>10</v>
      </c>
      <c r="E3232" s="197">
        <v>530400</v>
      </c>
      <c r="F3232" s="206">
        <f t="shared" si="41"/>
        <v>0</v>
      </c>
      <c r="G3232" s="197">
        <v>530400</v>
      </c>
      <c r="H3232" s="195" t="s">
        <v>3210</v>
      </c>
      <c r="I3232" s="195"/>
    </row>
    <row r="3233" spans="1:9" ht="24" hidden="1" customHeight="1">
      <c r="A3233" s="196">
        <v>44352</v>
      </c>
      <c r="B3233" s="41" t="s">
        <v>60</v>
      </c>
      <c r="C3233" s="432">
        <v>4389</v>
      </c>
      <c r="D3233" s="195">
        <v>10</v>
      </c>
      <c r="E3233" s="197">
        <v>388953</v>
      </c>
      <c r="F3233" s="206">
        <f t="shared" si="41"/>
        <v>0</v>
      </c>
      <c r="G3233" s="197">
        <v>388953</v>
      </c>
      <c r="H3233" s="195" t="s">
        <v>3058</v>
      </c>
      <c r="I3233" s="195"/>
    </row>
    <row r="3234" spans="1:9" ht="24" hidden="1" customHeight="1">
      <c r="A3234" s="196">
        <v>44352</v>
      </c>
      <c r="B3234" s="41" t="s">
        <v>60</v>
      </c>
      <c r="C3234" s="432">
        <v>4401</v>
      </c>
      <c r="D3234" s="195">
        <v>10</v>
      </c>
      <c r="E3234" s="197">
        <v>1086527</v>
      </c>
      <c r="F3234" s="206">
        <f t="shared" si="41"/>
        <v>0</v>
      </c>
      <c r="G3234" s="197">
        <v>1086527</v>
      </c>
      <c r="H3234" s="195" t="s">
        <v>3059</v>
      </c>
      <c r="I3234" s="195"/>
    </row>
    <row r="3235" spans="1:9" ht="24" hidden="1" customHeight="1">
      <c r="A3235" s="196">
        <v>44352</v>
      </c>
      <c r="B3235" s="41" t="s">
        <v>60</v>
      </c>
      <c r="C3235" s="432">
        <v>4434</v>
      </c>
      <c r="D3235" s="195">
        <v>10</v>
      </c>
      <c r="E3235" s="197">
        <v>1991700</v>
      </c>
      <c r="F3235" s="206">
        <f t="shared" si="41"/>
        <v>0</v>
      </c>
      <c r="G3235" s="197">
        <v>1991700</v>
      </c>
      <c r="H3235" s="195" t="s">
        <v>3060</v>
      </c>
      <c r="I3235" s="195"/>
    </row>
    <row r="3236" spans="1:9" ht="24" hidden="1" customHeight="1">
      <c r="A3236" s="196">
        <v>44352</v>
      </c>
      <c r="B3236" s="41" t="s">
        <v>60</v>
      </c>
      <c r="C3236" s="432">
        <v>6551</v>
      </c>
      <c r="D3236" s="195">
        <v>6</v>
      </c>
      <c r="E3236" s="197">
        <v>388597</v>
      </c>
      <c r="F3236" s="206">
        <f t="shared" si="41"/>
        <v>0</v>
      </c>
      <c r="G3236" s="197">
        <v>388597</v>
      </c>
      <c r="H3236" s="195">
        <v>0</v>
      </c>
      <c r="I3236" s="195"/>
    </row>
    <row r="3237" spans="1:9" ht="24" hidden="1" customHeight="1">
      <c r="A3237" s="196">
        <v>44352</v>
      </c>
      <c r="B3237" s="41" t="s">
        <v>60</v>
      </c>
      <c r="C3237" s="432">
        <v>6584</v>
      </c>
      <c r="D3237" s="195">
        <v>6</v>
      </c>
      <c r="E3237" s="197">
        <v>412571</v>
      </c>
      <c r="F3237" s="206">
        <f t="shared" si="41"/>
        <v>0</v>
      </c>
      <c r="G3237" s="197">
        <v>412571</v>
      </c>
      <c r="H3237" s="195" t="s">
        <v>3061</v>
      </c>
      <c r="I3237" s="195"/>
    </row>
    <row r="3238" spans="1:9" ht="24" hidden="1" customHeight="1">
      <c r="A3238" s="196">
        <v>44352</v>
      </c>
      <c r="B3238" s="41" t="s">
        <v>60</v>
      </c>
      <c r="C3238" s="432">
        <v>6585</v>
      </c>
      <c r="D3238" s="195">
        <v>6</v>
      </c>
      <c r="E3238" s="197">
        <v>337750</v>
      </c>
      <c r="F3238" s="206">
        <f t="shared" si="41"/>
        <v>0</v>
      </c>
      <c r="G3238" s="197">
        <v>337750</v>
      </c>
      <c r="H3238" s="195" t="s">
        <v>3062</v>
      </c>
      <c r="I3238" s="195"/>
    </row>
    <row r="3239" spans="1:9" ht="24" hidden="1" customHeight="1">
      <c r="A3239" s="196">
        <v>44352</v>
      </c>
      <c r="B3239" s="41" t="s">
        <v>60</v>
      </c>
      <c r="C3239" s="432">
        <v>6605</v>
      </c>
      <c r="D3239" s="195">
        <v>6</v>
      </c>
      <c r="E3239" s="197">
        <v>621702</v>
      </c>
      <c r="F3239" s="206">
        <f t="shared" si="41"/>
        <v>0</v>
      </c>
      <c r="G3239" s="197">
        <v>621702</v>
      </c>
      <c r="H3239" s="195" t="s">
        <v>3063</v>
      </c>
      <c r="I3239" s="195"/>
    </row>
    <row r="3240" spans="1:9" ht="24" hidden="1" customHeight="1">
      <c r="A3240" s="196">
        <v>44352</v>
      </c>
      <c r="B3240" s="41" t="s">
        <v>60</v>
      </c>
      <c r="C3240" s="432">
        <v>6627</v>
      </c>
      <c r="D3240" s="195">
        <v>6</v>
      </c>
      <c r="E3240" s="197">
        <v>702820</v>
      </c>
      <c r="F3240" s="206">
        <f t="shared" si="41"/>
        <v>0</v>
      </c>
      <c r="G3240" s="197">
        <v>702820</v>
      </c>
      <c r="H3240" s="195" t="s">
        <v>3064</v>
      </c>
      <c r="I3240" s="195"/>
    </row>
    <row r="3241" spans="1:9" ht="24" hidden="1" customHeight="1">
      <c r="A3241" s="196">
        <v>44352</v>
      </c>
      <c r="B3241" s="41" t="s">
        <v>60</v>
      </c>
      <c r="C3241" s="432">
        <v>6643</v>
      </c>
      <c r="D3241" s="195">
        <v>6</v>
      </c>
      <c r="E3241" s="197">
        <v>1290000</v>
      </c>
      <c r="F3241" s="206">
        <f t="shared" si="41"/>
        <v>0</v>
      </c>
      <c r="G3241" s="197">
        <v>1290000</v>
      </c>
      <c r="H3241" s="195">
        <v>0</v>
      </c>
      <c r="I3241" s="195"/>
    </row>
    <row r="3242" spans="1:9" ht="24" hidden="1" customHeight="1">
      <c r="A3242" s="196">
        <v>44352</v>
      </c>
      <c r="B3242" s="41" t="s">
        <v>60</v>
      </c>
      <c r="C3242" s="432">
        <v>6661</v>
      </c>
      <c r="D3242" s="195">
        <v>6</v>
      </c>
      <c r="E3242" s="197">
        <v>598800</v>
      </c>
      <c r="F3242" s="206">
        <f t="shared" si="41"/>
        <v>0</v>
      </c>
      <c r="G3242" s="197">
        <v>598800</v>
      </c>
      <c r="H3242" s="195" t="s">
        <v>3065</v>
      </c>
      <c r="I3242" s="195"/>
    </row>
    <row r="3243" spans="1:9" ht="24" hidden="1" customHeight="1">
      <c r="A3243" s="196">
        <v>44352</v>
      </c>
      <c r="B3243" s="41" t="s">
        <v>60</v>
      </c>
      <c r="C3243" s="432">
        <v>6727</v>
      </c>
      <c r="D3243" s="195">
        <v>6</v>
      </c>
      <c r="E3243" s="197">
        <v>280576</v>
      </c>
      <c r="F3243" s="206">
        <f t="shared" si="41"/>
        <v>0</v>
      </c>
      <c r="G3243" s="197">
        <v>280576</v>
      </c>
      <c r="H3243" s="195">
        <v>0</v>
      </c>
      <c r="I3243" s="195"/>
    </row>
    <row r="3244" spans="1:9" ht="24" hidden="1" customHeight="1">
      <c r="A3244" s="196">
        <v>44352</v>
      </c>
      <c r="B3244" s="41" t="s">
        <v>60</v>
      </c>
      <c r="C3244" s="432">
        <v>6985</v>
      </c>
      <c r="D3244" s="195">
        <v>29</v>
      </c>
      <c r="E3244" s="197">
        <v>564824</v>
      </c>
      <c r="F3244" s="206">
        <f t="shared" si="41"/>
        <v>0</v>
      </c>
      <c r="G3244" s="197">
        <v>564824</v>
      </c>
      <c r="H3244" s="195">
        <v>0</v>
      </c>
      <c r="I3244" s="195"/>
    </row>
    <row r="3245" spans="1:9" ht="24" hidden="1" customHeight="1">
      <c r="A3245" s="196">
        <v>44352</v>
      </c>
      <c r="B3245" s="41" t="s">
        <v>60</v>
      </c>
      <c r="C3245" s="432">
        <v>6986</v>
      </c>
      <c r="D3245" s="195">
        <v>29</v>
      </c>
      <c r="E3245" s="197">
        <v>135900</v>
      </c>
      <c r="F3245" s="206">
        <f t="shared" si="41"/>
        <v>0</v>
      </c>
      <c r="G3245" s="197">
        <v>135900</v>
      </c>
      <c r="H3245" s="195">
        <v>0</v>
      </c>
      <c r="I3245" s="195"/>
    </row>
    <row r="3246" spans="1:9" ht="24" hidden="1" customHeight="1">
      <c r="A3246" s="196">
        <v>44352</v>
      </c>
      <c r="B3246" s="41" t="s">
        <v>60</v>
      </c>
      <c r="C3246" s="432">
        <v>6987</v>
      </c>
      <c r="D3246" s="195">
        <v>29</v>
      </c>
      <c r="E3246" s="197">
        <v>355860</v>
      </c>
      <c r="F3246" s="206">
        <f t="shared" si="41"/>
        <v>0</v>
      </c>
      <c r="G3246" s="197">
        <v>355860</v>
      </c>
      <c r="H3246" s="195">
        <v>0</v>
      </c>
      <c r="I3246" s="195"/>
    </row>
    <row r="3247" spans="1:9" ht="24" hidden="1" customHeight="1">
      <c r="A3247" s="196">
        <v>44352</v>
      </c>
      <c r="B3247" s="41" t="s">
        <v>60</v>
      </c>
      <c r="C3247" s="432">
        <v>6990</v>
      </c>
      <c r="D3247" s="195">
        <v>29</v>
      </c>
      <c r="E3247" s="197">
        <v>260000</v>
      </c>
      <c r="F3247" s="206">
        <f t="shared" si="41"/>
        <v>0</v>
      </c>
      <c r="G3247" s="197">
        <v>260000</v>
      </c>
      <c r="H3247" s="195">
        <v>0</v>
      </c>
      <c r="I3247" s="195"/>
    </row>
    <row r="3248" spans="1:9" ht="24" hidden="1" customHeight="1">
      <c r="A3248" s="196">
        <v>44352</v>
      </c>
      <c r="B3248" s="41" t="s">
        <v>60</v>
      </c>
      <c r="C3248" s="432">
        <v>6997</v>
      </c>
      <c r="D3248" s="195">
        <v>29</v>
      </c>
      <c r="E3248" s="197">
        <v>373758</v>
      </c>
      <c r="F3248" s="206">
        <f t="shared" si="41"/>
        <v>0</v>
      </c>
      <c r="G3248" s="197">
        <v>373758</v>
      </c>
      <c r="H3248" s="195">
        <v>0</v>
      </c>
      <c r="I3248" s="195"/>
    </row>
    <row r="3249" spans="1:9" ht="24" hidden="1" customHeight="1">
      <c r="A3249" s="196">
        <v>44352</v>
      </c>
      <c r="B3249" s="41" t="s">
        <v>60</v>
      </c>
      <c r="C3249" s="432">
        <v>7001</v>
      </c>
      <c r="D3249" s="195">
        <v>29</v>
      </c>
      <c r="E3249" s="197">
        <v>349396</v>
      </c>
      <c r="F3249" s="206">
        <f t="shared" si="41"/>
        <v>0</v>
      </c>
      <c r="G3249" s="197">
        <v>349396</v>
      </c>
      <c r="H3249" s="195">
        <v>0</v>
      </c>
      <c r="I3249" s="195"/>
    </row>
    <row r="3250" spans="1:9" ht="24" hidden="1" customHeight="1">
      <c r="A3250" s="196">
        <v>44352</v>
      </c>
      <c r="B3250" s="41" t="s">
        <v>60</v>
      </c>
      <c r="C3250" s="432">
        <v>7006</v>
      </c>
      <c r="D3250" s="195">
        <v>29</v>
      </c>
      <c r="E3250" s="197">
        <v>261039</v>
      </c>
      <c r="F3250" s="206">
        <f t="shared" si="41"/>
        <v>0</v>
      </c>
      <c r="G3250" s="197">
        <v>261039</v>
      </c>
      <c r="H3250" s="195">
        <v>0</v>
      </c>
      <c r="I3250" s="195"/>
    </row>
    <row r="3251" spans="1:9" ht="24" hidden="1" customHeight="1">
      <c r="A3251" s="196">
        <v>44352</v>
      </c>
      <c r="B3251" s="41" t="s">
        <v>60</v>
      </c>
      <c r="C3251" s="432">
        <v>7007</v>
      </c>
      <c r="D3251" s="195">
        <v>29</v>
      </c>
      <c r="E3251" s="197">
        <v>161500</v>
      </c>
      <c r="F3251" s="206">
        <f t="shared" si="41"/>
        <v>0</v>
      </c>
      <c r="G3251" s="197">
        <v>161500</v>
      </c>
      <c r="H3251" s="195">
        <v>0</v>
      </c>
      <c r="I3251" s="195"/>
    </row>
    <row r="3252" spans="1:9" ht="24" hidden="1" customHeight="1">
      <c r="A3252" s="196">
        <v>44352</v>
      </c>
      <c r="B3252" s="41" t="s">
        <v>65</v>
      </c>
      <c r="C3252" s="432">
        <v>7008</v>
      </c>
      <c r="D3252" s="195">
        <v>29</v>
      </c>
      <c r="E3252" s="197">
        <v>733900</v>
      </c>
      <c r="F3252" s="206">
        <f t="shared" si="41"/>
        <v>0</v>
      </c>
      <c r="G3252" s="197">
        <v>733900</v>
      </c>
      <c r="H3252" s="195" t="s">
        <v>3179</v>
      </c>
      <c r="I3252" s="195"/>
    </row>
    <row r="3253" spans="1:9" ht="24" hidden="1" customHeight="1">
      <c r="A3253" s="196">
        <v>44352</v>
      </c>
      <c r="B3253" s="41" t="s">
        <v>60</v>
      </c>
      <c r="C3253" s="432">
        <v>7011</v>
      </c>
      <c r="D3253" s="195">
        <v>29</v>
      </c>
      <c r="E3253" s="197">
        <v>299500</v>
      </c>
      <c r="F3253" s="206">
        <f t="shared" si="41"/>
        <v>0</v>
      </c>
      <c r="G3253" s="197">
        <v>299500</v>
      </c>
      <c r="H3253" s="195">
        <v>0</v>
      </c>
      <c r="I3253" s="195"/>
    </row>
    <row r="3254" spans="1:9" ht="24" hidden="1" customHeight="1">
      <c r="A3254" s="196">
        <v>44352</v>
      </c>
      <c r="B3254" s="41" t="s">
        <v>68</v>
      </c>
      <c r="C3254" s="432">
        <v>7020</v>
      </c>
      <c r="D3254" s="195">
        <v>29</v>
      </c>
      <c r="E3254" s="197">
        <v>646000</v>
      </c>
      <c r="F3254" s="206">
        <f t="shared" si="41"/>
        <v>0</v>
      </c>
      <c r="G3254" s="197">
        <v>646000</v>
      </c>
      <c r="H3254" s="195" t="s">
        <v>3175</v>
      </c>
      <c r="I3254" s="195"/>
    </row>
    <row r="3255" spans="1:9" ht="24" hidden="1" customHeight="1">
      <c r="A3255" s="196">
        <v>44352</v>
      </c>
      <c r="B3255" s="41" t="s">
        <v>68</v>
      </c>
      <c r="C3255" s="432">
        <v>7022</v>
      </c>
      <c r="D3255" s="195">
        <v>29</v>
      </c>
      <c r="E3255" s="197">
        <v>545700</v>
      </c>
      <c r="F3255" s="206">
        <f t="shared" si="41"/>
        <v>0</v>
      </c>
      <c r="G3255" s="197">
        <v>545700</v>
      </c>
      <c r="H3255" s="195" t="s">
        <v>3176</v>
      </c>
      <c r="I3255" s="195"/>
    </row>
    <row r="3256" spans="1:9" ht="24" hidden="1" customHeight="1">
      <c r="A3256" s="196">
        <v>44352</v>
      </c>
      <c r="B3256" s="41" t="s">
        <v>60</v>
      </c>
      <c r="C3256" s="432">
        <v>7025</v>
      </c>
      <c r="D3256" s="195">
        <v>29</v>
      </c>
      <c r="E3256" s="197">
        <v>241972</v>
      </c>
      <c r="F3256" s="206">
        <f t="shared" si="41"/>
        <v>0</v>
      </c>
      <c r="G3256" s="197">
        <v>241972</v>
      </c>
      <c r="H3256" s="195">
        <v>0</v>
      </c>
      <c r="I3256" s="195"/>
    </row>
    <row r="3257" spans="1:9" ht="24" hidden="1" customHeight="1">
      <c r="A3257" s="196">
        <v>44352</v>
      </c>
      <c r="B3257" s="41" t="s">
        <v>60</v>
      </c>
      <c r="C3257" s="432">
        <v>7053</v>
      </c>
      <c r="D3257" s="195">
        <v>29</v>
      </c>
      <c r="E3257" s="197">
        <v>228000</v>
      </c>
      <c r="F3257" s="206">
        <f t="shared" si="41"/>
        <v>0</v>
      </c>
      <c r="G3257" s="197">
        <v>228000</v>
      </c>
      <c r="H3257" s="195">
        <v>0</v>
      </c>
      <c r="I3257" s="195"/>
    </row>
    <row r="3258" spans="1:9" ht="24" hidden="1" customHeight="1">
      <c r="A3258" s="196">
        <v>44352</v>
      </c>
      <c r="B3258" s="41" t="s">
        <v>60</v>
      </c>
      <c r="C3258" s="432">
        <v>7054</v>
      </c>
      <c r="D3258" s="195">
        <v>29</v>
      </c>
      <c r="E3258" s="197">
        <v>159000</v>
      </c>
      <c r="F3258" s="206">
        <f t="shared" si="41"/>
        <v>0</v>
      </c>
      <c r="G3258" s="197">
        <v>159000</v>
      </c>
      <c r="H3258" s="195">
        <v>0</v>
      </c>
      <c r="I3258" s="195"/>
    </row>
    <row r="3259" spans="1:9" ht="24" hidden="1" customHeight="1">
      <c r="A3259" s="196">
        <v>44352</v>
      </c>
      <c r="B3259" s="41" t="s">
        <v>60</v>
      </c>
      <c r="C3259" s="432">
        <v>7075</v>
      </c>
      <c r="D3259" s="195">
        <v>29</v>
      </c>
      <c r="E3259" s="197">
        <v>159000</v>
      </c>
      <c r="F3259" s="206">
        <f t="shared" si="41"/>
        <v>0</v>
      </c>
      <c r="G3259" s="197">
        <v>159000</v>
      </c>
      <c r="H3259" s="195">
        <v>0</v>
      </c>
      <c r="I3259" s="195"/>
    </row>
    <row r="3260" spans="1:9" ht="24" hidden="1" customHeight="1">
      <c r="A3260" s="196">
        <v>44352</v>
      </c>
      <c r="B3260" s="41" t="s">
        <v>60</v>
      </c>
      <c r="C3260" s="432">
        <v>8146</v>
      </c>
      <c r="D3260" s="195">
        <v>8</v>
      </c>
      <c r="E3260" s="197">
        <v>601000</v>
      </c>
      <c r="F3260" s="206">
        <f t="shared" si="41"/>
        <v>0</v>
      </c>
      <c r="G3260" s="197">
        <v>601000</v>
      </c>
      <c r="H3260" s="195" t="s">
        <v>3066</v>
      </c>
      <c r="I3260" s="195"/>
    </row>
    <row r="3261" spans="1:9" ht="24" hidden="1" customHeight="1">
      <c r="A3261" s="196">
        <v>44352</v>
      </c>
      <c r="B3261" s="41" t="s">
        <v>60</v>
      </c>
      <c r="C3261" s="432">
        <v>8149</v>
      </c>
      <c r="D3261" s="195">
        <v>8</v>
      </c>
      <c r="E3261" s="197">
        <v>340700</v>
      </c>
      <c r="F3261" s="206">
        <f t="shared" si="41"/>
        <v>0</v>
      </c>
      <c r="G3261" s="197">
        <v>340700</v>
      </c>
      <c r="H3261" s="195" t="s">
        <v>3067</v>
      </c>
      <c r="I3261" s="195"/>
    </row>
    <row r="3262" spans="1:9" ht="24" hidden="1" customHeight="1">
      <c r="A3262" s="196">
        <v>44352</v>
      </c>
      <c r="B3262" s="41" t="s">
        <v>60</v>
      </c>
      <c r="C3262" s="432">
        <v>8151</v>
      </c>
      <c r="D3262" s="195">
        <v>8</v>
      </c>
      <c r="E3262" s="197">
        <v>736087</v>
      </c>
      <c r="F3262" s="206">
        <f t="shared" si="41"/>
        <v>0</v>
      </c>
      <c r="G3262" s="197">
        <v>736087</v>
      </c>
      <c r="H3262" s="195" t="s">
        <v>3068</v>
      </c>
      <c r="I3262" s="195"/>
    </row>
    <row r="3263" spans="1:9" ht="24" hidden="1" customHeight="1">
      <c r="A3263" s="196">
        <v>44352</v>
      </c>
      <c r="B3263" s="41" t="s">
        <v>60</v>
      </c>
      <c r="C3263" s="432">
        <v>8152</v>
      </c>
      <c r="D3263" s="195">
        <v>8</v>
      </c>
      <c r="E3263" s="197">
        <v>600452</v>
      </c>
      <c r="F3263" s="206">
        <f t="shared" si="41"/>
        <v>0</v>
      </c>
      <c r="G3263" s="197">
        <v>600452</v>
      </c>
      <c r="H3263" s="195" t="s">
        <v>3069</v>
      </c>
      <c r="I3263" s="195"/>
    </row>
    <row r="3264" spans="1:9" ht="24" hidden="1" customHeight="1">
      <c r="A3264" s="196">
        <v>44352</v>
      </c>
      <c r="B3264" s="41" t="s">
        <v>60</v>
      </c>
      <c r="C3264" s="432">
        <v>8153</v>
      </c>
      <c r="D3264" s="195">
        <v>8</v>
      </c>
      <c r="E3264" s="197">
        <v>1375645</v>
      </c>
      <c r="F3264" s="206">
        <f t="shared" si="41"/>
        <v>0</v>
      </c>
      <c r="G3264" s="197">
        <v>1375645</v>
      </c>
      <c r="H3264" s="195" t="s">
        <v>3070</v>
      </c>
      <c r="I3264" s="195"/>
    </row>
    <row r="3265" spans="1:9" ht="24" hidden="1" customHeight="1">
      <c r="A3265" s="196">
        <v>44352</v>
      </c>
      <c r="B3265" s="41" t="s">
        <v>60</v>
      </c>
      <c r="C3265" s="432">
        <v>8154</v>
      </c>
      <c r="D3265" s="195">
        <v>8</v>
      </c>
      <c r="E3265" s="197">
        <v>727300</v>
      </c>
      <c r="F3265" s="206">
        <f t="shared" si="41"/>
        <v>0</v>
      </c>
      <c r="G3265" s="197">
        <v>727300</v>
      </c>
      <c r="H3265" s="195" t="s">
        <v>3071</v>
      </c>
      <c r="I3265" s="195"/>
    </row>
    <row r="3266" spans="1:9" ht="24" hidden="1" customHeight="1">
      <c r="A3266" s="196">
        <v>44352</v>
      </c>
      <c r="B3266" s="41" t="s">
        <v>60</v>
      </c>
      <c r="C3266" s="432">
        <v>8155</v>
      </c>
      <c r="D3266" s="195">
        <v>8</v>
      </c>
      <c r="E3266" s="197">
        <v>780839</v>
      </c>
      <c r="F3266" s="206">
        <f t="shared" si="41"/>
        <v>0</v>
      </c>
      <c r="G3266" s="197">
        <v>780839</v>
      </c>
      <c r="H3266" s="195" t="s">
        <v>3072</v>
      </c>
      <c r="I3266" s="195"/>
    </row>
    <row r="3267" spans="1:9" ht="24" hidden="1" customHeight="1">
      <c r="A3267" s="196">
        <v>44352</v>
      </c>
      <c r="B3267" s="41" t="s">
        <v>60</v>
      </c>
      <c r="C3267" s="432">
        <v>8156</v>
      </c>
      <c r="D3267" s="195">
        <v>8</v>
      </c>
      <c r="E3267" s="197">
        <v>231397</v>
      </c>
      <c r="F3267" s="206">
        <f t="shared" si="41"/>
        <v>0</v>
      </c>
      <c r="G3267" s="197">
        <v>231397</v>
      </c>
      <c r="H3267" s="195" t="s">
        <v>3073</v>
      </c>
      <c r="I3267" s="195"/>
    </row>
    <row r="3268" spans="1:9" ht="24" hidden="1" customHeight="1">
      <c r="A3268" s="196">
        <v>44352</v>
      </c>
      <c r="B3268" s="41" t="s">
        <v>68</v>
      </c>
      <c r="C3268" s="432">
        <v>8158</v>
      </c>
      <c r="D3268" s="195">
        <v>8</v>
      </c>
      <c r="E3268" s="197">
        <v>1224973</v>
      </c>
      <c r="F3268" s="206">
        <f t="shared" si="41"/>
        <v>0</v>
      </c>
      <c r="G3268" s="197">
        <v>1224973</v>
      </c>
      <c r="H3268" s="195" t="s">
        <v>3074</v>
      </c>
      <c r="I3268" s="195"/>
    </row>
    <row r="3269" spans="1:9" ht="24" hidden="1" customHeight="1">
      <c r="A3269" s="196">
        <v>44352</v>
      </c>
      <c r="B3269" s="41" t="s">
        <v>60</v>
      </c>
      <c r="C3269" s="432">
        <v>8173</v>
      </c>
      <c r="D3269" s="195">
        <v>8</v>
      </c>
      <c r="E3269" s="197">
        <v>674288</v>
      </c>
      <c r="F3269" s="206">
        <f t="shared" si="41"/>
        <v>0</v>
      </c>
      <c r="G3269" s="197">
        <v>674288</v>
      </c>
      <c r="H3269" s="195" t="s">
        <v>3075</v>
      </c>
      <c r="I3269" s="195"/>
    </row>
    <row r="3270" spans="1:9" ht="24" hidden="1" customHeight="1">
      <c r="A3270" s="196">
        <v>44352</v>
      </c>
      <c r="B3270" s="41" t="s">
        <v>60</v>
      </c>
      <c r="C3270" s="432">
        <v>8176</v>
      </c>
      <c r="D3270" s="195">
        <v>8</v>
      </c>
      <c r="E3270" s="197">
        <v>210939</v>
      </c>
      <c r="F3270" s="206">
        <f t="shared" si="41"/>
        <v>0</v>
      </c>
      <c r="G3270" s="197">
        <v>210939</v>
      </c>
      <c r="H3270" s="195">
        <v>0</v>
      </c>
      <c r="I3270" s="195"/>
    </row>
    <row r="3271" spans="1:9" ht="24" hidden="1" customHeight="1">
      <c r="A3271" s="196">
        <v>44352</v>
      </c>
      <c r="B3271" s="41" t="s">
        <v>68</v>
      </c>
      <c r="C3271" s="432">
        <v>8185</v>
      </c>
      <c r="D3271" s="195">
        <v>8</v>
      </c>
      <c r="E3271" s="197">
        <v>662083</v>
      </c>
      <c r="F3271" s="206">
        <f t="shared" si="41"/>
        <v>0</v>
      </c>
      <c r="G3271" s="197">
        <v>662083</v>
      </c>
      <c r="H3271" s="195" t="s">
        <v>3076</v>
      </c>
      <c r="I3271" s="195"/>
    </row>
    <row r="3272" spans="1:9" ht="24" hidden="1" customHeight="1">
      <c r="A3272" s="196">
        <v>44352</v>
      </c>
      <c r="B3272" s="41" t="s">
        <v>60</v>
      </c>
      <c r="C3272" s="432">
        <v>8189</v>
      </c>
      <c r="D3272" s="195">
        <v>8</v>
      </c>
      <c r="E3272" s="197">
        <v>1926679</v>
      </c>
      <c r="F3272" s="206">
        <f t="shared" si="41"/>
        <v>0</v>
      </c>
      <c r="G3272" s="197">
        <v>1926679</v>
      </c>
      <c r="H3272" s="195" t="s">
        <v>3077</v>
      </c>
      <c r="I3272" s="195"/>
    </row>
    <row r="3273" spans="1:9" ht="24" hidden="1" customHeight="1">
      <c r="A3273" s="196">
        <v>44352</v>
      </c>
      <c r="B3273" s="41" t="s">
        <v>68</v>
      </c>
      <c r="C3273" s="432">
        <v>8191</v>
      </c>
      <c r="D3273" s="195">
        <v>8</v>
      </c>
      <c r="E3273" s="197">
        <v>505951</v>
      </c>
      <c r="F3273" s="206">
        <f t="shared" si="41"/>
        <v>0</v>
      </c>
      <c r="G3273" s="197">
        <v>505951</v>
      </c>
      <c r="H3273" s="195" t="s">
        <v>3078</v>
      </c>
      <c r="I3273" s="195"/>
    </row>
    <row r="3274" spans="1:9" ht="24" hidden="1" customHeight="1">
      <c r="A3274" s="196">
        <v>44352</v>
      </c>
      <c r="B3274" s="41" t="s">
        <v>60</v>
      </c>
      <c r="C3274" s="432">
        <v>8203</v>
      </c>
      <c r="D3274" s="195">
        <v>8</v>
      </c>
      <c r="E3274" s="197">
        <v>450132</v>
      </c>
      <c r="F3274" s="206">
        <f t="shared" si="41"/>
        <v>0</v>
      </c>
      <c r="G3274" s="197">
        <v>450132</v>
      </c>
      <c r="H3274" s="195">
        <v>0</v>
      </c>
      <c r="I3274" s="195"/>
    </row>
    <row r="3275" spans="1:9" ht="24" hidden="1" customHeight="1">
      <c r="A3275" s="196">
        <v>44352</v>
      </c>
      <c r="B3275" s="41" t="s">
        <v>60</v>
      </c>
      <c r="C3275" s="432">
        <v>8223</v>
      </c>
      <c r="D3275" s="195">
        <v>8</v>
      </c>
      <c r="E3275" s="197">
        <v>1358612</v>
      </c>
      <c r="F3275" s="206">
        <f t="shared" si="41"/>
        <v>0</v>
      </c>
      <c r="G3275" s="197">
        <v>1358612</v>
      </c>
      <c r="H3275" s="195" t="s">
        <v>3079</v>
      </c>
      <c r="I3275" s="195"/>
    </row>
    <row r="3276" spans="1:9" ht="24" hidden="1" customHeight="1">
      <c r="A3276" s="196">
        <v>44352</v>
      </c>
      <c r="B3276" s="41" t="s">
        <v>60</v>
      </c>
      <c r="C3276" s="432">
        <v>8224</v>
      </c>
      <c r="D3276" s="195">
        <v>8</v>
      </c>
      <c r="E3276" s="197">
        <v>724235</v>
      </c>
      <c r="F3276" s="206">
        <f t="shared" si="41"/>
        <v>0</v>
      </c>
      <c r="G3276" s="197">
        <v>724235</v>
      </c>
      <c r="H3276" s="195" t="s">
        <v>3080</v>
      </c>
      <c r="I3276" s="195"/>
    </row>
    <row r="3277" spans="1:9" ht="24" hidden="1" customHeight="1">
      <c r="A3277" s="196">
        <v>44352</v>
      </c>
      <c r="B3277" s="41" t="s">
        <v>60</v>
      </c>
      <c r="C3277" s="432">
        <v>8227</v>
      </c>
      <c r="D3277" s="195">
        <v>8</v>
      </c>
      <c r="E3277" s="197">
        <v>241982</v>
      </c>
      <c r="F3277" s="206">
        <f t="shared" si="41"/>
        <v>0</v>
      </c>
      <c r="G3277" s="197">
        <v>241982</v>
      </c>
      <c r="H3277" s="195" t="s">
        <v>3081</v>
      </c>
      <c r="I3277" s="195"/>
    </row>
    <row r="3278" spans="1:9" ht="24" hidden="1" customHeight="1">
      <c r="A3278" s="196">
        <v>44352</v>
      </c>
      <c r="B3278" s="41" t="s">
        <v>60</v>
      </c>
      <c r="C3278" s="432">
        <v>8228</v>
      </c>
      <c r="D3278" s="195">
        <v>8</v>
      </c>
      <c r="E3278" s="197">
        <v>498594</v>
      </c>
      <c r="F3278" s="206">
        <f t="shared" si="41"/>
        <v>0</v>
      </c>
      <c r="G3278" s="197">
        <v>498594</v>
      </c>
      <c r="H3278" s="195" t="s">
        <v>3082</v>
      </c>
      <c r="I3278" s="195"/>
    </row>
    <row r="3279" spans="1:9" ht="24" hidden="1" customHeight="1">
      <c r="A3279" s="196">
        <v>44352</v>
      </c>
      <c r="B3279" s="41" t="s">
        <v>68</v>
      </c>
      <c r="C3279" s="432">
        <v>8230</v>
      </c>
      <c r="D3279" s="195">
        <v>8</v>
      </c>
      <c r="E3279" s="197">
        <v>303600</v>
      </c>
      <c r="F3279" s="206">
        <f t="shared" si="41"/>
        <v>0</v>
      </c>
      <c r="G3279" s="197">
        <v>303600</v>
      </c>
      <c r="H3279" s="195" t="s">
        <v>3083</v>
      </c>
      <c r="I3279" s="195"/>
    </row>
    <row r="3280" spans="1:9" ht="24" hidden="1" customHeight="1">
      <c r="A3280" s="196">
        <v>44352</v>
      </c>
      <c r="B3280" s="41" t="s">
        <v>60</v>
      </c>
      <c r="C3280" s="432">
        <v>8231</v>
      </c>
      <c r="D3280" s="195">
        <v>8</v>
      </c>
      <c r="E3280" s="197">
        <v>740100</v>
      </c>
      <c r="F3280" s="206">
        <f t="shared" si="41"/>
        <v>0</v>
      </c>
      <c r="G3280" s="197">
        <v>740100</v>
      </c>
      <c r="H3280" s="195" t="s">
        <v>3084</v>
      </c>
      <c r="I3280" s="195"/>
    </row>
    <row r="3281" spans="1:9" ht="24" hidden="1" customHeight="1">
      <c r="A3281" s="196">
        <v>44352</v>
      </c>
      <c r="B3281" s="41" t="s">
        <v>60</v>
      </c>
      <c r="C3281" s="432">
        <v>8233</v>
      </c>
      <c r="D3281" s="195">
        <v>8</v>
      </c>
      <c r="E3281" s="197">
        <v>680920</v>
      </c>
      <c r="F3281" s="206">
        <f t="shared" si="41"/>
        <v>0</v>
      </c>
      <c r="G3281" s="197">
        <v>680920</v>
      </c>
      <c r="H3281" s="195" t="s">
        <v>3085</v>
      </c>
      <c r="I3281" s="195"/>
    </row>
    <row r="3282" spans="1:9" ht="24" hidden="1" customHeight="1">
      <c r="A3282" s="196">
        <v>44352</v>
      </c>
      <c r="B3282" s="41" t="s">
        <v>60</v>
      </c>
      <c r="C3282" s="432">
        <v>8234</v>
      </c>
      <c r="D3282" s="195">
        <v>8</v>
      </c>
      <c r="E3282" s="197">
        <v>776000</v>
      </c>
      <c r="F3282" s="206">
        <f t="shared" si="41"/>
        <v>0</v>
      </c>
      <c r="G3282" s="197">
        <v>776000</v>
      </c>
      <c r="H3282" s="195" t="s">
        <v>3086</v>
      </c>
      <c r="I3282" s="195"/>
    </row>
    <row r="3283" spans="1:9" ht="24" hidden="1" customHeight="1">
      <c r="A3283" s="196">
        <v>44352</v>
      </c>
      <c r="B3283" s="41" t="s">
        <v>68</v>
      </c>
      <c r="C3283" s="432">
        <v>8237</v>
      </c>
      <c r="D3283" s="195">
        <v>8</v>
      </c>
      <c r="E3283" s="197">
        <v>218212</v>
      </c>
      <c r="F3283" s="206">
        <f t="shared" si="41"/>
        <v>0</v>
      </c>
      <c r="G3283" s="197">
        <v>218212</v>
      </c>
      <c r="H3283" s="195" t="s">
        <v>3087</v>
      </c>
      <c r="I3283" s="195"/>
    </row>
    <row r="3284" spans="1:9" ht="24" hidden="1" customHeight="1">
      <c r="A3284" s="196">
        <v>44352</v>
      </c>
      <c r="B3284" s="41" t="s">
        <v>60</v>
      </c>
      <c r="C3284" s="432">
        <v>8239</v>
      </c>
      <c r="D3284" s="195">
        <v>8</v>
      </c>
      <c r="E3284" s="197">
        <v>1545000</v>
      </c>
      <c r="F3284" s="206">
        <f t="shared" si="41"/>
        <v>0</v>
      </c>
      <c r="G3284" s="197">
        <v>1545000</v>
      </c>
      <c r="H3284" s="195" t="s">
        <v>3088</v>
      </c>
      <c r="I3284" s="195"/>
    </row>
    <row r="3285" spans="1:9" ht="24" hidden="1" customHeight="1">
      <c r="A3285" s="196">
        <v>44352</v>
      </c>
      <c r="B3285" s="41" t="s">
        <v>60</v>
      </c>
      <c r="C3285" s="432">
        <v>8282</v>
      </c>
      <c r="D3285" s="195">
        <v>8</v>
      </c>
      <c r="E3285" s="197">
        <v>260200</v>
      </c>
      <c r="F3285" s="206">
        <f t="shared" si="41"/>
        <v>0</v>
      </c>
      <c r="G3285" s="197">
        <v>260200</v>
      </c>
      <c r="H3285" s="195" t="s">
        <v>3089</v>
      </c>
      <c r="I3285" s="195"/>
    </row>
    <row r="3286" spans="1:9" ht="24" hidden="1" customHeight="1">
      <c r="A3286" s="196">
        <v>44352</v>
      </c>
      <c r="B3286" s="41" t="s">
        <v>60</v>
      </c>
      <c r="C3286" s="432">
        <v>8584</v>
      </c>
      <c r="D3286" s="195">
        <v>4</v>
      </c>
      <c r="E3286" s="197">
        <v>1560156</v>
      </c>
      <c r="F3286" s="206">
        <f t="shared" si="41"/>
        <v>0</v>
      </c>
      <c r="G3286" s="197">
        <v>1560156</v>
      </c>
      <c r="H3286" s="195" t="s">
        <v>3090</v>
      </c>
      <c r="I3286" s="195"/>
    </row>
    <row r="3287" spans="1:9" ht="24" hidden="1" customHeight="1">
      <c r="A3287" s="196">
        <v>44352</v>
      </c>
      <c r="B3287" s="41" t="s">
        <v>68</v>
      </c>
      <c r="C3287" s="432">
        <v>8591</v>
      </c>
      <c r="D3287" s="195">
        <v>4</v>
      </c>
      <c r="E3287" s="197">
        <v>1756108</v>
      </c>
      <c r="F3287" s="206">
        <f t="shared" si="41"/>
        <v>0</v>
      </c>
      <c r="G3287" s="197">
        <v>1756108</v>
      </c>
      <c r="H3287" s="195" t="s">
        <v>3211</v>
      </c>
      <c r="I3287" s="195"/>
    </row>
    <row r="3288" spans="1:9" ht="24" hidden="1" customHeight="1">
      <c r="A3288" s="196">
        <v>44352</v>
      </c>
      <c r="B3288" s="41" t="s">
        <v>60</v>
      </c>
      <c r="C3288" s="432">
        <v>8632</v>
      </c>
      <c r="D3288" s="195">
        <v>4</v>
      </c>
      <c r="E3288" s="197">
        <v>2649220</v>
      </c>
      <c r="F3288" s="206">
        <f t="shared" si="41"/>
        <v>0</v>
      </c>
      <c r="G3288" s="197">
        <v>2649220</v>
      </c>
      <c r="H3288" s="195" t="s">
        <v>3092</v>
      </c>
      <c r="I3288" s="195"/>
    </row>
    <row r="3289" spans="1:9" ht="24" hidden="1" customHeight="1">
      <c r="A3289" s="196">
        <v>44352</v>
      </c>
      <c r="B3289" s="41" t="s">
        <v>60</v>
      </c>
      <c r="C3289" s="432">
        <v>8635</v>
      </c>
      <c r="D3289" s="195">
        <v>4</v>
      </c>
      <c r="E3289" s="197">
        <v>518789</v>
      </c>
      <c r="F3289" s="206">
        <f t="shared" ref="F3289:F3351" si="42">E3289-G3289</f>
        <v>0</v>
      </c>
      <c r="G3289" s="197">
        <v>518789</v>
      </c>
      <c r="H3289" s="195" t="s">
        <v>3093</v>
      </c>
      <c r="I3289" s="195"/>
    </row>
    <row r="3290" spans="1:9" ht="24" hidden="1" customHeight="1">
      <c r="A3290" s="196">
        <v>44352</v>
      </c>
      <c r="B3290" s="41" t="s">
        <v>60</v>
      </c>
      <c r="C3290" s="432">
        <v>8656</v>
      </c>
      <c r="D3290" s="195">
        <v>4</v>
      </c>
      <c r="E3290" s="197">
        <v>260505</v>
      </c>
      <c r="F3290" s="206">
        <f t="shared" si="42"/>
        <v>0</v>
      </c>
      <c r="G3290" s="197">
        <v>260505</v>
      </c>
      <c r="H3290" s="195" t="s">
        <v>3094</v>
      </c>
      <c r="I3290" s="195"/>
    </row>
    <row r="3291" spans="1:9" ht="24" hidden="1" customHeight="1">
      <c r="A3291" s="196">
        <v>44352</v>
      </c>
      <c r="B3291" s="41" t="s">
        <v>60</v>
      </c>
      <c r="C3291" s="432">
        <v>8674</v>
      </c>
      <c r="D3291" s="195">
        <v>4</v>
      </c>
      <c r="E3291" s="197">
        <v>566750</v>
      </c>
      <c r="F3291" s="206">
        <f t="shared" si="42"/>
        <v>0</v>
      </c>
      <c r="G3291" s="197">
        <v>566750</v>
      </c>
      <c r="H3291" s="195" t="s">
        <v>3095</v>
      </c>
      <c r="I3291" s="195"/>
    </row>
    <row r="3292" spans="1:9" ht="24" hidden="1" customHeight="1">
      <c r="A3292" s="196">
        <v>44352</v>
      </c>
      <c r="B3292" s="41" t="s">
        <v>60</v>
      </c>
      <c r="C3292" s="432">
        <v>8682</v>
      </c>
      <c r="D3292" s="195">
        <v>4</v>
      </c>
      <c r="E3292" s="197">
        <v>371211</v>
      </c>
      <c r="F3292" s="206">
        <f t="shared" si="42"/>
        <v>0</v>
      </c>
      <c r="G3292" s="197">
        <v>371211</v>
      </c>
      <c r="H3292" s="195" t="s">
        <v>3096</v>
      </c>
      <c r="I3292" s="195"/>
    </row>
    <row r="3293" spans="1:9" ht="24" hidden="1" customHeight="1">
      <c r="A3293" s="196">
        <v>44353</v>
      </c>
      <c r="B3293" s="41" t="s">
        <v>60</v>
      </c>
      <c r="C3293" s="432">
        <v>784</v>
      </c>
      <c r="D3293" s="195">
        <v>7</v>
      </c>
      <c r="E3293" s="197">
        <v>759317</v>
      </c>
      <c r="F3293" s="206">
        <f t="shared" si="42"/>
        <v>0</v>
      </c>
      <c r="G3293" s="197">
        <v>759317</v>
      </c>
      <c r="H3293" s="195" t="s">
        <v>3097</v>
      </c>
      <c r="I3293" s="195"/>
    </row>
    <row r="3294" spans="1:9" ht="24" hidden="1" customHeight="1">
      <c r="A3294" s="196">
        <v>44353</v>
      </c>
      <c r="B3294" s="41" t="s">
        <v>60</v>
      </c>
      <c r="C3294" s="432">
        <v>787</v>
      </c>
      <c r="D3294" s="195">
        <v>7</v>
      </c>
      <c r="E3294" s="197">
        <v>209469</v>
      </c>
      <c r="F3294" s="206">
        <f t="shared" si="42"/>
        <v>0</v>
      </c>
      <c r="G3294" s="197">
        <v>209469</v>
      </c>
      <c r="H3294" s="195" t="s">
        <v>3098</v>
      </c>
      <c r="I3294" s="195"/>
    </row>
    <row r="3295" spans="1:9" ht="24" hidden="1" customHeight="1">
      <c r="A3295" s="196">
        <v>44353</v>
      </c>
      <c r="B3295" s="41" t="s">
        <v>60</v>
      </c>
      <c r="C3295" s="432">
        <v>796</v>
      </c>
      <c r="D3295" s="195">
        <v>7</v>
      </c>
      <c r="E3295" s="197">
        <v>627589</v>
      </c>
      <c r="F3295" s="206">
        <f t="shared" si="42"/>
        <v>0</v>
      </c>
      <c r="G3295" s="197">
        <v>627589</v>
      </c>
      <c r="H3295" s="195" t="s">
        <v>3099</v>
      </c>
      <c r="I3295" s="195"/>
    </row>
    <row r="3296" spans="1:9" ht="24" hidden="1" customHeight="1">
      <c r="A3296" s="196">
        <v>44353</v>
      </c>
      <c r="B3296" s="41" t="s">
        <v>64</v>
      </c>
      <c r="C3296" s="432">
        <v>802</v>
      </c>
      <c r="D3296" s="195">
        <v>7</v>
      </c>
      <c r="E3296" s="197">
        <v>807356</v>
      </c>
      <c r="F3296" s="206">
        <f t="shared" si="42"/>
        <v>0</v>
      </c>
      <c r="G3296" s="197">
        <v>807356</v>
      </c>
      <c r="H3296" s="195" t="s">
        <v>3100</v>
      </c>
      <c r="I3296" s="195"/>
    </row>
    <row r="3297" spans="1:9" ht="24" hidden="1" customHeight="1">
      <c r="A3297" s="196">
        <v>44353</v>
      </c>
      <c r="B3297" s="41" t="s">
        <v>60</v>
      </c>
      <c r="C3297" s="432">
        <v>828</v>
      </c>
      <c r="D3297" s="195">
        <v>7</v>
      </c>
      <c r="E3297" s="197">
        <v>1612089</v>
      </c>
      <c r="F3297" s="206">
        <f t="shared" si="42"/>
        <v>0</v>
      </c>
      <c r="G3297" s="197">
        <v>1612089</v>
      </c>
      <c r="H3297" s="195" t="s">
        <v>3101</v>
      </c>
      <c r="I3297" s="195"/>
    </row>
    <row r="3298" spans="1:9" ht="24" hidden="1" customHeight="1">
      <c r="A3298" s="196">
        <v>44353</v>
      </c>
      <c r="B3298" s="41" t="s">
        <v>60</v>
      </c>
      <c r="C3298" s="437">
        <v>857</v>
      </c>
      <c r="D3298" s="195">
        <v>7</v>
      </c>
      <c r="E3298" s="197">
        <v>440740</v>
      </c>
      <c r="F3298" s="206">
        <f t="shared" si="42"/>
        <v>0</v>
      </c>
      <c r="G3298" s="197">
        <v>440740</v>
      </c>
      <c r="H3298" s="195" t="s">
        <v>3102</v>
      </c>
      <c r="I3298" s="195"/>
    </row>
    <row r="3299" spans="1:9" ht="24" hidden="1" customHeight="1">
      <c r="A3299" s="196">
        <v>44353</v>
      </c>
      <c r="B3299" s="41" t="s">
        <v>60</v>
      </c>
      <c r="C3299" s="437">
        <v>883</v>
      </c>
      <c r="D3299" s="195">
        <v>7</v>
      </c>
      <c r="E3299" s="197">
        <v>465176</v>
      </c>
      <c r="F3299" s="206">
        <f t="shared" si="42"/>
        <v>0</v>
      </c>
      <c r="G3299" s="197">
        <v>465176</v>
      </c>
      <c r="H3299" s="195" t="s">
        <v>3103</v>
      </c>
      <c r="I3299" s="195"/>
    </row>
    <row r="3300" spans="1:9" ht="24" hidden="1" customHeight="1">
      <c r="A3300" s="196">
        <v>44353</v>
      </c>
      <c r="B3300" s="41" t="s">
        <v>60</v>
      </c>
      <c r="C3300" s="437">
        <v>895</v>
      </c>
      <c r="D3300" s="195">
        <v>7</v>
      </c>
      <c r="E3300" s="197">
        <v>225580</v>
      </c>
      <c r="F3300" s="206">
        <f t="shared" si="42"/>
        <v>0</v>
      </c>
      <c r="G3300" s="197">
        <v>225580</v>
      </c>
      <c r="H3300" s="195">
        <v>0</v>
      </c>
      <c r="I3300" s="195"/>
    </row>
    <row r="3301" spans="1:9" ht="24" hidden="1" customHeight="1">
      <c r="A3301" s="196">
        <v>44353</v>
      </c>
      <c r="B3301" s="41" t="s">
        <v>60</v>
      </c>
      <c r="C3301" s="437">
        <v>900</v>
      </c>
      <c r="D3301" s="195">
        <v>7</v>
      </c>
      <c r="E3301" s="197">
        <v>622366</v>
      </c>
      <c r="F3301" s="206">
        <f t="shared" si="42"/>
        <v>0</v>
      </c>
      <c r="G3301" s="197">
        <v>622366</v>
      </c>
      <c r="H3301" s="195">
        <v>0</v>
      </c>
      <c r="I3301" s="195"/>
    </row>
    <row r="3302" spans="1:9" ht="24" hidden="1" customHeight="1">
      <c r="A3302" s="196">
        <v>44353</v>
      </c>
      <c r="B3302" s="41" t="s">
        <v>60</v>
      </c>
      <c r="C3302" s="437">
        <v>907</v>
      </c>
      <c r="D3302" s="195">
        <v>7</v>
      </c>
      <c r="E3302" s="197">
        <v>355752</v>
      </c>
      <c r="F3302" s="206">
        <f t="shared" si="42"/>
        <v>0</v>
      </c>
      <c r="G3302" s="197">
        <v>355752</v>
      </c>
      <c r="H3302" s="195">
        <v>0</v>
      </c>
      <c r="I3302" s="195"/>
    </row>
    <row r="3303" spans="1:9" ht="24" hidden="1" customHeight="1">
      <c r="A3303" s="196">
        <v>44353</v>
      </c>
      <c r="B3303" s="41" t="s">
        <v>60</v>
      </c>
      <c r="C3303" s="437">
        <v>919</v>
      </c>
      <c r="D3303" s="195">
        <v>7</v>
      </c>
      <c r="E3303" s="197">
        <v>875658</v>
      </c>
      <c r="F3303" s="206">
        <f t="shared" si="42"/>
        <v>0</v>
      </c>
      <c r="G3303" s="197">
        <v>875658</v>
      </c>
      <c r="H3303" s="195">
        <v>0</v>
      </c>
      <c r="I3303" s="195"/>
    </row>
    <row r="3304" spans="1:9" ht="24" hidden="1" customHeight="1">
      <c r="A3304" s="196">
        <v>44353</v>
      </c>
      <c r="B3304" s="41" t="s">
        <v>60</v>
      </c>
      <c r="C3304" s="437">
        <v>936</v>
      </c>
      <c r="D3304" s="195">
        <v>7</v>
      </c>
      <c r="E3304" s="197">
        <v>242500</v>
      </c>
      <c r="F3304" s="206">
        <f t="shared" si="42"/>
        <v>0</v>
      </c>
      <c r="G3304" s="197">
        <v>242500</v>
      </c>
      <c r="H3304" s="195">
        <v>0</v>
      </c>
      <c r="I3304" s="195"/>
    </row>
    <row r="3305" spans="1:9" ht="24" hidden="1" customHeight="1">
      <c r="A3305" s="196">
        <v>44353</v>
      </c>
      <c r="B3305" s="41" t="s">
        <v>60</v>
      </c>
      <c r="C3305" s="437">
        <v>1038</v>
      </c>
      <c r="D3305" s="195">
        <v>9</v>
      </c>
      <c r="E3305" s="197">
        <v>592533</v>
      </c>
      <c r="F3305" s="206">
        <f t="shared" si="42"/>
        <v>0</v>
      </c>
      <c r="G3305" s="197">
        <v>592533</v>
      </c>
      <c r="H3305" s="195" t="s">
        <v>3104</v>
      </c>
      <c r="I3305" s="195"/>
    </row>
    <row r="3306" spans="1:9" ht="24" hidden="1" customHeight="1">
      <c r="A3306" s="196">
        <v>44353</v>
      </c>
      <c r="B3306" s="41" t="s">
        <v>60</v>
      </c>
      <c r="C3306" s="437">
        <v>1043</v>
      </c>
      <c r="D3306" s="195">
        <v>9</v>
      </c>
      <c r="E3306" s="197">
        <v>207700</v>
      </c>
      <c r="F3306" s="206">
        <f t="shared" si="42"/>
        <v>0</v>
      </c>
      <c r="G3306" s="197">
        <v>207700</v>
      </c>
      <c r="H3306" s="195" t="s">
        <v>3105</v>
      </c>
      <c r="I3306" s="195"/>
    </row>
    <row r="3307" spans="1:9" ht="24" hidden="1" customHeight="1">
      <c r="A3307" s="196">
        <v>44353</v>
      </c>
      <c r="B3307" s="41" t="s">
        <v>60</v>
      </c>
      <c r="C3307" s="437">
        <v>1046</v>
      </c>
      <c r="D3307" s="195">
        <v>9</v>
      </c>
      <c r="E3307" s="197">
        <v>2558700</v>
      </c>
      <c r="F3307" s="206">
        <f t="shared" si="42"/>
        <v>0</v>
      </c>
      <c r="G3307" s="197">
        <v>2558700</v>
      </c>
      <c r="H3307" s="195" t="s">
        <v>3106</v>
      </c>
      <c r="I3307" s="195"/>
    </row>
    <row r="3308" spans="1:9" ht="24" hidden="1" customHeight="1">
      <c r="A3308" s="196">
        <v>44353</v>
      </c>
      <c r="B3308" s="41" t="s">
        <v>60</v>
      </c>
      <c r="C3308" s="437">
        <v>1047</v>
      </c>
      <c r="D3308" s="195">
        <v>9</v>
      </c>
      <c r="E3308" s="197">
        <v>1637200</v>
      </c>
      <c r="F3308" s="206">
        <f t="shared" si="42"/>
        <v>0</v>
      </c>
      <c r="G3308" s="197">
        <v>1637200</v>
      </c>
      <c r="H3308" s="195" t="s">
        <v>3107</v>
      </c>
      <c r="I3308" s="195"/>
    </row>
    <row r="3309" spans="1:9" ht="24" hidden="1" customHeight="1">
      <c r="A3309" s="196">
        <v>44353</v>
      </c>
      <c r="B3309" s="41" t="s">
        <v>60</v>
      </c>
      <c r="C3309" s="437">
        <v>1048</v>
      </c>
      <c r="D3309" s="195">
        <v>9</v>
      </c>
      <c r="E3309" s="197">
        <v>896067</v>
      </c>
      <c r="F3309" s="206">
        <f t="shared" si="42"/>
        <v>0</v>
      </c>
      <c r="G3309" s="197">
        <v>896067</v>
      </c>
      <c r="H3309" s="195" t="s">
        <v>3108</v>
      </c>
      <c r="I3309" s="195"/>
    </row>
    <row r="3310" spans="1:9" ht="24" hidden="1" customHeight="1">
      <c r="A3310" s="196">
        <v>44353</v>
      </c>
      <c r="B3310" s="41" t="s">
        <v>60</v>
      </c>
      <c r="C3310" s="437">
        <v>1050</v>
      </c>
      <c r="D3310" s="195">
        <v>9</v>
      </c>
      <c r="E3310" s="197">
        <v>33400</v>
      </c>
      <c r="F3310" s="206">
        <f t="shared" si="42"/>
        <v>0</v>
      </c>
      <c r="G3310" s="197">
        <v>33400</v>
      </c>
      <c r="H3310" s="195" t="s">
        <v>3109</v>
      </c>
      <c r="I3310" s="195"/>
    </row>
    <row r="3311" spans="1:9" ht="24" hidden="1" customHeight="1">
      <c r="A3311" s="196">
        <v>44353</v>
      </c>
      <c r="B3311" s="41" t="s">
        <v>60</v>
      </c>
      <c r="C3311" s="437">
        <v>1051</v>
      </c>
      <c r="D3311" s="195">
        <v>9</v>
      </c>
      <c r="E3311" s="197">
        <v>1277184</v>
      </c>
      <c r="F3311" s="206">
        <f t="shared" si="42"/>
        <v>0</v>
      </c>
      <c r="G3311" s="197">
        <v>1277184</v>
      </c>
      <c r="H3311" s="195" t="s">
        <v>3110</v>
      </c>
      <c r="I3311" s="195"/>
    </row>
    <row r="3312" spans="1:9" ht="24" hidden="1" customHeight="1">
      <c r="A3312" s="196">
        <v>44353</v>
      </c>
      <c r="B3312" s="41" t="s">
        <v>60</v>
      </c>
      <c r="C3312" s="437">
        <v>1053</v>
      </c>
      <c r="D3312" s="195">
        <v>9</v>
      </c>
      <c r="E3312" s="197">
        <v>1595990</v>
      </c>
      <c r="F3312" s="206">
        <f t="shared" si="42"/>
        <v>0</v>
      </c>
      <c r="G3312" s="197">
        <v>1595990</v>
      </c>
      <c r="H3312" s="195" t="s">
        <v>3111</v>
      </c>
      <c r="I3312" s="195"/>
    </row>
    <row r="3313" spans="1:9" ht="24" hidden="1" customHeight="1">
      <c r="A3313" s="196">
        <v>44353</v>
      </c>
      <c r="B3313" s="41" t="s">
        <v>60</v>
      </c>
      <c r="C3313" s="437">
        <v>1054</v>
      </c>
      <c r="D3313" s="195">
        <v>9</v>
      </c>
      <c r="E3313" s="197">
        <v>1953400</v>
      </c>
      <c r="F3313" s="206">
        <f t="shared" si="42"/>
        <v>0</v>
      </c>
      <c r="G3313" s="197">
        <v>1953400</v>
      </c>
      <c r="H3313" s="195" t="s">
        <v>3112</v>
      </c>
      <c r="I3313" s="195"/>
    </row>
    <row r="3314" spans="1:9" ht="24" hidden="1" customHeight="1">
      <c r="A3314" s="196">
        <v>44353</v>
      </c>
      <c r="B3314" s="41" t="s">
        <v>60</v>
      </c>
      <c r="C3314" s="437">
        <v>1057</v>
      </c>
      <c r="D3314" s="195">
        <v>9</v>
      </c>
      <c r="E3314" s="197">
        <v>914902</v>
      </c>
      <c r="F3314" s="206">
        <f t="shared" si="42"/>
        <v>0</v>
      </c>
      <c r="G3314" s="197">
        <v>914902</v>
      </c>
      <c r="H3314" s="195" t="s">
        <v>3113</v>
      </c>
      <c r="I3314" s="195"/>
    </row>
    <row r="3315" spans="1:9" ht="24" hidden="1" customHeight="1">
      <c r="A3315" s="196">
        <v>44353</v>
      </c>
      <c r="B3315" s="41" t="s">
        <v>60</v>
      </c>
      <c r="C3315" s="437">
        <v>1059</v>
      </c>
      <c r="D3315" s="195">
        <v>9</v>
      </c>
      <c r="E3315" s="197">
        <v>395722</v>
      </c>
      <c r="F3315" s="206">
        <f t="shared" si="42"/>
        <v>0</v>
      </c>
      <c r="G3315" s="197">
        <v>395722</v>
      </c>
      <c r="H3315" s="195" t="s">
        <v>3114</v>
      </c>
      <c r="I3315" s="195"/>
    </row>
    <row r="3316" spans="1:9" ht="24" hidden="1" customHeight="1">
      <c r="A3316" s="196">
        <v>44353</v>
      </c>
      <c r="B3316" s="41" t="s">
        <v>60</v>
      </c>
      <c r="C3316" s="437">
        <v>1071</v>
      </c>
      <c r="D3316" s="195">
        <v>9</v>
      </c>
      <c r="E3316" s="197">
        <v>484000</v>
      </c>
      <c r="F3316" s="206">
        <f t="shared" si="42"/>
        <v>0</v>
      </c>
      <c r="G3316" s="197">
        <v>484000</v>
      </c>
      <c r="H3316" s="195" t="s">
        <v>3115</v>
      </c>
      <c r="I3316" s="195"/>
    </row>
    <row r="3317" spans="1:9" ht="24" hidden="1" customHeight="1">
      <c r="A3317" s="196">
        <v>44353</v>
      </c>
      <c r="B3317" s="41" t="s">
        <v>60</v>
      </c>
      <c r="C3317" s="437">
        <v>1073</v>
      </c>
      <c r="D3317" s="195">
        <v>9</v>
      </c>
      <c r="E3317" s="197">
        <v>749788</v>
      </c>
      <c r="F3317" s="206">
        <f t="shared" si="42"/>
        <v>0</v>
      </c>
      <c r="G3317" s="197">
        <v>749788</v>
      </c>
      <c r="H3317" s="195" t="s">
        <v>3116</v>
      </c>
      <c r="I3317" s="195"/>
    </row>
    <row r="3318" spans="1:9" ht="24" hidden="1" customHeight="1">
      <c r="A3318" s="196">
        <v>44353</v>
      </c>
      <c r="B3318" s="41" t="s">
        <v>60</v>
      </c>
      <c r="C3318" s="437">
        <v>1081</v>
      </c>
      <c r="D3318" s="195">
        <v>9</v>
      </c>
      <c r="E3318" s="197">
        <v>1406940</v>
      </c>
      <c r="F3318" s="206">
        <f t="shared" si="42"/>
        <v>0</v>
      </c>
      <c r="G3318" s="197">
        <v>1406940</v>
      </c>
      <c r="H3318" s="195" t="s">
        <v>3117</v>
      </c>
      <c r="I3318" s="195"/>
    </row>
    <row r="3319" spans="1:9" ht="24" hidden="1" customHeight="1">
      <c r="A3319" s="196">
        <v>44353</v>
      </c>
      <c r="B3319" s="41" t="s">
        <v>60</v>
      </c>
      <c r="C3319" s="437">
        <v>2958</v>
      </c>
      <c r="D3319" s="195">
        <v>11</v>
      </c>
      <c r="E3319" s="197">
        <v>277300</v>
      </c>
      <c r="F3319" s="206">
        <f t="shared" si="42"/>
        <v>0</v>
      </c>
      <c r="G3319" s="197">
        <v>277300</v>
      </c>
      <c r="H3319" s="195" t="s">
        <v>3118</v>
      </c>
      <c r="I3319" s="195"/>
    </row>
    <row r="3320" spans="1:9" ht="24" hidden="1" customHeight="1">
      <c r="A3320" s="196">
        <v>44353</v>
      </c>
      <c r="B3320" s="41" t="s">
        <v>68</v>
      </c>
      <c r="C3320" s="437">
        <v>2959</v>
      </c>
      <c r="D3320" s="195">
        <v>11</v>
      </c>
      <c r="E3320" s="197">
        <v>263200</v>
      </c>
      <c r="F3320" s="206">
        <f t="shared" si="42"/>
        <v>0</v>
      </c>
      <c r="G3320" s="197">
        <v>263200</v>
      </c>
      <c r="H3320" s="195" t="s">
        <v>3119</v>
      </c>
      <c r="I3320" s="195"/>
    </row>
    <row r="3321" spans="1:9" ht="24" hidden="1" customHeight="1">
      <c r="A3321" s="196">
        <v>44353</v>
      </c>
      <c r="B3321" s="41" t="s">
        <v>60</v>
      </c>
      <c r="C3321" s="437">
        <v>2963</v>
      </c>
      <c r="D3321" s="195">
        <v>11</v>
      </c>
      <c r="E3321" s="197">
        <v>269225</v>
      </c>
      <c r="F3321" s="206">
        <f t="shared" si="42"/>
        <v>0</v>
      </c>
      <c r="G3321" s="197">
        <v>269225</v>
      </c>
      <c r="H3321" s="195" t="s">
        <v>3120</v>
      </c>
      <c r="I3321" s="195"/>
    </row>
    <row r="3322" spans="1:9" ht="24" hidden="1" customHeight="1">
      <c r="A3322" s="196">
        <v>44353</v>
      </c>
      <c r="B3322" s="41" t="s">
        <v>60</v>
      </c>
      <c r="C3322" s="437">
        <v>2964</v>
      </c>
      <c r="D3322" s="195">
        <v>11</v>
      </c>
      <c r="E3322" s="197">
        <v>2730000</v>
      </c>
      <c r="F3322" s="206">
        <f t="shared" si="42"/>
        <v>0</v>
      </c>
      <c r="G3322" s="197">
        <v>2730000</v>
      </c>
      <c r="H3322" s="195" t="s">
        <v>3121</v>
      </c>
      <c r="I3322" s="195"/>
    </row>
    <row r="3323" spans="1:9" ht="24" hidden="1" customHeight="1">
      <c r="A3323" s="196">
        <v>44353</v>
      </c>
      <c r="B3323" s="41" t="s">
        <v>60</v>
      </c>
      <c r="C3323" s="437">
        <v>4477</v>
      </c>
      <c r="D3323" s="195">
        <v>10</v>
      </c>
      <c r="E3323" s="197">
        <v>704189</v>
      </c>
      <c r="F3323" s="206">
        <f t="shared" si="42"/>
        <v>0</v>
      </c>
      <c r="G3323" s="197">
        <v>704189</v>
      </c>
      <c r="H3323" s="195" t="s">
        <v>3122</v>
      </c>
      <c r="I3323" s="195"/>
    </row>
    <row r="3324" spans="1:9" ht="24" hidden="1" customHeight="1">
      <c r="A3324" s="196">
        <v>44353</v>
      </c>
      <c r="B3324" s="41" t="s">
        <v>60</v>
      </c>
      <c r="C3324" s="437">
        <v>4501</v>
      </c>
      <c r="D3324" s="195">
        <v>10</v>
      </c>
      <c r="E3324" s="197">
        <v>433400</v>
      </c>
      <c r="F3324" s="206">
        <f t="shared" si="42"/>
        <v>0</v>
      </c>
      <c r="G3324" s="197">
        <v>433400</v>
      </c>
      <c r="H3324" s="195">
        <v>0</v>
      </c>
      <c r="I3324" s="195"/>
    </row>
    <row r="3325" spans="1:9" ht="24" hidden="1" customHeight="1">
      <c r="A3325" s="196">
        <v>44353</v>
      </c>
      <c r="B3325" s="41" t="s">
        <v>60</v>
      </c>
      <c r="C3325" s="437">
        <v>6763</v>
      </c>
      <c r="D3325" s="195">
        <v>6</v>
      </c>
      <c r="E3325" s="197">
        <v>664877</v>
      </c>
      <c r="F3325" s="206">
        <f t="shared" si="42"/>
        <v>0</v>
      </c>
      <c r="G3325" s="197">
        <v>664877</v>
      </c>
      <c r="H3325" s="195" t="s">
        <v>3123</v>
      </c>
      <c r="I3325" s="195"/>
    </row>
    <row r="3326" spans="1:9" ht="24" hidden="1" customHeight="1">
      <c r="A3326" s="196">
        <v>44353</v>
      </c>
      <c r="B3326" s="41" t="s">
        <v>60</v>
      </c>
      <c r="C3326" s="437">
        <v>6778</v>
      </c>
      <c r="D3326" s="195">
        <v>6</v>
      </c>
      <c r="E3326" s="197">
        <v>505455</v>
      </c>
      <c r="F3326" s="206">
        <f t="shared" si="42"/>
        <v>0</v>
      </c>
      <c r="G3326" s="197">
        <v>505455</v>
      </c>
      <c r="H3326" s="195">
        <v>0</v>
      </c>
      <c r="I3326" s="195"/>
    </row>
    <row r="3327" spans="1:9" ht="24" hidden="1" customHeight="1">
      <c r="A3327" s="196">
        <v>44353</v>
      </c>
      <c r="B3327" s="41" t="s">
        <v>60</v>
      </c>
      <c r="C3327" s="437">
        <v>6789</v>
      </c>
      <c r="D3327" s="195">
        <v>6</v>
      </c>
      <c r="E3327" s="197">
        <v>1957800</v>
      </c>
      <c r="F3327" s="206">
        <f t="shared" si="42"/>
        <v>0</v>
      </c>
      <c r="G3327" s="197">
        <v>1957800</v>
      </c>
      <c r="H3327" s="195" t="s">
        <v>3124</v>
      </c>
      <c r="I3327" s="195"/>
    </row>
    <row r="3328" spans="1:9" ht="24" hidden="1" customHeight="1">
      <c r="A3328" s="196">
        <v>44353</v>
      </c>
      <c r="B3328" s="41" t="s">
        <v>60</v>
      </c>
      <c r="C3328" s="437">
        <v>6794</v>
      </c>
      <c r="D3328" s="195">
        <v>6</v>
      </c>
      <c r="E3328" s="197">
        <v>300400</v>
      </c>
      <c r="F3328" s="206">
        <f t="shared" si="42"/>
        <v>0</v>
      </c>
      <c r="G3328" s="197">
        <v>300400</v>
      </c>
      <c r="H3328" s="195" t="s">
        <v>3125</v>
      </c>
      <c r="I3328" s="195"/>
    </row>
    <row r="3329" spans="1:9" ht="24" hidden="1" customHeight="1">
      <c r="A3329" s="196">
        <v>44353</v>
      </c>
      <c r="B3329" s="41" t="s">
        <v>60</v>
      </c>
      <c r="C3329" s="437">
        <v>6807</v>
      </c>
      <c r="D3329" s="195">
        <v>6</v>
      </c>
      <c r="E3329" s="197">
        <v>763100</v>
      </c>
      <c r="F3329" s="206">
        <f t="shared" si="42"/>
        <v>0</v>
      </c>
      <c r="G3329" s="197">
        <v>763100</v>
      </c>
      <c r="H3329" s="195" t="s">
        <v>3126</v>
      </c>
      <c r="I3329" s="195"/>
    </row>
    <row r="3330" spans="1:9" ht="24" hidden="1" customHeight="1">
      <c r="A3330" s="196">
        <v>44353</v>
      </c>
      <c r="B3330" s="41" t="s">
        <v>60</v>
      </c>
      <c r="C3330" s="437">
        <v>6858</v>
      </c>
      <c r="D3330" s="195">
        <v>6</v>
      </c>
      <c r="E3330" s="197">
        <v>1255093</v>
      </c>
      <c r="F3330" s="206">
        <f t="shared" si="42"/>
        <v>0</v>
      </c>
      <c r="G3330" s="197">
        <v>1255093</v>
      </c>
      <c r="H3330" s="195">
        <v>0</v>
      </c>
      <c r="I3330" s="195"/>
    </row>
    <row r="3331" spans="1:9" ht="24" hidden="1" customHeight="1">
      <c r="A3331" s="196">
        <v>44353</v>
      </c>
      <c r="B3331" s="41" t="s">
        <v>60</v>
      </c>
      <c r="C3331" s="437">
        <v>6882</v>
      </c>
      <c r="D3331" s="195">
        <v>6</v>
      </c>
      <c r="E3331" s="197">
        <v>6770000</v>
      </c>
      <c r="F3331" s="206">
        <f t="shared" si="42"/>
        <v>0</v>
      </c>
      <c r="G3331" s="197">
        <v>6770000</v>
      </c>
      <c r="H3331" s="195" t="s">
        <v>3127</v>
      </c>
      <c r="I3331" s="195"/>
    </row>
    <row r="3332" spans="1:9" ht="24" hidden="1" customHeight="1">
      <c r="A3332" s="196">
        <v>44353</v>
      </c>
      <c r="B3332" s="41" t="s">
        <v>60</v>
      </c>
      <c r="C3332" s="437">
        <v>6883</v>
      </c>
      <c r="D3332" s="195">
        <v>6</v>
      </c>
      <c r="E3332" s="197">
        <v>1950000</v>
      </c>
      <c r="F3332" s="206">
        <f t="shared" si="42"/>
        <v>0</v>
      </c>
      <c r="G3332" s="197">
        <v>1950000</v>
      </c>
      <c r="H3332" s="195" t="s">
        <v>3127</v>
      </c>
      <c r="I3332" s="195"/>
    </row>
    <row r="3333" spans="1:9" ht="24" hidden="1" customHeight="1">
      <c r="A3333" s="196">
        <v>44353</v>
      </c>
      <c r="B3333" s="41" t="s">
        <v>60</v>
      </c>
      <c r="C3333" s="437">
        <v>6900</v>
      </c>
      <c r="D3333" s="195">
        <v>6</v>
      </c>
      <c r="E3333" s="197">
        <v>241308</v>
      </c>
      <c r="F3333" s="206">
        <f t="shared" si="42"/>
        <v>0</v>
      </c>
      <c r="G3333" s="197">
        <v>241308</v>
      </c>
      <c r="H3333" s="195" t="s">
        <v>3128</v>
      </c>
      <c r="I3333" s="195"/>
    </row>
    <row r="3334" spans="1:9" ht="24" hidden="1" customHeight="1">
      <c r="A3334" s="196">
        <v>44353</v>
      </c>
      <c r="B3334" s="41" t="s">
        <v>60</v>
      </c>
      <c r="C3334" s="437">
        <v>6973</v>
      </c>
      <c r="D3334" s="195">
        <v>6</v>
      </c>
      <c r="E3334" s="197">
        <v>550500</v>
      </c>
      <c r="F3334" s="206">
        <f t="shared" si="42"/>
        <v>0</v>
      </c>
      <c r="G3334" s="197">
        <v>550500</v>
      </c>
      <c r="H3334" s="195" t="s">
        <v>3129</v>
      </c>
      <c r="I3334" s="195"/>
    </row>
    <row r="3335" spans="1:9" ht="24" hidden="1" customHeight="1">
      <c r="A3335" s="196">
        <v>44353</v>
      </c>
      <c r="B3335" s="41" t="s">
        <v>60</v>
      </c>
      <c r="C3335" s="437">
        <v>6975</v>
      </c>
      <c r="D3335" s="195">
        <v>6</v>
      </c>
      <c r="E3335" s="197">
        <v>303600</v>
      </c>
      <c r="F3335" s="206">
        <f t="shared" si="42"/>
        <v>0</v>
      </c>
      <c r="G3335" s="197">
        <v>303600</v>
      </c>
      <c r="H3335" s="195">
        <v>0</v>
      </c>
      <c r="I3335" s="195"/>
    </row>
    <row r="3336" spans="1:9" ht="24" hidden="1" customHeight="1">
      <c r="A3336" s="196">
        <v>44353</v>
      </c>
      <c r="B3336" s="41" t="s">
        <v>60</v>
      </c>
      <c r="C3336" s="437">
        <v>7095</v>
      </c>
      <c r="D3336" s="195">
        <v>29</v>
      </c>
      <c r="E3336" s="197">
        <v>138000</v>
      </c>
      <c r="F3336" s="206">
        <f t="shared" si="42"/>
        <v>0</v>
      </c>
      <c r="G3336" s="197">
        <v>138000</v>
      </c>
      <c r="H3336" s="195">
        <v>0</v>
      </c>
      <c r="I3336" s="195"/>
    </row>
    <row r="3337" spans="1:9" ht="24" hidden="1" customHeight="1">
      <c r="A3337" s="196">
        <v>44353</v>
      </c>
      <c r="B3337" s="41" t="s">
        <v>60</v>
      </c>
      <c r="C3337" s="437">
        <v>7118</v>
      </c>
      <c r="D3337" s="195">
        <v>29</v>
      </c>
      <c r="E3337" s="197">
        <v>203795</v>
      </c>
      <c r="F3337" s="206">
        <f t="shared" si="42"/>
        <v>0</v>
      </c>
      <c r="G3337" s="197">
        <v>203795</v>
      </c>
      <c r="H3337" s="195">
        <v>0</v>
      </c>
      <c r="I3337" s="195"/>
    </row>
    <row r="3338" spans="1:9" ht="24" hidden="1" customHeight="1">
      <c r="A3338" s="196">
        <v>44353</v>
      </c>
      <c r="B3338" s="41" t="s">
        <v>60</v>
      </c>
      <c r="C3338" s="437">
        <v>7136</v>
      </c>
      <c r="D3338" s="195">
        <v>29</v>
      </c>
      <c r="E3338" s="197">
        <v>69000</v>
      </c>
      <c r="F3338" s="206">
        <f t="shared" si="42"/>
        <v>0</v>
      </c>
      <c r="G3338" s="197">
        <v>69000</v>
      </c>
      <c r="H3338" s="195" t="s">
        <v>3130</v>
      </c>
      <c r="I3338" s="195"/>
    </row>
    <row r="3339" spans="1:9" ht="24" hidden="1" customHeight="1">
      <c r="A3339" s="196">
        <v>44353</v>
      </c>
      <c r="B3339" s="41" t="s">
        <v>60</v>
      </c>
      <c r="C3339" s="437">
        <v>7152</v>
      </c>
      <c r="D3339" s="195">
        <v>29</v>
      </c>
      <c r="E3339" s="197">
        <v>135900</v>
      </c>
      <c r="F3339" s="206">
        <f t="shared" si="42"/>
        <v>0</v>
      </c>
      <c r="G3339" s="197">
        <v>135900</v>
      </c>
      <c r="H3339" s="195">
        <v>0</v>
      </c>
      <c r="I3339" s="195"/>
    </row>
    <row r="3340" spans="1:9" ht="24" hidden="1" customHeight="1">
      <c r="A3340" s="196">
        <v>44353</v>
      </c>
      <c r="B3340" s="41" t="s">
        <v>60</v>
      </c>
      <c r="C3340" s="437">
        <v>7196</v>
      </c>
      <c r="D3340" s="195">
        <v>29</v>
      </c>
      <c r="E3340" s="197">
        <v>135900</v>
      </c>
      <c r="F3340" s="206">
        <f t="shared" si="42"/>
        <v>0</v>
      </c>
      <c r="G3340" s="197">
        <v>135900</v>
      </c>
      <c r="H3340" s="195" t="s">
        <v>3131</v>
      </c>
      <c r="I3340" s="195"/>
    </row>
    <row r="3341" spans="1:9" ht="24" hidden="1" customHeight="1">
      <c r="A3341" s="196">
        <v>44353</v>
      </c>
      <c r="B3341" s="41" t="s">
        <v>60</v>
      </c>
      <c r="C3341" s="437">
        <v>8364</v>
      </c>
      <c r="D3341" s="195">
        <v>8</v>
      </c>
      <c r="E3341" s="197">
        <v>1207954</v>
      </c>
      <c r="F3341" s="206">
        <f t="shared" si="42"/>
        <v>0</v>
      </c>
      <c r="G3341" s="197">
        <v>1207954</v>
      </c>
      <c r="H3341" s="195">
        <v>0</v>
      </c>
      <c r="I3341" s="195"/>
    </row>
    <row r="3342" spans="1:9" ht="24" hidden="1" customHeight="1">
      <c r="A3342" s="196">
        <v>44353</v>
      </c>
      <c r="B3342" s="41" t="s">
        <v>60</v>
      </c>
      <c r="C3342" s="437">
        <v>8378</v>
      </c>
      <c r="D3342" s="195">
        <v>8</v>
      </c>
      <c r="E3342" s="197">
        <v>1051694</v>
      </c>
      <c r="F3342" s="206">
        <f t="shared" si="42"/>
        <v>0</v>
      </c>
      <c r="G3342" s="197">
        <v>1051694</v>
      </c>
      <c r="H3342" s="195" t="s">
        <v>3132</v>
      </c>
      <c r="I3342" s="195"/>
    </row>
    <row r="3343" spans="1:9" ht="24" hidden="1" customHeight="1">
      <c r="A3343" s="196">
        <v>44353</v>
      </c>
      <c r="B3343" s="41" t="s">
        <v>68</v>
      </c>
      <c r="C3343" s="437">
        <v>8388</v>
      </c>
      <c r="D3343" s="195">
        <v>8</v>
      </c>
      <c r="E3343" s="197">
        <v>1086374</v>
      </c>
      <c r="F3343" s="206">
        <f t="shared" si="42"/>
        <v>0</v>
      </c>
      <c r="G3343" s="197">
        <v>1086374</v>
      </c>
      <c r="H3343" s="195" t="s">
        <v>3133</v>
      </c>
      <c r="I3343" s="195"/>
    </row>
    <row r="3344" spans="1:9" ht="24" hidden="1" customHeight="1">
      <c r="A3344" s="196">
        <v>44353</v>
      </c>
      <c r="B3344" s="41" t="s">
        <v>60</v>
      </c>
      <c r="C3344" s="437">
        <v>8390</v>
      </c>
      <c r="D3344" s="195">
        <v>8</v>
      </c>
      <c r="E3344" s="197">
        <v>1057402</v>
      </c>
      <c r="F3344" s="206">
        <f t="shared" si="42"/>
        <v>0</v>
      </c>
      <c r="G3344" s="197">
        <v>1057402</v>
      </c>
      <c r="H3344" s="195" t="s">
        <v>3134</v>
      </c>
      <c r="I3344" s="195"/>
    </row>
    <row r="3345" spans="1:9" ht="24" hidden="1" customHeight="1">
      <c r="A3345" s="196">
        <v>44353</v>
      </c>
      <c r="B3345" s="41" t="s">
        <v>60</v>
      </c>
      <c r="C3345" s="437">
        <v>8393</v>
      </c>
      <c r="D3345" s="195">
        <v>8</v>
      </c>
      <c r="E3345" s="197">
        <v>2989708</v>
      </c>
      <c r="F3345" s="206">
        <f t="shared" si="42"/>
        <v>0</v>
      </c>
      <c r="G3345" s="197">
        <v>2989708</v>
      </c>
      <c r="H3345" s="195" t="s">
        <v>3135</v>
      </c>
      <c r="I3345" s="195"/>
    </row>
    <row r="3346" spans="1:9" ht="24" hidden="1" customHeight="1">
      <c r="A3346" s="196">
        <v>44353</v>
      </c>
      <c r="B3346" s="41" t="s">
        <v>60</v>
      </c>
      <c r="C3346" s="437">
        <v>8534</v>
      </c>
      <c r="D3346" s="195">
        <v>3</v>
      </c>
      <c r="E3346" s="197">
        <v>300000</v>
      </c>
      <c r="F3346" s="206">
        <f t="shared" si="42"/>
        <v>0</v>
      </c>
      <c r="G3346" s="197">
        <v>300000</v>
      </c>
      <c r="H3346" s="195" t="s">
        <v>3136</v>
      </c>
      <c r="I3346" s="195"/>
    </row>
    <row r="3347" spans="1:9" ht="24" hidden="1" customHeight="1">
      <c r="A3347" s="196">
        <v>44353</v>
      </c>
      <c r="B3347" s="41" t="s">
        <v>60</v>
      </c>
      <c r="C3347" s="437">
        <v>8699</v>
      </c>
      <c r="D3347" s="195">
        <v>4</v>
      </c>
      <c r="E3347" s="197">
        <v>419500</v>
      </c>
      <c r="F3347" s="206">
        <f t="shared" si="42"/>
        <v>0</v>
      </c>
      <c r="G3347" s="197">
        <v>419500</v>
      </c>
      <c r="H3347" s="195">
        <v>0</v>
      </c>
      <c r="I3347" s="195"/>
    </row>
    <row r="3348" spans="1:9" ht="24" hidden="1" customHeight="1">
      <c r="A3348" s="196">
        <v>44353</v>
      </c>
      <c r="B3348" s="41" t="s">
        <v>60</v>
      </c>
      <c r="C3348" s="437">
        <v>8704</v>
      </c>
      <c r="D3348" s="195">
        <v>4</v>
      </c>
      <c r="E3348" s="197">
        <v>436200</v>
      </c>
      <c r="F3348" s="206">
        <f t="shared" si="42"/>
        <v>0</v>
      </c>
      <c r="G3348" s="197">
        <v>436200</v>
      </c>
      <c r="H3348" s="195">
        <v>0</v>
      </c>
      <c r="I3348" s="195"/>
    </row>
    <row r="3349" spans="1:9" ht="24" hidden="1" customHeight="1">
      <c r="A3349" s="196">
        <v>44353</v>
      </c>
      <c r="B3349" s="41" t="s">
        <v>60</v>
      </c>
      <c r="C3349" s="437">
        <v>8706</v>
      </c>
      <c r="D3349" s="195">
        <v>4</v>
      </c>
      <c r="E3349" s="197">
        <v>665439</v>
      </c>
      <c r="F3349" s="206">
        <f t="shared" si="42"/>
        <v>0</v>
      </c>
      <c r="G3349" s="197">
        <v>665439</v>
      </c>
      <c r="H3349" s="195">
        <v>0</v>
      </c>
      <c r="I3349" s="195"/>
    </row>
    <row r="3350" spans="1:9" ht="24" hidden="1" customHeight="1">
      <c r="A3350" s="196">
        <v>44353</v>
      </c>
      <c r="B3350" s="41" t="s">
        <v>60</v>
      </c>
      <c r="C3350" s="437">
        <v>8707</v>
      </c>
      <c r="D3350" s="195">
        <v>4</v>
      </c>
      <c r="E3350" s="197">
        <v>768068</v>
      </c>
      <c r="F3350" s="206">
        <f t="shared" si="42"/>
        <v>0</v>
      </c>
      <c r="G3350" s="197">
        <v>768068</v>
      </c>
      <c r="H3350" s="195">
        <v>0</v>
      </c>
      <c r="I3350" s="195"/>
    </row>
    <row r="3351" spans="1:9" ht="24" hidden="1" customHeight="1">
      <c r="A3351" s="196">
        <v>44353</v>
      </c>
      <c r="B3351" s="41" t="s">
        <v>60</v>
      </c>
      <c r="C3351" s="437">
        <v>8713</v>
      </c>
      <c r="D3351" s="195">
        <v>4</v>
      </c>
      <c r="E3351" s="197">
        <v>349882</v>
      </c>
      <c r="F3351" s="206">
        <f t="shared" si="42"/>
        <v>0</v>
      </c>
      <c r="G3351" s="197">
        <v>349882</v>
      </c>
      <c r="H3351" s="195">
        <v>0</v>
      </c>
      <c r="I3351" s="195"/>
    </row>
    <row r="3352" spans="1:9" ht="24" hidden="1" customHeight="1">
      <c r="A3352" s="196">
        <v>44353</v>
      </c>
      <c r="B3352" s="41" t="s">
        <v>60</v>
      </c>
      <c r="C3352" s="437">
        <v>8715</v>
      </c>
      <c r="D3352" s="195">
        <v>4</v>
      </c>
      <c r="E3352" s="197">
        <v>817084</v>
      </c>
      <c r="F3352" s="206">
        <f t="shared" ref="F3352:F3413" si="43">E3352-G3352</f>
        <v>0</v>
      </c>
      <c r="G3352" s="197">
        <v>817084</v>
      </c>
      <c r="H3352" s="195">
        <v>0</v>
      </c>
      <c r="I3352" s="195"/>
    </row>
    <row r="3353" spans="1:9" ht="24" hidden="1" customHeight="1">
      <c r="A3353" s="196">
        <v>44353</v>
      </c>
      <c r="B3353" s="41" t="s">
        <v>60</v>
      </c>
      <c r="C3353" s="437">
        <v>8719</v>
      </c>
      <c r="D3353" s="195">
        <v>4</v>
      </c>
      <c r="E3353" s="197">
        <v>71739</v>
      </c>
      <c r="F3353" s="206">
        <f t="shared" si="43"/>
        <v>0</v>
      </c>
      <c r="G3353" s="197">
        <v>71739</v>
      </c>
      <c r="H3353" s="195">
        <v>0</v>
      </c>
      <c r="I3353" s="195"/>
    </row>
    <row r="3354" spans="1:9" ht="24" hidden="1" customHeight="1">
      <c r="A3354" s="196">
        <v>44353</v>
      </c>
      <c r="B3354" s="41" t="s">
        <v>60</v>
      </c>
      <c r="C3354" s="437">
        <v>8747</v>
      </c>
      <c r="D3354" s="195">
        <v>4</v>
      </c>
      <c r="E3354" s="197">
        <v>482746</v>
      </c>
      <c r="F3354" s="206">
        <f t="shared" si="43"/>
        <v>0</v>
      </c>
      <c r="G3354" s="197">
        <v>482746</v>
      </c>
      <c r="H3354" s="195">
        <v>0</v>
      </c>
      <c r="I3354" s="195"/>
    </row>
    <row r="3355" spans="1:9" ht="24" hidden="1" customHeight="1">
      <c r="A3355" s="196">
        <v>44353</v>
      </c>
      <c r="B3355" s="41" t="s">
        <v>68</v>
      </c>
      <c r="C3355" s="437">
        <v>8750</v>
      </c>
      <c r="D3355" s="195">
        <v>4</v>
      </c>
      <c r="E3355" s="197">
        <v>344739</v>
      </c>
      <c r="F3355" s="206">
        <f t="shared" si="43"/>
        <v>0</v>
      </c>
      <c r="G3355" s="197">
        <v>344739</v>
      </c>
      <c r="H3355" s="195" t="s">
        <v>3203</v>
      </c>
      <c r="I3355" s="195"/>
    </row>
    <row r="3356" spans="1:9" ht="24" hidden="1" customHeight="1">
      <c r="A3356" s="196">
        <v>44353</v>
      </c>
      <c r="B3356" s="41" t="s">
        <v>60</v>
      </c>
      <c r="C3356" s="437">
        <v>8773</v>
      </c>
      <c r="D3356" s="195">
        <v>4</v>
      </c>
      <c r="E3356" s="197">
        <v>113261</v>
      </c>
      <c r="F3356" s="206">
        <f t="shared" si="43"/>
        <v>0</v>
      </c>
      <c r="G3356" s="197">
        <v>113261</v>
      </c>
      <c r="H3356" s="195">
        <v>0</v>
      </c>
      <c r="I3356" s="195"/>
    </row>
    <row r="3357" spans="1:9" ht="24" hidden="1" customHeight="1">
      <c r="A3357" s="196">
        <v>44353</v>
      </c>
      <c r="B3357" s="41" t="s">
        <v>68</v>
      </c>
      <c r="C3357" s="437">
        <v>8774</v>
      </c>
      <c r="D3357" s="195">
        <v>4</v>
      </c>
      <c r="E3357" s="197">
        <v>567000</v>
      </c>
      <c r="F3357" s="206">
        <f t="shared" si="43"/>
        <v>0</v>
      </c>
      <c r="G3357" s="197">
        <v>567000</v>
      </c>
      <c r="H3357" s="195" t="s">
        <v>3179</v>
      </c>
      <c r="I3357" s="195"/>
    </row>
    <row r="3358" spans="1:9" ht="24" hidden="1" customHeight="1">
      <c r="A3358" s="196">
        <v>44353</v>
      </c>
      <c r="B3358" s="41" t="s">
        <v>68</v>
      </c>
      <c r="C3358" s="437">
        <v>8784</v>
      </c>
      <c r="D3358" s="195">
        <v>4</v>
      </c>
      <c r="E3358" s="197">
        <v>118000</v>
      </c>
      <c r="F3358" s="206">
        <f t="shared" si="43"/>
        <v>0</v>
      </c>
      <c r="G3358" s="197">
        <v>118000</v>
      </c>
      <c r="H3358" s="195" t="s">
        <v>3179</v>
      </c>
      <c r="I3358" s="195"/>
    </row>
    <row r="3359" spans="1:9" ht="24" hidden="1" customHeight="1">
      <c r="A3359" s="196">
        <v>44353</v>
      </c>
      <c r="B3359" s="41" t="s">
        <v>60</v>
      </c>
      <c r="C3359" s="437">
        <v>8792</v>
      </c>
      <c r="D3359" s="195">
        <v>4</v>
      </c>
      <c r="E3359" s="197">
        <v>358900</v>
      </c>
      <c r="F3359" s="206">
        <f t="shared" si="43"/>
        <v>0</v>
      </c>
      <c r="G3359" s="197">
        <v>358900</v>
      </c>
      <c r="H3359" s="195" t="s">
        <v>3204</v>
      </c>
      <c r="I3359" s="195"/>
    </row>
    <row r="3360" spans="1:9" ht="24" hidden="1" customHeight="1">
      <c r="A3360" s="196">
        <v>44353</v>
      </c>
      <c r="B3360" s="41" t="s">
        <v>60</v>
      </c>
      <c r="C3360" s="437">
        <v>8793</v>
      </c>
      <c r="D3360" s="195">
        <v>4</v>
      </c>
      <c r="E3360" s="197">
        <v>1652000</v>
      </c>
      <c r="F3360" s="206">
        <f t="shared" si="43"/>
        <v>0</v>
      </c>
      <c r="G3360" s="197">
        <v>1652000</v>
      </c>
      <c r="H3360" s="195" t="s">
        <v>3204</v>
      </c>
      <c r="I3360" s="195"/>
    </row>
    <row r="3361" spans="1:9" ht="24" hidden="1" customHeight="1">
      <c r="A3361" s="196">
        <v>44353</v>
      </c>
      <c r="B3361" s="41" t="s">
        <v>60</v>
      </c>
      <c r="C3361" s="437">
        <v>8794</v>
      </c>
      <c r="D3361" s="195">
        <v>4</v>
      </c>
      <c r="E3361" s="197">
        <v>236981</v>
      </c>
      <c r="F3361" s="206">
        <f t="shared" si="43"/>
        <v>0</v>
      </c>
      <c r="G3361" s="197">
        <v>236981</v>
      </c>
      <c r="H3361" s="195">
        <v>0</v>
      </c>
      <c r="I3361" s="195"/>
    </row>
    <row r="3362" spans="1:9" ht="24" hidden="1" customHeight="1">
      <c r="A3362" s="196">
        <v>44353</v>
      </c>
      <c r="B3362" s="41" t="s">
        <v>60</v>
      </c>
      <c r="C3362" s="437">
        <v>8808</v>
      </c>
      <c r="D3362" s="195">
        <v>4</v>
      </c>
      <c r="E3362" s="197">
        <v>759083</v>
      </c>
      <c r="F3362" s="206">
        <f t="shared" si="43"/>
        <v>0</v>
      </c>
      <c r="G3362" s="197">
        <v>759083</v>
      </c>
      <c r="H3362" s="195" t="s">
        <v>3137</v>
      </c>
      <c r="I3362" s="195"/>
    </row>
    <row r="3363" spans="1:9" ht="24" hidden="1" customHeight="1">
      <c r="A3363" s="196">
        <v>44353</v>
      </c>
      <c r="B3363" s="41" t="s">
        <v>60</v>
      </c>
      <c r="C3363" s="437">
        <v>8821</v>
      </c>
      <c r="D3363" s="195">
        <v>4</v>
      </c>
      <c r="E3363" s="197">
        <v>231310</v>
      </c>
      <c r="F3363" s="206">
        <f t="shared" si="43"/>
        <v>0</v>
      </c>
      <c r="G3363" s="197">
        <v>231310</v>
      </c>
      <c r="H3363" s="195" t="s">
        <v>3138</v>
      </c>
      <c r="I3363" s="195"/>
    </row>
    <row r="3364" spans="1:9" ht="24" hidden="1" customHeight="1">
      <c r="A3364" s="196">
        <v>44353</v>
      </c>
      <c r="B3364" s="41" t="s">
        <v>60</v>
      </c>
      <c r="C3364" s="437">
        <v>8826</v>
      </c>
      <c r="D3364" s="195">
        <v>4</v>
      </c>
      <c r="E3364" s="197">
        <v>481800</v>
      </c>
      <c r="F3364" s="206">
        <f t="shared" si="43"/>
        <v>0</v>
      </c>
      <c r="G3364" s="197">
        <v>481800</v>
      </c>
      <c r="H3364" s="195" t="s">
        <v>3139</v>
      </c>
      <c r="I3364" s="195"/>
    </row>
    <row r="3365" spans="1:9" ht="24" hidden="1" customHeight="1">
      <c r="A3365" s="196">
        <v>44353</v>
      </c>
      <c r="B3365" s="41" t="s">
        <v>60</v>
      </c>
      <c r="C3365" s="437">
        <v>8829</v>
      </c>
      <c r="D3365" s="195">
        <v>4</v>
      </c>
      <c r="E3365" s="197">
        <v>1973800</v>
      </c>
      <c r="F3365" s="206">
        <f t="shared" si="43"/>
        <v>0</v>
      </c>
      <c r="G3365" s="197">
        <v>1973800</v>
      </c>
      <c r="H3365" s="195" t="s">
        <v>3140</v>
      </c>
      <c r="I3365" s="195"/>
    </row>
    <row r="3366" spans="1:9" ht="24" hidden="1" customHeight="1">
      <c r="A3366" s="196">
        <v>44353</v>
      </c>
      <c r="B3366" s="41" t="s">
        <v>60</v>
      </c>
      <c r="C3366" s="437">
        <v>8837</v>
      </c>
      <c r="D3366" s="195">
        <v>4</v>
      </c>
      <c r="E3366" s="197">
        <v>305389</v>
      </c>
      <c r="F3366" s="206">
        <f t="shared" si="43"/>
        <v>0</v>
      </c>
      <c r="G3366" s="197">
        <v>305389</v>
      </c>
      <c r="H3366" s="195" t="s">
        <v>3141</v>
      </c>
      <c r="I3366" s="195"/>
    </row>
    <row r="3367" spans="1:9" ht="24" hidden="1" customHeight="1">
      <c r="A3367" s="196">
        <v>44353</v>
      </c>
      <c r="B3367" s="41" t="s">
        <v>60</v>
      </c>
      <c r="C3367" s="437">
        <v>8841</v>
      </c>
      <c r="D3367" s="195">
        <v>4</v>
      </c>
      <c r="E3367" s="197">
        <v>209900</v>
      </c>
      <c r="F3367" s="206">
        <f t="shared" si="43"/>
        <v>0</v>
      </c>
      <c r="G3367" s="197">
        <v>209900</v>
      </c>
      <c r="H3367" s="195" t="s">
        <v>3142</v>
      </c>
      <c r="I3367" s="195"/>
    </row>
    <row r="3368" spans="1:9" ht="24" hidden="1" customHeight="1">
      <c r="A3368" s="196">
        <v>44353</v>
      </c>
      <c r="B3368" s="41" t="s">
        <v>60</v>
      </c>
      <c r="C3368" s="437">
        <v>8845</v>
      </c>
      <c r="D3368" s="195">
        <v>4</v>
      </c>
      <c r="E3368" s="197">
        <v>204800</v>
      </c>
      <c r="F3368" s="206">
        <f t="shared" si="43"/>
        <v>0</v>
      </c>
      <c r="G3368" s="197">
        <v>204800</v>
      </c>
      <c r="H3368" s="195" t="s">
        <v>3143</v>
      </c>
      <c r="I3368" s="195"/>
    </row>
    <row r="3369" spans="1:9" hidden="1">
      <c r="A3369" s="196">
        <v>44353</v>
      </c>
      <c r="B3369" s="41" t="s">
        <v>60</v>
      </c>
      <c r="C3369" s="437">
        <v>8856</v>
      </c>
      <c r="D3369" s="195">
        <v>4</v>
      </c>
      <c r="E3369" s="197">
        <v>999200</v>
      </c>
      <c r="F3369" s="206">
        <f t="shared" si="43"/>
        <v>0</v>
      </c>
      <c r="G3369" s="197">
        <v>999200</v>
      </c>
      <c r="H3369" s="195">
        <v>0</v>
      </c>
      <c r="I3369" s="195"/>
    </row>
    <row r="3370" spans="1:9" hidden="1">
      <c r="A3370" s="196">
        <v>44354</v>
      </c>
      <c r="B3370" s="41" t="s">
        <v>60</v>
      </c>
      <c r="C3370" s="442">
        <v>991</v>
      </c>
      <c r="D3370" s="195">
        <v>7</v>
      </c>
      <c r="E3370" s="197">
        <v>711766</v>
      </c>
      <c r="F3370" s="206">
        <f t="shared" si="43"/>
        <v>0</v>
      </c>
      <c r="G3370" s="197">
        <v>711766</v>
      </c>
      <c r="H3370" s="195" t="s">
        <v>3218</v>
      </c>
      <c r="I3370" s="195"/>
    </row>
    <row r="3371" spans="1:9" hidden="1">
      <c r="A3371" s="196">
        <v>44354</v>
      </c>
      <c r="B3371" s="41" t="s">
        <v>60</v>
      </c>
      <c r="C3371" s="442">
        <v>993</v>
      </c>
      <c r="D3371" s="195">
        <v>7</v>
      </c>
      <c r="E3371" s="197">
        <v>1025796</v>
      </c>
      <c r="F3371" s="206">
        <f t="shared" si="43"/>
        <v>0</v>
      </c>
      <c r="G3371" s="197">
        <v>1025796</v>
      </c>
      <c r="H3371" s="195" t="s">
        <v>3219</v>
      </c>
      <c r="I3371" s="195"/>
    </row>
    <row r="3372" spans="1:9" hidden="1">
      <c r="A3372" s="196">
        <v>44354</v>
      </c>
      <c r="B3372" s="41" t="s">
        <v>60</v>
      </c>
      <c r="C3372" s="442">
        <v>994</v>
      </c>
      <c r="D3372" s="195">
        <v>7</v>
      </c>
      <c r="E3372" s="197">
        <v>449901</v>
      </c>
      <c r="F3372" s="206">
        <f t="shared" si="43"/>
        <v>0</v>
      </c>
      <c r="G3372" s="197">
        <v>449901</v>
      </c>
      <c r="H3372" s="195" t="s">
        <v>3220</v>
      </c>
      <c r="I3372" s="195"/>
    </row>
    <row r="3373" spans="1:9" hidden="1">
      <c r="A3373" s="196">
        <v>44354</v>
      </c>
      <c r="B3373" s="41" t="s">
        <v>60</v>
      </c>
      <c r="C3373" s="442">
        <v>997</v>
      </c>
      <c r="D3373" s="195">
        <v>7</v>
      </c>
      <c r="E3373" s="197">
        <v>298807</v>
      </c>
      <c r="F3373" s="206">
        <f t="shared" si="43"/>
        <v>0</v>
      </c>
      <c r="G3373" s="197">
        <v>298807</v>
      </c>
      <c r="H3373" s="195" t="s">
        <v>3221</v>
      </c>
      <c r="I3373" s="195"/>
    </row>
    <row r="3374" spans="1:9" hidden="1">
      <c r="A3374" s="196">
        <v>44354</v>
      </c>
      <c r="B3374" s="41" t="s">
        <v>60</v>
      </c>
      <c r="C3374" s="442">
        <v>1004</v>
      </c>
      <c r="D3374" s="195">
        <v>7</v>
      </c>
      <c r="E3374" s="197">
        <v>327222</v>
      </c>
      <c r="F3374" s="206">
        <f t="shared" si="43"/>
        <v>0</v>
      </c>
      <c r="G3374" s="197">
        <v>327222</v>
      </c>
      <c r="H3374" s="195" t="s">
        <v>3222</v>
      </c>
      <c r="I3374" s="195"/>
    </row>
    <row r="3375" spans="1:9" hidden="1">
      <c r="A3375" s="196">
        <v>44354</v>
      </c>
      <c r="B3375" s="41" t="s">
        <v>60</v>
      </c>
      <c r="C3375" s="442">
        <v>1097</v>
      </c>
      <c r="D3375" s="195">
        <v>7</v>
      </c>
      <c r="E3375" s="197">
        <v>1705629</v>
      </c>
      <c r="F3375" s="206">
        <f t="shared" si="43"/>
        <v>0</v>
      </c>
      <c r="G3375" s="197">
        <v>1705629</v>
      </c>
      <c r="H3375" s="195" t="s">
        <v>3223</v>
      </c>
      <c r="I3375" s="195"/>
    </row>
    <row r="3376" spans="1:9" hidden="1">
      <c r="A3376" s="196">
        <v>44354</v>
      </c>
      <c r="B3376" s="41" t="s">
        <v>60</v>
      </c>
      <c r="C3376" s="442">
        <v>1130</v>
      </c>
      <c r="D3376" s="195">
        <v>7</v>
      </c>
      <c r="E3376" s="197">
        <v>326000</v>
      </c>
      <c r="F3376" s="206">
        <f t="shared" si="43"/>
        <v>0</v>
      </c>
      <c r="G3376" s="197">
        <v>326000</v>
      </c>
      <c r="H3376" s="195" t="s">
        <v>3259</v>
      </c>
      <c r="I3376" s="195"/>
    </row>
    <row r="3377" spans="1:9" hidden="1">
      <c r="A3377" s="196">
        <v>44354</v>
      </c>
      <c r="B3377" s="41" t="s">
        <v>68</v>
      </c>
      <c r="C3377" s="442">
        <v>1133</v>
      </c>
      <c r="D3377" s="195">
        <v>7</v>
      </c>
      <c r="E3377" s="197">
        <v>611800</v>
      </c>
      <c r="F3377" s="206">
        <f t="shared" si="43"/>
        <v>0</v>
      </c>
      <c r="G3377" s="197">
        <v>611800</v>
      </c>
      <c r="H3377" s="195" t="s">
        <v>3258</v>
      </c>
      <c r="I3377" s="195"/>
    </row>
    <row r="3378" spans="1:9" hidden="1">
      <c r="A3378" s="196">
        <v>44354</v>
      </c>
      <c r="B3378" s="41" t="s">
        <v>60</v>
      </c>
      <c r="C3378" s="442">
        <v>1154</v>
      </c>
      <c r="D3378" s="195">
        <v>9</v>
      </c>
      <c r="E3378" s="197">
        <v>439595</v>
      </c>
      <c r="F3378" s="206">
        <f t="shared" si="43"/>
        <v>0</v>
      </c>
      <c r="G3378" s="197">
        <v>439595</v>
      </c>
      <c r="H3378" s="195" t="s">
        <v>3235</v>
      </c>
      <c r="I3378" s="195"/>
    </row>
    <row r="3379" spans="1:9" hidden="1">
      <c r="A3379" s="196">
        <v>44354</v>
      </c>
      <c r="B3379" s="41" t="s">
        <v>60</v>
      </c>
      <c r="C3379" s="442">
        <v>1155</v>
      </c>
      <c r="D3379" s="195">
        <v>9</v>
      </c>
      <c r="E3379" s="197">
        <v>403763</v>
      </c>
      <c r="F3379" s="206">
        <f t="shared" si="43"/>
        <v>0</v>
      </c>
      <c r="G3379" s="197">
        <v>403763</v>
      </c>
      <c r="H3379" s="195" t="s">
        <v>3238</v>
      </c>
      <c r="I3379" s="195"/>
    </row>
    <row r="3380" spans="1:9" hidden="1">
      <c r="A3380" s="196">
        <v>44354</v>
      </c>
      <c r="B3380" s="41" t="s">
        <v>60</v>
      </c>
      <c r="C3380" s="442">
        <v>1157</v>
      </c>
      <c r="D3380" s="195">
        <v>9</v>
      </c>
      <c r="E3380" s="197">
        <v>410048</v>
      </c>
      <c r="F3380" s="206">
        <f t="shared" si="43"/>
        <v>0</v>
      </c>
      <c r="G3380" s="197">
        <v>410048</v>
      </c>
      <c r="H3380" s="195" t="s">
        <v>3239</v>
      </c>
      <c r="I3380" s="195"/>
    </row>
    <row r="3381" spans="1:9" hidden="1">
      <c r="A3381" s="196">
        <v>44354</v>
      </c>
      <c r="B3381" s="41" t="s">
        <v>60</v>
      </c>
      <c r="C3381" s="442">
        <v>1158</v>
      </c>
      <c r="D3381" s="195">
        <v>9</v>
      </c>
      <c r="E3381" s="197">
        <v>519162</v>
      </c>
      <c r="F3381" s="206">
        <f t="shared" si="43"/>
        <v>0</v>
      </c>
      <c r="G3381" s="197">
        <v>519162</v>
      </c>
      <c r="H3381" s="195" t="s">
        <v>3236</v>
      </c>
      <c r="I3381" s="195"/>
    </row>
    <row r="3382" spans="1:9" hidden="1">
      <c r="A3382" s="196">
        <v>44354</v>
      </c>
      <c r="B3382" s="41" t="s">
        <v>60</v>
      </c>
      <c r="C3382" s="442">
        <v>1160</v>
      </c>
      <c r="D3382" s="195">
        <v>9</v>
      </c>
      <c r="E3382" s="197">
        <v>3792665</v>
      </c>
      <c r="F3382" s="206">
        <f t="shared" si="43"/>
        <v>0</v>
      </c>
      <c r="G3382" s="197">
        <v>3792665</v>
      </c>
      <c r="H3382" s="195" t="s">
        <v>3237</v>
      </c>
      <c r="I3382" s="195"/>
    </row>
    <row r="3383" spans="1:9" hidden="1">
      <c r="A3383" s="196">
        <v>44354</v>
      </c>
      <c r="B3383" s="41" t="s">
        <v>60</v>
      </c>
      <c r="C3383" s="442">
        <v>1162</v>
      </c>
      <c r="D3383" s="195">
        <v>9</v>
      </c>
      <c r="E3383" s="197">
        <v>699607</v>
      </c>
      <c r="F3383" s="206">
        <f t="shared" si="43"/>
        <v>0</v>
      </c>
      <c r="G3383" s="197">
        <v>699607</v>
      </c>
      <c r="H3383" s="195" t="s">
        <v>3234</v>
      </c>
      <c r="I3383" s="195"/>
    </row>
    <row r="3384" spans="1:9" hidden="1">
      <c r="A3384" s="196">
        <v>44354</v>
      </c>
      <c r="B3384" s="41" t="s">
        <v>68</v>
      </c>
      <c r="C3384" s="442">
        <v>1163</v>
      </c>
      <c r="D3384" s="195">
        <v>9</v>
      </c>
      <c r="E3384" s="197">
        <v>762155</v>
      </c>
      <c r="F3384" s="206">
        <f t="shared" si="43"/>
        <v>0</v>
      </c>
      <c r="G3384" s="197">
        <v>762155</v>
      </c>
      <c r="H3384" s="195" t="s">
        <v>3246</v>
      </c>
      <c r="I3384" s="195"/>
    </row>
    <row r="3385" spans="1:9" hidden="1">
      <c r="A3385" s="196">
        <v>44354</v>
      </c>
      <c r="B3385" s="41" t="s">
        <v>60</v>
      </c>
      <c r="C3385" s="442">
        <v>1173</v>
      </c>
      <c r="D3385" s="195">
        <v>9</v>
      </c>
      <c r="E3385" s="197">
        <v>745222</v>
      </c>
      <c r="F3385" s="206">
        <f t="shared" si="43"/>
        <v>0</v>
      </c>
      <c r="G3385" s="197">
        <v>745222</v>
      </c>
      <c r="H3385" s="195" t="s">
        <v>3240</v>
      </c>
      <c r="I3385" s="195"/>
    </row>
    <row r="3386" spans="1:9" hidden="1">
      <c r="A3386" s="196">
        <v>44354</v>
      </c>
      <c r="B3386" s="41" t="s">
        <v>68</v>
      </c>
      <c r="C3386" s="442">
        <v>1179</v>
      </c>
      <c r="D3386" s="195">
        <v>9</v>
      </c>
      <c r="E3386" s="197">
        <v>473996</v>
      </c>
      <c r="F3386" s="206">
        <f t="shared" si="43"/>
        <v>0</v>
      </c>
      <c r="G3386" s="197">
        <v>473996</v>
      </c>
      <c r="H3386" s="195" t="s">
        <v>3241</v>
      </c>
      <c r="I3386" s="195"/>
    </row>
    <row r="3387" spans="1:9" hidden="1">
      <c r="A3387" s="196">
        <v>44354</v>
      </c>
      <c r="B3387" s="41" t="s">
        <v>60</v>
      </c>
      <c r="C3387" s="442">
        <v>1181</v>
      </c>
      <c r="D3387" s="195">
        <v>9</v>
      </c>
      <c r="E3387" s="197">
        <v>958059</v>
      </c>
      <c r="F3387" s="206">
        <f t="shared" si="43"/>
        <v>0</v>
      </c>
      <c r="G3387" s="197">
        <v>958059</v>
      </c>
      <c r="H3387" s="195" t="s">
        <v>3242</v>
      </c>
      <c r="I3387" s="195"/>
    </row>
    <row r="3388" spans="1:9" hidden="1">
      <c r="A3388" s="196">
        <v>44354</v>
      </c>
      <c r="B3388" s="41" t="s">
        <v>60</v>
      </c>
      <c r="C3388" s="442">
        <v>1186</v>
      </c>
      <c r="D3388" s="195">
        <v>9</v>
      </c>
      <c r="E3388" s="197">
        <v>1185403</v>
      </c>
      <c r="F3388" s="206">
        <f t="shared" si="43"/>
        <v>0</v>
      </c>
      <c r="G3388" s="197">
        <v>1185403</v>
      </c>
      <c r="H3388" s="195" t="s">
        <v>3243</v>
      </c>
      <c r="I3388" s="195"/>
    </row>
    <row r="3389" spans="1:9" hidden="1">
      <c r="A3389" s="196">
        <v>44354</v>
      </c>
      <c r="B3389" s="41" t="s">
        <v>60</v>
      </c>
      <c r="C3389" s="442">
        <v>1192</v>
      </c>
      <c r="D3389" s="195">
        <v>9</v>
      </c>
      <c r="E3389" s="197">
        <v>262283</v>
      </c>
      <c r="F3389" s="206">
        <f t="shared" si="43"/>
        <v>0</v>
      </c>
      <c r="G3389" s="197">
        <v>262283</v>
      </c>
      <c r="H3389" s="195" t="s">
        <v>3242</v>
      </c>
      <c r="I3389" s="195"/>
    </row>
    <row r="3390" spans="1:9" hidden="1">
      <c r="A3390" s="196">
        <v>44354</v>
      </c>
      <c r="B3390" s="41" t="s">
        <v>68</v>
      </c>
      <c r="C3390" s="442">
        <v>1199</v>
      </c>
      <c r="D3390" s="195">
        <v>9</v>
      </c>
      <c r="E3390" s="197">
        <v>763585</v>
      </c>
      <c r="F3390" s="206">
        <f t="shared" si="43"/>
        <v>0</v>
      </c>
      <c r="G3390" s="197">
        <v>763585</v>
      </c>
      <c r="H3390" s="195" t="s">
        <v>3233</v>
      </c>
      <c r="I3390" s="195"/>
    </row>
    <row r="3391" spans="1:9" hidden="1">
      <c r="A3391" s="196">
        <v>44354</v>
      </c>
      <c r="B3391" s="41" t="s">
        <v>60</v>
      </c>
      <c r="C3391" s="442">
        <v>1205</v>
      </c>
      <c r="D3391" s="195">
        <v>9</v>
      </c>
      <c r="E3391" s="197">
        <v>371748</v>
      </c>
      <c r="F3391" s="206">
        <f t="shared" si="43"/>
        <v>0</v>
      </c>
      <c r="G3391" s="197">
        <v>371748</v>
      </c>
      <c r="H3391" s="195" t="s">
        <v>2618</v>
      </c>
      <c r="I3391" s="195"/>
    </row>
    <row r="3392" spans="1:9" hidden="1">
      <c r="A3392" s="196">
        <v>44354</v>
      </c>
      <c r="B3392" s="41" t="s">
        <v>60</v>
      </c>
      <c r="C3392" s="442">
        <v>7090</v>
      </c>
      <c r="D3392" s="195">
        <v>6</v>
      </c>
      <c r="E3392" s="197">
        <v>382898</v>
      </c>
      <c r="F3392" s="206">
        <f t="shared" si="43"/>
        <v>0</v>
      </c>
      <c r="G3392" s="197">
        <v>382898</v>
      </c>
      <c r="H3392" s="195" t="s">
        <v>3245</v>
      </c>
      <c r="I3392" s="195"/>
    </row>
    <row r="3393" spans="1:9" hidden="1">
      <c r="A3393" s="196">
        <v>44354</v>
      </c>
      <c r="B3393" s="41" t="s">
        <v>60</v>
      </c>
      <c r="C3393" s="442">
        <v>7093</v>
      </c>
      <c r="D3393" s="195">
        <v>6</v>
      </c>
      <c r="E3393" s="197">
        <v>613457</v>
      </c>
      <c r="F3393" s="206">
        <f t="shared" si="43"/>
        <v>0</v>
      </c>
      <c r="G3393" s="197">
        <v>613457</v>
      </c>
      <c r="H3393" s="195" t="s">
        <v>3244</v>
      </c>
      <c r="I3393" s="195"/>
    </row>
    <row r="3394" spans="1:9" hidden="1">
      <c r="A3394" s="196">
        <v>44354</v>
      </c>
      <c r="B3394" s="41" t="s">
        <v>60</v>
      </c>
      <c r="C3394" s="442">
        <v>4526</v>
      </c>
      <c r="D3394" s="195">
        <v>10</v>
      </c>
      <c r="E3394" s="197">
        <v>317900</v>
      </c>
      <c r="F3394" s="206">
        <f t="shared" si="43"/>
        <v>0</v>
      </c>
      <c r="G3394" s="197">
        <v>317900</v>
      </c>
      <c r="H3394" s="195" t="s">
        <v>3252</v>
      </c>
      <c r="I3394" s="195"/>
    </row>
    <row r="3395" spans="1:9" hidden="1">
      <c r="A3395" s="196">
        <v>44354</v>
      </c>
      <c r="B3395" s="41" t="s">
        <v>60</v>
      </c>
      <c r="C3395" s="442">
        <v>4528</v>
      </c>
      <c r="D3395" s="195">
        <v>10</v>
      </c>
      <c r="E3395" s="197">
        <v>808390</v>
      </c>
      <c r="F3395" s="206">
        <f t="shared" si="43"/>
        <v>0</v>
      </c>
      <c r="G3395" s="197">
        <v>808390</v>
      </c>
      <c r="H3395" s="195" t="s">
        <v>3253</v>
      </c>
      <c r="I3395" s="195"/>
    </row>
    <row r="3396" spans="1:9" hidden="1">
      <c r="A3396" s="196">
        <v>44354</v>
      </c>
      <c r="B3396" s="41" t="s">
        <v>60</v>
      </c>
      <c r="C3396" s="442">
        <v>4530</v>
      </c>
      <c r="D3396" s="195">
        <v>10</v>
      </c>
      <c r="E3396" s="197">
        <v>624200</v>
      </c>
      <c r="F3396" s="206">
        <f t="shared" si="43"/>
        <v>0</v>
      </c>
      <c r="G3396" s="197">
        <v>624200</v>
      </c>
      <c r="H3396" s="195"/>
      <c r="I3396" s="195"/>
    </row>
    <row r="3397" spans="1:9" hidden="1">
      <c r="A3397" s="196">
        <v>44354</v>
      </c>
      <c r="B3397" s="41" t="s">
        <v>60</v>
      </c>
      <c r="C3397" s="442">
        <v>4531</v>
      </c>
      <c r="D3397" s="195">
        <v>10</v>
      </c>
      <c r="E3397" s="197">
        <v>2335253</v>
      </c>
      <c r="F3397" s="206">
        <f t="shared" si="43"/>
        <v>0</v>
      </c>
      <c r="G3397" s="197">
        <v>2335253</v>
      </c>
      <c r="H3397" s="195" t="s">
        <v>3251</v>
      </c>
      <c r="I3397" s="195"/>
    </row>
    <row r="3398" spans="1:9" hidden="1">
      <c r="A3398" s="196">
        <v>44354</v>
      </c>
      <c r="B3398" s="41" t="s">
        <v>60</v>
      </c>
      <c r="C3398" s="442">
        <v>4543</v>
      </c>
      <c r="D3398" s="195">
        <v>10</v>
      </c>
      <c r="E3398" s="197">
        <v>982061</v>
      </c>
      <c r="F3398" s="206">
        <f t="shared" si="43"/>
        <v>0</v>
      </c>
      <c r="G3398" s="197">
        <v>982061</v>
      </c>
      <c r="H3398" s="195" t="s">
        <v>3247</v>
      </c>
      <c r="I3398" s="195"/>
    </row>
    <row r="3399" spans="1:9" hidden="1">
      <c r="A3399" s="196">
        <v>44354</v>
      </c>
      <c r="B3399" s="41" t="s">
        <v>60</v>
      </c>
      <c r="C3399" s="442">
        <v>4544</v>
      </c>
      <c r="D3399" s="195">
        <v>10</v>
      </c>
      <c r="E3399" s="197">
        <v>480605</v>
      </c>
      <c r="F3399" s="206">
        <f t="shared" si="43"/>
        <v>0</v>
      </c>
      <c r="G3399" s="197">
        <v>480605</v>
      </c>
      <c r="H3399" s="195" t="s">
        <v>3248</v>
      </c>
      <c r="I3399" s="195"/>
    </row>
    <row r="3400" spans="1:9" hidden="1">
      <c r="A3400" s="196">
        <v>44354</v>
      </c>
      <c r="B3400" s="41" t="s">
        <v>60</v>
      </c>
      <c r="C3400" s="442">
        <v>4545</v>
      </c>
      <c r="D3400" s="195">
        <v>10</v>
      </c>
      <c r="E3400" s="197">
        <v>789920</v>
      </c>
      <c r="F3400" s="206">
        <f t="shared" si="43"/>
        <v>0</v>
      </c>
      <c r="G3400" s="197">
        <v>789920</v>
      </c>
      <c r="H3400" s="195" t="s">
        <v>3249</v>
      </c>
      <c r="I3400" s="195"/>
    </row>
    <row r="3401" spans="1:9" hidden="1">
      <c r="A3401" s="196">
        <v>44354</v>
      </c>
      <c r="B3401" s="41" t="s">
        <v>60</v>
      </c>
      <c r="C3401" s="442">
        <v>4549</v>
      </c>
      <c r="D3401" s="195">
        <v>10</v>
      </c>
      <c r="E3401" s="197">
        <v>849100</v>
      </c>
      <c r="F3401" s="206">
        <f t="shared" si="43"/>
        <v>0</v>
      </c>
      <c r="G3401" s="197">
        <v>849100</v>
      </c>
      <c r="H3401" s="195" t="s">
        <v>3250</v>
      </c>
      <c r="I3401" s="195"/>
    </row>
    <row r="3402" spans="1:9" hidden="1">
      <c r="A3402" s="196">
        <v>44354</v>
      </c>
      <c r="B3402" s="41" t="s">
        <v>60</v>
      </c>
      <c r="C3402" s="442">
        <v>4550</v>
      </c>
      <c r="D3402" s="195">
        <v>10</v>
      </c>
      <c r="E3402" s="197">
        <v>252000</v>
      </c>
      <c r="F3402" s="206">
        <f t="shared" si="43"/>
        <v>0</v>
      </c>
      <c r="G3402" s="197">
        <v>252000</v>
      </c>
      <c r="H3402" s="195" t="s">
        <v>3176</v>
      </c>
      <c r="I3402" s="195"/>
    </row>
    <row r="3403" spans="1:9" hidden="1">
      <c r="A3403" s="196">
        <v>44354</v>
      </c>
      <c r="B3403" s="41" t="s">
        <v>68</v>
      </c>
      <c r="C3403" s="442">
        <v>5556</v>
      </c>
      <c r="D3403" s="195">
        <v>99</v>
      </c>
      <c r="E3403" s="197">
        <v>306400000</v>
      </c>
      <c r="F3403" s="206">
        <f t="shared" si="43"/>
        <v>0</v>
      </c>
      <c r="G3403" s="197">
        <v>306400000</v>
      </c>
      <c r="H3403" s="195" t="s">
        <v>2489</v>
      </c>
      <c r="I3403" s="195"/>
    </row>
    <row r="3404" spans="1:9" hidden="1">
      <c r="A3404" s="196">
        <v>44354</v>
      </c>
      <c r="B3404" s="41" t="s">
        <v>60</v>
      </c>
      <c r="C3404" s="442">
        <v>7006</v>
      </c>
      <c r="D3404" s="195">
        <v>6</v>
      </c>
      <c r="E3404" s="197">
        <v>1087760</v>
      </c>
      <c r="F3404" s="206">
        <f t="shared" si="43"/>
        <v>0</v>
      </c>
      <c r="G3404" s="197">
        <v>1087760</v>
      </c>
      <c r="H3404" s="195" t="s">
        <v>3224</v>
      </c>
      <c r="I3404" s="195"/>
    </row>
    <row r="3405" spans="1:9" hidden="1">
      <c r="A3405" s="196">
        <v>44354</v>
      </c>
      <c r="B3405" s="41" t="s">
        <v>60</v>
      </c>
      <c r="C3405" s="442">
        <v>7109</v>
      </c>
      <c r="D3405" s="195">
        <v>6</v>
      </c>
      <c r="E3405" s="197">
        <v>826000</v>
      </c>
      <c r="F3405" s="206">
        <f t="shared" si="43"/>
        <v>0</v>
      </c>
      <c r="G3405" s="197">
        <v>826000</v>
      </c>
      <c r="H3405" s="195" t="s">
        <v>3276</v>
      </c>
      <c r="I3405" s="195"/>
    </row>
    <row r="3406" spans="1:9" hidden="1">
      <c r="A3406" s="196">
        <v>44354</v>
      </c>
      <c r="B3406" s="41" t="s">
        <v>60</v>
      </c>
      <c r="C3406" s="442">
        <v>7111</v>
      </c>
      <c r="D3406" s="195">
        <v>6</v>
      </c>
      <c r="E3406" s="197">
        <v>622400</v>
      </c>
      <c r="F3406" s="206">
        <f t="shared" si="43"/>
        <v>0</v>
      </c>
      <c r="G3406" s="197">
        <v>622400</v>
      </c>
      <c r="H3406" s="195" t="s">
        <v>3275</v>
      </c>
      <c r="I3406" s="195"/>
    </row>
    <row r="3407" spans="1:9" hidden="1">
      <c r="A3407" s="196">
        <v>44354</v>
      </c>
      <c r="B3407" s="41" t="s">
        <v>60</v>
      </c>
      <c r="C3407" s="442">
        <v>7113</v>
      </c>
      <c r="D3407" s="195">
        <v>6</v>
      </c>
      <c r="E3407" s="197">
        <v>503723</v>
      </c>
      <c r="F3407" s="206">
        <f t="shared" si="43"/>
        <v>0</v>
      </c>
      <c r="G3407" s="197">
        <v>503723</v>
      </c>
      <c r="H3407" s="195" t="s">
        <v>3274</v>
      </c>
      <c r="I3407" s="195"/>
    </row>
    <row r="3408" spans="1:9" hidden="1">
      <c r="A3408" s="196">
        <v>44354</v>
      </c>
      <c r="B3408" s="41" t="s">
        <v>60</v>
      </c>
      <c r="C3408" s="442">
        <v>7133</v>
      </c>
      <c r="D3408" s="195">
        <v>6</v>
      </c>
      <c r="E3408" s="197">
        <v>532679</v>
      </c>
      <c r="F3408" s="206">
        <f t="shared" si="43"/>
        <v>0</v>
      </c>
      <c r="G3408" s="197">
        <v>532679</v>
      </c>
      <c r="H3408" s="195" t="s">
        <v>3273</v>
      </c>
      <c r="I3408" s="195"/>
    </row>
    <row r="3409" spans="1:9" hidden="1">
      <c r="A3409" s="196">
        <v>44354</v>
      </c>
      <c r="B3409" s="41" t="s">
        <v>60</v>
      </c>
      <c r="C3409" s="442">
        <v>7134</v>
      </c>
      <c r="D3409" s="195">
        <v>6</v>
      </c>
      <c r="E3409" s="197">
        <v>386996</v>
      </c>
      <c r="F3409" s="206">
        <f t="shared" si="43"/>
        <v>0</v>
      </c>
      <c r="G3409" s="197">
        <v>386996</v>
      </c>
      <c r="H3409" s="195" t="s">
        <v>3272</v>
      </c>
      <c r="I3409" s="195"/>
    </row>
    <row r="3410" spans="1:9" hidden="1">
      <c r="A3410" s="196">
        <v>44354</v>
      </c>
      <c r="B3410" s="41" t="s">
        <v>60</v>
      </c>
      <c r="C3410" s="442">
        <v>7135</v>
      </c>
      <c r="D3410" s="195">
        <v>6</v>
      </c>
      <c r="E3410" s="197">
        <v>603535</v>
      </c>
      <c r="F3410" s="206">
        <f t="shared" si="43"/>
        <v>0</v>
      </c>
      <c r="G3410" s="197">
        <v>603535</v>
      </c>
      <c r="H3410" s="195" t="s">
        <v>3271</v>
      </c>
      <c r="I3410" s="195"/>
    </row>
    <row r="3411" spans="1:9" hidden="1">
      <c r="A3411" s="196">
        <v>44354</v>
      </c>
      <c r="B3411" s="41" t="s">
        <v>60</v>
      </c>
      <c r="C3411" s="442">
        <v>7136</v>
      </c>
      <c r="D3411" s="195">
        <v>6</v>
      </c>
      <c r="E3411" s="197">
        <v>410108</v>
      </c>
      <c r="F3411" s="206">
        <f t="shared" si="43"/>
        <v>0</v>
      </c>
      <c r="G3411" s="197">
        <v>410108</v>
      </c>
      <c r="H3411" s="195" t="s">
        <v>3270</v>
      </c>
      <c r="I3411" s="195"/>
    </row>
    <row r="3412" spans="1:9" hidden="1">
      <c r="A3412" s="196">
        <v>44354</v>
      </c>
      <c r="B3412" s="41" t="s">
        <v>60</v>
      </c>
      <c r="C3412" s="442">
        <v>7137</v>
      </c>
      <c r="D3412" s="195">
        <v>6</v>
      </c>
      <c r="E3412" s="197">
        <v>1244089</v>
      </c>
      <c r="F3412" s="206">
        <f t="shared" si="43"/>
        <v>0</v>
      </c>
      <c r="G3412" s="197">
        <v>1244089</v>
      </c>
      <c r="H3412" s="195" t="s">
        <v>3269</v>
      </c>
      <c r="I3412" s="195"/>
    </row>
    <row r="3413" spans="1:9" hidden="1">
      <c r="A3413" s="196">
        <v>44354</v>
      </c>
      <c r="B3413" s="41" t="s">
        <v>60</v>
      </c>
      <c r="C3413" s="442">
        <v>7140</v>
      </c>
      <c r="D3413" s="195">
        <v>6</v>
      </c>
      <c r="E3413" s="197">
        <v>1126563</v>
      </c>
      <c r="F3413" s="206">
        <f t="shared" si="43"/>
        <v>0</v>
      </c>
      <c r="G3413" s="197">
        <v>1126563</v>
      </c>
      <c r="H3413" s="195" t="s">
        <v>3268</v>
      </c>
      <c r="I3413" s="195"/>
    </row>
    <row r="3414" spans="1:9" hidden="1">
      <c r="A3414" s="196">
        <v>44354</v>
      </c>
      <c r="B3414" s="41" t="s">
        <v>68</v>
      </c>
      <c r="C3414" s="442">
        <v>7160</v>
      </c>
      <c r="D3414" s="195">
        <v>6</v>
      </c>
      <c r="E3414" s="197">
        <v>831966</v>
      </c>
      <c r="F3414" s="206">
        <f t="shared" ref="F3414:F3504" si="44">E3414-G3414</f>
        <v>0</v>
      </c>
      <c r="G3414" s="197">
        <v>831966</v>
      </c>
      <c r="H3414" s="195" t="s">
        <v>3266</v>
      </c>
      <c r="I3414" s="195"/>
    </row>
    <row r="3415" spans="1:9" hidden="1">
      <c r="A3415" s="196">
        <v>44354</v>
      </c>
      <c r="B3415" s="41" t="s">
        <v>60</v>
      </c>
      <c r="C3415" s="442">
        <v>7161</v>
      </c>
      <c r="D3415" s="195">
        <v>6</v>
      </c>
      <c r="E3415" s="197">
        <v>0</v>
      </c>
      <c r="F3415" s="206">
        <f t="shared" si="44"/>
        <v>0</v>
      </c>
      <c r="G3415" s="197"/>
      <c r="H3415" s="195" t="s">
        <v>283</v>
      </c>
      <c r="I3415" s="195"/>
    </row>
    <row r="3416" spans="1:9" hidden="1">
      <c r="A3416" s="196">
        <v>44354</v>
      </c>
      <c r="B3416" s="41" t="s">
        <v>190</v>
      </c>
      <c r="C3416" s="442">
        <v>7199</v>
      </c>
      <c r="D3416" s="195">
        <v>6</v>
      </c>
      <c r="E3416" s="197">
        <v>1380000</v>
      </c>
      <c r="F3416" s="206">
        <f t="shared" si="44"/>
        <v>0</v>
      </c>
      <c r="G3416" s="197">
        <v>1380000</v>
      </c>
      <c r="H3416" s="195" t="s">
        <v>3267</v>
      </c>
      <c r="I3416" s="195"/>
    </row>
    <row r="3417" spans="1:9" hidden="1">
      <c r="A3417" s="196">
        <v>44354</v>
      </c>
      <c r="B3417" s="41" t="s">
        <v>60</v>
      </c>
      <c r="C3417" s="442">
        <v>8497</v>
      </c>
      <c r="D3417" s="195">
        <v>8</v>
      </c>
      <c r="E3417" s="197">
        <v>782985</v>
      </c>
      <c r="F3417" s="206">
        <f t="shared" si="44"/>
        <v>0</v>
      </c>
      <c r="G3417" s="197">
        <v>782985</v>
      </c>
      <c r="H3417" s="195" t="s">
        <v>3265</v>
      </c>
      <c r="I3417" s="195"/>
    </row>
    <row r="3418" spans="1:9" hidden="1">
      <c r="A3418" s="196">
        <v>44354</v>
      </c>
      <c r="B3418" s="41" t="s">
        <v>60</v>
      </c>
      <c r="C3418" s="442">
        <v>8524</v>
      </c>
      <c r="D3418" s="195">
        <v>8</v>
      </c>
      <c r="E3418" s="197">
        <v>666342</v>
      </c>
      <c r="F3418" s="206">
        <f t="shared" si="44"/>
        <v>0</v>
      </c>
      <c r="G3418" s="197">
        <v>666342</v>
      </c>
      <c r="H3418" s="195" t="s">
        <v>3264</v>
      </c>
      <c r="I3418" s="195"/>
    </row>
    <row r="3419" spans="1:9" hidden="1">
      <c r="A3419" s="196">
        <v>44354</v>
      </c>
      <c r="B3419" s="41" t="s">
        <v>60</v>
      </c>
      <c r="C3419" s="442">
        <v>8526</v>
      </c>
      <c r="D3419" s="195">
        <v>8</v>
      </c>
      <c r="E3419" s="197">
        <v>793838</v>
      </c>
      <c r="F3419" s="206">
        <f t="shared" si="44"/>
        <v>0</v>
      </c>
      <c r="G3419" s="197">
        <v>793838</v>
      </c>
      <c r="H3419" s="195" t="s">
        <v>3263</v>
      </c>
      <c r="I3419" s="195"/>
    </row>
    <row r="3420" spans="1:9" hidden="1">
      <c r="A3420" s="196">
        <v>44354</v>
      </c>
      <c r="B3420" s="41" t="s">
        <v>60</v>
      </c>
      <c r="C3420" s="442">
        <v>8532</v>
      </c>
      <c r="D3420" s="195">
        <v>8</v>
      </c>
      <c r="E3420" s="197">
        <v>1191179</v>
      </c>
      <c r="F3420" s="206">
        <f t="shared" si="44"/>
        <v>0</v>
      </c>
      <c r="G3420" s="197">
        <v>1191179</v>
      </c>
      <c r="H3420" s="195" t="s">
        <v>3262</v>
      </c>
      <c r="I3420" s="195"/>
    </row>
    <row r="3421" spans="1:9" hidden="1">
      <c r="A3421" s="196">
        <v>44354</v>
      </c>
      <c r="B3421" s="41" t="s">
        <v>60</v>
      </c>
      <c r="C3421" s="442">
        <v>8538</v>
      </c>
      <c r="D3421" s="195">
        <v>8</v>
      </c>
      <c r="E3421" s="197">
        <v>205300</v>
      </c>
      <c r="F3421" s="206">
        <f t="shared" si="44"/>
        <v>0</v>
      </c>
      <c r="G3421" s="197">
        <v>205300</v>
      </c>
      <c r="H3421" s="195" t="s">
        <v>3260</v>
      </c>
      <c r="I3421" s="195"/>
    </row>
    <row r="3422" spans="1:9" hidden="1">
      <c r="A3422" s="196">
        <v>44354</v>
      </c>
      <c r="B3422" s="41" t="s">
        <v>60</v>
      </c>
      <c r="C3422" s="442">
        <v>8539</v>
      </c>
      <c r="D3422" s="195">
        <v>8</v>
      </c>
      <c r="E3422" s="197">
        <v>338500</v>
      </c>
      <c r="F3422" s="206">
        <f t="shared" si="44"/>
        <v>0</v>
      </c>
      <c r="G3422" s="197">
        <v>338500</v>
      </c>
      <c r="H3422" s="195" t="s">
        <v>3225</v>
      </c>
      <c r="I3422" s="195"/>
    </row>
    <row r="3423" spans="1:9" hidden="1">
      <c r="A3423" s="196">
        <v>44354</v>
      </c>
      <c r="B3423" s="41" t="s">
        <v>60</v>
      </c>
      <c r="C3423" s="442">
        <v>8551</v>
      </c>
      <c r="D3423" s="195">
        <v>8</v>
      </c>
      <c r="E3423" s="197">
        <v>0</v>
      </c>
      <c r="F3423" s="206">
        <f t="shared" si="44"/>
        <v>0</v>
      </c>
      <c r="G3423" s="197"/>
      <c r="H3423" s="195" t="s">
        <v>283</v>
      </c>
      <c r="I3423" s="195"/>
    </row>
    <row r="3424" spans="1:9" hidden="1">
      <c r="A3424" s="196">
        <v>44354</v>
      </c>
      <c r="B3424" s="41" t="s">
        <v>60</v>
      </c>
      <c r="C3424" s="442">
        <v>8555</v>
      </c>
      <c r="D3424" s="195">
        <v>8</v>
      </c>
      <c r="E3424" s="197">
        <v>210448</v>
      </c>
      <c r="F3424" s="206">
        <f t="shared" si="44"/>
        <v>0</v>
      </c>
      <c r="G3424" s="197">
        <v>210448</v>
      </c>
      <c r="H3424" s="195" t="s">
        <v>3226</v>
      </c>
      <c r="I3424" s="195"/>
    </row>
    <row r="3425" spans="1:9" hidden="1">
      <c r="A3425" s="196">
        <v>44354</v>
      </c>
      <c r="B3425" s="41" t="s">
        <v>60</v>
      </c>
      <c r="C3425" s="442">
        <v>8557</v>
      </c>
      <c r="D3425" s="195">
        <v>8</v>
      </c>
      <c r="E3425" s="197">
        <v>765101</v>
      </c>
      <c r="F3425" s="206">
        <f t="shared" si="44"/>
        <v>0</v>
      </c>
      <c r="G3425" s="197">
        <v>765101</v>
      </c>
      <c r="H3425" s="195" t="s">
        <v>3261</v>
      </c>
      <c r="I3425" s="195"/>
    </row>
    <row r="3426" spans="1:9" hidden="1">
      <c r="A3426" s="196">
        <v>44354</v>
      </c>
      <c r="B3426" s="41" t="s">
        <v>60</v>
      </c>
      <c r="C3426" s="442">
        <v>8565</v>
      </c>
      <c r="D3426" s="195">
        <v>8</v>
      </c>
      <c r="E3426" s="197">
        <v>2000000</v>
      </c>
      <c r="F3426" s="206">
        <f t="shared" si="44"/>
        <v>0</v>
      </c>
      <c r="G3426" s="197">
        <v>2000000</v>
      </c>
      <c r="H3426" s="195" t="s">
        <v>3227</v>
      </c>
      <c r="I3426" s="195"/>
    </row>
    <row r="3427" spans="1:9" hidden="1">
      <c r="A3427" s="196">
        <v>44354</v>
      </c>
      <c r="B3427" s="41" t="s">
        <v>60</v>
      </c>
      <c r="C3427" s="442">
        <v>8574</v>
      </c>
      <c r="D3427" s="195">
        <v>8</v>
      </c>
      <c r="E3427" s="197">
        <v>142421</v>
      </c>
      <c r="F3427" s="206">
        <f t="shared" si="44"/>
        <v>0</v>
      </c>
      <c r="G3427" s="197">
        <v>142421</v>
      </c>
      <c r="H3427" s="195" t="s">
        <v>3228</v>
      </c>
      <c r="I3427" s="195"/>
    </row>
    <row r="3428" spans="1:9" hidden="1">
      <c r="A3428" s="196">
        <v>44354</v>
      </c>
      <c r="B3428" s="41" t="s">
        <v>60</v>
      </c>
      <c r="C3428" s="442">
        <v>8960</v>
      </c>
      <c r="D3428" s="195">
        <v>4</v>
      </c>
      <c r="E3428" s="197">
        <v>613500</v>
      </c>
      <c r="F3428" s="206">
        <f t="shared" si="44"/>
        <v>0</v>
      </c>
      <c r="G3428" s="197">
        <v>613500</v>
      </c>
      <c r="H3428" s="195" t="s">
        <v>3229</v>
      </c>
      <c r="I3428" s="195"/>
    </row>
    <row r="3429" spans="1:9" hidden="1">
      <c r="A3429" s="196">
        <v>44354</v>
      </c>
      <c r="B3429" s="41" t="s">
        <v>60</v>
      </c>
      <c r="C3429" s="442">
        <v>8961</v>
      </c>
      <c r="D3429" s="195">
        <v>4</v>
      </c>
      <c r="E3429" s="197">
        <v>455388</v>
      </c>
      <c r="F3429" s="206">
        <f t="shared" si="44"/>
        <v>0</v>
      </c>
      <c r="G3429" s="197">
        <v>455388</v>
      </c>
      <c r="H3429" s="195" t="s">
        <v>3230</v>
      </c>
      <c r="I3429" s="195"/>
    </row>
    <row r="3430" spans="1:9" hidden="1">
      <c r="A3430" s="196">
        <v>44354</v>
      </c>
      <c r="B3430" s="41" t="s">
        <v>60</v>
      </c>
      <c r="C3430" s="442">
        <v>8990</v>
      </c>
      <c r="D3430" s="195">
        <v>4</v>
      </c>
      <c r="E3430" s="197">
        <v>352297</v>
      </c>
      <c r="F3430" s="206">
        <f t="shared" si="44"/>
        <v>0</v>
      </c>
      <c r="G3430" s="197">
        <v>352297</v>
      </c>
      <c r="H3430" s="195" t="s">
        <v>3231</v>
      </c>
      <c r="I3430" s="195"/>
    </row>
    <row r="3431" spans="1:9" hidden="1">
      <c r="A3431" s="196">
        <v>44354</v>
      </c>
      <c r="B3431" s="41" t="s">
        <v>60</v>
      </c>
      <c r="C3431" s="442">
        <v>9002</v>
      </c>
      <c r="D3431" s="195">
        <v>4</v>
      </c>
      <c r="E3431" s="197">
        <v>1300000</v>
      </c>
      <c r="F3431" s="206">
        <f t="shared" si="44"/>
        <v>0</v>
      </c>
      <c r="G3431" s="197">
        <v>1300000</v>
      </c>
      <c r="H3431" s="195" t="s">
        <v>3232</v>
      </c>
      <c r="I3431" s="195"/>
    </row>
    <row r="3432" spans="1:9" hidden="1">
      <c r="A3432" s="196">
        <v>44354</v>
      </c>
      <c r="B3432" s="41" t="s">
        <v>60</v>
      </c>
      <c r="C3432" s="442">
        <v>9051</v>
      </c>
      <c r="D3432" s="195">
        <v>4</v>
      </c>
      <c r="E3432" s="197">
        <v>7340000</v>
      </c>
      <c r="F3432" s="206">
        <f t="shared" si="44"/>
        <v>0</v>
      </c>
      <c r="G3432" s="197">
        <v>7340000</v>
      </c>
      <c r="H3432" s="195" t="s">
        <v>2524</v>
      </c>
      <c r="I3432" s="195"/>
    </row>
    <row r="3433" spans="1:9" hidden="1">
      <c r="A3433" s="196">
        <v>44354</v>
      </c>
      <c r="B3433" s="41" t="s">
        <v>60</v>
      </c>
      <c r="C3433" s="442">
        <v>9091</v>
      </c>
      <c r="D3433" s="195">
        <v>4</v>
      </c>
      <c r="E3433" s="197">
        <v>248033</v>
      </c>
      <c r="F3433" s="206">
        <f t="shared" si="44"/>
        <v>0</v>
      </c>
      <c r="G3433" s="197">
        <v>248033</v>
      </c>
      <c r="H3433" s="195" t="s">
        <v>3277</v>
      </c>
      <c r="I3433" s="195"/>
    </row>
    <row r="3434" spans="1:9" hidden="1">
      <c r="A3434" s="196">
        <v>44354</v>
      </c>
      <c r="B3434" s="41" t="s">
        <v>60</v>
      </c>
      <c r="C3434" s="442">
        <v>9093</v>
      </c>
      <c r="D3434" s="195">
        <v>4</v>
      </c>
      <c r="E3434" s="197">
        <v>536849</v>
      </c>
      <c r="F3434" s="206">
        <f t="shared" si="44"/>
        <v>0</v>
      </c>
      <c r="G3434" s="197">
        <v>536849</v>
      </c>
      <c r="H3434" s="195" t="s">
        <v>3255</v>
      </c>
      <c r="I3434" s="195"/>
    </row>
    <row r="3435" spans="1:9" hidden="1">
      <c r="A3435" s="196">
        <v>44354</v>
      </c>
      <c r="B3435" s="41" t="s">
        <v>68</v>
      </c>
      <c r="C3435" s="442">
        <v>9095</v>
      </c>
      <c r="D3435" s="195">
        <v>4</v>
      </c>
      <c r="E3435" s="197">
        <v>775059</v>
      </c>
      <c r="F3435" s="206">
        <f t="shared" si="44"/>
        <v>0</v>
      </c>
      <c r="G3435" s="197">
        <v>775059</v>
      </c>
      <c r="H3435" s="195" t="s">
        <v>3256</v>
      </c>
      <c r="I3435" s="195"/>
    </row>
    <row r="3436" spans="1:9" hidden="1">
      <c r="A3436" s="196">
        <v>44354</v>
      </c>
      <c r="B3436" s="41" t="s">
        <v>60</v>
      </c>
      <c r="C3436" s="442">
        <v>9118</v>
      </c>
      <c r="D3436" s="195">
        <v>4</v>
      </c>
      <c r="E3436" s="197">
        <v>470419</v>
      </c>
      <c r="F3436" s="206">
        <f>E3436-G3436</f>
        <v>0</v>
      </c>
      <c r="G3436" s="197">
        <v>470419</v>
      </c>
      <c r="H3436" s="195" t="s">
        <v>3254</v>
      </c>
      <c r="I3436" s="195"/>
    </row>
    <row r="3437" spans="1:9" hidden="1">
      <c r="A3437" s="196">
        <v>44355</v>
      </c>
      <c r="B3437" s="41" t="s">
        <v>60</v>
      </c>
      <c r="C3437" s="448">
        <v>1218</v>
      </c>
      <c r="D3437" s="195">
        <v>9</v>
      </c>
      <c r="E3437" s="197">
        <v>431200</v>
      </c>
      <c r="F3437" s="206">
        <f t="shared" si="44"/>
        <v>0</v>
      </c>
      <c r="G3437" s="197">
        <v>431200</v>
      </c>
      <c r="H3437" s="195" t="s">
        <v>3291</v>
      </c>
      <c r="I3437" s="195"/>
    </row>
    <row r="3438" spans="1:9" hidden="1">
      <c r="A3438" s="196">
        <v>44355</v>
      </c>
      <c r="B3438" s="41" t="s">
        <v>60</v>
      </c>
      <c r="C3438" s="448">
        <v>1221</v>
      </c>
      <c r="D3438" s="195">
        <v>9</v>
      </c>
      <c r="E3438" s="197">
        <v>341525</v>
      </c>
      <c r="F3438" s="206">
        <f t="shared" si="44"/>
        <v>0</v>
      </c>
      <c r="G3438" s="197">
        <v>341525</v>
      </c>
      <c r="H3438" s="195" t="s">
        <v>3364</v>
      </c>
      <c r="I3438" s="195"/>
    </row>
    <row r="3439" spans="1:9" hidden="1">
      <c r="A3439" s="196">
        <v>44355</v>
      </c>
      <c r="B3439" s="41" t="s">
        <v>60</v>
      </c>
      <c r="C3439" s="448">
        <v>1223</v>
      </c>
      <c r="D3439" s="195">
        <v>9</v>
      </c>
      <c r="E3439" s="197">
        <v>877534</v>
      </c>
      <c r="F3439" s="206">
        <f t="shared" si="44"/>
        <v>0</v>
      </c>
      <c r="G3439" s="197">
        <v>877534</v>
      </c>
      <c r="H3439" s="195" t="s">
        <v>94</v>
      </c>
      <c r="I3439" s="195"/>
    </row>
    <row r="3440" spans="1:9" hidden="1">
      <c r="A3440" s="196">
        <v>44355</v>
      </c>
      <c r="B3440" s="41" t="s">
        <v>60</v>
      </c>
      <c r="C3440" s="448">
        <v>1227</v>
      </c>
      <c r="D3440" s="195">
        <v>9</v>
      </c>
      <c r="E3440" s="197">
        <v>1382377</v>
      </c>
      <c r="F3440" s="206">
        <f t="shared" si="44"/>
        <v>0</v>
      </c>
      <c r="G3440" s="197">
        <v>1382377</v>
      </c>
      <c r="H3440" s="195" t="s">
        <v>3293</v>
      </c>
      <c r="I3440" s="195"/>
    </row>
    <row r="3441" spans="1:9" hidden="1">
      <c r="A3441" s="196">
        <v>44355</v>
      </c>
      <c r="B3441" s="41" t="s">
        <v>60</v>
      </c>
      <c r="C3441" s="448">
        <v>1230</v>
      </c>
      <c r="D3441" s="195">
        <v>9</v>
      </c>
      <c r="E3441" s="197">
        <v>2231099</v>
      </c>
      <c r="F3441" s="206">
        <f t="shared" si="44"/>
        <v>0</v>
      </c>
      <c r="G3441" s="197">
        <v>2231099</v>
      </c>
      <c r="H3441" s="195" t="s">
        <v>3294</v>
      </c>
      <c r="I3441" s="195"/>
    </row>
    <row r="3442" spans="1:9" ht="19.5">
      <c r="A3442" s="196">
        <v>44355</v>
      </c>
      <c r="B3442" s="41" t="s">
        <v>68</v>
      </c>
      <c r="C3442" s="448">
        <v>1231</v>
      </c>
      <c r="D3442" s="195">
        <v>7</v>
      </c>
      <c r="E3442" s="197">
        <v>490000</v>
      </c>
      <c r="F3442" s="206">
        <f t="shared" si="44"/>
        <v>490000</v>
      </c>
      <c r="G3442" s="197"/>
      <c r="H3442" s="136" t="s">
        <v>3337</v>
      </c>
      <c r="I3442" s="195"/>
    </row>
    <row r="3443" spans="1:9" ht="19.5">
      <c r="A3443" s="196">
        <v>44355</v>
      </c>
      <c r="B3443" s="41" t="s">
        <v>68</v>
      </c>
      <c r="C3443" s="448">
        <v>1232</v>
      </c>
      <c r="D3443" s="195">
        <v>7</v>
      </c>
      <c r="E3443" s="197">
        <v>1333000</v>
      </c>
      <c r="F3443" s="206">
        <f t="shared" si="44"/>
        <v>1333000</v>
      </c>
      <c r="G3443" s="197"/>
      <c r="H3443" s="136" t="s">
        <v>3374</v>
      </c>
      <c r="I3443" s="195"/>
    </row>
    <row r="3444" spans="1:9" hidden="1">
      <c r="A3444" s="196">
        <v>44355</v>
      </c>
      <c r="B3444" s="41" t="s">
        <v>60</v>
      </c>
      <c r="C3444" s="448">
        <v>1233</v>
      </c>
      <c r="D3444" s="195">
        <v>9</v>
      </c>
      <c r="E3444" s="197">
        <v>936119</v>
      </c>
      <c r="F3444" s="206">
        <f t="shared" si="44"/>
        <v>0</v>
      </c>
      <c r="G3444" s="197">
        <v>936119</v>
      </c>
      <c r="H3444" s="195" t="s">
        <v>3362</v>
      </c>
      <c r="I3444" s="195"/>
    </row>
    <row r="3445" spans="1:9" ht="19.5" hidden="1">
      <c r="A3445" s="196">
        <v>44355</v>
      </c>
      <c r="B3445" s="41" t="s">
        <v>68</v>
      </c>
      <c r="C3445" s="448">
        <v>1239</v>
      </c>
      <c r="D3445" s="195">
        <v>9</v>
      </c>
      <c r="E3445" s="197">
        <v>5150000</v>
      </c>
      <c r="F3445" s="206">
        <f t="shared" si="44"/>
        <v>0</v>
      </c>
      <c r="G3445" s="197">
        <v>5150000</v>
      </c>
      <c r="H3445" s="136" t="s">
        <v>3363</v>
      </c>
      <c r="I3445" s="195"/>
    </row>
    <row r="3446" spans="1:9" hidden="1">
      <c r="A3446" s="196">
        <v>44355</v>
      </c>
      <c r="B3446" s="41" t="s">
        <v>60</v>
      </c>
      <c r="C3446" s="448">
        <v>1240</v>
      </c>
      <c r="D3446" s="195">
        <v>7</v>
      </c>
      <c r="E3446" s="197">
        <v>487546</v>
      </c>
      <c r="F3446" s="206">
        <f t="shared" si="44"/>
        <v>0</v>
      </c>
      <c r="G3446" s="197">
        <v>487546</v>
      </c>
      <c r="H3446" s="195" t="s">
        <v>3338</v>
      </c>
      <c r="I3446" s="195"/>
    </row>
    <row r="3447" spans="1:9" hidden="1">
      <c r="A3447" s="196">
        <v>44355</v>
      </c>
      <c r="B3447" s="41" t="s">
        <v>60</v>
      </c>
      <c r="C3447" s="448">
        <v>1241</v>
      </c>
      <c r="D3447" s="195">
        <v>9</v>
      </c>
      <c r="E3447" s="197">
        <v>847800</v>
      </c>
      <c r="F3447" s="206">
        <f t="shared" si="44"/>
        <v>0</v>
      </c>
      <c r="G3447" s="197">
        <v>847800</v>
      </c>
      <c r="H3447" s="195" t="s">
        <v>3297</v>
      </c>
      <c r="I3447" s="195"/>
    </row>
    <row r="3448" spans="1:9" hidden="1">
      <c r="A3448" s="196">
        <v>44355</v>
      </c>
      <c r="B3448" s="41" t="s">
        <v>60</v>
      </c>
      <c r="C3448" s="448">
        <v>1244</v>
      </c>
      <c r="D3448" s="195">
        <v>9</v>
      </c>
      <c r="E3448" s="197">
        <v>893317</v>
      </c>
      <c r="F3448" s="206">
        <f t="shared" si="44"/>
        <v>0</v>
      </c>
      <c r="G3448" s="197">
        <v>893317</v>
      </c>
      <c r="H3448" s="195" t="s">
        <v>3298</v>
      </c>
      <c r="I3448" s="195"/>
    </row>
    <row r="3449" spans="1:9" hidden="1">
      <c r="A3449" s="196">
        <v>44355</v>
      </c>
      <c r="B3449" s="41" t="s">
        <v>60</v>
      </c>
      <c r="C3449" s="448">
        <v>1245</v>
      </c>
      <c r="D3449" s="195">
        <v>7</v>
      </c>
      <c r="E3449" s="197">
        <v>1220409</v>
      </c>
      <c r="F3449" s="206">
        <f t="shared" si="44"/>
        <v>0</v>
      </c>
      <c r="G3449" s="197">
        <v>1220409</v>
      </c>
      <c r="H3449" s="195" t="s">
        <v>3299</v>
      </c>
      <c r="I3449" s="195"/>
    </row>
    <row r="3450" spans="1:9" hidden="1">
      <c r="A3450" s="196">
        <v>44355</v>
      </c>
      <c r="B3450" s="41" t="s">
        <v>60</v>
      </c>
      <c r="C3450" s="448">
        <v>1255</v>
      </c>
      <c r="D3450" s="195">
        <v>9</v>
      </c>
      <c r="E3450" s="197">
        <v>865500</v>
      </c>
      <c r="F3450" s="206">
        <f t="shared" si="44"/>
        <v>0</v>
      </c>
      <c r="G3450" s="197">
        <v>865500</v>
      </c>
      <c r="H3450" s="195" t="s">
        <v>3300</v>
      </c>
      <c r="I3450" s="195"/>
    </row>
    <row r="3451" spans="1:9" hidden="1">
      <c r="A3451" s="196">
        <v>44355</v>
      </c>
      <c r="B3451" s="41" t="s">
        <v>60</v>
      </c>
      <c r="C3451" s="448">
        <v>1256</v>
      </c>
      <c r="D3451" s="195">
        <v>7</v>
      </c>
      <c r="E3451" s="197">
        <v>74000</v>
      </c>
      <c r="F3451" s="206">
        <f t="shared" si="44"/>
        <v>0</v>
      </c>
      <c r="G3451" s="197">
        <v>74000</v>
      </c>
      <c r="H3451" s="195" t="s">
        <v>3360</v>
      </c>
      <c r="I3451" s="195"/>
    </row>
    <row r="3452" spans="1:9" hidden="1">
      <c r="A3452" s="196">
        <v>44355</v>
      </c>
      <c r="B3452" s="41" t="s">
        <v>60</v>
      </c>
      <c r="C3452" s="448">
        <v>1258</v>
      </c>
      <c r="D3452" s="195">
        <v>7</v>
      </c>
      <c r="E3452" s="197">
        <v>381300</v>
      </c>
      <c r="F3452" s="206">
        <f t="shared" si="44"/>
        <v>0</v>
      </c>
      <c r="G3452" s="197">
        <v>381300</v>
      </c>
      <c r="H3452" s="195" t="s">
        <v>3361</v>
      </c>
      <c r="I3452" s="195"/>
    </row>
    <row r="3453" spans="1:9" hidden="1">
      <c r="A3453" s="196">
        <v>44355</v>
      </c>
      <c r="B3453" s="41" t="s">
        <v>60</v>
      </c>
      <c r="C3453" s="448">
        <v>1259</v>
      </c>
      <c r="D3453" s="195">
        <v>7</v>
      </c>
      <c r="E3453" s="197">
        <v>625200</v>
      </c>
      <c r="F3453" s="206">
        <f t="shared" si="44"/>
        <v>0</v>
      </c>
      <c r="G3453" s="197">
        <v>625200</v>
      </c>
      <c r="H3453" s="195" t="s">
        <v>3359</v>
      </c>
      <c r="I3453" s="195"/>
    </row>
    <row r="3454" spans="1:9" hidden="1">
      <c r="A3454" s="196">
        <v>44355</v>
      </c>
      <c r="B3454" s="41" t="s">
        <v>60</v>
      </c>
      <c r="C3454" s="448">
        <v>1263</v>
      </c>
      <c r="D3454" s="195">
        <v>7</v>
      </c>
      <c r="E3454" s="197">
        <v>3456653</v>
      </c>
      <c r="F3454" s="206">
        <f t="shared" si="44"/>
        <v>0</v>
      </c>
      <c r="G3454" s="197">
        <v>3456653</v>
      </c>
      <c r="H3454" s="195" t="s">
        <v>3304</v>
      </c>
      <c r="I3454" s="195"/>
    </row>
    <row r="3455" spans="1:9" hidden="1">
      <c r="A3455" s="196">
        <v>44355</v>
      </c>
      <c r="B3455" s="41" t="s">
        <v>60</v>
      </c>
      <c r="C3455" s="448">
        <v>1267</v>
      </c>
      <c r="D3455" s="195">
        <v>7</v>
      </c>
      <c r="E3455" s="197">
        <v>807600</v>
      </c>
      <c r="F3455" s="206">
        <f t="shared" si="44"/>
        <v>0</v>
      </c>
      <c r="G3455" s="197">
        <v>807600</v>
      </c>
      <c r="H3455" s="195" t="s">
        <v>3305</v>
      </c>
      <c r="I3455" s="195"/>
    </row>
    <row r="3456" spans="1:9" hidden="1">
      <c r="A3456" s="196">
        <v>44355</v>
      </c>
      <c r="B3456" s="41" t="s">
        <v>60</v>
      </c>
      <c r="C3456" s="448">
        <v>1270</v>
      </c>
      <c r="D3456" s="195">
        <v>7</v>
      </c>
      <c r="E3456" s="197">
        <v>1343719</v>
      </c>
      <c r="F3456" s="206">
        <f t="shared" si="44"/>
        <v>0</v>
      </c>
      <c r="G3456" s="197">
        <v>1343719</v>
      </c>
      <c r="H3456" s="195" t="s">
        <v>2632</v>
      </c>
      <c r="I3456" s="195"/>
    </row>
    <row r="3457" spans="1:9" hidden="1">
      <c r="A3457" s="196">
        <v>44355</v>
      </c>
      <c r="B3457" s="41" t="s">
        <v>60</v>
      </c>
      <c r="C3457" s="448">
        <v>1273</v>
      </c>
      <c r="D3457" s="195">
        <v>7</v>
      </c>
      <c r="E3457" s="197">
        <v>471647</v>
      </c>
      <c r="F3457" s="206">
        <f t="shared" si="44"/>
        <v>0</v>
      </c>
      <c r="G3457" s="197">
        <v>471647</v>
      </c>
      <c r="H3457" s="195" t="s">
        <v>3371</v>
      </c>
      <c r="I3457" s="195"/>
    </row>
    <row r="3458" spans="1:9" hidden="1">
      <c r="A3458" s="196">
        <v>44355</v>
      </c>
      <c r="B3458" s="41" t="s">
        <v>60</v>
      </c>
      <c r="C3458" s="448">
        <v>1274</v>
      </c>
      <c r="D3458" s="195">
        <v>7</v>
      </c>
      <c r="E3458" s="197">
        <v>494400</v>
      </c>
      <c r="F3458" s="206">
        <f t="shared" si="44"/>
        <v>0</v>
      </c>
      <c r="G3458" s="197">
        <v>494400</v>
      </c>
      <c r="H3458" s="195" t="s">
        <v>3307</v>
      </c>
      <c r="I3458" s="195"/>
    </row>
    <row r="3459" spans="1:9" hidden="1">
      <c r="A3459" s="196">
        <v>44355</v>
      </c>
      <c r="B3459" s="41" t="s">
        <v>68</v>
      </c>
      <c r="C3459" s="448">
        <v>1280</v>
      </c>
      <c r="D3459" s="195">
        <v>7</v>
      </c>
      <c r="E3459" s="197">
        <v>1166830</v>
      </c>
      <c r="F3459" s="206">
        <f t="shared" si="44"/>
        <v>0</v>
      </c>
      <c r="G3459" s="197">
        <v>1166830</v>
      </c>
      <c r="H3459" s="195" t="s">
        <v>3336</v>
      </c>
      <c r="I3459" s="195"/>
    </row>
    <row r="3460" spans="1:9" hidden="1">
      <c r="A3460" s="196">
        <v>44355</v>
      </c>
      <c r="B3460" s="41" t="s">
        <v>60</v>
      </c>
      <c r="C3460" s="448">
        <v>1281</v>
      </c>
      <c r="D3460" s="195">
        <v>7</v>
      </c>
      <c r="E3460" s="197">
        <v>316426</v>
      </c>
      <c r="F3460" s="206">
        <f t="shared" si="44"/>
        <v>0</v>
      </c>
      <c r="G3460" s="197">
        <v>316426</v>
      </c>
      <c r="H3460" s="195" t="s">
        <v>3308</v>
      </c>
      <c r="I3460" s="195"/>
    </row>
    <row r="3461" spans="1:9" hidden="1">
      <c r="A3461" s="196">
        <v>44355</v>
      </c>
      <c r="B3461" s="41" t="s">
        <v>60</v>
      </c>
      <c r="C3461" s="448">
        <v>1282</v>
      </c>
      <c r="D3461" s="195">
        <v>7</v>
      </c>
      <c r="E3461" s="197">
        <v>283597</v>
      </c>
      <c r="F3461" s="206">
        <f t="shared" si="44"/>
        <v>0</v>
      </c>
      <c r="G3461" s="197">
        <v>283597</v>
      </c>
      <c r="H3461" s="195" t="s">
        <v>3309</v>
      </c>
      <c r="I3461" s="195"/>
    </row>
    <row r="3462" spans="1:9" hidden="1">
      <c r="A3462" s="196">
        <v>44355</v>
      </c>
      <c r="B3462" s="41" t="s">
        <v>60</v>
      </c>
      <c r="C3462" s="448">
        <v>1284</v>
      </c>
      <c r="D3462" s="195">
        <v>7</v>
      </c>
      <c r="E3462" s="197">
        <v>290068</v>
      </c>
      <c r="F3462" s="206">
        <f t="shared" si="44"/>
        <v>0</v>
      </c>
      <c r="G3462" s="197">
        <v>290068</v>
      </c>
      <c r="H3462" s="195" t="s">
        <v>3356</v>
      </c>
      <c r="I3462" s="195"/>
    </row>
    <row r="3463" spans="1:9" hidden="1">
      <c r="A3463" s="196">
        <v>44355</v>
      </c>
      <c r="B3463" s="41" t="s">
        <v>60</v>
      </c>
      <c r="C3463" s="448">
        <v>1285</v>
      </c>
      <c r="D3463" s="195">
        <v>7</v>
      </c>
      <c r="E3463" s="197">
        <v>650800</v>
      </c>
      <c r="F3463" s="206">
        <f t="shared" si="44"/>
        <v>0</v>
      </c>
      <c r="G3463" s="197">
        <v>650800</v>
      </c>
      <c r="H3463" s="195" t="s">
        <v>3311</v>
      </c>
      <c r="I3463" s="195"/>
    </row>
    <row r="3464" spans="1:9" hidden="1">
      <c r="A3464" s="196">
        <v>44355</v>
      </c>
      <c r="B3464" s="41" t="s">
        <v>60</v>
      </c>
      <c r="C3464" s="448">
        <v>1286</v>
      </c>
      <c r="D3464" s="195">
        <v>7</v>
      </c>
      <c r="E3464" s="197">
        <v>451863</v>
      </c>
      <c r="F3464" s="206">
        <f t="shared" si="44"/>
        <v>0</v>
      </c>
      <c r="G3464" s="197">
        <v>451863</v>
      </c>
      <c r="H3464" s="195" t="s">
        <v>3312</v>
      </c>
      <c r="I3464" s="195"/>
    </row>
    <row r="3465" spans="1:9" hidden="1">
      <c r="A3465" s="196">
        <v>44355</v>
      </c>
      <c r="B3465" s="41" t="s">
        <v>60</v>
      </c>
      <c r="C3465" s="448">
        <v>1292</v>
      </c>
      <c r="D3465" s="195">
        <v>7</v>
      </c>
      <c r="E3465" s="197">
        <v>1310083</v>
      </c>
      <c r="F3465" s="206">
        <f t="shared" si="44"/>
        <v>0</v>
      </c>
      <c r="G3465" s="197">
        <v>1310083</v>
      </c>
      <c r="H3465" s="195" t="s">
        <v>3354</v>
      </c>
      <c r="I3465" s="195"/>
    </row>
    <row r="3466" spans="1:9" hidden="1">
      <c r="A3466" s="196">
        <v>44355</v>
      </c>
      <c r="B3466" s="41" t="s">
        <v>60</v>
      </c>
      <c r="C3466" s="448">
        <v>1298</v>
      </c>
      <c r="D3466" s="195">
        <v>7</v>
      </c>
      <c r="E3466" s="197">
        <v>412000</v>
      </c>
      <c r="F3466" s="206">
        <f t="shared" si="44"/>
        <v>0</v>
      </c>
      <c r="G3466" s="197">
        <v>412000</v>
      </c>
      <c r="H3466" s="195" t="s">
        <v>3355</v>
      </c>
      <c r="I3466" s="195"/>
    </row>
    <row r="3467" spans="1:9" hidden="1">
      <c r="A3467" s="196">
        <v>44355</v>
      </c>
      <c r="B3467" s="41" t="s">
        <v>60</v>
      </c>
      <c r="C3467" s="448">
        <v>1309</v>
      </c>
      <c r="D3467" s="195">
        <v>7</v>
      </c>
      <c r="E3467" s="197">
        <v>383056</v>
      </c>
      <c r="F3467" s="206">
        <f t="shared" si="44"/>
        <v>0</v>
      </c>
      <c r="G3467" s="197">
        <v>383056</v>
      </c>
      <c r="H3467" s="195" t="s">
        <v>3358</v>
      </c>
      <c r="I3467" s="195"/>
    </row>
    <row r="3468" spans="1:9" hidden="1">
      <c r="A3468" s="196">
        <v>44355</v>
      </c>
      <c r="B3468" s="41" t="s">
        <v>60</v>
      </c>
      <c r="C3468" s="448">
        <v>1310</v>
      </c>
      <c r="D3468" s="195">
        <v>7</v>
      </c>
      <c r="E3468" s="197">
        <v>62500</v>
      </c>
      <c r="F3468" s="206">
        <f t="shared" si="44"/>
        <v>0</v>
      </c>
      <c r="G3468" s="197">
        <v>62500</v>
      </c>
      <c r="H3468" s="195" t="s">
        <v>3357</v>
      </c>
      <c r="I3468" s="195"/>
    </row>
    <row r="3469" spans="1:9" hidden="1">
      <c r="A3469" s="196">
        <v>44355</v>
      </c>
      <c r="B3469" s="41" t="s">
        <v>68</v>
      </c>
      <c r="C3469" s="448">
        <v>1312</v>
      </c>
      <c r="D3469" s="195">
        <v>7</v>
      </c>
      <c r="E3469" s="197">
        <v>4518000</v>
      </c>
      <c r="F3469" s="206">
        <f t="shared" si="44"/>
        <v>0</v>
      </c>
      <c r="G3469" s="197">
        <v>4518000</v>
      </c>
      <c r="H3469" s="195" t="s">
        <v>3343</v>
      </c>
      <c r="I3469" s="195"/>
    </row>
    <row r="3470" spans="1:9" hidden="1">
      <c r="A3470" s="196">
        <v>44355</v>
      </c>
      <c r="B3470" s="41" t="s">
        <v>60</v>
      </c>
      <c r="C3470" s="448">
        <v>1322</v>
      </c>
      <c r="D3470" s="195">
        <v>7</v>
      </c>
      <c r="E3470" s="197">
        <v>840196</v>
      </c>
      <c r="F3470" s="206">
        <f t="shared" si="44"/>
        <v>0</v>
      </c>
      <c r="G3470" s="197">
        <v>840196</v>
      </c>
      <c r="H3470" s="195" t="s">
        <v>3317</v>
      </c>
      <c r="I3470" s="195"/>
    </row>
    <row r="3471" spans="1:9" hidden="1">
      <c r="A3471" s="196">
        <v>44355</v>
      </c>
      <c r="B3471" s="41" t="s">
        <v>60</v>
      </c>
      <c r="C3471" s="448">
        <v>1382</v>
      </c>
      <c r="D3471" s="195">
        <v>7</v>
      </c>
      <c r="E3471" s="197">
        <v>22500</v>
      </c>
      <c r="F3471" s="206">
        <f t="shared" si="44"/>
        <v>0</v>
      </c>
      <c r="G3471" s="197">
        <v>22500</v>
      </c>
      <c r="H3471" s="195" t="s">
        <v>3318</v>
      </c>
      <c r="I3471" s="195"/>
    </row>
    <row r="3472" spans="1:9" hidden="1">
      <c r="A3472" s="196">
        <v>44355</v>
      </c>
      <c r="B3472" s="41" t="s">
        <v>60</v>
      </c>
      <c r="C3472" s="448">
        <v>1424</v>
      </c>
      <c r="D3472" s="195">
        <v>7</v>
      </c>
      <c r="E3472" s="197">
        <v>288000</v>
      </c>
      <c r="F3472" s="206">
        <f t="shared" si="44"/>
        <v>0</v>
      </c>
      <c r="G3472" s="197">
        <v>288000</v>
      </c>
      <c r="H3472" s="195" t="s">
        <v>3342</v>
      </c>
      <c r="I3472" s="195"/>
    </row>
    <row r="3473" spans="1:9" hidden="1">
      <c r="A3473" s="196">
        <v>44355</v>
      </c>
      <c r="B3473" s="41" t="s">
        <v>60</v>
      </c>
      <c r="C3473" s="448">
        <v>4570</v>
      </c>
      <c r="D3473" s="195">
        <v>10</v>
      </c>
      <c r="E3473" s="197">
        <v>432945</v>
      </c>
      <c r="F3473" s="206">
        <f t="shared" si="44"/>
        <v>0</v>
      </c>
      <c r="G3473" s="197">
        <v>432945</v>
      </c>
      <c r="H3473" s="195" t="s">
        <v>3340</v>
      </c>
      <c r="I3473" s="195"/>
    </row>
    <row r="3474" spans="1:9" hidden="1">
      <c r="A3474" s="196">
        <v>44355</v>
      </c>
      <c r="B3474" s="41" t="s">
        <v>60</v>
      </c>
      <c r="C3474" s="448">
        <v>4571</v>
      </c>
      <c r="D3474" s="195">
        <v>10</v>
      </c>
      <c r="E3474" s="197">
        <v>1513490</v>
      </c>
      <c r="F3474" s="206">
        <f t="shared" si="44"/>
        <v>0</v>
      </c>
      <c r="G3474" s="197">
        <v>1513490</v>
      </c>
      <c r="H3474" s="195" t="s">
        <v>2692</v>
      </c>
      <c r="I3474" s="195"/>
    </row>
    <row r="3475" spans="1:9" hidden="1">
      <c r="A3475" s="196">
        <v>44355</v>
      </c>
      <c r="B3475" s="41" t="s">
        <v>60</v>
      </c>
      <c r="C3475" s="448">
        <v>4572</v>
      </c>
      <c r="D3475" s="195">
        <v>10</v>
      </c>
      <c r="E3475" s="197">
        <v>306000</v>
      </c>
      <c r="F3475" s="206">
        <f t="shared" si="44"/>
        <v>0</v>
      </c>
      <c r="G3475" s="197">
        <v>306000</v>
      </c>
      <c r="H3475" s="195" t="s">
        <v>3341</v>
      </c>
      <c r="I3475" s="195"/>
    </row>
    <row r="3476" spans="1:9" hidden="1">
      <c r="A3476" s="196">
        <v>44355</v>
      </c>
      <c r="B3476" s="41" t="s">
        <v>60</v>
      </c>
      <c r="C3476" s="448">
        <v>4576</v>
      </c>
      <c r="D3476" s="195">
        <v>10</v>
      </c>
      <c r="E3476" s="197">
        <v>206820</v>
      </c>
      <c r="F3476" s="206">
        <f t="shared" si="44"/>
        <v>0</v>
      </c>
      <c r="G3476" s="197">
        <v>206820</v>
      </c>
      <c r="H3476" s="195" t="s">
        <v>3340</v>
      </c>
      <c r="I3476" s="195"/>
    </row>
    <row r="3477" spans="1:9" hidden="1">
      <c r="A3477" s="196">
        <v>44355</v>
      </c>
      <c r="B3477" s="41" t="s">
        <v>60</v>
      </c>
      <c r="C3477" s="448">
        <v>4577</v>
      </c>
      <c r="D3477" s="195">
        <v>10</v>
      </c>
      <c r="E3477" s="197">
        <v>1177483</v>
      </c>
      <c r="F3477" s="206">
        <f t="shared" si="44"/>
        <v>0</v>
      </c>
      <c r="G3477" s="197">
        <v>1177483</v>
      </c>
      <c r="H3477" s="195" t="s">
        <v>3339</v>
      </c>
      <c r="I3477" s="195"/>
    </row>
    <row r="3478" spans="1:9" hidden="1">
      <c r="A3478" s="196">
        <v>44355</v>
      </c>
      <c r="B3478" s="41" t="s">
        <v>60</v>
      </c>
      <c r="C3478" s="448">
        <v>7233</v>
      </c>
      <c r="D3478" s="195">
        <v>6</v>
      </c>
      <c r="E3478" s="197">
        <v>225828</v>
      </c>
      <c r="F3478" s="206">
        <f t="shared" si="44"/>
        <v>0</v>
      </c>
      <c r="G3478" s="197">
        <v>225828</v>
      </c>
      <c r="H3478" s="195" t="s">
        <v>3352</v>
      </c>
      <c r="I3478" s="195"/>
    </row>
    <row r="3479" spans="1:9" hidden="1">
      <c r="A3479" s="196">
        <v>44355</v>
      </c>
      <c r="B3479" s="41" t="s">
        <v>60</v>
      </c>
      <c r="C3479" s="448">
        <v>7234</v>
      </c>
      <c r="D3479" s="195">
        <v>6</v>
      </c>
      <c r="E3479" s="197">
        <v>231284</v>
      </c>
      <c r="F3479" s="206">
        <f t="shared" si="44"/>
        <v>0</v>
      </c>
      <c r="G3479" s="197">
        <v>231284</v>
      </c>
      <c r="H3479" s="195" t="s">
        <v>3320</v>
      </c>
      <c r="I3479" s="195"/>
    </row>
    <row r="3480" spans="1:9" hidden="1">
      <c r="A3480" s="196">
        <v>44355</v>
      </c>
      <c r="B3480" s="41" t="s">
        <v>60</v>
      </c>
      <c r="C3480" s="448">
        <v>7239</v>
      </c>
      <c r="D3480" s="195">
        <v>6</v>
      </c>
      <c r="E3480" s="197">
        <v>283000</v>
      </c>
      <c r="F3480" s="206">
        <f t="shared" si="44"/>
        <v>0</v>
      </c>
      <c r="G3480" s="197">
        <v>283000</v>
      </c>
      <c r="H3480" s="195" t="s">
        <v>3321</v>
      </c>
      <c r="I3480" s="195"/>
    </row>
    <row r="3481" spans="1:9" hidden="1">
      <c r="A3481" s="196">
        <v>44355</v>
      </c>
      <c r="B3481" s="41" t="s">
        <v>60</v>
      </c>
      <c r="C3481" s="448">
        <v>7250</v>
      </c>
      <c r="D3481" s="195">
        <v>6</v>
      </c>
      <c r="E3481" s="197">
        <v>1270094</v>
      </c>
      <c r="F3481" s="206">
        <f t="shared" si="44"/>
        <v>0</v>
      </c>
      <c r="G3481" s="197">
        <v>1270094</v>
      </c>
      <c r="H3481" s="195" t="s">
        <v>3351</v>
      </c>
      <c r="I3481" s="195"/>
    </row>
    <row r="3482" spans="1:9" hidden="1">
      <c r="A3482" s="196">
        <v>44355</v>
      </c>
      <c r="B3482" s="41" t="s">
        <v>60</v>
      </c>
      <c r="C3482" s="448">
        <v>7258</v>
      </c>
      <c r="D3482" s="195">
        <v>6</v>
      </c>
      <c r="E3482" s="197">
        <v>359221</v>
      </c>
      <c r="F3482" s="206">
        <f t="shared" si="44"/>
        <v>0</v>
      </c>
      <c r="G3482" s="197">
        <v>359221</v>
      </c>
      <c r="H3482" s="195" t="s">
        <v>3350</v>
      </c>
      <c r="I3482" s="195"/>
    </row>
    <row r="3483" spans="1:9">
      <c r="A3483" s="196">
        <v>44355</v>
      </c>
      <c r="B3483" s="41" t="s">
        <v>60</v>
      </c>
      <c r="C3483" s="448">
        <v>7287</v>
      </c>
      <c r="D3483" s="195">
        <v>6</v>
      </c>
      <c r="E3483" s="197">
        <v>203959</v>
      </c>
      <c r="F3483" s="206">
        <f t="shared" si="44"/>
        <v>203959</v>
      </c>
      <c r="G3483" s="197"/>
      <c r="H3483" s="195" t="s">
        <v>3509</v>
      </c>
      <c r="I3483" s="195"/>
    </row>
    <row r="3484" spans="1:9" hidden="1">
      <c r="A3484" s="196">
        <v>44355</v>
      </c>
      <c r="B3484" s="41" t="s">
        <v>68</v>
      </c>
      <c r="C3484" s="448">
        <v>7294</v>
      </c>
      <c r="D3484" s="195">
        <v>6</v>
      </c>
      <c r="E3484" s="197">
        <v>402891</v>
      </c>
      <c r="F3484" s="206">
        <f t="shared" si="44"/>
        <v>0</v>
      </c>
      <c r="G3484" s="197">
        <v>402891</v>
      </c>
      <c r="H3484" s="195" t="s">
        <v>3335</v>
      </c>
      <c r="I3484" s="195"/>
    </row>
    <row r="3485" spans="1:9" hidden="1">
      <c r="A3485" s="196">
        <v>44355</v>
      </c>
      <c r="B3485" s="41" t="s">
        <v>60</v>
      </c>
      <c r="C3485" s="448">
        <v>7307</v>
      </c>
      <c r="D3485" s="195">
        <v>6</v>
      </c>
      <c r="E3485" s="197">
        <v>524561</v>
      </c>
      <c r="F3485" s="206">
        <f t="shared" si="44"/>
        <v>0</v>
      </c>
      <c r="G3485" s="197">
        <v>524561</v>
      </c>
      <c r="H3485" s="195" t="s">
        <v>3353</v>
      </c>
      <c r="I3485" s="195"/>
    </row>
    <row r="3486" spans="1:9" hidden="1">
      <c r="A3486" s="196">
        <v>44355</v>
      </c>
      <c r="B3486" s="41" t="s">
        <v>60</v>
      </c>
      <c r="C3486" s="448">
        <v>7327</v>
      </c>
      <c r="D3486" s="195">
        <v>6</v>
      </c>
      <c r="E3486" s="197">
        <v>7700000</v>
      </c>
      <c r="F3486" s="206">
        <f t="shared" si="44"/>
        <v>0</v>
      </c>
      <c r="G3486" s="197">
        <v>7700000</v>
      </c>
      <c r="H3486" s="195" t="s">
        <v>3326</v>
      </c>
      <c r="I3486" s="195"/>
    </row>
    <row r="3487" spans="1:9" hidden="1">
      <c r="A3487" s="196">
        <v>44355</v>
      </c>
      <c r="B3487" s="41" t="s">
        <v>60</v>
      </c>
      <c r="C3487" s="448">
        <v>8627</v>
      </c>
      <c r="D3487" s="195">
        <v>8</v>
      </c>
      <c r="E3487" s="197">
        <v>100000</v>
      </c>
      <c r="F3487" s="206">
        <f t="shared" si="44"/>
        <v>0</v>
      </c>
      <c r="G3487" s="197">
        <v>100000</v>
      </c>
      <c r="H3487" s="195" t="s">
        <v>3349</v>
      </c>
      <c r="I3487" s="195"/>
    </row>
    <row r="3488" spans="1:9" hidden="1">
      <c r="A3488" s="196">
        <v>44355</v>
      </c>
      <c r="B3488" s="41" t="s">
        <v>68</v>
      </c>
      <c r="C3488" s="448">
        <v>8632</v>
      </c>
      <c r="D3488" s="195">
        <v>8</v>
      </c>
      <c r="E3488" s="197">
        <v>612049</v>
      </c>
      <c r="F3488" s="206">
        <f t="shared" si="44"/>
        <v>0</v>
      </c>
      <c r="G3488" s="197">
        <v>612049</v>
      </c>
      <c r="H3488" s="195" t="s">
        <v>3348</v>
      </c>
      <c r="I3488" s="195"/>
    </row>
    <row r="3489" spans="1:9" hidden="1">
      <c r="A3489" s="196">
        <v>44355</v>
      </c>
      <c r="B3489" s="41" t="s">
        <v>60</v>
      </c>
      <c r="C3489" s="448">
        <v>8635</v>
      </c>
      <c r="D3489" s="195">
        <v>8</v>
      </c>
      <c r="E3489" s="197">
        <v>714716</v>
      </c>
      <c r="F3489" s="206">
        <f t="shared" si="44"/>
        <v>0</v>
      </c>
      <c r="G3489" s="197">
        <v>714716</v>
      </c>
      <c r="H3489" s="195" t="s">
        <v>3347</v>
      </c>
      <c r="I3489" s="195"/>
    </row>
    <row r="3490" spans="1:9" hidden="1">
      <c r="A3490" s="196">
        <v>44355</v>
      </c>
      <c r="B3490" s="41" t="s">
        <v>60</v>
      </c>
      <c r="C3490" s="448">
        <v>8637</v>
      </c>
      <c r="D3490" s="195">
        <v>8</v>
      </c>
      <c r="E3490" s="197">
        <v>674365</v>
      </c>
      <c r="F3490" s="206">
        <f t="shared" si="44"/>
        <v>0</v>
      </c>
      <c r="G3490" s="197">
        <v>674365</v>
      </c>
      <c r="H3490" s="195" t="s">
        <v>3001</v>
      </c>
      <c r="I3490" s="195"/>
    </row>
    <row r="3491" spans="1:9" hidden="1">
      <c r="A3491" s="196">
        <v>44355</v>
      </c>
      <c r="B3491" s="41" t="s">
        <v>60</v>
      </c>
      <c r="C3491" s="448">
        <v>8642</v>
      </c>
      <c r="D3491" s="195">
        <v>8</v>
      </c>
      <c r="E3491" s="197">
        <v>310700</v>
      </c>
      <c r="F3491" s="206">
        <f t="shared" si="44"/>
        <v>0</v>
      </c>
      <c r="G3491" s="197">
        <v>310700</v>
      </c>
      <c r="H3491" s="195" t="s">
        <v>3346</v>
      </c>
      <c r="I3491" s="195"/>
    </row>
    <row r="3492" spans="1:9" hidden="1">
      <c r="A3492" s="196">
        <v>44355</v>
      </c>
      <c r="B3492" s="41" t="s">
        <v>60</v>
      </c>
      <c r="C3492" s="448">
        <v>8654</v>
      </c>
      <c r="D3492" s="195">
        <v>8</v>
      </c>
      <c r="E3492" s="197">
        <v>500000</v>
      </c>
      <c r="F3492" s="206">
        <f t="shared" si="44"/>
        <v>0</v>
      </c>
      <c r="G3492" s="197">
        <v>500000</v>
      </c>
      <c r="H3492" s="195" t="s">
        <v>3345</v>
      </c>
      <c r="I3492" s="195"/>
    </row>
    <row r="3493" spans="1:9" hidden="1">
      <c r="A3493" s="196">
        <v>44355</v>
      </c>
      <c r="B3493" s="41" t="s">
        <v>60</v>
      </c>
      <c r="C3493" s="448">
        <v>8722</v>
      </c>
      <c r="D3493" s="195">
        <v>8</v>
      </c>
      <c r="E3493" s="197">
        <v>301500</v>
      </c>
      <c r="F3493" s="206">
        <f t="shared" si="44"/>
        <v>0</v>
      </c>
      <c r="G3493" s="197">
        <v>301500</v>
      </c>
      <c r="H3493" s="195" t="s">
        <v>3344</v>
      </c>
      <c r="I3493" s="195"/>
    </row>
    <row r="3494" spans="1:9" hidden="1">
      <c r="A3494" s="196">
        <v>44355</v>
      </c>
      <c r="B3494" s="41" t="s">
        <v>60</v>
      </c>
      <c r="C3494" s="448">
        <v>9151</v>
      </c>
      <c r="D3494" s="195">
        <v>4</v>
      </c>
      <c r="E3494" s="197">
        <v>1889924</v>
      </c>
      <c r="F3494" s="206">
        <f t="shared" si="44"/>
        <v>0</v>
      </c>
      <c r="G3494" s="197">
        <v>1889924</v>
      </c>
      <c r="H3494" s="195" t="s">
        <v>3327</v>
      </c>
      <c r="I3494" s="195"/>
    </row>
    <row r="3495" spans="1:9" hidden="1">
      <c r="A3495" s="196">
        <v>44355</v>
      </c>
      <c r="B3495" s="41" t="s">
        <v>60</v>
      </c>
      <c r="C3495" s="448">
        <v>9204</v>
      </c>
      <c r="D3495" s="195">
        <v>4</v>
      </c>
      <c r="E3495" s="197">
        <v>580960</v>
      </c>
      <c r="F3495" s="206">
        <f t="shared" si="44"/>
        <v>0</v>
      </c>
      <c r="G3495" s="197">
        <v>580960</v>
      </c>
      <c r="H3495" s="195" t="s">
        <v>3328</v>
      </c>
      <c r="I3495" s="195"/>
    </row>
    <row r="3496" spans="1:9" hidden="1">
      <c r="A3496" s="196">
        <v>44355</v>
      </c>
      <c r="B3496" s="41" t="s">
        <v>60</v>
      </c>
      <c r="C3496" s="448">
        <v>9220</v>
      </c>
      <c r="D3496" s="195">
        <v>4</v>
      </c>
      <c r="E3496" s="197">
        <v>286000</v>
      </c>
      <c r="F3496" s="206">
        <f t="shared" si="44"/>
        <v>0</v>
      </c>
      <c r="G3496" s="197">
        <v>286000</v>
      </c>
      <c r="H3496" s="195" t="s">
        <v>3329</v>
      </c>
      <c r="I3496" s="195"/>
    </row>
    <row r="3497" spans="1:9" hidden="1">
      <c r="A3497" s="196">
        <v>44355</v>
      </c>
      <c r="B3497" s="41" t="s">
        <v>60</v>
      </c>
      <c r="C3497" s="448">
        <v>9222</v>
      </c>
      <c r="D3497" s="195">
        <v>4</v>
      </c>
      <c r="E3497" s="197">
        <v>200000</v>
      </c>
      <c r="F3497" s="206">
        <f t="shared" si="44"/>
        <v>0</v>
      </c>
      <c r="G3497" s="197">
        <v>200000</v>
      </c>
      <c r="H3497" s="195" t="s">
        <v>3330</v>
      </c>
      <c r="I3497" s="195"/>
    </row>
    <row r="3498" spans="1:9" hidden="1">
      <c r="A3498" s="196">
        <v>44355</v>
      </c>
      <c r="B3498" s="41" t="s">
        <v>60</v>
      </c>
      <c r="C3498" s="448">
        <v>9232</v>
      </c>
      <c r="D3498" s="195">
        <v>4</v>
      </c>
      <c r="E3498" s="197">
        <v>340153</v>
      </c>
      <c r="F3498" s="206">
        <f t="shared" si="44"/>
        <v>0</v>
      </c>
      <c r="G3498" s="197">
        <v>340153</v>
      </c>
      <c r="H3498" s="195" t="s">
        <v>3331</v>
      </c>
      <c r="I3498" s="195"/>
    </row>
    <row r="3499" spans="1:9" hidden="1">
      <c r="A3499" s="196">
        <v>44355</v>
      </c>
      <c r="B3499" s="41" t="s">
        <v>60</v>
      </c>
      <c r="C3499" s="448">
        <v>9241</v>
      </c>
      <c r="D3499" s="195">
        <v>4</v>
      </c>
      <c r="E3499" s="197">
        <v>7460000</v>
      </c>
      <c r="F3499" s="206">
        <f t="shared" si="44"/>
        <v>0</v>
      </c>
      <c r="G3499" s="197">
        <v>7460000</v>
      </c>
      <c r="H3499" s="195" t="s">
        <v>3332</v>
      </c>
      <c r="I3499" s="195"/>
    </row>
    <row r="3500" spans="1:9" hidden="1">
      <c r="A3500" s="196">
        <v>44355</v>
      </c>
      <c r="B3500" s="41" t="s">
        <v>60</v>
      </c>
      <c r="C3500" s="448">
        <v>9248</v>
      </c>
      <c r="D3500" s="195">
        <v>4</v>
      </c>
      <c r="E3500" s="197">
        <v>330277</v>
      </c>
      <c r="F3500" s="206">
        <f t="shared" si="44"/>
        <v>0</v>
      </c>
      <c r="G3500" s="197">
        <v>330277</v>
      </c>
      <c r="H3500" s="195" t="s">
        <v>3333</v>
      </c>
      <c r="I3500" s="195"/>
    </row>
    <row r="3501" spans="1:9" hidden="1">
      <c r="A3501" s="196">
        <v>44355</v>
      </c>
      <c r="B3501" s="41" t="s">
        <v>60</v>
      </c>
      <c r="C3501" s="448">
        <v>9251</v>
      </c>
      <c r="D3501" s="195">
        <v>4</v>
      </c>
      <c r="E3501" s="197">
        <v>641846</v>
      </c>
      <c r="F3501" s="206">
        <f t="shared" si="44"/>
        <v>0</v>
      </c>
      <c r="G3501" s="197">
        <v>641846</v>
      </c>
      <c r="H3501" s="195" t="s">
        <v>3334</v>
      </c>
      <c r="I3501" s="195"/>
    </row>
    <row r="3502" spans="1:9" hidden="1">
      <c r="A3502" s="196">
        <v>44356</v>
      </c>
      <c r="B3502" s="41" t="s">
        <v>60</v>
      </c>
      <c r="C3502" s="448">
        <v>1303</v>
      </c>
      <c r="D3502" s="195">
        <v>9</v>
      </c>
      <c r="E3502" s="197">
        <v>388428</v>
      </c>
      <c r="F3502" s="206">
        <f t="shared" si="44"/>
        <v>0</v>
      </c>
      <c r="G3502" s="197">
        <v>388428</v>
      </c>
      <c r="H3502" s="195" t="s">
        <v>3375</v>
      </c>
      <c r="I3502" s="195"/>
    </row>
    <row r="3503" spans="1:9" hidden="1">
      <c r="A3503" s="196">
        <v>44356</v>
      </c>
      <c r="B3503" s="41" t="s">
        <v>60</v>
      </c>
      <c r="C3503" s="462">
        <v>1310</v>
      </c>
      <c r="D3503" s="195">
        <v>9</v>
      </c>
      <c r="E3503" s="197">
        <v>537246</v>
      </c>
      <c r="F3503" s="206">
        <f t="shared" si="44"/>
        <v>0</v>
      </c>
      <c r="G3503" s="197">
        <v>537246</v>
      </c>
      <c r="H3503" s="195" t="s">
        <v>3376</v>
      </c>
      <c r="I3503" s="195"/>
    </row>
    <row r="3504" spans="1:9" hidden="1">
      <c r="A3504" s="196">
        <v>44356</v>
      </c>
      <c r="B3504" s="41" t="s">
        <v>60</v>
      </c>
      <c r="C3504" s="462">
        <v>1314</v>
      </c>
      <c r="D3504" s="195">
        <v>9</v>
      </c>
      <c r="E3504" s="197">
        <v>669266</v>
      </c>
      <c r="F3504" s="206">
        <f t="shared" si="44"/>
        <v>0</v>
      </c>
      <c r="G3504" s="197">
        <v>669266</v>
      </c>
      <c r="H3504" s="195" t="s">
        <v>3377</v>
      </c>
      <c r="I3504" s="195"/>
    </row>
    <row r="3505" spans="1:9" hidden="1">
      <c r="A3505" s="196">
        <v>44356</v>
      </c>
      <c r="B3505" s="41" t="s">
        <v>60</v>
      </c>
      <c r="C3505" s="462">
        <v>1323</v>
      </c>
      <c r="D3505" s="195">
        <v>9</v>
      </c>
      <c r="E3505" s="197">
        <v>1225135</v>
      </c>
      <c r="F3505" s="206">
        <f t="shared" ref="F3505:F3696" si="45">E3505-G3505</f>
        <v>0</v>
      </c>
      <c r="G3505" s="197">
        <v>1225135</v>
      </c>
      <c r="H3505" s="195" t="s">
        <v>3378</v>
      </c>
      <c r="I3505" s="195"/>
    </row>
    <row r="3506" spans="1:9" hidden="1">
      <c r="A3506" s="196">
        <v>44356</v>
      </c>
      <c r="B3506" s="41" t="s">
        <v>60</v>
      </c>
      <c r="C3506" s="462">
        <v>1327</v>
      </c>
      <c r="D3506" s="195">
        <v>9</v>
      </c>
      <c r="E3506" s="197">
        <v>1654528</v>
      </c>
      <c r="F3506" s="206">
        <f>E3506-G3506</f>
        <v>0</v>
      </c>
      <c r="G3506" s="197">
        <v>1654528</v>
      </c>
      <c r="H3506" s="195" t="s">
        <v>3379</v>
      </c>
      <c r="I3506" s="195"/>
    </row>
    <row r="3507" spans="1:9" hidden="1">
      <c r="A3507" s="196">
        <v>44356</v>
      </c>
      <c r="B3507" s="41" t="s">
        <v>60</v>
      </c>
      <c r="C3507" s="462">
        <v>1365</v>
      </c>
      <c r="D3507" s="195">
        <v>9</v>
      </c>
      <c r="E3507" s="197">
        <v>751325</v>
      </c>
      <c r="F3507" s="206">
        <f t="shared" si="45"/>
        <v>0</v>
      </c>
      <c r="G3507" s="197">
        <v>751325</v>
      </c>
      <c r="H3507" s="195" t="s">
        <v>3380</v>
      </c>
      <c r="I3507" s="195"/>
    </row>
    <row r="3508" spans="1:9" hidden="1">
      <c r="A3508" s="196">
        <v>44356</v>
      </c>
      <c r="B3508" s="41" t="s">
        <v>60</v>
      </c>
      <c r="C3508" s="462">
        <v>1388</v>
      </c>
      <c r="D3508" s="195">
        <v>9</v>
      </c>
      <c r="E3508" s="197">
        <v>445534</v>
      </c>
      <c r="F3508" s="206">
        <f t="shared" si="45"/>
        <v>0</v>
      </c>
      <c r="G3508" s="197">
        <v>445534</v>
      </c>
      <c r="H3508" s="195" t="s">
        <v>3381</v>
      </c>
      <c r="I3508" s="195"/>
    </row>
    <row r="3509" spans="1:9" hidden="1">
      <c r="A3509" s="196">
        <v>44356</v>
      </c>
      <c r="B3509" s="41" t="s">
        <v>60</v>
      </c>
      <c r="C3509" s="462">
        <v>1392</v>
      </c>
      <c r="D3509" s="195">
        <v>9</v>
      </c>
      <c r="E3509" s="197">
        <v>7340000</v>
      </c>
      <c r="F3509" s="206">
        <f t="shared" si="45"/>
        <v>0</v>
      </c>
      <c r="G3509" s="197">
        <v>7340000</v>
      </c>
      <c r="H3509" s="195" t="s">
        <v>3382</v>
      </c>
      <c r="I3509" s="195"/>
    </row>
    <row r="3510" spans="1:9" hidden="1">
      <c r="A3510" s="196">
        <v>44356</v>
      </c>
      <c r="B3510" s="41" t="s">
        <v>60</v>
      </c>
      <c r="C3510" s="462">
        <v>1437</v>
      </c>
      <c r="D3510" s="195">
        <v>7</v>
      </c>
      <c r="E3510" s="197">
        <v>919598</v>
      </c>
      <c r="F3510" s="206">
        <f t="shared" si="45"/>
        <v>0</v>
      </c>
      <c r="G3510" s="197">
        <v>919598</v>
      </c>
      <c r="H3510" s="195" t="s">
        <v>3383</v>
      </c>
      <c r="I3510" s="195"/>
    </row>
    <row r="3511" spans="1:9" hidden="1">
      <c r="A3511" s="196">
        <v>44356</v>
      </c>
      <c r="B3511" s="41" t="s">
        <v>60</v>
      </c>
      <c r="C3511" s="462">
        <v>1438</v>
      </c>
      <c r="D3511" s="195">
        <v>7</v>
      </c>
      <c r="E3511" s="197">
        <v>371340</v>
      </c>
      <c r="F3511" s="206">
        <f t="shared" si="45"/>
        <v>0</v>
      </c>
      <c r="G3511" s="197">
        <v>371340</v>
      </c>
      <c r="H3511" s="195" t="s">
        <v>3384</v>
      </c>
      <c r="I3511" s="195"/>
    </row>
    <row r="3512" spans="1:9" hidden="1">
      <c r="A3512" s="196">
        <v>44356</v>
      </c>
      <c r="B3512" s="41" t="s">
        <v>60</v>
      </c>
      <c r="C3512" s="462">
        <v>1442</v>
      </c>
      <c r="D3512" s="195">
        <v>7</v>
      </c>
      <c r="E3512" s="197">
        <v>811300</v>
      </c>
      <c r="F3512" s="206">
        <f t="shared" si="45"/>
        <v>0</v>
      </c>
      <c r="G3512" s="197">
        <v>811300</v>
      </c>
      <c r="H3512" s="195" t="s">
        <v>3386</v>
      </c>
      <c r="I3512" s="195"/>
    </row>
    <row r="3513" spans="1:9" hidden="1">
      <c r="A3513" s="196">
        <v>44356</v>
      </c>
      <c r="B3513" s="41" t="s">
        <v>60</v>
      </c>
      <c r="C3513" s="462">
        <v>1444</v>
      </c>
      <c r="D3513" s="195">
        <v>7</v>
      </c>
      <c r="E3513" s="197">
        <v>559800</v>
      </c>
      <c r="F3513" s="206">
        <f t="shared" si="45"/>
        <v>0</v>
      </c>
      <c r="G3513" s="197">
        <v>559800</v>
      </c>
      <c r="H3513" s="195" t="s">
        <v>3387</v>
      </c>
      <c r="I3513" s="195"/>
    </row>
    <row r="3514" spans="1:9" hidden="1">
      <c r="A3514" s="196">
        <v>44356</v>
      </c>
      <c r="B3514" s="41" t="s">
        <v>60</v>
      </c>
      <c r="C3514" s="462">
        <v>1447</v>
      </c>
      <c r="D3514" s="195">
        <v>7</v>
      </c>
      <c r="E3514" s="197">
        <v>309224</v>
      </c>
      <c r="F3514" s="206">
        <f t="shared" si="45"/>
        <v>0</v>
      </c>
      <c r="G3514" s="197">
        <v>309224</v>
      </c>
      <c r="H3514" s="195" t="s">
        <v>3388</v>
      </c>
      <c r="I3514" s="195"/>
    </row>
    <row r="3515" spans="1:9" hidden="1">
      <c r="A3515" s="196">
        <v>44356</v>
      </c>
      <c r="B3515" s="41" t="s">
        <v>68</v>
      </c>
      <c r="C3515" s="462">
        <v>1450</v>
      </c>
      <c r="D3515" s="195">
        <v>7</v>
      </c>
      <c r="E3515" s="197">
        <v>349072</v>
      </c>
      <c r="F3515" s="206">
        <f t="shared" si="45"/>
        <v>0</v>
      </c>
      <c r="G3515" s="197">
        <v>349072</v>
      </c>
      <c r="H3515" s="195" t="s">
        <v>3389</v>
      </c>
      <c r="I3515" s="195"/>
    </row>
    <row r="3516" spans="1:9" hidden="1">
      <c r="A3516" s="196">
        <v>44356</v>
      </c>
      <c r="B3516" s="41" t="s">
        <v>60</v>
      </c>
      <c r="C3516" s="462">
        <v>1451</v>
      </c>
      <c r="D3516" s="195">
        <v>7</v>
      </c>
      <c r="E3516" s="197">
        <v>645267</v>
      </c>
      <c r="F3516" s="206">
        <f t="shared" si="45"/>
        <v>0</v>
      </c>
      <c r="G3516" s="197">
        <v>645267</v>
      </c>
      <c r="H3516" s="195" t="s">
        <v>3390</v>
      </c>
      <c r="I3516" s="195"/>
    </row>
    <row r="3517" spans="1:9" hidden="1">
      <c r="A3517" s="196">
        <v>44356</v>
      </c>
      <c r="B3517" s="41" t="s">
        <v>60</v>
      </c>
      <c r="C3517" s="462">
        <v>1452</v>
      </c>
      <c r="D3517" s="195">
        <v>7</v>
      </c>
      <c r="E3517" s="197">
        <v>426384</v>
      </c>
      <c r="F3517" s="206">
        <f t="shared" si="45"/>
        <v>0</v>
      </c>
      <c r="G3517" s="197">
        <v>426384</v>
      </c>
      <c r="H3517" s="195" t="s">
        <v>3391</v>
      </c>
      <c r="I3517" s="195"/>
    </row>
    <row r="3518" spans="1:9" hidden="1">
      <c r="A3518" s="196">
        <v>44356</v>
      </c>
      <c r="B3518" s="41" t="s">
        <v>60</v>
      </c>
      <c r="C3518" s="462">
        <v>1456</v>
      </c>
      <c r="D3518" s="195">
        <v>7</v>
      </c>
      <c r="E3518" s="197">
        <v>603121</v>
      </c>
      <c r="F3518" s="206">
        <f t="shared" si="45"/>
        <v>0</v>
      </c>
      <c r="G3518" s="197">
        <v>603121</v>
      </c>
      <c r="H3518" s="195" t="s">
        <v>3392</v>
      </c>
      <c r="I3518" s="195"/>
    </row>
    <row r="3519" spans="1:9" hidden="1">
      <c r="A3519" s="196">
        <v>44356</v>
      </c>
      <c r="B3519" s="41" t="s">
        <v>60</v>
      </c>
      <c r="C3519" s="462">
        <v>1457</v>
      </c>
      <c r="D3519" s="195">
        <v>7</v>
      </c>
      <c r="E3519" s="197">
        <v>1073444</v>
      </c>
      <c r="F3519" s="206">
        <f t="shared" si="45"/>
        <v>0</v>
      </c>
      <c r="G3519" s="197">
        <v>1073444</v>
      </c>
      <c r="H3519" s="195" t="s">
        <v>3393</v>
      </c>
      <c r="I3519" s="195"/>
    </row>
    <row r="3520" spans="1:9" hidden="1">
      <c r="A3520" s="196">
        <v>44356</v>
      </c>
      <c r="B3520" s="41" t="s">
        <v>60</v>
      </c>
      <c r="C3520" s="462">
        <v>1458</v>
      </c>
      <c r="D3520" s="195">
        <v>7</v>
      </c>
      <c r="E3520" s="197">
        <v>26668</v>
      </c>
      <c r="F3520" s="206">
        <f t="shared" si="45"/>
        <v>0</v>
      </c>
      <c r="G3520" s="197">
        <v>26668</v>
      </c>
      <c r="H3520" s="195" t="s">
        <v>3394</v>
      </c>
      <c r="I3520" s="195"/>
    </row>
    <row r="3521" spans="1:9" hidden="1">
      <c r="A3521" s="196">
        <v>44356</v>
      </c>
      <c r="B3521" s="41" t="s">
        <v>60</v>
      </c>
      <c r="C3521" s="462">
        <v>1464</v>
      </c>
      <c r="D3521" s="195">
        <v>7</v>
      </c>
      <c r="E3521" s="197">
        <v>375698</v>
      </c>
      <c r="F3521" s="206">
        <f t="shared" si="45"/>
        <v>0</v>
      </c>
      <c r="G3521" s="197">
        <v>375698</v>
      </c>
      <c r="H3521" s="195" t="s">
        <v>3395</v>
      </c>
      <c r="I3521" s="195"/>
    </row>
    <row r="3522" spans="1:9" hidden="1">
      <c r="A3522" s="196">
        <v>44356</v>
      </c>
      <c r="B3522" s="41" t="s">
        <v>68</v>
      </c>
      <c r="C3522" s="462">
        <v>1468</v>
      </c>
      <c r="D3522" s="195">
        <v>7</v>
      </c>
      <c r="E3522" s="197">
        <v>1022370</v>
      </c>
      <c r="F3522" s="206">
        <f t="shared" si="45"/>
        <v>0</v>
      </c>
      <c r="G3522" s="197">
        <v>1022370</v>
      </c>
      <c r="H3522" s="195" t="s">
        <v>3396</v>
      </c>
      <c r="I3522" s="195"/>
    </row>
    <row r="3523" spans="1:9" hidden="1">
      <c r="A3523" s="196">
        <v>44356</v>
      </c>
      <c r="B3523" s="41" t="s">
        <v>60</v>
      </c>
      <c r="C3523" s="462">
        <v>1471</v>
      </c>
      <c r="D3523" s="195">
        <v>7</v>
      </c>
      <c r="E3523" s="197">
        <v>657089</v>
      </c>
      <c r="F3523" s="206">
        <f t="shared" si="45"/>
        <v>0</v>
      </c>
      <c r="G3523" s="197">
        <v>657089</v>
      </c>
      <c r="H3523" s="195" t="s">
        <v>3397</v>
      </c>
      <c r="I3523" s="195"/>
    </row>
    <row r="3524" spans="1:9" hidden="1">
      <c r="A3524" s="196">
        <v>44356</v>
      </c>
      <c r="B3524" s="41" t="s">
        <v>60</v>
      </c>
      <c r="C3524" s="462">
        <v>1482</v>
      </c>
      <c r="D3524" s="195">
        <v>7</v>
      </c>
      <c r="E3524" s="197">
        <v>1023306</v>
      </c>
      <c r="F3524" s="206">
        <f t="shared" si="45"/>
        <v>0</v>
      </c>
      <c r="G3524" s="197">
        <v>1023306</v>
      </c>
      <c r="H3524" s="195" t="s">
        <v>3398</v>
      </c>
      <c r="I3524" s="195"/>
    </row>
    <row r="3525" spans="1:9" hidden="1">
      <c r="A3525" s="196">
        <v>44356</v>
      </c>
      <c r="B3525" s="41" t="s">
        <v>60</v>
      </c>
      <c r="C3525" s="462">
        <v>1554</v>
      </c>
      <c r="D3525" s="195">
        <v>7</v>
      </c>
      <c r="E3525" s="197">
        <v>3442736</v>
      </c>
      <c r="F3525" s="206">
        <f t="shared" si="45"/>
        <v>0</v>
      </c>
      <c r="G3525" s="197">
        <v>3442736</v>
      </c>
      <c r="H3525" s="195" t="s">
        <v>3399</v>
      </c>
      <c r="I3525" s="195"/>
    </row>
    <row r="3526" spans="1:9" hidden="1">
      <c r="A3526" s="196">
        <v>44356</v>
      </c>
      <c r="B3526" s="41" t="s">
        <v>60</v>
      </c>
      <c r="C3526" s="462">
        <v>1565</v>
      </c>
      <c r="D3526" s="195">
        <v>7</v>
      </c>
      <c r="E3526" s="197">
        <v>556495</v>
      </c>
      <c r="F3526" s="206">
        <f t="shared" si="45"/>
        <v>0</v>
      </c>
      <c r="G3526" s="197">
        <v>556495</v>
      </c>
      <c r="H3526" s="195" t="s">
        <v>3400</v>
      </c>
      <c r="I3526" s="195"/>
    </row>
    <row r="3527" spans="1:9" hidden="1">
      <c r="A3527" s="196">
        <v>44356</v>
      </c>
      <c r="B3527" s="41" t="s">
        <v>60</v>
      </c>
      <c r="C3527" s="462">
        <v>1593</v>
      </c>
      <c r="D3527" s="195">
        <v>7</v>
      </c>
      <c r="E3527" s="197">
        <v>499866</v>
      </c>
      <c r="F3527" s="206">
        <f t="shared" si="45"/>
        <v>0</v>
      </c>
      <c r="G3527" s="197">
        <v>499866</v>
      </c>
      <c r="H3527" s="195" t="s">
        <v>3401</v>
      </c>
      <c r="I3527" s="195"/>
    </row>
    <row r="3528" spans="1:9" hidden="1">
      <c r="A3528" s="196">
        <v>44356</v>
      </c>
      <c r="B3528" s="41" t="s">
        <v>60</v>
      </c>
      <c r="C3528" s="462">
        <v>1596</v>
      </c>
      <c r="D3528" s="195">
        <v>7</v>
      </c>
      <c r="E3528" s="197">
        <v>294369</v>
      </c>
      <c r="F3528" s="206">
        <f>E3528-G3528</f>
        <v>0</v>
      </c>
      <c r="G3528" s="197">
        <v>294369</v>
      </c>
      <c r="H3528" s="195" t="s">
        <v>3402</v>
      </c>
      <c r="I3528" s="195"/>
    </row>
    <row r="3529" spans="1:9" hidden="1">
      <c r="A3529" s="196">
        <v>44356</v>
      </c>
      <c r="B3529" s="41" t="s">
        <v>60</v>
      </c>
      <c r="C3529" s="462">
        <v>1598</v>
      </c>
      <c r="D3529" s="195">
        <v>7</v>
      </c>
      <c r="E3529" s="197">
        <v>1913051</v>
      </c>
      <c r="F3529" s="206">
        <f t="shared" si="45"/>
        <v>0</v>
      </c>
      <c r="G3529" s="197">
        <v>1913051</v>
      </c>
      <c r="H3529" s="195" t="s">
        <v>3403</v>
      </c>
      <c r="I3529" s="195"/>
    </row>
    <row r="3530" spans="1:9" hidden="1">
      <c r="A3530" s="196">
        <v>44356</v>
      </c>
      <c r="B3530" s="41" t="s">
        <v>60</v>
      </c>
      <c r="C3530" s="462">
        <v>1599</v>
      </c>
      <c r="D3530" s="195">
        <v>7</v>
      </c>
      <c r="E3530" s="197">
        <v>1499009</v>
      </c>
      <c r="F3530" s="206">
        <f t="shared" si="45"/>
        <v>0</v>
      </c>
      <c r="G3530" s="197">
        <v>1499009</v>
      </c>
      <c r="H3530" s="195" t="s">
        <v>3404</v>
      </c>
      <c r="I3530" s="195"/>
    </row>
    <row r="3531" spans="1:9" hidden="1">
      <c r="A3531" s="196">
        <v>44356</v>
      </c>
      <c r="B3531" s="41" t="s">
        <v>60</v>
      </c>
      <c r="C3531" s="462">
        <v>1608</v>
      </c>
      <c r="D3531" s="195">
        <v>7</v>
      </c>
      <c r="E3531" s="197">
        <v>1558406</v>
      </c>
      <c r="F3531" s="206">
        <f t="shared" si="45"/>
        <v>0</v>
      </c>
      <c r="G3531" s="197">
        <v>1558406</v>
      </c>
      <c r="H3531" s="195" t="s">
        <v>3405</v>
      </c>
      <c r="I3531" s="195"/>
    </row>
    <row r="3532" spans="1:9" hidden="1">
      <c r="A3532" s="196">
        <v>44356</v>
      </c>
      <c r="B3532" s="41" t="s">
        <v>60</v>
      </c>
      <c r="C3532" s="462">
        <v>1609</v>
      </c>
      <c r="D3532" s="195">
        <v>7</v>
      </c>
      <c r="E3532" s="197">
        <v>681284</v>
      </c>
      <c r="F3532" s="206">
        <f t="shared" si="45"/>
        <v>0</v>
      </c>
      <c r="G3532" s="197">
        <v>681284</v>
      </c>
      <c r="H3532" s="195" t="s">
        <v>3406</v>
      </c>
      <c r="I3532" s="195"/>
    </row>
    <row r="3533" spans="1:9" hidden="1">
      <c r="A3533" s="196">
        <v>44356</v>
      </c>
      <c r="B3533" s="41" t="s">
        <v>60</v>
      </c>
      <c r="C3533" s="462">
        <v>1659</v>
      </c>
      <c r="D3533" s="195">
        <v>7</v>
      </c>
      <c r="E3533" s="197">
        <v>1800700</v>
      </c>
      <c r="F3533" s="206">
        <f t="shared" si="45"/>
        <v>0</v>
      </c>
      <c r="G3533" s="197">
        <v>1800700</v>
      </c>
      <c r="H3533" s="195" t="s">
        <v>3407</v>
      </c>
      <c r="I3533" s="195"/>
    </row>
    <row r="3534" spans="1:9" hidden="1">
      <c r="A3534" s="196">
        <v>44356</v>
      </c>
      <c r="B3534" s="41" t="s">
        <v>68</v>
      </c>
      <c r="C3534" s="462">
        <v>5621</v>
      </c>
      <c r="D3534" s="195">
        <v>99</v>
      </c>
      <c r="E3534" s="197">
        <v>102200000</v>
      </c>
      <c r="F3534" s="206">
        <f t="shared" si="45"/>
        <v>0</v>
      </c>
      <c r="G3534" s="197">
        <v>102200000</v>
      </c>
      <c r="H3534" s="195" t="s">
        <v>3408</v>
      </c>
      <c r="I3534" s="195"/>
    </row>
    <row r="3535" spans="1:9" hidden="1">
      <c r="A3535" s="196">
        <v>44356</v>
      </c>
      <c r="B3535" s="41" t="s">
        <v>68</v>
      </c>
      <c r="C3535" s="462">
        <v>5622</v>
      </c>
      <c r="D3535" s="195">
        <v>99</v>
      </c>
      <c r="E3535" s="197">
        <v>102200000</v>
      </c>
      <c r="F3535" s="206">
        <f t="shared" si="45"/>
        <v>0</v>
      </c>
      <c r="G3535" s="197">
        <v>102200000</v>
      </c>
      <c r="H3535" s="195" t="s">
        <v>3408</v>
      </c>
      <c r="I3535" s="195"/>
    </row>
    <row r="3536" spans="1:9" hidden="1">
      <c r="A3536" s="196">
        <v>44356</v>
      </c>
      <c r="B3536" s="41" t="s">
        <v>68</v>
      </c>
      <c r="C3536" s="462">
        <v>5623</v>
      </c>
      <c r="D3536" s="195">
        <v>99</v>
      </c>
      <c r="E3536" s="197">
        <v>102200000</v>
      </c>
      <c r="F3536" s="206">
        <f t="shared" si="45"/>
        <v>0</v>
      </c>
      <c r="G3536" s="197">
        <v>102200000</v>
      </c>
      <c r="H3536" s="195" t="s">
        <v>3408</v>
      </c>
      <c r="I3536" s="195"/>
    </row>
    <row r="3537" spans="1:9" hidden="1">
      <c r="A3537" s="196">
        <v>44356</v>
      </c>
      <c r="B3537" s="41" t="s">
        <v>68</v>
      </c>
      <c r="C3537" s="462">
        <v>5626</v>
      </c>
      <c r="D3537" s="195">
        <v>99</v>
      </c>
      <c r="E3537" s="197">
        <v>10220000</v>
      </c>
      <c r="F3537" s="206">
        <f t="shared" si="45"/>
        <v>0</v>
      </c>
      <c r="G3537" s="197">
        <v>10220000</v>
      </c>
      <c r="H3537" s="195" t="s">
        <v>3409</v>
      </c>
      <c r="I3537" s="195"/>
    </row>
    <row r="3538" spans="1:9" hidden="1">
      <c r="A3538" s="196">
        <v>44356</v>
      </c>
      <c r="B3538" s="41" t="s">
        <v>68</v>
      </c>
      <c r="C3538" s="462">
        <v>5627</v>
      </c>
      <c r="D3538" s="195">
        <v>99</v>
      </c>
      <c r="E3538" s="197">
        <v>10220000</v>
      </c>
      <c r="F3538" s="206">
        <f t="shared" si="45"/>
        <v>0</v>
      </c>
      <c r="G3538" s="197">
        <v>10220000</v>
      </c>
      <c r="H3538" s="195" t="s">
        <v>3409</v>
      </c>
      <c r="I3538" s="195"/>
    </row>
    <row r="3539" spans="1:9" hidden="1">
      <c r="A3539" s="196">
        <v>44356</v>
      </c>
      <c r="B3539" s="41" t="s">
        <v>68</v>
      </c>
      <c r="C3539" s="462">
        <v>5628</v>
      </c>
      <c r="D3539" s="195">
        <v>99</v>
      </c>
      <c r="E3539" s="197">
        <v>10220000</v>
      </c>
      <c r="F3539" s="206">
        <f t="shared" si="45"/>
        <v>0</v>
      </c>
      <c r="G3539" s="197">
        <v>10220000</v>
      </c>
      <c r="H3539" s="195" t="s">
        <v>3409</v>
      </c>
      <c r="I3539" s="195"/>
    </row>
    <row r="3540" spans="1:9" hidden="1">
      <c r="A3540" s="196">
        <v>44356</v>
      </c>
      <c r="B3540" s="41" t="s">
        <v>68</v>
      </c>
      <c r="C3540" s="462">
        <v>5629</v>
      </c>
      <c r="D3540" s="195">
        <v>99</v>
      </c>
      <c r="E3540" s="197">
        <v>10220000</v>
      </c>
      <c r="F3540" s="206">
        <f t="shared" si="45"/>
        <v>0</v>
      </c>
      <c r="G3540" s="197">
        <v>10220000</v>
      </c>
      <c r="H3540" s="195" t="s">
        <v>3409</v>
      </c>
      <c r="I3540" s="195"/>
    </row>
    <row r="3541" spans="1:9" hidden="1">
      <c r="A3541" s="196">
        <v>44356</v>
      </c>
      <c r="B3541" s="41" t="s">
        <v>68</v>
      </c>
      <c r="C3541" s="462">
        <v>5630</v>
      </c>
      <c r="D3541" s="195">
        <v>99</v>
      </c>
      <c r="E3541" s="197">
        <v>10220000</v>
      </c>
      <c r="F3541" s="206">
        <f t="shared" si="45"/>
        <v>0</v>
      </c>
      <c r="G3541" s="197">
        <v>10220000</v>
      </c>
      <c r="H3541" s="195" t="s">
        <v>3409</v>
      </c>
      <c r="I3541" s="195"/>
    </row>
    <row r="3542" spans="1:9" hidden="1">
      <c r="A3542" s="196">
        <v>44356</v>
      </c>
      <c r="B3542" s="41" t="s">
        <v>68</v>
      </c>
      <c r="C3542" s="462">
        <v>5631</v>
      </c>
      <c r="D3542" s="195">
        <v>99</v>
      </c>
      <c r="E3542" s="197">
        <v>10220000</v>
      </c>
      <c r="F3542" s="206">
        <f t="shared" si="45"/>
        <v>0</v>
      </c>
      <c r="G3542" s="197">
        <v>10220000</v>
      </c>
      <c r="H3542" s="195" t="s">
        <v>3409</v>
      </c>
      <c r="I3542" s="195"/>
    </row>
    <row r="3543" spans="1:9" hidden="1">
      <c r="A3543" s="196">
        <v>44356</v>
      </c>
      <c r="B3543" s="41" t="s">
        <v>68</v>
      </c>
      <c r="C3543" s="462">
        <v>5632</v>
      </c>
      <c r="D3543" s="195">
        <v>99</v>
      </c>
      <c r="E3543" s="197">
        <v>10220000</v>
      </c>
      <c r="F3543" s="206">
        <f t="shared" si="45"/>
        <v>0</v>
      </c>
      <c r="G3543" s="197">
        <v>10220000</v>
      </c>
      <c r="H3543" s="195" t="s">
        <v>3409</v>
      </c>
      <c r="I3543" s="195"/>
    </row>
    <row r="3544" spans="1:9" hidden="1">
      <c r="A3544" s="196">
        <v>44356</v>
      </c>
      <c r="B3544" s="41" t="s">
        <v>68</v>
      </c>
      <c r="C3544" s="462">
        <v>5633</v>
      </c>
      <c r="D3544" s="195">
        <v>99</v>
      </c>
      <c r="E3544" s="197">
        <v>10220000</v>
      </c>
      <c r="F3544" s="206">
        <f t="shared" si="45"/>
        <v>0</v>
      </c>
      <c r="G3544" s="197">
        <v>10220000</v>
      </c>
      <c r="H3544" s="195" t="s">
        <v>3409</v>
      </c>
      <c r="I3544" s="195"/>
    </row>
    <row r="3545" spans="1:9" hidden="1">
      <c r="A3545" s="196">
        <v>44356</v>
      </c>
      <c r="B3545" s="41" t="s">
        <v>68</v>
      </c>
      <c r="C3545" s="462">
        <v>5634</v>
      </c>
      <c r="D3545" s="195">
        <v>99</v>
      </c>
      <c r="E3545" s="197">
        <v>10220000</v>
      </c>
      <c r="F3545" s="206">
        <f t="shared" si="45"/>
        <v>0</v>
      </c>
      <c r="G3545" s="197">
        <v>10220000</v>
      </c>
      <c r="H3545" s="195" t="s">
        <v>3409</v>
      </c>
      <c r="I3545" s="195"/>
    </row>
    <row r="3546" spans="1:9" hidden="1">
      <c r="A3546" s="196">
        <v>44356</v>
      </c>
      <c r="B3546" s="41" t="s">
        <v>68</v>
      </c>
      <c r="C3546" s="462">
        <v>5635</v>
      </c>
      <c r="D3546" s="195">
        <v>99</v>
      </c>
      <c r="E3546" s="197">
        <v>10220000</v>
      </c>
      <c r="F3546" s="206">
        <f t="shared" si="45"/>
        <v>0</v>
      </c>
      <c r="G3546" s="197">
        <v>10220000</v>
      </c>
      <c r="H3546" s="195" t="s">
        <v>3409</v>
      </c>
      <c r="I3546" s="195"/>
    </row>
    <row r="3547" spans="1:9" hidden="1">
      <c r="A3547" s="196">
        <v>44356</v>
      </c>
      <c r="B3547" s="41" t="s">
        <v>68</v>
      </c>
      <c r="C3547" s="462">
        <v>5636</v>
      </c>
      <c r="D3547" s="195">
        <v>99</v>
      </c>
      <c r="E3547" s="197">
        <v>10220000</v>
      </c>
      <c r="F3547" s="206">
        <f t="shared" si="45"/>
        <v>0</v>
      </c>
      <c r="G3547" s="197">
        <v>10220000</v>
      </c>
      <c r="H3547" s="195" t="s">
        <v>3409</v>
      </c>
      <c r="I3547" s="195"/>
    </row>
    <row r="3548" spans="1:9" hidden="1">
      <c r="A3548" s="196">
        <v>44356</v>
      </c>
      <c r="B3548" s="41" t="s">
        <v>68</v>
      </c>
      <c r="C3548" s="462">
        <v>5637</v>
      </c>
      <c r="D3548" s="195">
        <v>99</v>
      </c>
      <c r="E3548" s="197">
        <v>10220000</v>
      </c>
      <c r="F3548" s="206">
        <f t="shared" si="45"/>
        <v>0</v>
      </c>
      <c r="G3548" s="197">
        <v>10220000</v>
      </c>
      <c r="H3548" s="195" t="s">
        <v>3409</v>
      </c>
      <c r="I3548" s="195"/>
    </row>
    <row r="3549" spans="1:9" hidden="1">
      <c r="A3549" s="196">
        <v>44356</v>
      </c>
      <c r="B3549" s="41" t="s">
        <v>68</v>
      </c>
      <c r="C3549" s="462">
        <v>5638</v>
      </c>
      <c r="D3549" s="195">
        <v>99</v>
      </c>
      <c r="E3549" s="197">
        <v>10220000</v>
      </c>
      <c r="F3549" s="206">
        <f t="shared" si="45"/>
        <v>0</v>
      </c>
      <c r="G3549" s="197">
        <v>10220000</v>
      </c>
      <c r="H3549" s="195" t="s">
        <v>3409</v>
      </c>
      <c r="I3549" s="195"/>
    </row>
    <row r="3550" spans="1:9" hidden="1">
      <c r="A3550" s="196">
        <v>44356</v>
      </c>
      <c r="B3550" s="41" t="s">
        <v>68</v>
      </c>
      <c r="C3550" s="462">
        <v>5639</v>
      </c>
      <c r="D3550" s="195">
        <v>99</v>
      </c>
      <c r="E3550" s="197">
        <v>10220000</v>
      </c>
      <c r="F3550" s="206">
        <f t="shared" si="45"/>
        <v>0</v>
      </c>
      <c r="G3550" s="197">
        <v>10220000</v>
      </c>
      <c r="H3550" s="195" t="s">
        <v>3409</v>
      </c>
      <c r="I3550" s="195"/>
    </row>
    <row r="3551" spans="1:9" hidden="1">
      <c r="A3551" s="196">
        <v>44356</v>
      </c>
      <c r="B3551" s="41" t="s">
        <v>68</v>
      </c>
      <c r="C3551" s="462">
        <v>5640</v>
      </c>
      <c r="D3551" s="195">
        <v>99</v>
      </c>
      <c r="E3551" s="197">
        <v>10220000</v>
      </c>
      <c r="F3551" s="206">
        <f t="shared" si="45"/>
        <v>0</v>
      </c>
      <c r="G3551" s="197">
        <v>10220000</v>
      </c>
      <c r="H3551" s="195" t="s">
        <v>3409</v>
      </c>
      <c r="I3551" s="195"/>
    </row>
    <row r="3552" spans="1:9" hidden="1">
      <c r="A3552" s="196">
        <v>44356</v>
      </c>
      <c r="B3552" s="41" t="s">
        <v>68</v>
      </c>
      <c r="C3552" s="462">
        <v>5641</v>
      </c>
      <c r="D3552" s="195">
        <v>99</v>
      </c>
      <c r="E3552" s="197">
        <v>10220000</v>
      </c>
      <c r="F3552" s="206">
        <f t="shared" si="45"/>
        <v>0</v>
      </c>
      <c r="G3552" s="197">
        <v>10220000</v>
      </c>
      <c r="H3552" s="195" t="s">
        <v>3409</v>
      </c>
      <c r="I3552" s="195"/>
    </row>
    <row r="3553" spans="1:9" hidden="1">
      <c r="A3553" s="196">
        <v>44356</v>
      </c>
      <c r="B3553" s="41" t="s">
        <v>68</v>
      </c>
      <c r="C3553" s="462">
        <v>5642</v>
      </c>
      <c r="D3553" s="195">
        <v>99</v>
      </c>
      <c r="E3553" s="197">
        <v>10220000</v>
      </c>
      <c r="F3553" s="206">
        <f t="shared" si="45"/>
        <v>0</v>
      </c>
      <c r="G3553" s="197">
        <v>10220000</v>
      </c>
      <c r="H3553" s="195" t="s">
        <v>3409</v>
      </c>
      <c r="I3553" s="195"/>
    </row>
    <row r="3554" spans="1:9" hidden="1">
      <c r="A3554" s="196">
        <v>44356</v>
      </c>
      <c r="B3554" s="41" t="s">
        <v>68</v>
      </c>
      <c r="C3554" s="462">
        <v>5643</v>
      </c>
      <c r="D3554" s="195">
        <v>99</v>
      </c>
      <c r="E3554" s="197">
        <v>10220000</v>
      </c>
      <c r="F3554" s="206">
        <f t="shared" si="45"/>
        <v>0</v>
      </c>
      <c r="G3554" s="197">
        <v>10220000</v>
      </c>
      <c r="H3554" s="195" t="s">
        <v>3409</v>
      </c>
      <c r="I3554" s="195"/>
    </row>
    <row r="3555" spans="1:9" hidden="1">
      <c r="A3555" s="196">
        <v>44356</v>
      </c>
      <c r="B3555" s="41" t="s">
        <v>68</v>
      </c>
      <c r="C3555" s="462">
        <v>5644</v>
      </c>
      <c r="D3555" s="195">
        <v>99</v>
      </c>
      <c r="E3555" s="197">
        <v>10220000</v>
      </c>
      <c r="F3555" s="206">
        <f t="shared" si="45"/>
        <v>0</v>
      </c>
      <c r="G3555" s="197">
        <v>10220000</v>
      </c>
      <c r="H3555" s="195" t="s">
        <v>3409</v>
      </c>
      <c r="I3555" s="195"/>
    </row>
    <row r="3556" spans="1:9" hidden="1">
      <c r="A3556" s="196">
        <v>44356</v>
      </c>
      <c r="B3556" s="41" t="s">
        <v>68</v>
      </c>
      <c r="C3556" s="462">
        <v>5645</v>
      </c>
      <c r="D3556" s="195">
        <v>99</v>
      </c>
      <c r="E3556" s="197">
        <v>10220000</v>
      </c>
      <c r="F3556" s="206">
        <f t="shared" si="45"/>
        <v>0</v>
      </c>
      <c r="G3556" s="197">
        <v>10220000</v>
      </c>
      <c r="H3556" s="195" t="s">
        <v>3409</v>
      </c>
      <c r="I3556" s="195"/>
    </row>
    <row r="3557" spans="1:9" hidden="1">
      <c r="A3557" s="196">
        <v>44356</v>
      </c>
      <c r="B3557" s="41" t="s">
        <v>68</v>
      </c>
      <c r="C3557" s="462">
        <v>5646</v>
      </c>
      <c r="D3557" s="195">
        <v>99</v>
      </c>
      <c r="E3557" s="197">
        <v>10220000</v>
      </c>
      <c r="F3557" s="206">
        <f t="shared" si="45"/>
        <v>0</v>
      </c>
      <c r="G3557" s="197">
        <v>10220000</v>
      </c>
      <c r="H3557" s="195" t="s">
        <v>3409</v>
      </c>
      <c r="I3557" s="195"/>
    </row>
    <row r="3558" spans="1:9" hidden="1">
      <c r="A3558" s="196">
        <v>44356</v>
      </c>
      <c r="B3558" s="41" t="s">
        <v>68</v>
      </c>
      <c r="C3558" s="462">
        <v>5647</v>
      </c>
      <c r="D3558" s="195">
        <v>99</v>
      </c>
      <c r="E3558" s="197">
        <v>10220000</v>
      </c>
      <c r="F3558" s="206">
        <f t="shared" si="45"/>
        <v>0</v>
      </c>
      <c r="G3558" s="197">
        <v>10220000</v>
      </c>
      <c r="H3558" s="195" t="s">
        <v>3409</v>
      </c>
      <c r="I3558" s="195"/>
    </row>
    <row r="3559" spans="1:9" hidden="1">
      <c r="A3559" s="196">
        <v>44356</v>
      </c>
      <c r="B3559" s="41" t="s">
        <v>68</v>
      </c>
      <c r="C3559" s="462">
        <v>5648</v>
      </c>
      <c r="D3559" s="195">
        <v>99</v>
      </c>
      <c r="E3559" s="197">
        <v>10220000</v>
      </c>
      <c r="F3559" s="206">
        <f t="shared" si="45"/>
        <v>0</v>
      </c>
      <c r="G3559" s="197">
        <v>10220000</v>
      </c>
      <c r="H3559" s="195" t="s">
        <v>3409</v>
      </c>
      <c r="I3559" s="195"/>
    </row>
    <row r="3560" spans="1:9" hidden="1">
      <c r="A3560" s="196">
        <v>44356</v>
      </c>
      <c r="B3560" s="41" t="s">
        <v>68</v>
      </c>
      <c r="C3560" s="462">
        <v>5649</v>
      </c>
      <c r="D3560" s="195">
        <v>99</v>
      </c>
      <c r="E3560" s="197">
        <v>10220000</v>
      </c>
      <c r="F3560" s="206">
        <f t="shared" si="45"/>
        <v>0</v>
      </c>
      <c r="G3560" s="197">
        <v>10220000</v>
      </c>
      <c r="H3560" s="195" t="s">
        <v>3409</v>
      </c>
      <c r="I3560" s="195"/>
    </row>
    <row r="3561" spans="1:9" hidden="1">
      <c r="A3561" s="196">
        <v>44356</v>
      </c>
      <c r="B3561" s="41" t="s">
        <v>68</v>
      </c>
      <c r="C3561" s="462">
        <v>5650</v>
      </c>
      <c r="D3561" s="195">
        <v>99</v>
      </c>
      <c r="E3561" s="197">
        <v>10220000</v>
      </c>
      <c r="F3561" s="206">
        <f t="shared" si="45"/>
        <v>0</v>
      </c>
      <c r="G3561" s="197">
        <v>10220000</v>
      </c>
      <c r="H3561" s="195" t="s">
        <v>3409</v>
      </c>
      <c r="I3561" s="195"/>
    </row>
    <row r="3562" spans="1:9" hidden="1">
      <c r="A3562" s="196">
        <v>44356</v>
      </c>
      <c r="B3562" s="41" t="s">
        <v>68</v>
      </c>
      <c r="C3562" s="462">
        <v>5651</v>
      </c>
      <c r="D3562" s="195">
        <v>99</v>
      </c>
      <c r="E3562" s="197">
        <v>10220000</v>
      </c>
      <c r="F3562" s="206">
        <f t="shared" si="45"/>
        <v>0</v>
      </c>
      <c r="G3562" s="197">
        <v>10220000</v>
      </c>
      <c r="H3562" s="195" t="s">
        <v>3409</v>
      </c>
      <c r="I3562" s="195"/>
    </row>
    <row r="3563" spans="1:9" hidden="1">
      <c r="A3563" s="196">
        <v>44356</v>
      </c>
      <c r="B3563" s="41" t="s">
        <v>68</v>
      </c>
      <c r="C3563" s="462">
        <v>5652</v>
      </c>
      <c r="D3563" s="195">
        <v>99</v>
      </c>
      <c r="E3563" s="197">
        <v>10220000</v>
      </c>
      <c r="F3563" s="206">
        <f t="shared" si="45"/>
        <v>0</v>
      </c>
      <c r="G3563" s="197">
        <v>10220000</v>
      </c>
      <c r="H3563" s="195" t="s">
        <v>3409</v>
      </c>
      <c r="I3563" s="195"/>
    </row>
    <row r="3564" spans="1:9" hidden="1">
      <c r="A3564" s="196">
        <v>44356</v>
      </c>
      <c r="B3564" s="41" t="s">
        <v>68</v>
      </c>
      <c r="C3564" s="462">
        <v>5653</v>
      </c>
      <c r="D3564" s="195">
        <v>99</v>
      </c>
      <c r="E3564" s="197">
        <v>10220000</v>
      </c>
      <c r="F3564" s="206">
        <f t="shared" si="45"/>
        <v>0</v>
      </c>
      <c r="G3564" s="197">
        <v>10220000</v>
      </c>
      <c r="H3564" s="195" t="s">
        <v>3409</v>
      </c>
      <c r="I3564" s="195"/>
    </row>
    <row r="3565" spans="1:9" hidden="1">
      <c r="A3565" s="196">
        <v>44356</v>
      </c>
      <c r="B3565" s="41" t="s">
        <v>68</v>
      </c>
      <c r="C3565" s="462">
        <v>5654</v>
      </c>
      <c r="D3565" s="195">
        <v>99</v>
      </c>
      <c r="E3565" s="197">
        <v>10220000</v>
      </c>
      <c r="F3565" s="206">
        <f t="shared" si="45"/>
        <v>0</v>
      </c>
      <c r="G3565" s="197">
        <v>10220000</v>
      </c>
      <c r="H3565" s="195" t="s">
        <v>3409</v>
      </c>
      <c r="I3565" s="195"/>
    </row>
    <row r="3566" spans="1:9" hidden="1">
      <c r="A3566" s="196">
        <v>44356</v>
      </c>
      <c r="B3566" s="41" t="s">
        <v>68</v>
      </c>
      <c r="C3566" s="462">
        <v>5655</v>
      </c>
      <c r="D3566" s="195">
        <v>99</v>
      </c>
      <c r="E3566" s="197">
        <v>10220000</v>
      </c>
      <c r="F3566" s="206">
        <f t="shared" si="45"/>
        <v>0</v>
      </c>
      <c r="G3566" s="197">
        <v>10220000</v>
      </c>
      <c r="H3566" s="195" t="s">
        <v>3409</v>
      </c>
      <c r="I3566" s="195"/>
    </row>
    <row r="3567" spans="1:9" hidden="1">
      <c r="A3567" s="196">
        <v>44356</v>
      </c>
      <c r="B3567" s="41" t="s">
        <v>68</v>
      </c>
      <c r="C3567" s="462">
        <v>5656</v>
      </c>
      <c r="D3567" s="195">
        <v>99</v>
      </c>
      <c r="E3567" s="197">
        <v>120000</v>
      </c>
      <c r="F3567" s="206">
        <f t="shared" si="45"/>
        <v>0</v>
      </c>
      <c r="G3567" s="197">
        <v>120000</v>
      </c>
      <c r="H3567" s="195" t="s">
        <v>3410</v>
      </c>
      <c r="I3567" s="195"/>
    </row>
    <row r="3568" spans="1:9" hidden="1">
      <c r="A3568" s="196">
        <v>44356</v>
      </c>
      <c r="B3568" s="41" t="s">
        <v>68</v>
      </c>
      <c r="C3568" s="462">
        <v>5657</v>
      </c>
      <c r="D3568" s="195">
        <v>99</v>
      </c>
      <c r="E3568" s="197">
        <v>20000</v>
      </c>
      <c r="F3568" s="206">
        <f t="shared" si="45"/>
        <v>0</v>
      </c>
      <c r="G3568" s="197">
        <v>20000</v>
      </c>
      <c r="H3568" s="195" t="s">
        <v>3410</v>
      </c>
      <c r="I3568" s="195"/>
    </row>
    <row r="3569" spans="1:9" hidden="1">
      <c r="A3569" s="196">
        <v>44356</v>
      </c>
      <c r="B3569" s="41" t="s">
        <v>68</v>
      </c>
      <c r="C3569" s="462">
        <v>5658</v>
      </c>
      <c r="D3569" s="195">
        <v>99</v>
      </c>
      <c r="E3569" s="197">
        <v>20000</v>
      </c>
      <c r="F3569" s="206">
        <f t="shared" si="45"/>
        <v>0</v>
      </c>
      <c r="G3569" s="197">
        <v>20000</v>
      </c>
      <c r="H3569" s="195" t="s">
        <v>3410</v>
      </c>
      <c r="I3569" s="195"/>
    </row>
    <row r="3570" spans="1:9" hidden="1">
      <c r="A3570" s="196">
        <v>44356</v>
      </c>
      <c r="B3570" s="41" t="s">
        <v>68</v>
      </c>
      <c r="C3570" s="462">
        <v>5659</v>
      </c>
      <c r="D3570" s="195">
        <v>99</v>
      </c>
      <c r="E3570" s="197">
        <v>20000</v>
      </c>
      <c r="F3570" s="206">
        <f t="shared" si="45"/>
        <v>0</v>
      </c>
      <c r="G3570" s="197">
        <v>20000</v>
      </c>
      <c r="H3570" s="195" t="s">
        <v>3410</v>
      </c>
      <c r="I3570" s="195"/>
    </row>
    <row r="3571" spans="1:9" hidden="1">
      <c r="A3571" s="196">
        <v>44356</v>
      </c>
      <c r="B3571" s="41" t="s">
        <v>68</v>
      </c>
      <c r="C3571" s="462">
        <v>5660</v>
      </c>
      <c r="D3571" s="195">
        <v>99</v>
      </c>
      <c r="E3571" s="197">
        <v>20000</v>
      </c>
      <c r="F3571" s="206">
        <f t="shared" si="45"/>
        <v>0</v>
      </c>
      <c r="G3571" s="197">
        <v>20000</v>
      </c>
      <c r="H3571" s="195" t="s">
        <v>3410</v>
      </c>
      <c r="I3571" s="195"/>
    </row>
    <row r="3572" spans="1:9" hidden="1">
      <c r="A3572" s="196">
        <v>44356</v>
      </c>
      <c r="B3572" s="41" t="s">
        <v>68</v>
      </c>
      <c r="C3572" s="462">
        <v>5661</v>
      </c>
      <c r="D3572" s="195">
        <v>99</v>
      </c>
      <c r="E3572" s="197">
        <v>20000</v>
      </c>
      <c r="F3572" s="206">
        <f t="shared" si="45"/>
        <v>0</v>
      </c>
      <c r="G3572" s="197">
        <v>20000</v>
      </c>
      <c r="H3572" s="195" t="s">
        <v>3410</v>
      </c>
      <c r="I3572" s="195"/>
    </row>
    <row r="3573" spans="1:9" hidden="1">
      <c r="A3573" s="196">
        <v>44356</v>
      </c>
      <c r="B3573" s="41" t="s">
        <v>68</v>
      </c>
      <c r="C3573" s="462">
        <v>5662</v>
      </c>
      <c r="D3573" s="195">
        <v>99</v>
      </c>
      <c r="E3573" s="197">
        <v>20000</v>
      </c>
      <c r="F3573" s="206">
        <f t="shared" si="45"/>
        <v>0</v>
      </c>
      <c r="G3573" s="197">
        <v>20000</v>
      </c>
      <c r="H3573" s="195" t="s">
        <v>3410</v>
      </c>
      <c r="I3573" s="195"/>
    </row>
    <row r="3574" spans="1:9" hidden="1">
      <c r="A3574" s="196">
        <v>44356</v>
      </c>
      <c r="B3574" s="41" t="s">
        <v>68</v>
      </c>
      <c r="C3574" s="462">
        <v>5663</v>
      </c>
      <c r="D3574" s="195">
        <v>99</v>
      </c>
      <c r="E3574" s="197">
        <v>20000</v>
      </c>
      <c r="F3574" s="206">
        <f t="shared" si="45"/>
        <v>0</v>
      </c>
      <c r="G3574" s="197">
        <v>20000</v>
      </c>
      <c r="H3574" s="195" t="s">
        <v>3410</v>
      </c>
      <c r="I3574" s="195"/>
    </row>
    <row r="3575" spans="1:9" hidden="1">
      <c r="A3575" s="196">
        <v>44356</v>
      </c>
      <c r="B3575" s="41" t="s">
        <v>68</v>
      </c>
      <c r="C3575" s="462">
        <v>5664</v>
      </c>
      <c r="D3575" s="195">
        <v>99</v>
      </c>
      <c r="E3575" s="197">
        <v>20000</v>
      </c>
      <c r="F3575" s="206">
        <f t="shared" si="45"/>
        <v>0</v>
      </c>
      <c r="G3575" s="197">
        <v>20000</v>
      </c>
      <c r="H3575" s="195" t="s">
        <v>3410</v>
      </c>
      <c r="I3575" s="195"/>
    </row>
    <row r="3576" spans="1:9" hidden="1">
      <c r="A3576" s="196">
        <v>44356</v>
      </c>
      <c r="B3576" s="41" t="s">
        <v>68</v>
      </c>
      <c r="C3576" s="462">
        <v>5665</v>
      </c>
      <c r="D3576" s="195">
        <v>99</v>
      </c>
      <c r="E3576" s="197">
        <v>20000</v>
      </c>
      <c r="F3576" s="206">
        <f t="shared" si="45"/>
        <v>0</v>
      </c>
      <c r="G3576" s="197">
        <v>20000</v>
      </c>
      <c r="H3576" s="195" t="s">
        <v>3410</v>
      </c>
      <c r="I3576" s="195"/>
    </row>
    <row r="3577" spans="1:9" hidden="1">
      <c r="A3577" s="196">
        <v>44356</v>
      </c>
      <c r="B3577" s="41" t="s">
        <v>68</v>
      </c>
      <c r="C3577" s="462">
        <v>5666</v>
      </c>
      <c r="D3577" s="195">
        <v>99</v>
      </c>
      <c r="E3577" s="197">
        <v>20000</v>
      </c>
      <c r="F3577" s="206">
        <f t="shared" si="45"/>
        <v>0</v>
      </c>
      <c r="G3577" s="197">
        <v>20000</v>
      </c>
      <c r="H3577" s="195" t="s">
        <v>3410</v>
      </c>
      <c r="I3577" s="195"/>
    </row>
    <row r="3578" spans="1:9" hidden="1">
      <c r="A3578" s="196">
        <v>44356</v>
      </c>
      <c r="B3578" s="41" t="s">
        <v>68</v>
      </c>
      <c r="C3578" s="462">
        <v>5667</v>
      </c>
      <c r="D3578" s="195">
        <v>99</v>
      </c>
      <c r="E3578" s="197">
        <v>20000</v>
      </c>
      <c r="F3578" s="206">
        <f t="shared" si="45"/>
        <v>0</v>
      </c>
      <c r="G3578" s="197">
        <v>20000</v>
      </c>
      <c r="H3578" s="195" t="s">
        <v>3410</v>
      </c>
      <c r="I3578" s="195"/>
    </row>
    <row r="3579" spans="1:9" hidden="1">
      <c r="A3579" s="196">
        <v>44356</v>
      </c>
      <c r="B3579" s="41" t="s">
        <v>68</v>
      </c>
      <c r="C3579" s="462">
        <v>5668</v>
      </c>
      <c r="D3579" s="195">
        <v>99</v>
      </c>
      <c r="E3579" s="197">
        <v>20000</v>
      </c>
      <c r="F3579" s="206">
        <f t="shared" si="45"/>
        <v>0</v>
      </c>
      <c r="G3579" s="197">
        <v>20000</v>
      </c>
      <c r="H3579" s="195" t="s">
        <v>3410</v>
      </c>
      <c r="I3579" s="195"/>
    </row>
    <row r="3580" spans="1:9" hidden="1">
      <c r="A3580" s="196">
        <v>44356</v>
      </c>
      <c r="B3580" s="41" t="s">
        <v>68</v>
      </c>
      <c r="C3580" s="462">
        <v>5669</v>
      </c>
      <c r="D3580" s="195">
        <v>99</v>
      </c>
      <c r="E3580" s="197">
        <v>20000</v>
      </c>
      <c r="F3580" s="206">
        <f t="shared" si="45"/>
        <v>0</v>
      </c>
      <c r="G3580" s="197">
        <v>20000</v>
      </c>
      <c r="H3580" s="195" t="s">
        <v>3410</v>
      </c>
      <c r="I3580" s="195"/>
    </row>
    <row r="3581" spans="1:9" hidden="1">
      <c r="A3581" s="196">
        <v>44356</v>
      </c>
      <c r="B3581" s="41" t="s">
        <v>68</v>
      </c>
      <c r="C3581" s="462">
        <v>5670</v>
      </c>
      <c r="D3581" s="195">
        <v>99</v>
      </c>
      <c r="E3581" s="197">
        <v>20000</v>
      </c>
      <c r="F3581" s="206">
        <f t="shared" si="45"/>
        <v>0</v>
      </c>
      <c r="G3581" s="197">
        <v>20000</v>
      </c>
      <c r="H3581" s="195" t="s">
        <v>3410</v>
      </c>
      <c r="I3581" s="195"/>
    </row>
    <row r="3582" spans="1:9" hidden="1">
      <c r="A3582" s="196">
        <v>44356</v>
      </c>
      <c r="B3582" s="41" t="s">
        <v>68</v>
      </c>
      <c r="C3582" s="462">
        <v>5671</v>
      </c>
      <c r="D3582" s="195">
        <v>99</v>
      </c>
      <c r="E3582" s="197">
        <v>20000</v>
      </c>
      <c r="F3582" s="206">
        <f t="shared" si="45"/>
        <v>0</v>
      </c>
      <c r="G3582" s="197">
        <v>20000</v>
      </c>
      <c r="H3582" s="195" t="s">
        <v>3410</v>
      </c>
      <c r="I3582" s="195"/>
    </row>
    <row r="3583" spans="1:9" hidden="1">
      <c r="A3583" s="196">
        <v>44356</v>
      </c>
      <c r="B3583" s="41" t="s">
        <v>68</v>
      </c>
      <c r="C3583" s="462">
        <v>5672</v>
      </c>
      <c r="D3583" s="195">
        <v>99</v>
      </c>
      <c r="E3583" s="197">
        <v>20000</v>
      </c>
      <c r="F3583" s="206">
        <f t="shared" si="45"/>
        <v>0</v>
      </c>
      <c r="G3583" s="197">
        <v>20000</v>
      </c>
      <c r="H3583" s="195" t="s">
        <v>3410</v>
      </c>
      <c r="I3583" s="195"/>
    </row>
    <row r="3584" spans="1:9" hidden="1">
      <c r="A3584" s="196">
        <v>44356</v>
      </c>
      <c r="B3584" s="41" t="s">
        <v>68</v>
      </c>
      <c r="C3584" s="462">
        <v>5673</v>
      </c>
      <c r="D3584" s="195">
        <v>99</v>
      </c>
      <c r="E3584" s="197">
        <v>20000</v>
      </c>
      <c r="F3584" s="206">
        <f t="shared" si="45"/>
        <v>0</v>
      </c>
      <c r="G3584" s="197">
        <v>20000</v>
      </c>
      <c r="H3584" s="195" t="s">
        <v>3410</v>
      </c>
      <c r="I3584" s="195"/>
    </row>
    <row r="3585" spans="1:9" hidden="1">
      <c r="A3585" s="196">
        <v>44356</v>
      </c>
      <c r="B3585" s="41" t="s">
        <v>68</v>
      </c>
      <c r="C3585" s="462">
        <v>5674</v>
      </c>
      <c r="D3585" s="195">
        <v>99</v>
      </c>
      <c r="E3585" s="197">
        <v>20000</v>
      </c>
      <c r="F3585" s="206">
        <f t="shared" si="45"/>
        <v>0</v>
      </c>
      <c r="G3585" s="197">
        <v>20000</v>
      </c>
      <c r="H3585" s="195" t="s">
        <v>3410</v>
      </c>
      <c r="I3585" s="195"/>
    </row>
    <row r="3586" spans="1:9" hidden="1">
      <c r="A3586" s="196">
        <v>44356</v>
      </c>
      <c r="B3586" s="41" t="s">
        <v>68</v>
      </c>
      <c r="C3586" s="462">
        <v>5675</v>
      </c>
      <c r="D3586" s="195">
        <v>99</v>
      </c>
      <c r="E3586" s="197">
        <v>20000</v>
      </c>
      <c r="F3586" s="206">
        <f t="shared" si="45"/>
        <v>0</v>
      </c>
      <c r="G3586" s="197">
        <v>20000</v>
      </c>
      <c r="H3586" s="195" t="s">
        <v>3410</v>
      </c>
      <c r="I3586" s="195"/>
    </row>
    <row r="3587" spans="1:9" hidden="1">
      <c r="A3587" s="196">
        <v>44356</v>
      </c>
      <c r="B3587" s="41" t="s">
        <v>68</v>
      </c>
      <c r="C3587" s="462">
        <v>5676</v>
      </c>
      <c r="D3587" s="195">
        <v>99</v>
      </c>
      <c r="E3587" s="197">
        <v>10220000</v>
      </c>
      <c r="F3587" s="206">
        <f t="shared" si="45"/>
        <v>0</v>
      </c>
      <c r="G3587" s="197">
        <v>10220000</v>
      </c>
      <c r="H3587" s="195" t="s">
        <v>3410</v>
      </c>
      <c r="I3587" s="195"/>
    </row>
    <row r="3588" spans="1:9" hidden="1">
      <c r="A3588" s="196">
        <v>44356</v>
      </c>
      <c r="B3588" s="41" t="s">
        <v>68</v>
      </c>
      <c r="C3588" s="462">
        <v>5677</v>
      </c>
      <c r="D3588" s="195">
        <v>99</v>
      </c>
      <c r="E3588" s="197">
        <v>10220000</v>
      </c>
      <c r="F3588" s="206">
        <f t="shared" si="45"/>
        <v>0</v>
      </c>
      <c r="G3588" s="197">
        <v>10220000</v>
      </c>
      <c r="H3588" s="195" t="s">
        <v>3410</v>
      </c>
      <c r="I3588" s="195"/>
    </row>
    <row r="3589" spans="1:9" hidden="1">
      <c r="A3589" s="196">
        <v>44356</v>
      </c>
      <c r="B3589" s="41" t="s">
        <v>68</v>
      </c>
      <c r="C3589" s="462">
        <v>5678</v>
      </c>
      <c r="D3589" s="195">
        <v>99</v>
      </c>
      <c r="E3589" s="197">
        <v>10220000</v>
      </c>
      <c r="F3589" s="206">
        <f t="shared" si="45"/>
        <v>0</v>
      </c>
      <c r="G3589" s="197">
        <v>10220000</v>
      </c>
      <c r="H3589" s="195" t="s">
        <v>3410</v>
      </c>
      <c r="I3589" s="195"/>
    </row>
    <row r="3590" spans="1:9" hidden="1">
      <c r="A3590" s="196">
        <v>44356</v>
      </c>
      <c r="B3590" s="41" t="s">
        <v>68</v>
      </c>
      <c r="C3590" s="462">
        <v>5679</v>
      </c>
      <c r="D3590" s="195">
        <v>99</v>
      </c>
      <c r="E3590" s="197">
        <v>10220000</v>
      </c>
      <c r="F3590" s="206">
        <f t="shared" si="45"/>
        <v>0</v>
      </c>
      <c r="G3590" s="197">
        <v>10220000</v>
      </c>
      <c r="H3590" s="195" t="s">
        <v>3410</v>
      </c>
      <c r="I3590" s="195"/>
    </row>
    <row r="3591" spans="1:9" hidden="1">
      <c r="A3591" s="196">
        <v>44356</v>
      </c>
      <c r="B3591" s="41" t="s">
        <v>68</v>
      </c>
      <c r="C3591" s="462">
        <v>5680</v>
      </c>
      <c r="D3591" s="195">
        <v>99</v>
      </c>
      <c r="E3591" s="197">
        <v>10220000</v>
      </c>
      <c r="F3591" s="206">
        <f t="shared" si="45"/>
        <v>0</v>
      </c>
      <c r="G3591" s="197">
        <v>10220000</v>
      </c>
      <c r="H3591" s="195" t="s">
        <v>3410</v>
      </c>
      <c r="I3591" s="195"/>
    </row>
    <row r="3592" spans="1:9" hidden="1">
      <c r="A3592" s="196">
        <v>44356</v>
      </c>
      <c r="B3592" s="41" t="s">
        <v>68</v>
      </c>
      <c r="C3592" s="462">
        <v>5681</v>
      </c>
      <c r="D3592" s="195">
        <v>99</v>
      </c>
      <c r="E3592" s="197">
        <v>10220000</v>
      </c>
      <c r="F3592" s="206">
        <f t="shared" si="45"/>
        <v>0</v>
      </c>
      <c r="G3592" s="197">
        <v>10220000</v>
      </c>
      <c r="H3592" s="195" t="s">
        <v>3410</v>
      </c>
      <c r="I3592" s="195"/>
    </row>
    <row r="3593" spans="1:9" hidden="1">
      <c r="A3593" s="196">
        <v>44356</v>
      </c>
      <c r="B3593" s="41" t="s">
        <v>68</v>
      </c>
      <c r="C3593" s="462">
        <v>5682</v>
      </c>
      <c r="D3593" s="195">
        <v>99</v>
      </c>
      <c r="E3593" s="197">
        <v>10220000</v>
      </c>
      <c r="F3593" s="206">
        <f t="shared" si="45"/>
        <v>0</v>
      </c>
      <c r="G3593" s="197">
        <v>10220000</v>
      </c>
      <c r="H3593" s="195" t="s">
        <v>3410</v>
      </c>
      <c r="I3593" s="195"/>
    </row>
    <row r="3594" spans="1:9" hidden="1">
      <c r="A3594" s="196">
        <v>44356</v>
      </c>
      <c r="B3594" s="41" t="s">
        <v>68</v>
      </c>
      <c r="C3594" s="462">
        <v>5683</v>
      </c>
      <c r="D3594" s="195">
        <v>99</v>
      </c>
      <c r="E3594" s="197">
        <v>10220000</v>
      </c>
      <c r="F3594" s="206">
        <f t="shared" si="45"/>
        <v>0</v>
      </c>
      <c r="G3594" s="197">
        <v>10220000</v>
      </c>
      <c r="H3594" s="195" t="s">
        <v>3410</v>
      </c>
      <c r="I3594" s="195"/>
    </row>
    <row r="3595" spans="1:9" hidden="1">
      <c r="A3595" s="196">
        <v>44356</v>
      </c>
      <c r="B3595" s="41" t="s">
        <v>68</v>
      </c>
      <c r="C3595" s="462">
        <v>5684</v>
      </c>
      <c r="D3595" s="195">
        <v>99</v>
      </c>
      <c r="E3595" s="197">
        <v>10220000</v>
      </c>
      <c r="F3595" s="206">
        <f t="shared" si="45"/>
        <v>0</v>
      </c>
      <c r="G3595" s="197">
        <v>10220000</v>
      </c>
      <c r="H3595" s="195" t="s">
        <v>3410</v>
      </c>
      <c r="I3595" s="195"/>
    </row>
    <row r="3596" spans="1:9" hidden="1">
      <c r="A3596" s="196">
        <v>44356</v>
      </c>
      <c r="B3596" s="41" t="s">
        <v>68</v>
      </c>
      <c r="C3596" s="462">
        <v>5685</v>
      </c>
      <c r="D3596" s="195">
        <v>99</v>
      </c>
      <c r="E3596" s="197">
        <v>10220000</v>
      </c>
      <c r="F3596" s="206">
        <f t="shared" si="45"/>
        <v>0</v>
      </c>
      <c r="G3596" s="197">
        <v>10220000</v>
      </c>
      <c r="H3596" s="195" t="s">
        <v>3410</v>
      </c>
      <c r="I3596" s="195"/>
    </row>
    <row r="3597" spans="1:9" hidden="1">
      <c r="A3597" s="196">
        <v>44356</v>
      </c>
      <c r="B3597" s="41" t="s">
        <v>68</v>
      </c>
      <c r="C3597" s="462">
        <v>5686</v>
      </c>
      <c r="D3597" s="195">
        <v>99</v>
      </c>
      <c r="E3597" s="197">
        <v>10220000</v>
      </c>
      <c r="F3597" s="206">
        <f t="shared" si="45"/>
        <v>0</v>
      </c>
      <c r="G3597" s="197">
        <v>10220000</v>
      </c>
      <c r="H3597" s="195" t="s">
        <v>3410</v>
      </c>
      <c r="I3597" s="195"/>
    </row>
    <row r="3598" spans="1:9" hidden="1">
      <c r="A3598" s="196">
        <v>44356</v>
      </c>
      <c r="B3598" s="41" t="s">
        <v>68</v>
      </c>
      <c r="C3598" s="462">
        <v>5687</v>
      </c>
      <c r="D3598" s="195">
        <v>99</v>
      </c>
      <c r="E3598" s="197">
        <v>10220000</v>
      </c>
      <c r="F3598" s="206">
        <f t="shared" si="45"/>
        <v>0</v>
      </c>
      <c r="G3598" s="197">
        <v>10220000</v>
      </c>
      <c r="H3598" s="195" t="s">
        <v>3410</v>
      </c>
      <c r="I3598" s="195"/>
    </row>
    <row r="3599" spans="1:9" hidden="1">
      <c r="A3599" s="196">
        <v>44356</v>
      </c>
      <c r="B3599" s="41" t="s">
        <v>68</v>
      </c>
      <c r="C3599" s="462">
        <v>5688</v>
      </c>
      <c r="D3599" s="195">
        <v>99</v>
      </c>
      <c r="E3599" s="197">
        <v>10220000</v>
      </c>
      <c r="F3599" s="206">
        <f t="shared" si="45"/>
        <v>0</v>
      </c>
      <c r="G3599" s="197">
        <v>10220000</v>
      </c>
      <c r="H3599" s="195" t="s">
        <v>3410</v>
      </c>
      <c r="I3599" s="195"/>
    </row>
    <row r="3600" spans="1:9" hidden="1">
      <c r="A3600" s="196">
        <v>44356</v>
      </c>
      <c r="B3600" s="41" t="s">
        <v>68</v>
      </c>
      <c r="C3600" s="462">
        <v>5689</v>
      </c>
      <c r="D3600" s="195">
        <v>99</v>
      </c>
      <c r="E3600" s="197">
        <v>10220000</v>
      </c>
      <c r="F3600" s="206">
        <f t="shared" si="45"/>
        <v>0</v>
      </c>
      <c r="G3600" s="197">
        <v>10220000</v>
      </c>
      <c r="H3600" s="195" t="s">
        <v>3410</v>
      </c>
      <c r="I3600" s="195"/>
    </row>
    <row r="3601" spans="1:9" hidden="1">
      <c r="A3601" s="196">
        <v>44356</v>
      </c>
      <c r="B3601" s="41" t="s">
        <v>68</v>
      </c>
      <c r="C3601" s="462">
        <v>5690</v>
      </c>
      <c r="D3601" s="195">
        <v>99</v>
      </c>
      <c r="E3601" s="197">
        <v>10220000</v>
      </c>
      <c r="F3601" s="206">
        <f t="shared" si="45"/>
        <v>0</v>
      </c>
      <c r="G3601" s="197">
        <v>10220000</v>
      </c>
      <c r="H3601" s="195" t="s">
        <v>3410</v>
      </c>
      <c r="I3601" s="195"/>
    </row>
    <row r="3602" spans="1:9" hidden="1">
      <c r="A3602" s="196">
        <v>44356</v>
      </c>
      <c r="B3602" s="41" t="s">
        <v>68</v>
      </c>
      <c r="C3602" s="462">
        <v>5691</v>
      </c>
      <c r="D3602" s="195">
        <v>99</v>
      </c>
      <c r="E3602" s="197">
        <v>10220000</v>
      </c>
      <c r="F3602" s="206">
        <f t="shared" si="45"/>
        <v>0</v>
      </c>
      <c r="G3602" s="197">
        <v>10220000</v>
      </c>
      <c r="H3602" s="195" t="s">
        <v>3410</v>
      </c>
      <c r="I3602" s="195"/>
    </row>
    <row r="3603" spans="1:9" hidden="1">
      <c r="A3603" s="196">
        <v>44356</v>
      </c>
      <c r="B3603" s="41" t="s">
        <v>68</v>
      </c>
      <c r="C3603" s="462">
        <v>5692</v>
      </c>
      <c r="D3603" s="195">
        <v>99</v>
      </c>
      <c r="E3603" s="197">
        <v>10220000</v>
      </c>
      <c r="F3603" s="206">
        <f t="shared" si="45"/>
        <v>0</v>
      </c>
      <c r="G3603" s="197">
        <v>10220000</v>
      </c>
      <c r="H3603" s="195" t="s">
        <v>3410</v>
      </c>
      <c r="I3603" s="195"/>
    </row>
    <row r="3604" spans="1:9" hidden="1">
      <c r="A3604" s="196">
        <v>44356</v>
      </c>
      <c r="B3604" s="41" t="s">
        <v>68</v>
      </c>
      <c r="C3604" s="462">
        <v>5693</v>
      </c>
      <c r="D3604" s="195">
        <v>99</v>
      </c>
      <c r="E3604" s="197">
        <v>10220000</v>
      </c>
      <c r="F3604" s="206">
        <f t="shared" si="45"/>
        <v>0</v>
      </c>
      <c r="G3604" s="197">
        <v>10220000</v>
      </c>
      <c r="H3604" s="195" t="s">
        <v>3410</v>
      </c>
      <c r="I3604" s="195"/>
    </row>
    <row r="3605" spans="1:9" hidden="1">
      <c r="A3605" s="196">
        <v>44356</v>
      </c>
      <c r="B3605" s="41" t="s">
        <v>68</v>
      </c>
      <c r="C3605" s="462">
        <v>5694</v>
      </c>
      <c r="D3605" s="195">
        <v>99</v>
      </c>
      <c r="E3605" s="197">
        <v>10220000</v>
      </c>
      <c r="F3605" s="206">
        <f t="shared" si="45"/>
        <v>0</v>
      </c>
      <c r="G3605" s="197">
        <v>10220000</v>
      </c>
      <c r="H3605" s="195" t="s">
        <v>3410</v>
      </c>
      <c r="I3605" s="195"/>
    </row>
    <row r="3606" spans="1:9" hidden="1">
      <c r="A3606" s="196">
        <v>44356</v>
      </c>
      <c r="B3606" s="41" t="s">
        <v>68</v>
      </c>
      <c r="C3606" s="462">
        <v>5695</v>
      </c>
      <c r="D3606" s="195">
        <v>99</v>
      </c>
      <c r="E3606" s="197">
        <v>10220000</v>
      </c>
      <c r="F3606" s="206">
        <f t="shared" si="45"/>
        <v>0</v>
      </c>
      <c r="G3606" s="197">
        <v>10220000</v>
      </c>
      <c r="H3606" s="195" t="s">
        <v>3410</v>
      </c>
      <c r="I3606" s="195"/>
    </row>
    <row r="3607" spans="1:9" hidden="1">
      <c r="A3607" s="196">
        <v>44356</v>
      </c>
      <c r="B3607" s="41" t="s">
        <v>68</v>
      </c>
      <c r="C3607" s="462">
        <v>5696</v>
      </c>
      <c r="D3607" s="195">
        <v>99</v>
      </c>
      <c r="E3607" s="197">
        <v>10220000</v>
      </c>
      <c r="F3607" s="206">
        <f t="shared" si="45"/>
        <v>0</v>
      </c>
      <c r="G3607" s="197">
        <v>10220000</v>
      </c>
      <c r="H3607" s="195" t="s">
        <v>3410</v>
      </c>
      <c r="I3607" s="195"/>
    </row>
    <row r="3608" spans="1:9" hidden="1">
      <c r="A3608" s="196">
        <v>44356</v>
      </c>
      <c r="B3608" s="41" t="s">
        <v>68</v>
      </c>
      <c r="C3608" s="462">
        <v>5697</v>
      </c>
      <c r="D3608" s="195">
        <v>99</v>
      </c>
      <c r="E3608" s="197">
        <v>10220000</v>
      </c>
      <c r="F3608" s="206">
        <f t="shared" si="45"/>
        <v>0</v>
      </c>
      <c r="G3608" s="197">
        <v>10220000</v>
      </c>
      <c r="H3608" s="195" t="s">
        <v>3410</v>
      </c>
      <c r="I3608" s="195"/>
    </row>
    <row r="3609" spans="1:9" hidden="1">
      <c r="A3609" s="196">
        <v>44356</v>
      </c>
      <c r="B3609" s="41" t="s">
        <v>68</v>
      </c>
      <c r="C3609" s="462">
        <v>5698</v>
      </c>
      <c r="D3609" s="195">
        <v>99</v>
      </c>
      <c r="E3609" s="197">
        <v>10220000</v>
      </c>
      <c r="F3609" s="206">
        <f t="shared" si="45"/>
        <v>0</v>
      </c>
      <c r="G3609" s="197">
        <v>10220000</v>
      </c>
      <c r="H3609" s="195" t="s">
        <v>3410</v>
      </c>
      <c r="I3609" s="195"/>
    </row>
    <row r="3610" spans="1:9" hidden="1">
      <c r="A3610" s="196">
        <v>44356</v>
      </c>
      <c r="B3610" s="41" t="s">
        <v>68</v>
      </c>
      <c r="C3610" s="462">
        <v>5699</v>
      </c>
      <c r="D3610" s="195">
        <v>99</v>
      </c>
      <c r="E3610" s="197">
        <v>10220000</v>
      </c>
      <c r="F3610" s="206">
        <f t="shared" si="45"/>
        <v>0</v>
      </c>
      <c r="G3610" s="197">
        <v>10220000</v>
      </c>
      <c r="H3610" s="195" t="s">
        <v>3410</v>
      </c>
      <c r="I3610" s="195"/>
    </row>
    <row r="3611" spans="1:9" hidden="1">
      <c r="A3611" s="196">
        <v>44356</v>
      </c>
      <c r="B3611" s="41" t="s">
        <v>68</v>
      </c>
      <c r="C3611" s="462">
        <v>5700</v>
      </c>
      <c r="D3611" s="195">
        <v>99</v>
      </c>
      <c r="E3611" s="197">
        <v>10220000</v>
      </c>
      <c r="F3611" s="206">
        <f t="shared" si="45"/>
        <v>0</v>
      </c>
      <c r="G3611" s="197">
        <v>10220000</v>
      </c>
      <c r="H3611" s="195" t="s">
        <v>3410</v>
      </c>
      <c r="I3611" s="195"/>
    </row>
    <row r="3612" spans="1:9" hidden="1">
      <c r="A3612" s="196">
        <v>44356</v>
      </c>
      <c r="B3612" s="41" t="s">
        <v>68</v>
      </c>
      <c r="C3612" s="462">
        <v>5701</v>
      </c>
      <c r="D3612" s="195">
        <v>99</v>
      </c>
      <c r="E3612" s="197">
        <v>10220000</v>
      </c>
      <c r="F3612" s="206">
        <f t="shared" si="45"/>
        <v>0</v>
      </c>
      <c r="G3612" s="197">
        <v>10220000</v>
      </c>
      <c r="H3612" s="195" t="s">
        <v>3410</v>
      </c>
      <c r="I3612" s="195"/>
    </row>
    <row r="3613" spans="1:9" hidden="1">
      <c r="A3613" s="196">
        <v>44356</v>
      </c>
      <c r="B3613" s="41" t="s">
        <v>68</v>
      </c>
      <c r="C3613" s="462">
        <v>5702</v>
      </c>
      <c r="D3613" s="195">
        <v>99</v>
      </c>
      <c r="E3613" s="197">
        <v>10220000</v>
      </c>
      <c r="F3613" s="206">
        <f t="shared" si="45"/>
        <v>0</v>
      </c>
      <c r="G3613" s="197">
        <v>10220000</v>
      </c>
      <c r="H3613" s="195" t="s">
        <v>3410</v>
      </c>
      <c r="I3613" s="195"/>
    </row>
    <row r="3614" spans="1:9" hidden="1">
      <c r="A3614" s="196">
        <v>44356</v>
      </c>
      <c r="B3614" s="41" t="s">
        <v>68</v>
      </c>
      <c r="C3614" s="462">
        <v>5703</v>
      </c>
      <c r="D3614" s="195">
        <v>99</v>
      </c>
      <c r="E3614" s="197">
        <v>10220000</v>
      </c>
      <c r="F3614" s="206">
        <f t="shared" si="45"/>
        <v>0</v>
      </c>
      <c r="G3614" s="197">
        <v>10220000</v>
      </c>
      <c r="H3614" s="195" t="s">
        <v>3410</v>
      </c>
      <c r="I3614" s="195"/>
    </row>
    <row r="3615" spans="1:9" hidden="1">
      <c r="A3615" s="196">
        <v>44356</v>
      </c>
      <c r="B3615" s="41" t="s">
        <v>68</v>
      </c>
      <c r="C3615" s="462">
        <v>5704</v>
      </c>
      <c r="D3615" s="195">
        <v>99</v>
      </c>
      <c r="E3615" s="197">
        <v>10220000</v>
      </c>
      <c r="F3615" s="206">
        <f t="shared" si="45"/>
        <v>0</v>
      </c>
      <c r="G3615" s="197">
        <v>10220000</v>
      </c>
      <c r="H3615" s="195" t="s">
        <v>3410</v>
      </c>
      <c r="I3615" s="195"/>
    </row>
    <row r="3616" spans="1:9" hidden="1">
      <c r="A3616" s="196">
        <v>44356</v>
      </c>
      <c r="B3616" s="41" t="s">
        <v>68</v>
      </c>
      <c r="C3616" s="462">
        <v>5705</v>
      </c>
      <c r="D3616" s="195">
        <v>99</v>
      </c>
      <c r="E3616" s="197">
        <v>10220000</v>
      </c>
      <c r="F3616" s="206">
        <f t="shared" si="45"/>
        <v>0</v>
      </c>
      <c r="G3616" s="197">
        <v>10220000</v>
      </c>
      <c r="H3616" s="195" t="s">
        <v>3410</v>
      </c>
      <c r="I3616" s="195"/>
    </row>
    <row r="3617" spans="1:9" hidden="1">
      <c r="A3617" s="196">
        <v>44356</v>
      </c>
      <c r="B3617" s="41" t="s">
        <v>68</v>
      </c>
      <c r="C3617" s="462">
        <v>5706</v>
      </c>
      <c r="D3617" s="195">
        <v>99</v>
      </c>
      <c r="E3617" s="197">
        <v>10220000</v>
      </c>
      <c r="F3617" s="206">
        <f t="shared" si="45"/>
        <v>0</v>
      </c>
      <c r="G3617" s="197">
        <v>10220000</v>
      </c>
      <c r="H3617" s="195" t="s">
        <v>3410</v>
      </c>
      <c r="I3617" s="195"/>
    </row>
    <row r="3618" spans="1:9" hidden="1">
      <c r="A3618" s="196">
        <v>44356</v>
      </c>
      <c r="B3618" s="41" t="s">
        <v>68</v>
      </c>
      <c r="C3618" s="462">
        <v>5707</v>
      </c>
      <c r="D3618" s="195">
        <v>99</v>
      </c>
      <c r="E3618" s="197">
        <v>10220000</v>
      </c>
      <c r="F3618" s="206">
        <f t="shared" si="45"/>
        <v>0</v>
      </c>
      <c r="G3618" s="197">
        <v>10220000</v>
      </c>
      <c r="H3618" s="195" t="s">
        <v>3410</v>
      </c>
      <c r="I3618" s="195"/>
    </row>
    <row r="3619" spans="1:9" hidden="1">
      <c r="A3619" s="196">
        <v>44356</v>
      </c>
      <c r="B3619" s="41" t="s">
        <v>68</v>
      </c>
      <c r="C3619" s="462">
        <v>5708</v>
      </c>
      <c r="D3619" s="195">
        <v>99</v>
      </c>
      <c r="E3619" s="197">
        <v>10220000</v>
      </c>
      <c r="F3619" s="206">
        <f t="shared" si="45"/>
        <v>0</v>
      </c>
      <c r="G3619" s="197">
        <v>10220000</v>
      </c>
      <c r="H3619" s="195" t="s">
        <v>3410</v>
      </c>
      <c r="I3619" s="195"/>
    </row>
    <row r="3620" spans="1:9" hidden="1">
      <c r="A3620" s="196">
        <v>44356</v>
      </c>
      <c r="B3620" s="41" t="s">
        <v>60</v>
      </c>
      <c r="C3620" s="462">
        <v>7469</v>
      </c>
      <c r="D3620" s="195">
        <v>6</v>
      </c>
      <c r="E3620" s="197">
        <v>1178956</v>
      </c>
      <c r="F3620" s="206">
        <f t="shared" si="45"/>
        <v>0</v>
      </c>
      <c r="G3620" s="197">
        <v>1178956</v>
      </c>
      <c r="H3620" s="195" t="s">
        <v>3411</v>
      </c>
      <c r="I3620" s="195"/>
    </row>
    <row r="3621" spans="1:9" hidden="1">
      <c r="A3621" s="196">
        <v>44356</v>
      </c>
      <c r="B3621" s="41" t="s">
        <v>68</v>
      </c>
      <c r="C3621" s="462">
        <v>7500</v>
      </c>
      <c r="D3621" s="195">
        <v>6</v>
      </c>
      <c r="E3621" s="197">
        <v>1032140</v>
      </c>
      <c r="F3621" s="206">
        <f t="shared" si="45"/>
        <v>0</v>
      </c>
      <c r="G3621" s="197">
        <v>1032140</v>
      </c>
      <c r="H3621" s="195" t="s">
        <v>3506</v>
      </c>
      <c r="I3621" s="195"/>
    </row>
    <row r="3622" spans="1:9" ht="19.5" hidden="1">
      <c r="A3622" s="196">
        <v>44356</v>
      </c>
      <c r="B3622" s="41" t="s">
        <v>68</v>
      </c>
      <c r="C3622" s="462">
        <v>7519</v>
      </c>
      <c r="D3622" s="195">
        <v>6</v>
      </c>
      <c r="E3622" s="197">
        <v>386975</v>
      </c>
      <c r="F3622" s="206">
        <f t="shared" si="45"/>
        <v>0</v>
      </c>
      <c r="G3622" s="197">
        <v>386975</v>
      </c>
      <c r="H3622" s="136" t="s">
        <v>3507</v>
      </c>
      <c r="I3622" s="195"/>
    </row>
    <row r="3623" spans="1:9" hidden="1">
      <c r="A3623" s="196">
        <v>44356</v>
      </c>
      <c r="B3623" s="41" t="s">
        <v>60</v>
      </c>
      <c r="C3623" s="462">
        <v>7523</v>
      </c>
      <c r="D3623" s="195">
        <v>6</v>
      </c>
      <c r="E3623" s="197">
        <v>258996</v>
      </c>
      <c r="F3623" s="206">
        <f t="shared" si="45"/>
        <v>0</v>
      </c>
      <c r="G3623" s="197">
        <v>258996</v>
      </c>
      <c r="H3623" s="195" t="s">
        <v>3414</v>
      </c>
      <c r="I3623" s="195"/>
    </row>
    <row r="3624" spans="1:9" hidden="1">
      <c r="A3624" s="196">
        <v>44356</v>
      </c>
      <c r="B3624" s="41" t="s">
        <v>60</v>
      </c>
      <c r="C3624" s="462">
        <v>7524</v>
      </c>
      <c r="D3624" s="195">
        <v>6</v>
      </c>
      <c r="E3624" s="197">
        <v>1086551</v>
      </c>
      <c r="F3624" s="206">
        <f t="shared" si="45"/>
        <v>0</v>
      </c>
      <c r="G3624" s="197">
        <v>1086551</v>
      </c>
      <c r="H3624" s="195" t="s">
        <v>3415</v>
      </c>
      <c r="I3624" s="195"/>
    </row>
    <row r="3625" spans="1:9" hidden="1">
      <c r="A3625" s="196">
        <v>44356</v>
      </c>
      <c r="B3625" s="41" t="s">
        <v>60</v>
      </c>
      <c r="C3625" s="462">
        <v>7526</v>
      </c>
      <c r="D3625" s="195">
        <v>6</v>
      </c>
      <c r="E3625" s="197">
        <v>525524</v>
      </c>
      <c r="F3625" s="206">
        <f>E3625-G3625</f>
        <v>0</v>
      </c>
      <c r="G3625" s="197">
        <v>525524</v>
      </c>
      <c r="H3625" s="195" t="s">
        <v>3416</v>
      </c>
      <c r="I3625" s="195"/>
    </row>
    <row r="3626" spans="1:9" hidden="1">
      <c r="A3626" s="196">
        <v>44356</v>
      </c>
      <c r="B3626" s="41" t="s">
        <v>60</v>
      </c>
      <c r="C3626" s="462">
        <v>7529</v>
      </c>
      <c r="D3626" s="195">
        <v>6</v>
      </c>
      <c r="E3626" s="197">
        <v>2492180</v>
      </c>
      <c r="F3626" s="206">
        <f t="shared" si="45"/>
        <v>0</v>
      </c>
      <c r="G3626" s="197">
        <v>2492180</v>
      </c>
      <c r="H3626" s="195" t="s">
        <v>3417</v>
      </c>
      <c r="I3626" s="195"/>
    </row>
    <row r="3627" spans="1:9" hidden="1">
      <c r="A3627" s="196">
        <v>44356</v>
      </c>
      <c r="B3627" s="41" t="s">
        <v>60</v>
      </c>
      <c r="C3627" s="462">
        <v>7555</v>
      </c>
      <c r="D3627" s="195">
        <v>6</v>
      </c>
      <c r="E3627" s="197">
        <v>279462</v>
      </c>
      <c r="F3627" s="206">
        <f t="shared" si="45"/>
        <v>0</v>
      </c>
      <c r="G3627" s="197">
        <v>279462</v>
      </c>
      <c r="H3627" s="195" t="s">
        <v>3418</v>
      </c>
      <c r="I3627" s="195"/>
    </row>
    <row r="3628" spans="1:9" hidden="1">
      <c r="A3628" s="196">
        <v>44356</v>
      </c>
      <c r="B3628" s="41" t="s">
        <v>60</v>
      </c>
      <c r="C3628" s="462">
        <v>7556</v>
      </c>
      <c r="D3628" s="195">
        <v>6</v>
      </c>
      <c r="E3628" s="197">
        <v>321232</v>
      </c>
      <c r="F3628" s="206">
        <f t="shared" si="45"/>
        <v>0</v>
      </c>
      <c r="G3628" s="197">
        <v>321232</v>
      </c>
      <c r="H3628" s="195" t="s">
        <v>3419</v>
      </c>
      <c r="I3628" s="195"/>
    </row>
    <row r="3629" spans="1:9" hidden="1">
      <c r="A3629" s="196">
        <v>44356</v>
      </c>
      <c r="B3629" s="41" t="s">
        <v>60</v>
      </c>
      <c r="C3629" s="462">
        <v>7569</v>
      </c>
      <c r="D3629" s="195">
        <v>6</v>
      </c>
      <c r="E3629" s="197">
        <v>528200</v>
      </c>
      <c r="F3629" s="206">
        <f t="shared" si="45"/>
        <v>0</v>
      </c>
      <c r="G3629" s="197">
        <v>528200</v>
      </c>
      <c r="H3629" s="195" t="s">
        <v>3420</v>
      </c>
      <c r="I3629" s="195"/>
    </row>
    <row r="3630" spans="1:9" hidden="1">
      <c r="A3630" s="196">
        <v>44356</v>
      </c>
      <c r="B3630" s="41" t="s">
        <v>60</v>
      </c>
      <c r="C3630" s="462">
        <v>7570</v>
      </c>
      <c r="D3630" s="195">
        <v>6</v>
      </c>
      <c r="E3630" s="197">
        <v>857386</v>
      </c>
      <c r="F3630" s="206">
        <f t="shared" si="45"/>
        <v>0</v>
      </c>
      <c r="G3630" s="197">
        <v>857386</v>
      </c>
      <c r="H3630" s="195" t="s">
        <v>3421</v>
      </c>
      <c r="I3630" s="195"/>
    </row>
    <row r="3631" spans="1:9" hidden="1">
      <c r="A3631" s="196">
        <v>44356</v>
      </c>
      <c r="B3631" s="41" t="s">
        <v>60</v>
      </c>
      <c r="C3631" s="462">
        <v>7621</v>
      </c>
      <c r="D3631" s="195">
        <v>6</v>
      </c>
      <c r="E3631" s="197">
        <v>478062</v>
      </c>
      <c r="F3631" s="206">
        <f t="shared" si="45"/>
        <v>0</v>
      </c>
      <c r="G3631" s="197">
        <v>478062</v>
      </c>
      <c r="H3631" s="195" t="s">
        <v>3422</v>
      </c>
      <c r="I3631" s="195"/>
    </row>
    <row r="3632" spans="1:9" hidden="1">
      <c r="A3632" s="196">
        <v>44356</v>
      </c>
      <c r="B3632" s="41" t="s">
        <v>60</v>
      </c>
      <c r="C3632" s="462">
        <v>8800</v>
      </c>
      <c r="D3632" s="195">
        <v>8</v>
      </c>
      <c r="E3632" s="197">
        <v>188148</v>
      </c>
      <c r="F3632" s="206">
        <f t="shared" si="45"/>
        <v>0</v>
      </c>
      <c r="G3632" s="197">
        <v>188148</v>
      </c>
      <c r="H3632" s="195" t="s">
        <v>2011</v>
      </c>
      <c r="I3632" s="195"/>
    </row>
    <row r="3633" spans="1:9" hidden="1">
      <c r="A3633" s="196">
        <v>44356</v>
      </c>
      <c r="B3633" s="41" t="s">
        <v>60</v>
      </c>
      <c r="C3633" s="462">
        <v>8852</v>
      </c>
      <c r="D3633" s="195">
        <v>8</v>
      </c>
      <c r="E3633" s="197">
        <v>271564</v>
      </c>
      <c r="F3633" s="206">
        <f t="shared" si="45"/>
        <v>0</v>
      </c>
      <c r="G3633" s="197">
        <v>271564</v>
      </c>
      <c r="H3633" s="195" t="s">
        <v>3423</v>
      </c>
      <c r="I3633" s="195"/>
    </row>
    <row r="3634" spans="1:9" hidden="1">
      <c r="A3634" s="196">
        <v>44356</v>
      </c>
      <c r="B3634" s="41" t="s">
        <v>60</v>
      </c>
      <c r="C3634" s="462">
        <v>8858</v>
      </c>
      <c r="D3634" s="195">
        <v>8</v>
      </c>
      <c r="E3634" s="197">
        <v>2003875</v>
      </c>
      <c r="F3634" s="206">
        <f t="shared" si="45"/>
        <v>0</v>
      </c>
      <c r="G3634" s="197">
        <v>2003875</v>
      </c>
      <c r="H3634" s="195" t="s">
        <v>3424</v>
      </c>
      <c r="I3634" s="195"/>
    </row>
    <row r="3635" spans="1:9" hidden="1">
      <c r="A3635" s="196">
        <v>44356</v>
      </c>
      <c r="B3635" s="41" t="s">
        <v>60</v>
      </c>
      <c r="C3635" s="462">
        <v>9421</v>
      </c>
      <c r="D3635" s="195">
        <v>4</v>
      </c>
      <c r="E3635" s="197">
        <v>495812</v>
      </c>
      <c r="F3635" s="206">
        <f t="shared" si="45"/>
        <v>0</v>
      </c>
      <c r="G3635" s="197">
        <v>495812</v>
      </c>
      <c r="H3635" s="195" t="s">
        <v>3425</v>
      </c>
      <c r="I3635" s="195"/>
    </row>
    <row r="3636" spans="1:9" hidden="1">
      <c r="A3636" s="196">
        <v>44356</v>
      </c>
      <c r="B3636" s="41" t="s">
        <v>60</v>
      </c>
      <c r="C3636" s="462">
        <v>9440</v>
      </c>
      <c r="D3636" s="195">
        <v>4</v>
      </c>
      <c r="E3636" s="197">
        <v>300000</v>
      </c>
      <c r="F3636" s="206">
        <f t="shared" si="45"/>
        <v>0</v>
      </c>
      <c r="G3636" s="197">
        <v>300000</v>
      </c>
      <c r="H3636" s="195" t="s">
        <v>3426</v>
      </c>
      <c r="I3636" s="195"/>
    </row>
    <row r="3637" spans="1:9" hidden="1">
      <c r="A3637" s="196">
        <v>44356</v>
      </c>
      <c r="B3637" s="41" t="s">
        <v>60</v>
      </c>
      <c r="C3637" s="462">
        <v>9457</v>
      </c>
      <c r="D3637" s="195">
        <v>4</v>
      </c>
      <c r="E3637" s="197">
        <v>1064234</v>
      </c>
      <c r="F3637" s="206">
        <f t="shared" si="45"/>
        <v>0</v>
      </c>
      <c r="G3637" s="197">
        <v>1064234</v>
      </c>
      <c r="H3637" s="195" t="s">
        <v>3427</v>
      </c>
      <c r="I3637" s="195"/>
    </row>
    <row r="3638" spans="1:9" hidden="1">
      <c r="A3638" s="196">
        <v>44356</v>
      </c>
      <c r="B3638" s="41" t="s">
        <v>60</v>
      </c>
      <c r="C3638" s="462">
        <v>9463</v>
      </c>
      <c r="D3638" s="195">
        <v>4</v>
      </c>
      <c r="E3638" s="197">
        <v>205189</v>
      </c>
      <c r="F3638" s="206">
        <f t="shared" si="45"/>
        <v>0</v>
      </c>
      <c r="G3638" s="197">
        <v>205189</v>
      </c>
      <c r="H3638" s="195" t="s">
        <v>3428</v>
      </c>
      <c r="I3638" s="195"/>
    </row>
    <row r="3639" spans="1:9" hidden="1">
      <c r="A3639" s="196">
        <v>44356</v>
      </c>
      <c r="B3639" s="41" t="s">
        <v>60</v>
      </c>
      <c r="C3639" s="462">
        <v>9476</v>
      </c>
      <c r="D3639" s="195">
        <v>4</v>
      </c>
      <c r="E3639" s="197">
        <v>1542840</v>
      </c>
      <c r="F3639" s="206">
        <f t="shared" si="45"/>
        <v>0</v>
      </c>
      <c r="G3639" s="197">
        <v>1542840</v>
      </c>
      <c r="H3639" s="195" t="s">
        <v>3429</v>
      </c>
      <c r="I3639" s="195"/>
    </row>
    <row r="3640" spans="1:9" hidden="1">
      <c r="A3640" s="196">
        <v>44356</v>
      </c>
      <c r="B3640" s="41" t="s">
        <v>60</v>
      </c>
      <c r="C3640" s="462">
        <v>9478</v>
      </c>
      <c r="D3640" s="195">
        <v>4</v>
      </c>
      <c r="E3640" s="197">
        <v>444336</v>
      </c>
      <c r="F3640" s="206">
        <f t="shared" si="45"/>
        <v>0</v>
      </c>
      <c r="G3640" s="197">
        <v>444336</v>
      </c>
      <c r="H3640" s="195" t="s">
        <v>3430</v>
      </c>
      <c r="I3640" s="195"/>
    </row>
    <row r="3641" spans="1:9" hidden="1">
      <c r="A3641" s="196">
        <v>44356</v>
      </c>
      <c r="B3641" s="41" t="s">
        <v>60</v>
      </c>
      <c r="C3641" s="462">
        <v>9485</v>
      </c>
      <c r="D3641" s="195">
        <v>4</v>
      </c>
      <c r="E3641" s="197">
        <v>555835</v>
      </c>
      <c r="F3641" s="206">
        <f t="shared" si="45"/>
        <v>0</v>
      </c>
      <c r="G3641" s="197">
        <v>555835</v>
      </c>
      <c r="H3641" s="195" t="s">
        <v>3431</v>
      </c>
      <c r="I3641" s="195"/>
    </row>
    <row r="3642" spans="1:9" hidden="1">
      <c r="A3642" s="196">
        <v>44356</v>
      </c>
      <c r="B3642" s="41" t="s">
        <v>60</v>
      </c>
      <c r="C3642" s="462">
        <v>9541</v>
      </c>
      <c r="D3642" s="195">
        <v>4</v>
      </c>
      <c r="E3642" s="197">
        <v>479348</v>
      </c>
      <c r="F3642" s="206">
        <f t="shared" si="45"/>
        <v>0</v>
      </c>
      <c r="G3642" s="197">
        <v>479348</v>
      </c>
      <c r="H3642" s="195" t="s">
        <v>3432</v>
      </c>
      <c r="I3642" s="195"/>
    </row>
    <row r="3643" spans="1:9" hidden="1">
      <c r="A3643" s="196">
        <v>44356</v>
      </c>
      <c r="B3643" s="41" t="s">
        <v>60</v>
      </c>
      <c r="C3643" s="462">
        <v>9553</v>
      </c>
      <c r="D3643" s="195">
        <v>4</v>
      </c>
      <c r="E3643" s="197">
        <v>108900</v>
      </c>
      <c r="F3643" s="206">
        <f t="shared" si="45"/>
        <v>0</v>
      </c>
      <c r="G3643" s="197">
        <v>108900</v>
      </c>
      <c r="H3643" s="195" t="s">
        <v>3433</v>
      </c>
      <c r="I3643" s="195"/>
    </row>
    <row r="3644" spans="1:9" hidden="1">
      <c r="A3644" s="196">
        <v>44356</v>
      </c>
      <c r="B3644" s="41" t="s">
        <v>60</v>
      </c>
      <c r="C3644" s="462">
        <v>9555</v>
      </c>
      <c r="D3644" s="195">
        <v>4</v>
      </c>
      <c r="E3644" s="197">
        <v>281752</v>
      </c>
      <c r="F3644" s="206">
        <f t="shared" si="45"/>
        <v>0</v>
      </c>
      <c r="G3644" s="197">
        <v>281752</v>
      </c>
      <c r="H3644" s="195" t="s">
        <v>3434</v>
      </c>
      <c r="I3644" s="195"/>
    </row>
    <row r="3645" spans="1:9" hidden="1">
      <c r="A3645" s="196">
        <v>44357</v>
      </c>
      <c r="B3645" s="41" t="s">
        <v>60</v>
      </c>
      <c r="C3645" s="462">
        <v>1411</v>
      </c>
      <c r="D3645" s="195">
        <v>9</v>
      </c>
      <c r="E3645" s="197">
        <v>505100</v>
      </c>
      <c r="F3645" s="206">
        <f t="shared" si="45"/>
        <v>0</v>
      </c>
      <c r="G3645" s="197">
        <v>505100</v>
      </c>
      <c r="H3645" s="195" t="s">
        <v>3435</v>
      </c>
      <c r="I3645" s="195"/>
    </row>
    <row r="3646" spans="1:9" hidden="1">
      <c r="A3646" s="196">
        <v>44357</v>
      </c>
      <c r="B3646" s="41" t="s">
        <v>60</v>
      </c>
      <c r="C3646" s="462">
        <v>1417</v>
      </c>
      <c r="D3646" s="195">
        <v>9</v>
      </c>
      <c r="E3646" s="197">
        <v>1935790</v>
      </c>
      <c r="F3646" s="206">
        <f t="shared" si="45"/>
        <v>0</v>
      </c>
      <c r="G3646" s="197">
        <v>1935790</v>
      </c>
      <c r="H3646" s="195" t="s">
        <v>3436</v>
      </c>
      <c r="I3646" s="195"/>
    </row>
    <row r="3647" spans="1:9" hidden="1">
      <c r="A3647" s="196">
        <v>44357</v>
      </c>
      <c r="B3647" s="41" t="s">
        <v>60</v>
      </c>
      <c r="C3647" s="462">
        <v>1418</v>
      </c>
      <c r="D3647" s="195">
        <v>9</v>
      </c>
      <c r="E3647" s="197">
        <v>1266433</v>
      </c>
      <c r="F3647" s="206">
        <f t="shared" si="45"/>
        <v>0</v>
      </c>
      <c r="G3647" s="197">
        <v>1266433</v>
      </c>
      <c r="H3647" s="195" t="s">
        <v>3437</v>
      </c>
      <c r="I3647" s="195"/>
    </row>
    <row r="3648" spans="1:9" hidden="1">
      <c r="A3648" s="196">
        <v>44357</v>
      </c>
      <c r="B3648" s="41" t="s">
        <v>60</v>
      </c>
      <c r="C3648" s="462">
        <v>1420</v>
      </c>
      <c r="D3648" s="195">
        <v>9</v>
      </c>
      <c r="E3648" s="197">
        <v>125858</v>
      </c>
      <c r="F3648" s="206">
        <f t="shared" si="45"/>
        <v>0</v>
      </c>
      <c r="G3648" s="197">
        <v>125858</v>
      </c>
      <c r="H3648" s="195" t="s">
        <v>3438</v>
      </c>
      <c r="I3648" s="195"/>
    </row>
    <row r="3649" spans="1:9" hidden="1">
      <c r="A3649" s="196">
        <v>44357</v>
      </c>
      <c r="B3649" s="41" t="s">
        <v>60</v>
      </c>
      <c r="C3649" s="462">
        <v>1427</v>
      </c>
      <c r="D3649" s="195">
        <v>9</v>
      </c>
      <c r="E3649" s="197">
        <v>840326</v>
      </c>
      <c r="F3649" s="206">
        <f t="shared" si="45"/>
        <v>0</v>
      </c>
      <c r="G3649" s="197">
        <v>840326</v>
      </c>
      <c r="H3649" s="195" t="s">
        <v>3439</v>
      </c>
      <c r="I3649" s="195"/>
    </row>
    <row r="3650" spans="1:9" hidden="1">
      <c r="A3650" s="196">
        <v>44357</v>
      </c>
      <c r="B3650" s="41" t="s">
        <v>60</v>
      </c>
      <c r="C3650" s="462">
        <v>1446</v>
      </c>
      <c r="D3650" s="195">
        <v>9</v>
      </c>
      <c r="E3650" s="197">
        <v>935871</v>
      </c>
      <c r="F3650" s="206">
        <f t="shared" si="45"/>
        <v>0</v>
      </c>
      <c r="G3650" s="197">
        <v>935871</v>
      </c>
      <c r="H3650" s="195" t="s">
        <v>3440</v>
      </c>
      <c r="I3650" s="195"/>
    </row>
    <row r="3651" spans="1:9" hidden="1">
      <c r="A3651" s="196">
        <v>44357</v>
      </c>
      <c r="B3651" s="41" t="s">
        <v>60</v>
      </c>
      <c r="C3651" s="462">
        <v>1454</v>
      </c>
      <c r="D3651" s="195">
        <v>9</v>
      </c>
      <c r="E3651" s="197">
        <v>201868</v>
      </c>
      <c r="F3651" s="206">
        <f t="shared" si="45"/>
        <v>0</v>
      </c>
      <c r="G3651" s="197">
        <v>201868</v>
      </c>
      <c r="H3651" s="195" t="s">
        <v>3441</v>
      </c>
      <c r="I3651" s="195"/>
    </row>
    <row r="3652" spans="1:9" hidden="1">
      <c r="A3652" s="196">
        <v>44357</v>
      </c>
      <c r="B3652" s="41" t="s">
        <v>60</v>
      </c>
      <c r="C3652" s="462">
        <v>1458</v>
      </c>
      <c r="D3652" s="195">
        <v>9</v>
      </c>
      <c r="E3652" s="197">
        <v>713606</v>
      </c>
      <c r="F3652" s="206">
        <f t="shared" si="45"/>
        <v>0</v>
      </c>
      <c r="G3652" s="197">
        <v>713606</v>
      </c>
      <c r="H3652" s="195" t="s">
        <v>3442</v>
      </c>
      <c r="I3652" s="195"/>
    </row>
    <row r="3653" spans="1:9" hidden="1">
      <c r="A3653" s="196">
        <v>44357</v>
      </c>
      <c r="B3653" s="41" t="s">
        <v>60</v>
      </c>
      <c r="C3653" s="462">
        <v>1460</v>
      </c>
      <c r="D3653" s="195">
        <v>9</v>
      </c>
      <c r="E3653" s="197">
        <v>1066155</v>
      </c>
      <c r="F3653" s="206">
        <f t="shared" si="45"/>
        <v>0</v>
      </c>
      <c r="G3653" s="197">
        <v>1066155</v>
      </c>
      <c r="H3653" s="195" t="s">
        <v>3443</v>
      </c>
      <c r="I3653" s="195"/>
    </row>
    <row r="3654" spans="1:9" hidden="1">
      <c r="A3654" s="196">
        <v>44357</v>
      </c>
      <c r="B3654" s="41" t="s">
        <v>60</v>
      </c>
      <c r="C3654" s="462">
        <v>1463</v>
      </c>
      <c r="D3654" s="195">
        <v>9</v>
      </c>
      <c r="E3654" s="197">
        <v>812004</v>
      </c>
      <c r="F3654" s="206">
        <f t="shared" si="45"/>
        <v>0</v>
      </c>
      <c r="G3654" s="197">
        <v>812004</v>
      </c>
      <c r="H3654" s="195" t="s">
        <v>3444</v>
      </c>
      <c r="I3654" s="195"/>
    </row>
    <row r="3655" spans="1:9" hidden="1">
      <c r="A3655" s="196">
        <v>44357</v>
      </c>
      <c r="B3655" s="41" t="s">
        <v>60</v>
      </c>
      <c r="C3655" s="462">
        <v>1485</v>
      </c>
      <c r="D3655" s="195">
        <v>9</v>
      </c>
      <c r="E3655" s="197">
        <v>38807</v>
      </c>
      <c r="F3655" s="206">
        <f t="shared" si="45"/>
        <v>0</v>
      </c>
      <c r="G3655" s="197">
        <v>38807</v>
      </c>
      <c r="H3655" s="195" t="s">
        <v>3445</v>
      </c>
      <c r="I3655" s="195"/>
    </row>
    <row r="3656" spans="1:9" hidden="1">
      <c r="A3656" s="196">
        <v>44357</v>
      </c>
      <c r="B3656" s="41" t="s">
        <v>60</v>
      </c>
      <c r="C3656" s="462">
        <v>1488</v>
      </c>
      <c r="D3656" s="195">
        <v>9</v>
      </c>
      <c r="E3656" s="197">
        <v>1457444</v>
      </c>
      <c r="F3656" s="206">
        <f t="shared" si="45"/>
        <v>0</v>
      </c>
      <c r="G3656" s="197">
        <v>1457444</v>
      </c>
      <c r="H3656" s="195" t="s">
        <v>3446</v>
      </c>
      <c r="I3656" s="195"/>
    </row>
    <row r="3657" spans="1:9" hidden="1">
      <c r="A3657" s="196">
        <v>44357</v>
      </c>
      <c r="B3657" s="41" t="s">
        <v>60</v>
      </c>
      <c r="C3657" s="462">
        <v>1490</v>
      </c>
      <c r="D3657" s="195">
        <v>9</v>
      </c>
      <c r="E3657" s="197">
        <v>456400</v>
      </c>
      <c r="F3657" s="206">
        <f t="shared" si="45"/>
        <v>0</v>
      </c>
      <c r="G3657" s="197">
        <v>456400</v>
      </c>
      <c r="H3657" s="195" t="s">
        <v>3447</v>
      </c>
      <c r="I3657" s="195"/>
    </row>
    <row r="3658" spans="1:9" hidden="1">
      <c r="A3658" s="196">
        <v>44357</v>
      </c>
      <c r="B3658" s="41" t="s">
        <v>60</v>
      </c>
      <c r="C3658" s="462">
        <v>1494</v>
      </c>
      <c r="D3658" s="195">
        <v>9</v>
      </c>
      <c r="E3658" s="197">
        <v>1340274</v>
      </c>
      <c r="F3658" s="206">
        <f t="shared" si="45"/>
        <v>0</v>
      </c>
      <c r="G3658" s="197">
        <v>1340274</v>
      </c>
      <c r="H3658" s="195" t="s">
        <v>3448</v>
      </c>
      <c r="I3658" s="195"/>
    </row>
    <row r="3659" spans="1:9" hidden="1">
      <c r="A3659" s="196">
        <v>44357</v>
      </c>
      <c r="B3659" s="41" t="s">
        <v>60</v>
      </c>
      <c r="C3659" s="462">
        <v>1498</v>
      </c>
      <c r="D3659" s="195">
        <v>9</v>
      </c>
      <c r="E3659" s="197">
        <v>1567400</v>
      </c>
      <c r="F3659" s="206">
        <f t="shared" si="45"/>
        <v>0</v>
      </c>
      <c r="G3659" s="197">
        <v>1567400</v>
      </c>
      <c r="H3659" s="195" t="s">
        <v>3508</v>
      </c>
      <c r="I3659" s="195"/>
    </row>
    <row r="3660" spans="1:9" hidden="1">
      <c r="A3660" s="196">
        <v>44357</v>
      </c>
      <c r="B3660" s="41" t="s">
        <v>60</v>
      </c>
      <c r="C3660" s="462">
        <v>1499</v>
      </c>
      <c r="D3660" s="195">
        <v>9</v>
      </c>
      <c r="E3660" s="197">
        <v>252000</v>
      </c>
      <c r="F3660" s="206">
        <f t="shared" si="45"/>
        <v>0</v>
      </c>
      <c r="G3660" s="197">
        <v>252000</v>
      </c>
      <c r="H3660" s="195" t="s">
        <v>3450</v>
      </c>
      <c r="I3660" s="195"/>
    </row>
    <row r="3661" spans="1:9" hidden="1">
      <c r="A3661" s="196">
        <v>44357</v>
      </c>
      <c r="B3661" s="41" t="s">
        <v>60</v>
      </c>
      <c r="C3661" s="462">
        <v>1715</v>
      </c>
      <c r="D3661" s="195">
        <v>7</v>
      </c>
      <c r="E3661" s="197">
        <v>522491</v>
      </c>
      <c r="F3661" s="206">
        <f t="shared" si="45"/>
        <v>0</v>
      </c>
      <c r="G3661" s="197">
        <v>522491</v>
      </c>
      <c r="H3661" s="195" t="s">
        <v>3451</v>
      </c>
      <c r="I3661" s="195"/>
    </row>
    <row r="3662" spans="1:9" hidden="1">
      <c r="A3662" s="196">
        <v>44357</v>
      </c>
      <c r="B3662" s="41" t="s">
        <v>60</v>
      </c>
      <c r="C3662" s="462">
        <v>1721</v>
      </c>
      <c r="D3662" s="195">
        <v>7</v>
      </c>
      <c r="E3662" s="197">
        <v>826545</v>
      </c>
      <c r="F3662" s="206">
        <f t="shared" si="45"/>
        <v>0</v>
      </c>
      <c r="G3662" s="197">
        <v>826545</v>
      </c>
      <c r="H3662" s="195" t="s">
        <v>3452</v>
      </c>
      <c r="I3662" s="195"/>
    </row>
    <row r="3663" spans="1:9" hidden="1">
      <c r="A3663" s="196">
        <v>44357</v>
      </c>
      <c r="B3663" s="41" t="s">
        <v>60</v>
      </c>
      <c r="C3663" s="462">
        <v>1748</v>
      </c>
      <c r="D3663" s="195">
        <v>7</v>
      </c>
      <c r="E3663" s="197">
        <v>348533</v>
      </c>
      <c r="F3663" s="206">
        <f t="shared" si="45"/>
        <v>0</v>
      </c>
      <c r="G3663" s="197">
        <v>348533</v>
      </c>
      <c r="H3663" s="195" t="s">
        <v>3453</v>
      </c>
      <c r="I3663" s="195"/>
    </row>
    <row r="3664" spans="1:9" hidden="1">
      <c r="A3664" s="196">
        <v>44357</v>
      </c>
      <c r="B3664" s="41" t="s">
        <v>60</v>
      </c>
      <c r="C3664" s="462">
        <v>1772</v>
      </c>
      <c r="D3664" s="195">
        <v>7</v>
      </c>
      <c r="E3664" s="197">
        <v>292500</v>
      </c>
      <c r="F3664" s="206">
        <f t="shared" si="45"/>
        <v>0</v>
      </c>
      <c r="G3664" s="197">
        <v>292500</v>
      </c>
      <c r="H3664" s="195" t="s">
        <v>3454</v>
      </c>
      <c r="I3664" s="195"/>
    </row>
    <row r="3665" spans="1:9" hidden="1">
      <c r="A3665" s="196">
        <v>44357</v>
      </c>
      <c r="B3665" s="41" t="s">
        <v>60</v>
      </c>
      <c r="C3665" s="462">
        <v>1773</v>
      </c>
      <c r="D3665" s="195">
        <v>7</v>
      </c>
      <c r="E3665" s="197">
        <v>301046</v>
      </c>
      <c r="F3665" s="206">
        <f t="shared" si="45"/>
        <v>0</v>
      </c>
      <c r="G3665" s="197">
        <v>301046</v>
      </c>
      <c r="H3665" s="195" t="s">
        <v>3455</v>
      </c>
      <c r="I3665" s="195"/>
    </row>
    <row r="3666" spans="1:9" hidden="1">
      <c r="A3666" s="196">
        <v>44357</v>
      </c>
      <c r="B3666" s="41" t="s">
        <v>60</v>
      </c>
      <c r="C3666" s="462">
        <v>1774</v>
      </c>
      <c r="D3666" s="195">
        <v>7</v>
      </c>
      <c r="E3666" s="197">
        <v>1023600</v>
      </c>
      <c r="F3666" s="206">
        <f t="shared" si="45"/>
        <v>0</v>
      </c>
      <c r="G3666" s="197">
        <v>1023600</v>
      </c>
      <c r="H3666" s="195" t="s">
        <v>3456</v>
      </c>
      <c r="I3666" s="195"/>
    </row>
    <row r="3667" spans="1:9" hidden="1">
      <c r="A3667" s="196">
        <v>44357</v>
      </c>
      <c r="B3667" s="41" t="s">
        <v>60</v>
      </c>
      <c r="C3667" s="462">
        <v>1775</v>
      </c>
      <c r="D3667" s="195">
        <v>7</v>
      </c>
      <c r="E3667" s="197">
        <v>835074</v>
      </c>
      <c r="F3667" s="206">
        <f t="shared" si="45"/>
        <v>0</v>
      </c>
      <c r="G3667" s="197">
        <v>835074</v>
      </c>
      <c r="H3667" s="195" t="s">
        <v>3457</v>
      </c>
      <c r="I3667" s="195"/>
    </row>
    <row r="3668" spans="1:9" hidden="1">
      <c r="A3668" s="196">
        <v>44357</v>
      </c>
      <c r="B3668" s="41" t="s">
        <v>60</v>
      </c>
      <c r="C3668" s="462">
        <v>1776</v>
      </c>
      <c r="D3668" s="195">
        <v>7</v>
      </c>
      <c r="E3668" s="197">
        <v>977026</v>
      </c>
      <c r="F3668" s="206">
        <f t="shared" si="45"/>
        <v>0</v>
      </c>
      <c r="G3668" s="197">
        <v>977026</v>
      </c>
      <c r="H3668" s="195" t="s">
        <v>3458</v>
      </c>
      <c r="I3668" s="195"/>
    </row>
    <row r="3669" spans="1:9" hidden="1">
      <c r="A3669" s="196">
        <v>44357</v>
      </c>
      <c r="B3669" s="41" t="s">
        <v>60</v>
      </c>
      <c r="C3669" s="462">
        <v>1780</v>
      </c>
      <c r="D3669" s="195">
        <v>7</v>
      </c>
      <c r="E3669" s="197">
        <v>916333</v>
      </c>
      <c r="F3669" s="206">
        <f t="shared" si="45"/>
        <v>0</v>
      </c>
      <c r="G3669" s="197">
        <v>916333</v>
      </c>
      <c r="H3669" s="195" t="s">
        <v>3459</v>
      </c>
      <c r="I3669" s="195"/>
    </row>
    <row r="3670" spans="1:9" hidden="1">
      <c r="A3670" s="196">
        <v>44357</v>
      </c>
      <c r="B3670" s="41" t="s">
        <v>60</v>
      </c>
      <c r="C3670" s="462">
        <v>1783</v>
      </c>
      <c r="D3670" s="195">
        <v>7</v>
      </c>
      <c r="E3670" s="197">
        <v>1526400</v>
      </c>
      <c r="F3670" s="206">
        <f t="shared" si="45"/>
        <v>0</v>
      </c>
      <c r="G3670" s="197">
        <v>1526400</v>
      </c>
      <c r="H3670" s="195" t="s">
        <v>3460</v>
      </c>
      <c r="I3670" s="195"/>
    </row>
    <row r="3671" spans="1:9" hidden="1">
      <c r="A3671" s="196">
        <v>44357</v>
      </c>
      <c r="B3671" s="41" t="s">
        <v>68</v>
      </c>
      <c r="C3671" s="462">
        <v>1798</v>
      </c>
      <c r="D3671" s="195">
        <v>7</v>
      </c>
      <c r="E3671" s="197">
        <v>1210000</v>
      </c>
      <c r="F3671" s="206">
        <f t="shared" si="45"/>
        <v>0</v>
      </c>
      <c r="G3671" s="197">
        <v>1210000</v>
      </c>
      <c r="H3671" s="195" t="s">
        <v>3461</v>
      </c>
      <c r="I3671" s="195"/>
    </row>
    <row r="3672" spans="1:9" hidden="1">
      <c r="A3672" s="196">
        <v>44357</v>
      </c>
      <c r="B3672" s="41" t="s">
        <v>60</v>
      </c>
      <c r="C3672" s="462">
        <v>1849</v>
      </c>
      <c r="D3672" s="195">
        <v>7</v>
      </c>
      <c r="E3672" s="197">
        <v>250752</v>
      </c>
      <c r="F3672" s="206">
        <f t="shared" si="45"/>
        <v>0</v>
      </c>
      <c r="G3672" s="197">
        <v>250752</v>
      </c>
      <c r="H3672" s="195" t="s">
        <v>3462</v>
      </c>
      <c r="I3672" s="195"/>
    </row>
    <row r="3673" spans="1:9" hidden="1">
      <c r="A3673" s="196">
        <v>44357</v>
      </c>
      <c r="B3673" s="41" t="s">
        <v>60</v>
      </c>
      <c r="C3673" s="462">
        <v>4614</v>
      </c>
      <c r="D3673" s="195">
        <v>10</v>
      </c>
      <c r="E3673" s="197">
        <v>368050</v>
      </c>
      <c r="F3673" s="206">
        <f t="shared" si="45"/>
        <v>0</v>
      </c>
      <c r="G3673" s="197">
        <v>368050</v>
      </c>
      <c r="H3673" s="195" t="s">
        <v>3463</v>
      </c>
      <c r="I3673" s="195"/>
    </row>
    <row r="3674" spans="1:9" hidden="1">
      <c r="A3674" s="196">
        <v>44357</v>
      </c>
      <c r="B3674" s="41" t="s">
        <v>60</v>
      </c>
      <c r="C3674" s="462">
        <v>4615</v>
      </c>
      <c r="D3674" s="195">
        <v>10</v>
      </c>
      <c r="E3674" s="197">
        <v>514942</v>
      </c>
      <c r="F3674" s="206">
        <f t="shared" si="45"/>
        <v>0</v>
      </c>
      <c r="G3674" s="197">
        <v>514942</v>
      </c>
      <c r="H3674" s="195" t="s">
        <v>3464</v>
      </c>
      <c r="I3674" s="195"/>
    </row>
    <row r="3675" spans="1:9" ht="17.25" hidden="1" customHeight="1">
      <c r="A3675" s="196">
        <v>44357</v>
      </c>
      <c r="B3675" s="41" t="s">
        <v>60</v>
      </c>
      <c r="C3675" s="462">
        <v>4616</v>
      </c>
      <c r="D3675" s="195">
        <v>10</v>
      </c>
      <c r="E3675" s="197">
        <v>913842</v>
      </c>
      <c r="F3675" s="206">
        <f t="shared" si="45"/>
        <v>0</v>
      </c>
      <c r="G3675" s="197">
        <v>913842</v>
      </c>
      <c r="H3675" s="195" t="s">
        <v>3465</v>
      </c>
      <c r="I3675" s="195"/>
    </row>
    <row r="3676" spans="1:9" hidden="1">
      <c r="A3676" s="196">
        <v>44357</v>
      </c>
      <c r="B3676" s="41" t="s">
        <v>68</v>
      </c>
      <c r="C3676" s="462">
        <v>4635</v>
      </c>
      <c r="D3676" s="195">
        <v>10</v>
      </c>
      <c r="E3676" s="197">
        <v>3092200</v>
      </c>
      <c r="F3676" s="206">
        <f t="shared" si="45"/>
        <v>0</v>
      </c>
      <c r="G3676" s="197">
        <v>3092200</v>
      </c>
      <c r="H3676" s="195" t="s">
        <v>3176</v>
      </c>
      <c r="I3676" s="195"/>
    </row>
    <row r="3677" spans="1:9" hidden="1">
      <c r="A3677" s="196">
        <v>44357</v>
      </c>
      <c r="B3677" s="41" t="s">
        <v>60</v>
      </c>
      <c r="C3677" s="462">
        <v>4645</v>
      </c>
      <c r="D3677" s="195">
        <v>10</v>
      </c>
      <c r="E3677" s="197">
        <v>1895669</v>
      </c>
      <c r="F3677" s="206">
        <f t="shared" si="45"/>
        <v>0</v>
      </c>
      <c r="G3677" s="197">
        <v>1895669</v>
      </c>
      <c r="H3677" s="195" t="s">
        <v>3173</v>
      </c>
      <c r="I3677" s="195"/>
    </row>
    <row r="3678" spans="1:9" hidden="1">
      <c r="A3678" s="196">
        <v>44357</v>
      </c>
      <c r="B3678" s="41" t="s">
        <v>60</v>
      </c>
      <c r="C3678" s="462">
        <v>7686</v>
      </c>
      <c r="D3678" s="195">
        <v>6</v>
      </c>
      <c r="E3678" s="197">
        <v>379690</v>
      </c>
      <c r="F3678" s="206">
        <f t="shared" si="45"/>
        <v>0</v>
      </c>
      <c r="G3678" s="197">
        <v>379690</v>
      </c>
      <c r="H3678" s="195" t="s">
        <v>3466</v>
      </c>
      <c r="I3678" s="195"/>
    </row>
    <row r="3679" spans="1:9" hidden="1">
      <c r="A3679" s="196">
        <v>44357</v>
      </c>
      <c r="B3679" s="41" t="s">
        <v>60</v>
      </c>
      <c r="C3679" s="462">
        <v>7687</v>
      </c>
      <c r="D3679" s="195">
        <v>6</v>
      </c>
      <c r="E3679" s="197">
        <v>1694578</v>
      </c>
      <c r="F3679" s="206">
        <f t="shared" si="45"/>
        <v>0</v>
      </c>
      <c r="G3679" s="197">
        <v>1694578</v>
      </c>
      <c r="H3679" s="195" t="s">
        <v>3467</v>
      </c>
      <c r="I3679" s="195"/>
    </row>
    <row r="3680" spans="1:9" hidden="1">
      <c r="A3680" s="196">
        <v>44357</v>
      </c>
      <c r="B3680" s="41" t="s">
        <v>60</v>
      </c>
      <c r="C3680" s="462">
        <v>7689</v>
      </c>
      <c r="D3680" s="195">
        <v>6</v>
      </c>
      <c r="E3680" s="197">
        <v>530362</v>
      </c>
      <c r="F3680" s="206">
        <f t="shared" si="45"/>
        <v>0</v>
      </c>
      <c r="G3680" s="197">
        <v>530362</v>
      </c>
      <c r="H3680" s="195" t="s">
        <v>3468</v>
      </c>
      <c r="I3680" s="195"/>
    </row>
    <row r="3681" spans="1:9" hidden="1">
      <c r="A3681" s="196">
        <v>44357</v>
      </c>
      <c r="B3681" s="41" t="s">
        <v>60</v>
      </c>
      <c r="C3681" s="462">
        <v>7698</v>
      </c>
      <c r="D3681" s="195">
        <v>6</v>
      </c>
      <c r="E3681" s="197">
        <v>677174</v>
      </c>
      <c r="F3681" s="206">
        <f t="shared" si="45"/>
        <v>0</v>
      </c>
      <c r="G3681" s="197">
        <v>677174</v>
      </c>
      <c r="H3681" s="195" t="s">
        <v>3469</v>
      </c>
      <c r="I3681" s="195"/>
    </row>
    <row r="3682" spans="1:9" hidden="1">
      <c r="A3682" s="196">
        <v>44357</v>
      </c>
      <c r="B3682" s="41" t="s">
        <v>60</v>
      </c>
      <c r="C3682" s="462">
        <v>7699</v>
      </c>
      <c r="D3682" s="195">
        <v>6</v>
      </c>
      <c r="E3682" s="197">
        <v>416000</v>
      </c>
      <c r="F3682" s="206">
        <f t="shared" si="45"/>
        <v>0</v>
      </c>
      <c r="G3682" s="197">
        <v>416000</v>
      </c>
      <c r="H3682" s="195" t="s">
        <v>3470</v>
      </c>
      <c r="I3682" s="195"/>
    </row>
    <row r="3683" spans="1:9" hidden="1">
      <c r="A3683" s="196">
        <v>44357</v>
      </c>
      <c r="B3683" s="41" t="s">
        <v>60</v>
      </c>
      <c r="C3683" s="462">
        <v>7776</v>
      </c>
      <c r="D3683" s="195">
        <v>6</v>
      </c>
      <c r="E3683" s="197">
        <v>1375402</v>
      </c>
      <c r="F3683" s="206">
        <f t="shared" si="45"/>
        <v>0</v>
      </c>
      <c r="G3683" s="197">
        <v>1375402</v>
      </c>
      <c r="H3683" s="195" t="s">
        <v>3471</v>
      </c>
      <c r="I3683" s="195"/>
    </row>
    <row r="3684" spans="1:9" hidden="1">
      <c r="A3684" s="196">
        <v>44357</v>
      </c>
      <c r="B3684" s="41" t="s">
        <v>60</v>
      </c>
      <c r="C3684" s="462">
        <v>7778</v>
      </c>
      <c r="D3684" s="195">
        <v>6</v>
      </c>
      <c r="E3684" s="197">
        <v>1393600</v>
      </c>
      <c r="F3684" s="206">
        <f t="shared" si="45"/>
        <v>0</v>
      </c>
      <c r="G3684" s="197">
        <v>1393600</v>
      </c>
      <c r="H3684" s="195" t="s">
        <v>3472</v>
      </c>
      <c r="I3684" s="195"/>
    </row>
    <row r="3685" spans="1:9">
      <c r="A3685" s="196">
        <v>44357</v>
      </c>
      <c r="B3685" s="41" t="s">
        <v>60</v>
      </c>
      <c r="C3685" s="462">
        <v>7793</v>
      </c>
      <c r="D3685" s="195">
        <v>6</v>
      </c>
      <c r="E3685" s="197">
        <v>362152</v>
      </c>
      <c r="F3685" s="206">
        <f t="shared" si="45"/>
        <v>362152</v>
      </c>
      <c r="G3685" s="197"/>
      <c r="H3685" s="195" t="s">
        <v>3504</v>
      </c>
      <c r="I3685" s="195"/>
    </row>
    <row r="3686" spans="1:9" hidden="1">
      <c r="A3686" s="196">
        <v>44357</v>
      </c>
      <c r="B3686" s="41" t="s">
        <v>60</v>
      </c>
      <c r="C3686" s="462">
        <v>7807</v>
      </c>
      <c r="D3686" s="195">
        <v>6</v>
      </c>
      <c r="E3686" s="197">
        <v>387174</v>
      </c>
      <c r="F3686" s="206">
        <f t="shared" si="45"/>
        <v>0</v>
      </c>
      <c r="G3686" s="197">
        <v>387174</v>
      </c>
      <c r="H3686" s="195" t="s">
        <v>3474</v>
      </c>
      <c r="I3686" s="195"/>
    </row>
    <row r="3687" spans="1:9" hidden="1">
      <c r="A3687" s="196">
        <v>44357</v>
      </c>
      <c r="B3687" s="41" t="s">
        <v>60</v>
      </c>
      <c r="C3687" s="462">
        <v>7818</v>
      </c>
      <c r="D3687" s="195">
        <v>6</v>
      </c>
      <c r="E3687" s="197">
        <v>252000</v>
      </c>
      <c r="F3687" s="206">
        <f t="shared" si="45"/>
        <v>0</v>
      </c>
      <c r="G3687" s="197">
        <v>252000</v>
      </c>
      <c r="H3687" s="195" t="s">
        <v>3505</v>
      </c>
      <c r="I3687" s="195"/>
    </row>
    <row r="3688" spans="1:9" hidden="1">
      <c r="A3688" s="196">
        <v>44357</v>
      </c>
      <c r="B3688" s="41" t="s">
        <v>60</v>
      </c>
      <c r="C3688" s="462">
        <v>8904</v>
      </c>
      <c r="D3688" s="195">
        <v>8</v>
      </c>
      <c r="E3688" s="197">
        <v>1130096</v>
      </c>
      <c r="F3688" s="206">
        <f t="shared" si="45"/>
        <v>0</v>
      </c>
      <c r="G3688" s="197">
        <v>1130096</v>
      </c>
      <c r="H3688" s="195" t="s">
        <v>3493</v>
      </c>
      <c r="I3688" s="195"/>
    </row>
    <row r="3689" spans="1:9" hidden="1">
      <c r="A3689" s="196">
        <v>44357</v>
      </c>
      <c r="B3689" s="41" t="s">
        <v>68</v>
      </c>
      <c r="C3689" s="462">
        <v>8908</v>
      </c>
      <c r="D3689" s="195">
        <v>8</v>
      </c>
      <c r="E3689" s="197">
        <v>718708</v>
      </c>
      <c r="F3689" s="206">
        <f t="shared" si="45"/>
        <v>0</v>
      </c>
      <c r="G3689" s="197">
        <v>718708</v>
      </c>
      <c r="H3689" s="195" t="s">
        <v>3494</v>
      </c>
      <c r="I3689" s="195"/>
    </row>
    <row r="3690" spans="1:9" hidden="1">
      <c r="A3690" s="196">
        <v>44357</v>
      </c>
      <c r="B3690" s="41" t="s">
        <v>60</v>
      </c>
      <c r="C3690" s="462">
        <v>8912</v>
      </c>
      <c r="D3690" s="195">
        <v>8</v>
      </c>
      <c r="E3690" s="197">
        <v>951758</v>
      </c>
      <c r="F3690" s="206">
        <f t="shared" si="45"/>
        <v>0</v>
      </c>
      <c r="G3690" s="197">
        <v>951758</v>
      </c>
      <c r="H3690" s="195" t="s">
        <v>3476</v>
      </c>
      <c r="I3690" s="195"/>
    </row>
    <row r="3691" spans="1:9" hidden="1">
      <c r="A3691" s="196">
        <v>44357</v>
      </c>
      <c r="B3691" s="41" t="s">
        <v>60</v>
      </c>
      <c r="C3691" s="462">
        <v>8919</v>
      </c>
      <c r="D3691" s="195">
        <v>8</v>
      </c>
      <c r="E3691" s="197">
        <v>320613</v>
      </c>
      <c r="F3691" s="206">
        <f t="shared" si="45"/>
        <v>0</v>
      </c>
      <c r="G3691" s="197">
        <v>320613</v>
      </c>
      <c r="H3691" s="195" t="s">
        <v>3477</v>
      </c>
      <c r="I3691" s="195"/>
    </row>
    <row r="3692" spans="1:9" hidden="1">
      <c r="A3692" s="196">
        <v>44357</v>
      </c>
      <c r="B3692" s="41" t="s">
        <v>60</v>
      </c>
      <c r="C3692" s="462">
        <v>8920</v>
      </c>
      <c r="D3692" s="195">
        <v>8</v>
      </c>
      <c r="E3692" s="197">
        <v>571120</v>
      </c>
      <c r="F3692" s="206">
        <f t="shared" si="45"/>
        <v>0</v>
      </c>
      <c r="G3692" s="197">
        <v>571120</v>
      </c>
      <c r="H3692" s="195" t="s">
        <v>3478</v>
      </c>
      <c r="I3692" s="195"/>
    </row>
    <row r="3693" spans="1:9" hidden="1">
      <c r="A3693" s="196">
        <v>44357</v>
      </c>
      <c r="B3693" s="41" t="s">
        <v>60</v>
      </c>
      <c r="C3693" s="462">
        <v>8923</v>
      </c>
      <c r="D3693" s="195">
        <v>8</v>
      </c>
      <c r="E3693" s="197">
        <v>288574</v>
      </c>
      <c r="F3693" s="206">
        <f t="shared" si="45"/>
        <v>0</v>
      </c>
      <c r="G3693" s="197">
        <v>288574</v>
      </c>
      <c r="H3693" s="195" t="s">
        <v>3479</v>
      </c>
      <c r="I3693" s="195"/>
    </row>
    <row r="3694" spans="1:9" hidden="1">
      <c r="A3694" s="196">
        <v>44357</v>
      </c>
      <c r="B3694" s="41" t="s">
        <v>60</v>
      </c>
      <c r="C3694" s="462">
        <v>8925</v>
      </c>
      <c r="D3694" s="195">
        <v>8</v>
      </c>
      <c r="E3694" s="197">
        <v>447582</v>
      </c>
      <c r="F3694" s="206">
        <f t="shared" si="45"/>
        <v>0</v>
      </c>
      <c r="G3694" s="197">
        <v>447582</v>
      </c>
      <c r="H3694" s="195" t="s">
        <v>3480</v>
      </c>
      <c r="I3694" s="195"/>
    </row>
    <row r="3695" spans="1:9" hidden="1">
      <c r="A3695" s="196">
        <v>44357</v>
      </c>
      <c r="B3695" s="41" t="s">
        <v>60</v>
      </c>
      <c r="C3695" s="462">
        <v>8969</v>
      </c>
      <c r="D3695" s="195">
        <v>8</v>
      </c>
      <c r="E3695" s="197">
        <v>2323600</v>
      </c>
      <c r="F3695" s="206">
        <f t="shared" si="45"/>
        <v>0</v>
      </c>
      <c r="G3695" s="197">
        <v>2323600</v>
      </c>
      <c r="H3695" s="195" t="s">
        <v>3481</v>
      </c>
      <c r="I3695" s="195"/>
    </row>
    <row r="3696" spans="1:9" hidden="1">
      <c r="A3696" s="196">
        <v>44357</v>
      </c>
      <c r="B3696" s="41" t="s">
        <v>60</v>
      </c>
      <c r="C3696" s="462">
        <v>8970</v>
      </c>
      <c r="D3696" s="195">
        <v>8</v>
      </c>
      <c r="E3696" s="197">
        <v>439600</v>
      </c>
      <c r="F3696" s="206">
        <f t="shared" si="45"/>
        <v>0</v>
      </c>
      <c r="G3696" s="197">
        <v>439600</v>
      </c>
      <c r="H3696" s="195" t="s">
        <v>3482</v>
      </c>
      <c r="I3696" s="195"/>
    </row>
    <row r="3697" spans="1:9" hidden="1">
      <c r="A3697" s="196">
        <v>44357</v>
      </c>
      <c r="B3697" s="41" t="s">
        <v>60</v>
      </c>
      <c r="C3697" s="462">
        <v>9648</v>
      </c>
      <c r="D3697" s="195">
        <v>4</v>
      </c>
      <c r="E3697" s="197">
        <v>533500</v>
      </c>
      <c r="F3697" s="206">
        <f t="shared" ref="F3697:F3760" si="46">E3697-G3697</f>
        <v>0</v>
      </c>
      <c r="G3697" s="197">
        <v>533500</v>
      </c>
      <c r="H3697" s="195" t="s">
        <v>3483</v>
      </c>
      <c r="I3697" s="195"/>
    </row>
    <row r="3698" spans="1:9" hidden="1">
      <c r="A3698" s="196">
        <v>44357</v>
      </c>
      <c r="B3698" s="41" t="s">
        <v>60</v>
      </c>
      <c r="C3698" s="462">
        <v>9651</v>
      </c>
      <c r="D3698" s="195">
        <v>4</v>
      </c>
      <c r="E3698" s="197">
        <v>399368</v>
      </c>
      <c r="F3698" s="206">
        <f t="shared" si="46"/>
        <v>0</v>
      </c>
      <c r="G3698" s="197">
        <v>399368</v>
      </c>
      <c r="H3698" s="195" t="s">
        <v>3484</v>
      </c>
      <c r="I3698" s="195"/>
    </row>
    <row r="3699" spans="1:9" hidden="1">
      <c r="A3699" s="196">
        <v>44357</v>
      </c>
      <c r="B3699" s="41" t="s">
        <v>60</v>
      </c>
      <c r="C3699" s="462">
        <v>9722</v>
      </c>
      <c r="D3699" s="195">
        <v>4</v>
      </c>
      <c r="E3699" s="197">
        <v>576600</v>
      </c>
      <c r="F3699" s="206">
        <f t="shared" si="46"/>
        <v>0</v>
      </c>
      <c r="G3699" s="197">
        <v>576600</v>
      </c>
      <c r="H3699" s="195" t="s">
        <v>3485</v>
      </c>
      <c r="I3699" s="195"/>
    </row>
    <row r="3700" spans="1:9" hidden="1">
      <c r="A3700" s="196">
        <v>44357</v>
      </c>
      <c r="B3700" s="41" t="s">
        <v>60</v>
      </c>
      <c r="C3700" s="462">
        <v>9733</v>
      </c>
      <c r="D3700" s="195">
        <v>4</v>
      </c>
      <c r="E3700" s="197">
        <v>269071</v>
      </c>
      <c r="F3700" s="206">
        <f t="shared" si="46"/>
        <v>0</v>
      </c>
      <c r="G3700" s="197">
        <v>269071</v>
      </c>
      <c r="H3700" s="195" t="s">
        <v>3486</v>
      </c>
      <c r="I3700" s="195"/>
    </row>
    <row r="3701" spans="1:9" hidden="1">
      <c r="A3701" s="196">
        <v>44357</v>
      </c>
      <c r="B3701" s="41" t="s">
        <v>60</v>
      </c>
      <c r="C3701" s="462">
        <v>9743</v>
      </c>
      <c r="D3701" s="195">
        <v>4</v>
      </c>
      <c r="E3701" s="197">
        <v>753918</v>
      </c>
      <c r="F3701" s="206">
        <f t="shared" si="46"/>
        <v>0</v>
      </c>
      <c r="G3701" s="197">
        <v>753918</v>
      </c>
      <c r="H3701" s="195" t="s">
        <v>3487</v>
      </c>
      <c r="I3701" s="195"/>
    </row>
    <row r="3702" spans="1:9" hidden="1">
      <c r="A3702" s="196">
        <v>44357</v>
      </c>
      <c r="B3702" s="41" t="s">
        <v>60</v>
      </c>
      <c r="C3702" s="462">
        <v>9748</v>
      </c>
      <c r="D3702" s="195">
        <v>4</v>
      </c>
      <c r="E3702" s="197">
        <v>881800</v>
      </c>
      <c r="F3702" s="206">
        <f t="shared" si="46"/>
        <v>0</v>
      </c>
      <c r="G3702" s="197">
        <v>881800</v>
      </c>
      <c r="H3702" s="195" t="s">
        <v>3488</v>
      </c>
      <c r="I3702" s="195"/>
    </row>
    <row r="3703" spans="1:9" hidden="1">
      <c r="A3703" s="196">
        <v>44357</v>
      </c>
      <c r="B3703" s="41" t="s">
        <v>60</v>
      </c>
      <c r="C3703" s="462">
        <v>9756</v>
      </c>
      <c r="D3703" s="195">
        <v>4</v>
      </c>
      <c r="E3703" s="197">
        <v>1041700</v>
      </c>
      <c r="F3703" s="206">
        <f t="shared" si="46"/>
        <v>0</v>
      </c>
      <c r="G3703" s="197">
        <v>1041700</v>
      </c>
      <c r="H3703" s="195" t="s">
        <v>3489</v>
      </c>
      <c r="I3703" s="195"/>
    </row>
    <row r="3704" spans="1:9" hidden="1">
      <c r="A3704" s="196">
        <v>44357</v>
      </c>
      <c r="B3704" s="41" t="s">
        <v>60</v>
      </c>
      <c r="C3704" s="462">
        <v>9777</v>
      </c>
      <c r="D3704" s="195">
        <v>4</v>
      </c>
      <c r="E3704" s="197">
        <v>7440000</v>
      </c>
      <c r="F3704" s="206">
        <f>E3704-G3704</f>
        <v>0</v>
      </c>
      <c r="G3704" s="197">
        <v>7440000</v>
      </c>
      <c r="H3704" s="195" t="s">
        <v>3490</v>
      </c>
      <c r="I3704" s="195"/>
    </row>
    <row r="3705" spans="1:9" hidden="1">
      <c r="A3705" s="196">
        <v>44357</v>
      </c>
      <c r="B3705" s="41" t="s">
        <v>68</v>
      </c>
      <c r="C3705" s="462">
        <v>9784</v>
      </c>
      <c r="D3705" s="195">
        <v>4</v>
      </c>
      <c r="E3705" s="197">
        <v>381966</v>
      </c>
      <c r="F3705" s="206">
        <f t="shared" si="46"/>
        <v>0</v>
      </c>
      <c r="G3705" s="197">
        <v>381966</v>
      </c>
      <c r="H3705" s="195" t="s">
        <v>3492</v>
      </c>
      <c r="I3705" s="195"/>
    </row>
    <row r="3706" spans="1:9" hidden="1">
      <c r="A3706" s="196">
        <v>44357</v>
      </c>
      <c r="B3706" s="41" t="s">
        <v>68</v>
      </c>
      <c r="C3706" s="462">
        <v>9795</v>
      </c>
      <c r="D3706" s="195">
        <v>4</v>
      </c>
      <c r="E3706" s="197">
        <v>1227544</v>
      </c>
      <c r="F3706" s="206">
        <f t="shared" si="46"/>
        <v>0</v>
      </c>
      <c r="G3706" s="197">
        <v>1227544</v>
      </c>
      <c r="H3706" s="195" t="s">
        <v>3491</v>
      </c>
      <c r="I3706" s="195"/>
    </row>
    <row r="3707" spans="1:9" hidden="1">
      <c r="A3707" s="196">
        <v>44358</v>
      </c>
      <c r="B3707" s="41" t="s">
        <v>60</v>
      </c>
      <c r="C3707" s="472">
        <v>1548</v>
      </c>
      <c r="D3707" s="195">
        <v>9</v>
      </c>
      <c r="E3707" s="197">
        <v>1947299</v>
      </c>
      <c r="F3707" s="206">
        <f t="shared" si="46"/>
        <v>0</v>
      </c>
      <c r="G3707" s="197">
        <v>1947299</v>
      </c>
      <c r="H3707" s="195" t="s">
        <v>3512</v>
      </c>
      <c r="I3707" s="195"/>
    </row>
    <row r="3708" spans="1:9" hidden="1">
      <c r="A3708" s="196">
        <v>44358</v>
      </c>
      <c r="B3708" s="41" t="s">
        <v>68</v>
      </c>
      <c r="C3708" s="472">
        <v>1557</v>
      </c>
      <c r="D3708" s="195">
        <v>9</v>
      </c>
      <c r="E3708" s="197">
        <v>621228</v>
      </c>
      <c r="F3708" s="206">
        <f t="shared" si="46"/>
        <v>0</v>
      </c>
      <c r="G3708" s="197">
        <v>621228</v>
      </c>
      <c r="H3708" s="195" t="s">
        <v>3513</v>
      </c>
      <c r="I3708" s="195"/>
    </row>
    <row r="3709" spans="1:9">
      <c r="A3709" s="196">
        <v>44358</v>
      </c>
      <c r="B3709" s="41" t="s">
        <v>60</v>
      </c>
      <c r="C3709" s="472">
        <v>1558</v>
      </c>
      <c r="D3709" s="195">
        <v>9</v>
      </c>
      <c r="E3709" s="197">
        <v>1206956</v>
      </c>
      <c r="F3709" s="206">
        <f t="shared" si="46"/>
        <v>1206956</v>
      </c>
      <c r="G3709" s="197"/>
      <c r="H3709" s="195" t="s">
        <v>3566</v>
      </c>
      <c r="I3709" s="195"/>
    </row>
    <row r="3710" spans="1:9" hidden="1">
      <c r="A3710" s="196">
        <v>44358</v>
      </c>
      <c r="B3710" s="41" t="s">
        <v>60</v>
      </c>
      <c r="C3710" s="472">
        <v>1576</v>
      </c>
      <c r="D3710" s="195">
        <v>9</v>
      </c>
      <c r="E3710" s="197">
        <v>811818</v>
      </c>
      <c r="F3710" s="206">
        <f t="shared" si="46"/>
        <v>0</v>
      </c>
      <c r="G3710" s="197">
        <v>811818</v>
      </c>
      <c r="H3710" s="195" t="s">
        <v>3565</v>
      </c>
      <c r="I3710" s="195"/>
    </row>
    <row r="3711" spans="1:9" hidden="1">
      <c r="A3711" s="196">
        <v>44358</v>
      </c>
      <c r="B3711" s="41" t="s">
        <v>68</v>
      </c>
      <c r="C3711" s="472">
        <v>1578</v>
      </c>
      <c r="D3711" s="195">
        <v>9</v>
      </c>
      <c r="E3711" s="197">
        <v>1721225</v>
      </c>
      <c r="F3711" s="206">
        <f t="shared" si="46"/>
        <v>0</v>
      </c>
      <c r="G3711" s="197">
        <v>1721225</v>
      </c>
      <c r="H3711" s="195" t="s">
        <v>3556</v>
      </c>
      <c r="I3711" s="195"/>
    </row>
    <row r="3712" spans="1:9" hidden="1">
      <c r="A3712" s="196">
        <v>44358</v>
      </c>
      <c r="B3712" s="41" t="s">
        <v>60</v>
      </c>
      <c r="C3712" s="472">
        <v>1581</v>
      </c>
      <c r="D3712" s="195">
        <v>9</v>
      </c>
      <c r="E3712" s="197">
        <v>447665</v>
      </c>
      <c r="F3712" s="206">
        <f t="shared" si="46"/>
        <v>0</v>
      </c>
      <c r="G3712" s="197">
        <v>447665</v>
      </c>
      <c r="H3712" s="195" t="s">
        <v>3516</v>
      </c>
      <c r="I3712" s="195"/>
    </row>
    <row r="3713" spans="1:9" hidden="1">
      <c r="A3713" s="196">
        <v>44358</v>
      </c>
      <c r="B3713" s="41" t="s">
        <v>60</v>
      </c>
      <c r="C3713" s="472">
        <v>1946</v>
      </c>
      <c r="D3713" s="195">
        <v>7</v>
      </c>
      <c r="E3713" s="197">
        <v>553332</v>
      </c>
      <c r="F3713" s="206">
        <f t="shared" si="46"/>
        <v>0</v>
      </c>
      <c r="G3713" s="197">
        <v>553332</v>
      </c>
      <c r="H3713" s="195" t="s">
        <v>3517</v>
      </c>
      <c r="I3713" s="195"/>
    </row>
    <row r="3714" spans="1:9" hidden="1">
      <c r="A3714" s="196">
        <v>44358</v>
      </c>
      <c r="B3714" s="41" t="s">
        <v>68</v>
      </c>
      <c r="C3714" s="472">
        <v>1947</v>
      </c>
      <c r="D3714" s="195">
        <v>7</v>
      </c>
      <c r="E3714" s="197">
        <v>6360000</v>
      </c>
      <c r="F3714" s="206">
        <f t="shared" si="46"/>
        <v>0</v>
      </c>
      <c r="G3714" s="197">
        <v>6360000</v>
      </c>
      <c r="H3714" s="195" t="s">
        <v>3518</v>
      </c>
      <c r="I3714" s="195"/>
    </row>
    <row r="3715" spans="1:9" hidden="1">
      <c r="A3715" s="196">
        <v>44358</v>
      </c>
      <c r="B3715" s="41" t="s">
        <v>60</v>
      </c>
      <c r="C3715" s="472">
        <v>1953</v>
      </c>
      <c r="D3715" s="195">
        <v>7</v>
      </c>
      <c r="E3715" s="197">
        <v>472141</v>
      </c>
      <c r="F3715" s="206">
        <f t="shared" si="46"/>
        <v>0</v>
      </c>
      <c r="G3715" s="197">
        <v>472141</v>
      </c>
      <c r="H3715" s="195" t="s">
        <v>3564</v>
      </c>
      <c r="I3715" s="195"/>
    </row>
    <row r="3716" spans="1:9" hidden="1">
      <c r="A3716" s="196">
        <v>44358</v>
      </c>
      <c r="B3716" s="41" t="s">
        <v>60</v>
      </c>
      <c r="C3716" s="472">
        <v>1957</v>
      </c>
      <c r="D3716" s="195">
        <v>7</v>
      </c>
      <c r="E3716" s="197">
        <v>540976</v>
      </c>
      <c r="F3716" s="206">
        <f t="shared" si="46"/>
        <v>0</v>
      </c>
      <c r="G3716" s="197">
        <v>540976</v>
      </c>
      <c r="H3716" s="195" t="s">
        <v>3577</v>
      </c>
      <c r="I3716" s="195"/>
    </row>
    <row r="3717" spans="1:9" hidden="1">
      <c r="A3717" s="196">
        <v>44358</v>
      </c>
      <c r="B3717" s="41" t="s">
        <v>60</v>
      </c>
      <c r="C3717" s="472">
        <v>1958</v>
      </c>
      <c r="D3717" s="195">
        <v>7</v>
      </c>
      <c r="E3717" s="197">
        <v>501359</v>
      </c>
      <c r="F3717" s="206">
        <f t="shared" si="46"/>
        <v>0</v>
      </c>
      <c r="G3717" s="197">
        <v>501359</v>
      </c>
      <c r="H3717" s="195" t="s">
        <v>3567</v>
      </c>
      <c r="I3717" s="195"/>
    </row>
    <row r="3718" spans="1:9" hidden="1">
      <c r="A3718" s="196">
        <v>44358</v>
      </c>
      <c r="B3718" s="41" t="s">
        <v>68</v>
      </c>
      <c r="C3718" s="472">
        <v>1962</v>
      </c>
      <c r="D3718" s="195">
        <v>7</v>
      </c>
      <c r="E3718" s="197">
        <v>1345741</v>
      </c>
      <c r="F3718" s="206">
        <f t="shared" si="46"/>
        <v>0</v>
      </c>
      <c r="G3718" s="197">
        <v>1345741</v>
      </c>
      <c r="H3718" s="195" t="s">
        <v>3522</v>
      </c>
      <c r="I3718" s="195"/>
    </row>
    <row r="3719" spans="1:9" hidden="1">
      <c r="A3719" s="196">
        <v>44358</v>
      </c>
      <c r="B3719" s="41" t="s">
        <v>60</v>
      </c>
      <c r="C3719" s="472">
        <v>1970</v>
      </c>
      <c r="D3719" s="195">
        <v>7</v>
      </c>
      <c r="E3719" s="197">
        <v>851502</v>
      </c>
      <c r="F3719" s="206">
        <f t="shared" si="46"/>
        <v>0</v>
      </c>
      <c r="G3719" s="197">
        <v>851502</v>
      </c>
      <c r="H3719" s="195" t="s">
        <v>3523</v>
      </c>
      <c r="I3719" s="195"/>
    </row>
    <row r="3720" spans="1:9" hidden="1">
      <c r="A3720" s="196">
        <v>44358</v>
      </c>
      <c r="B3720" s="41" t="s">
        <v>68</v>
      </c>
      <c r="C3720" s="472">
        <v>1977</v>
      </c>
      <c r="D3720" s="195">
        <v>7</v>
      </c>
      <c r="E3720" s="32">
        <v>1103123</v>
      </c>
      <c r="F3720" s="206">
        <f t="shared" si="46"/>
        <v>0</v>
      </c>
      <c r="G3720" s="32">
        <v>1103123</v>
      </c>
      <c r="H3720" s="195" t="s">
        <v>3524</v>
      </c>
      <c r="I3720" s="195"/>
    </row>
    <row r="3721" spans="1:9" hidden="1">
      <c r="A3721" s="196">
        <v>44358</v>
      </c>
      <c r="B3721" s="41" t="s">
        <v>60</v>
      </c>
      <c r="C3721" s="472">
        <v>1992</v>
      </c>
      <c r="D3721" s="195">
        <v>7</v>
      </c>
      <c r="E3721" s="197">
        <v>528579</v>
      </c>
      <c r="F3721" s="206">
        <f t="shared" si="46"/>
        <v>0</v>
      </c>
      <c r="G3721" s="197">
        <v>528579</v>
      </c>
      <c r="H3721" s="195" t="s">
        <v>3568</v>
      </c>
      <c r="I3721" s="195"/>
    </row>
    <row r="3722" spans="1:9" hidden="1">
      <c r="A3722" s="196">
        <v>44358</v>
      </c>
      <c r="B3722" s="41" t="s">
        <v>60</v>
      </c>
      <c r="C3722" s="472">
        <v>2038</v>
      </c>
      <c r="D3722" s="195">
        <v>7</v>
      </c>
      <c r="E3722" s="197">
        <v>7680000</v>
      </c>
      <c r="F3722" s="206">
        <f t="shared" si="46"/>
        <v>0</v>
      </c>
      <c r="G3722" s="197">
        <v>7680000</v>
      </c>
      <c r="H3722" s="195" t="s">
        <v>3526</v>
      </c>
      <c r="I3722" s="195"/>
    </row>
    <row r="3723" spans="1:9" hidden="1">
      <c r="A3723" s="196">
        <v>44358</v>
      </c>
      <c r="B3723" s="41" t="s">
        <v>60</v>
      </c>
      <c r="C3723" s="472">
        <v>2051</v>
      </c>
      <c r="D3723" s="195">
        <v>7</v>
      </c>
      <c r="E3723" s="197">
        <v>213200</v>
      </c>
      <c r="F3723" s="206">
        <f t="shared" si="46"/>
        <v>0</v>
      </c>
      <c r="G3723" s="197">
        <v>213200</v>
      </c>
      <c r="H3723" s="195" t="s">
        <v>3555</v>
      </c>
      <c r="I3723" s="195"/>
    </row>
    <row r="3724" spans="1:9" hidden="1">
      <c r="A3724" s="196">
        <v>44358</v>
      </c>
      <c r="B3724" s="41" t="s">
        <v>60</v>
      </c>
      <c r="C3724" s="472">
        <v>2091</v>
      </c>
      <c r="D3724" s="195">
        <v>7</v>
      </c>
      <c r="E3724" s="197">
        <v>210000</v>
      </c>
      <c r="F3724" s="206">
        <f t="shared" si="46"/>
        <v>0</v>
      </c>
      <c r="G3724" s="197">
        <v>210000</v>
      </c>
      <c r="H3724" s="195" t="s">
        <v>3527</v>
      </c>
      <c r="I3724" s="195"/>
    </row>
    <row r="3725" spans="1:9" hidden="1">
      <c r="A3725" s="196">
        <v>44358</v>
      </c>
      <c r="B3725" s="41" t="s">
        <v>60</v>
      </c>
      <c r="C3725" s="472">
        <v>7897</v>
      </c>
      <c r="D3725" s="195">
        <v>6</v>
      </c>
      <c r="E3725" s="197">
        <v>221749</v>
      </c>
      <c r="F3725" s="206">
        <f t="shared" si="46"/>
        <v>0</v>
      </c>
      <c r="G3725" s="197">
        <v>221749</v>
      </c>
      <c r="H3725" s="195" t="s">
        <v>3528</v>
      </c>
      <c r="I3725" s="195"/>
    </row>
    <row r="3726" spans="1:9" hidden="1">
      <c r="A3726" s="196">
        <v>44358</v>
      </c>
      <c r="B3726" s="41" t="s">
        <v>60</v>
      </c>
      <c r="C3726" s="472">
        <v>7898</v>
      </c>
      <c r="D3726" s="195">
        <v>6</v>
      </c>
      <c r="E3726" s="197">
        <v>229396</v>
      </c>
      <c r="F3726" s="206">
        <f t="shared" si="46"/>
        <v>0</v>
      </c>
      <c r="G3726" s="197">
        <v>229396</v>
      </c>
      <c r="H3726" s="195" t="s">
        <v>3569</v>
      </c>
      <c r="I3726" s="195"/>
    </row>
    <row r="3727" spans="1:9" hidden="1">
      <c r="A3727" s="196">
        <v>44358</v>
      </c>
      <c r="B3727" s="41" t="s">
        <v>60</v>
      </c>
      <c r="C3727" s="472">
        <v>7904</v>
      </c>
      <c r="D3727" s="195">
        <v>6</v>
      </c>
      <c r="E3727" s="197">
        <v>314787</v>
      </c>
      <c r="F3727" s="206">
        <f t="shared" si="46"/>
        <v>0</v>
      </c>
      <c r="G3727" s="197">
        <v>314787</v>
      </c>
      <c r="H3727" s="195" t="s">
        <v>3530</v>
      </c>
      <c r="I3727" s="195"/>
    </row>
    <row r="3728" spans="1:9" hidden="1">
      <c r="A3728" s="196">
        <v>44358</v>
      </c>
      <c r="B3728" s="41" t="s">
        <v>60</v>
      </c>
      <c r="C3728" s="472">
        <v>7906</v>
      </c>
      <c r="D3728" s="195">
        <v>6</v>
      </c>
      <c r="E3728" s="197">
        <v>607600</v>
      </c>
      <c r="F3728" s="206">
        <f t="shared" si="46"/>
        <v>0</v>
      </c>
      <c r="G3728" s="197">
        <v>607600</v>
      </c>
      <c r="H3728" s="195" t="s">
        <v>3531</v>
      </c>
      <c r="I3728" s="195"/>
    </row>
    <row r="3729" spans="1:9" hidden="1">
      <c r="A3729" s="196">
        <v>44358</v>
      </c>
      <c r="B3729" s="41" t="s">
        <v>60</v>
      </c>
      <c r="C3729" s="472">
        <v>7916</v>
      </c>
      <c r="D3729" s="195">
        <v>6</v>
      </c>
      <c r="E3729" s="197">
        <v>518202</v>
      </c>
      <c r="F3729" s="206">
        <f t="shared" si="46"/>
        <v>0</v>
      </c>
      <c r="G3729" s="197">
        <v>518202</v>
      </c>
      <c r="H3729" s="195" t="s">
        <v>3532</v>
      </c>
      <c r="I3729" s="195"/>
    </row>
    <row r="3730" spans="1:9" hidden="1">
      <c r="A3730" s="196">
        <v>44358</v>
      </c>
      <c r="B3730" s="41" t="s">
        <v>68</v>
      </c>
      <c r="C3730" s="472">
        <v>7940</v>
      </c>
      <c r="D3730" s="195">
        <v>6</v>
      </c>
      <c r="E3730" s="197">
        <v>262498</v>
      </c>
      <c r="F3730" s="206">
        <f t="shared" si="46"/>
        <v>0</v>
      </c>
      <c r="G3730" s="197">
        <v>262498</v>
      </c>
      <c r="H3730" s="195" t="s">
        <v>3533</v>
      </c>
      <c r="I3730" s="195"/>
    </row>
    <row r="3731" spans="1:9" hidden="1">
      <c r="A3731" s="196">
        <v>44358</v>
      </c>
      <c r="B3731" s="41" t="s">
        <v>68</v>
      </c>
      <c r="C3731" s="472">
        <v>7941</v>
      </c>
      <c r="D3731" s="195">
        <v>6</v>
      </c>
      <c r="E3731" s="197">
        <v>814959</v>
      </c>
      <c r="F3731" s="206">
        <f t="shared" si="46"/>
        <v>0</v>
      </c>
      <c r="G3731" s="197">
        <v>814959</v>
      </c>
      <c r="H3731" s="195" t="s">
        <v>3534</v>
      </c>
      <c r="I3731" s="195"/>
    </row>
    <row r="3732" spans="1:9" hidden="1">
      <c r="A3732" s="196">
        <v>44358</v>
      </c>
      <c r="B3732" s="41" t="s">
        <v>60</v>
      </c>
      <c r="C3732" s="472">
        <v>8000</v>
      </c>
      <c r="D3732" s="195">
        <v>6</v>
      </c>
      <c r="E3732" s="197">
        <v>224148</v>
      </c>
      <c r="F3732" s="206">
        <f t="shared" si="46"/>
        <v>0</v>
      </c>
      <c r="G3732" s="197">
        <v>224148</v>
      </c>
      <c r="H3732" s="195" t="s">
        <v>3570</v>
      </c>
      <c r="I3732" s="195"/>
    </row>
    <row r="3733" spans="1:9" hidden="1">
      <c r="A3733" s="196">
        <v>44358</v>
      </c>
      <c r="B3733" s="41" t="s">
        <v>60</v>
      </c>
      <c r="C3733" s="472">
        <v>8010</v>
      </c>
      <c r="D3733" s="195">
        <v>6</v>
      </c>
      <c r="E3733" s="197">
        <v>281700</v>
      </c>
      <c r="F3733" s="206">
        <f t="shared" si="46"/>
        <v>0</v>
      </c>
      <c r="G3733" s="197">
        <v>281700</v>
      </c>
      <c r="H3733" s="195" t="s">
        <v>3580</v>
      </c>
      <c r="I3733" s="195"/>
    </row>
    <row r="3734" spans="1:9" hidden="1">
      <c r="A3734" s="196">
        <v>44358</v>
      </c>
      <c r="B3734" s="41" t="s">
        <v>60</v>
      </c>
      <c r="C3734" s="472">
        <v>8024</v>
      </c>
      <c r="D3734" s="195">
        <v>6</v>
      </c>
      <c r="E3734" s="197">
        <v>405118</v>
      </c>
      <c r="F3734" s="206">
        <f t="shared" si="46"/>
        <v>0</v>
      </c>
      <c r="G3734" s="197">
        <v>405118</v>
      </c>
      <c r="H3734" s="195" t="s">
        <v>3571</v>
      </c>
      <c r="I3734" s="195"/>
    </row>
    <row r="3735" spans="1:9" hidden="1">
      <c r="A3735" s="196">
        <v>44358</v>
      </c>
      <c r="B3735" s="41" t="s">
        <v>60</v>
      </c>
      <c r="C3735" s="472">
        <v>8050</v>
      </c>
      <c r="D3735" s="195">
        <v>6</v>
      </c>
      <c r="E3735" s="197">
        <v>610600</v>
      </c>
      <c r="F3735" s="206">
        <f t="shared" si="46"/>
        <v>0</v>
      </c>
      <c r="G3735" s="197">
        <v>610600</v>
      </c>
      <c r="H3735" s="195" t="s">
        <v>3572</v>
      </c>
      <c r="I3735" s="195"/>
    </row>
    <row r="3736" spans="1:9">
      <c r="A3736" s="196">
        <v>44358</v>
      </c>
      <c r="B3736" s="41" t="s">
        <v>60</v>
      </c>
      <c r="C3736" s="472">
        <v>9024</v>
      </c>
      <c r="D3736" s="195">
        <v>8</v>
      </c>
      <c r="E3736" s="197">
        <v>204800</v>
      </c>
      <c r="F3736" s="206">
        <f t="shared" si="46"/>
        <v>204800</v>
      </c>
      <c r="G3736" s="197"/>
      <c r="H3736" s="195" t="s">
        <v>3554</v>
      </c>
      <c r="I3736" s="195"/>
    </row>
    <row r="3737" spans="1:9" hidden="1">
      <c r="A3737" s="196">
        <v>44358</v>
      </c>
      <c r="B3737" s="41" t="s">
        <v>60</v>
      </c>
      <c r="C3737" s="472">
        <v>9025</v>
      </c>
      <c r="D3737" s="195">
        <v>8</v>
      </c>
      <c r="E3737" s="197">
        <v>487300</v>
      </c>
      <c r="F3737" s="206">
        <f t="shared" si="46"/>
        <v>0</v>
      </c>
      <c r="G3737" s="197">
        <v>487300</v>
      </c>
      <c r="H3737" s="195" t="s">
        <v>3539</v>
      </c>
      <c r="I3737" s="195"/>
    </row>
    <row r="3738" spans="1:9" hidden="1">
      <c r="A3738" s="196">
        <v>44358</v>
      </c>
      <c r="B3738" s="41" t="s">
        <v>60</v>
      </c>
      <c r="C3738" s="472">
        <v>9026</v>
      </c>
      <c r="D3738" s="195">
        <v>8</v>
      </c>
      <c r="E3738" s="197">
        <v>219680</v>
      </c>
      <c r="F3738" s="206">
        <f t="shared" si="46"/>
        <v>0</v>
      </c>
      <c r="G3738" s="197">
        <v>219680</v>
      </c>
      <c r="H3738" s="195" t="s">
        <v>3540</v>
      </c>
      <c r="I3738" s="195"/>
    </row>
    <row r="3739" spans="1:9">
      <c r="A3739" s="196">
        <v>44358</v>
      </c>
      <c r="B3739" s="41" t="s">
        <v>60</v>
      </c>
      <c r="C3739" s="472">
        <v>9027</v>
      </c>
      <c r="D3739" s="195">
        <v>8</v>
      </c>
      <c r="E3739" s="197">
        <v>312568</v>
      </c>
      <c r="F3739" s="206">
        <f t="shared" si="46"/>
        <v>312568</v>
      </c>
      <c r="G3739" s="197"/>
      <c r="H3739" s="195" t="s">
        <v>3581</v>
      </c>
      <c r="I3739" s="195"/>
    </row>
    <row r="3740" spans="1:9" hidden="1">
      <c r="A3740" s="196">
        <v>44358</v>
      </c>
      <c r="B3740" s="41" t="s">
        <v>60</v>
      </c>
      <c r="C3740" s="472">
        <v>9028</v>
      </c>
      <c r="D3740" s="195">
        <v>8</v>
      </c>
      <c r="E3740" s="197">
        <v>778022</v>
      </c>
      <c r="F3740" s="206">
        <f t="shared" si="46"/>
        <v>0</v>
      </c>
      <c r="G3740" s="197">
        <v>778022</v>
      </c>
      <c r="H3740" s="195" t="s">
        <v>3542</v>
      </c>
      <c r="I3740" s="195"/>
    </row>
    <row r="3741" spans="1:9" hidden="1">
      <c r="A3741" s="196">
        <v>44358</v>
      </c>
      <c r="B3741" s="41" t="s">
        <v>60</v>
      </c>
      <c r="C3741" s="472">
        <v>9030</v>
      </c>
      <c r="D3741" s="195">
        <v>8</v>
      </c>
      <c r="E3741" s="197">
        <v>352500</v>
      </c>
      <c r="F3741" s="206">
        <f t="shared" si="46"/>
        <v>0</v>
      </c>
      <c r="G3741" s="197">
        <v>352500</v>
      </c>
      <c r="H3741" s="195" t="s">
        <v>3543</v>
      </c>
      <c r="I3741" s="195"/>
    </row>
    <row r="3742" spans="1:9" hidden="1">
      <c r="A3742" s="196">
        <v>44358</v>
      </c>
      <c r="B3742" s="41" t="s">
        <v>60</v>
      </c>
      <c r="C3742" s="472">
        <v>9033</v>
      </c>
      <c r="D3742" s="195">
        <v>8</v>
      </c>
      <c r="E3742" s="197">
        <v>325376</v>
      </c>
      <c r="F3742" s="206">
        <f t="shared" si="46"/>
        <v>0</v>
      </c>
      <c r="G3742" s="197">
        <v>325376</v>
      </c>
      <c r="H3742" s="195" t="s">
        <v>3573</v>
      </c>
      <c r="I3742" s="195"/>
    </row>
    <row r="3743" spans="1:9">
      <c r="A3743" s="196">
        <v>44358</v>
      </c>
      <c r="B3743" s="41" t="s">
        <v>60</v>
      </c>
      <c r="C3743" s="472">
        <v>9046</v>
      </c>
      <c r="D3743" s="195">
        <v>8</v>
      </c>
      <c r="E3743" s="197">
        <v>1095003</v>
      </c>
      <c r="F3743" s="206">
        <f t="shared" si="46"/>
        <v>1095003</v>
      </c>
      <c r="G3743" s="197"/>
      <c r="H3743" s="195" t="s">
        <v>3575</v>
      </c>
      <c r="I3743" s="195"/>
    </row>
    <row r="3744" spans="1:9" hidden="1">
      <c r="A3744" s="196">
        <v>44358</v>
      </c>
      <c r="B3744" s="41" t="s">
        <v>68</v>
      </c>
      <c r="C3744" s="472">
        <v>9086</v>
      </c>
      <c r="D3744" s="195">
        <v>8</v>
      </c>
      <c r="E3744" s="32">
        <v>465856</v>
      </c>
      <c r="F3744" s="206">
        <f t="shared" si="46"/>
        <v>0</v>
      </c>
      <c r="G3744" s="32">
        <v>465856</v>
      </c>
      <c r="H3744" s="195" t="s">
        <v>3546</v>
      </c>
      <c r="I3744" s="195"/>
    </row>
    <row r="3745" spans="1:9" hidden="1">
      <c r="A3745" s="196">
        <v>44358</v>
      </c>
      <c r="B3745" s="41" t="s">
        <v>68</v>
      </c>
      <c r="C3745" s="472">
        <v>9115</v>
      </c>
      <c r="D3745" s="195">
        <v>8</v>
      </c>
      <c r="E3745" s="197">
        <v>380000</v>
      </c>
      <c r="F3745" s="206">
        <f t="shared" si="46"/>
        <v>0</v>
      </c>
      <c r="G3745" s="197">
        <v>380000</v>
      </c>
      <c r="H3745" s="195" t="s">
        <v>3547</v>
      </c>
      <c r="I3745" s="195"/>
    </row>
    <row r="3746" spans="1:9" hidden="1">
      <c r="A3746" s="196">
        <v>44358</v>
      </c>
      <c r="B3746" s="41" t="s">
        <v>60</v>
      </c>
      <c r="C3746" s="472">
        <v>9130</v>
      </c>
      <c r="D3746" s="195">
        <v>8</v>
      </c>
      <c r="E3746" s="197">
        <v>555611</v>
      </c>
      <c r="F3746" s="206">
        <f t="shared" si="46"/>
        <v>0</v>
      </c>
      <c r="G3746" s="197">
        <v>555611</v>
      </c>
      <c r="H3746" s="195" t="s">
        <v>3548</v>
      </c>
      <c r="I3746" s="195"/>
    </row>
    <row r="3747" spans="1:9" hidden="1">
      <c r="A3747" s="196">
        <v>44358</v>
      </c>
      <c r="B3747" s="41" t="s">
        <v>60</v>
      </c>
      <c r="C3747" s="472">
        <v>9135</v>
      </c>
      <c r="D3747" s="195">
        <v>8</v>
      </c>
      <c r="E3747" s="197">
        <v>1204000</v>
      </c>
      <c r="F3747" s="206">
        <f t="shared" si="46"/>
        <v>0</v>
      </c>
      <c r="G3747" s="197">
        <v>1204000</v>
      </c>
      <c r="H3747" s="195" t="s">
        <v>3549</v>
      </c>
      <c r="I3747" s="195"/>
    </row>
    <row r="3748" spans="1:9" hidden="1">
      <c r="A3748" s="196">
        <v>44358</v>
      </c>
      <c r="B3748" s="41" t="s">
        <v>60</v>
      </c>
      <c r="C3748" s="472">
        <v>9144</v>
      </c>
      <c r="D3748" s="195">
        <v>8</v>
      </c>
      <c r="E3748" s="197">
        <v>194000</v>
      </c>
      <c r="F3748" s="206">
        <f t="shared" si="46"/>
        <v>0</v>
      </c>
      <c r="G3748" s="197">
        <v>194000</v>
      </c>
      <c r="H3748" s="195" t="s">
        <v>3558</v>
      </c>
      <c r="I3748" s="195"/>
    </row>
    <row r="3749" spans="1:9" hidden="1">
      <c r="A3749" s="196">
        <v>44358</v>
      </c>
      <c r="B3749" s="41" t="s">
        <v>60</v>
      </c>
      <c r="C3749" s="472">
        <v>9152</v>
      </c>
      <c r="D3749" s="195">
        <v>8</v>
      </c>
      <c r="E3749" s="197">
        <v>999000</v>
      </c>
      <c r="F3749" s="206">
        <f t="shared" si="46"/>
        <v>0</v>
      </c>
      <c r="G3749" s="197">
        <v>999000</v>
      </c>
      <c r="H3749" s="195" t="s">
        <v>3574</v>
      </c>
      <c r="I3749" s="195"/>
    </row>
    <row r="3750" spans="1:9" hidden="1">
      <c r="A3750" s="196">
        <v>44358</v>
      </c>
      <c r="B3750" s="41" t="s">
        <v>60</v>
      </c>
      <c r="C3750" s="472">
        <v>9153</v>
      </c>
      <c r="D3750" s="195">
        <v>8</v>
      </c>
      <c r="E3750" s="197">
        <v>87000</v>
      </c>
      <c r="F3750" s="206">
        <f t="shared" si="46"/>
        <v>0</v>
      </c>
      <c r="G3750" s="197">
        <v>87000</v>
      </c>
      <c r="H3750" s="195" t="s">
        <v>3560</v>
      </c>
      <c r="I3750" s="195"/>
    </row>
    <row r="3751" spans="1:9" hidden="1">
      <c r="A3751" s="196">
        <v>44358</v>
      </c>
      <c r="B3751" s="41" t="s">
        <v>60</v>
      </c>
      <c r="C3751" s="472">
        <v>9154</v>
      </c>
      <c r="D3751" s="195">
        <v>8</v>
      </c>
      <c r="E3751" s="197">
        <v>5370400</v>
      </c>
      <c r="F3751" s="206">
        <f t="shared" si="46"/>
        <v>0</v>
      </c>
      <c r="G3751" s="197">
        <v>5370400</v>
      </c>
      <c r="H3751" s="195" t="s">
        <v>3555</v>
      </c>
      <c r="I3751" s="195"/>
    </row>
    <row r="3752" spans="1:9" hidden="1">
      <c r="A3752" s="196">
        <v>44358</v>
      </c>
      <c r="B3752" s="41" t="s">
        <v>60</v>
      </c>
      <c r="C3752" s="472">
        <v>9156</v>
      </c>
      <c r="D3752" s="195">
        <v>8</v>
      </c>
      <c r="E3752" s="197">
        <v>286982</v>
      </c>
      <c r="F3752" s="206">
        <f t="shared" si="46"/>
        <v>0</v>
      </c>
      <c r="G3752" s="197">
        <v>286982</v>
      </c>
      <c r="H3752" s="195" t="s">
        <v>3561</v>
      </c>
      <c r="I3752" s="195"/>
    </row>
    <row r="3753" spans="1:9" hidden="1">
      <c r="A3753" s="196">
        <v>44358</v>
      </c>
      <c r="B3753" s="41" t="s">
        <v>60</v>
      </c>
      <c r="C3753" s="472">
        <v>9161</v>
      </c>
      <c r="D3753" s="195">
        <v>8</v>
      </c>
      <c r="E3753" s="197">
        <v>697236</v>
      </c>
      <c r="F3753" s="206">
        <f t="shared" si="46"/>
        <v>0</v>
      </c>
      <c r="G3753" s="197">
        <v>697236</v>
      </c>
      <c r="H3753" s="195" t="s">
        <v>3559</v>
      </c>
      <c r="I3753" s="195"/>
    </row>
    <row r="3754" spans="1:9" hidden="1">
      <c r="A3754" s="196">
        <v>44358</v>
      </c>
      <c r="B3754" s="41" t="s">
        <v>60</v>
      </c>
      <c r="C3754" s="472">
        <v>9163</v>
      </c>
      <c r="D3754" s="195">
        <v>8</v>
      </c>
      <c r="E3754" s="197">
        <v>389200</v>
      </c>
      <c r="F3754" s="206">
        <f t="shared" si="46"/>
        <v>0</v>
      </c>
      <c r="G3754" s="197">
        <v>389200</v>
      </c>
      <c r="H3754" s="195" t="s">
        <v>3557</v>
      </c>
      <c r="I3754" s="195"/>
    </row>
    <row r="3755" spans="1:9" hidden="1">
      <c r="A3755" s="196">
        <v>44358</v>
      </c>
      <c r="B3755" s="41" t="s">
        <v>60</v>
      </c>
      <c r="C3755" s="472">
        <v>9887</v>
      </c>
      <c r="D3755" s="195">
        <v>4</v>
      </c>
      <c r="E3755" s="197">
        <v>260189</v>
      </c>
      <c r="F3755" s="206">
        <f t="shared" si="46"/>
        <v>0</v>
      </c>
      <c r="G3755" s="197">
        <v>260189</v>
      </c>
      <c r="H3755" s="195" t="s">
        <v>3551</v>
      </c>
      <c r="I3755" s="195"/>
    </row>
    <row r="3756" spans="1:9" hidden="1">
      <c r="A3756" s="196">
        <v>44358</v>
      </c>
      <c r="B3756" s="41" t="s">
        <v>68</v>
      </c>
      <c r="C3756" s="472">
        <v>9974</v>
      </c>
      <c r="D3756" s="195">
        <v>4</v>
      </c>
      <c r="E3756" s="197">
        <v>4193600</v>
      </c>
      <c r="F3756" s="206">
        <f t="shared" si="46"/>
        <v>0</v>
      </c>
      <c r="G3756" s="197">
        <v>4193600</v>
      </c>
      <c r="H3756" s="195" t="s">
        <v>3552</v>
      </c>
      <c r="I3756" s="195"/>
    </row>
    <row r="3757" spans="1:9" hidden="1">
      <c r="A3757" s="196">
        <v>44358</v>
      </c>
      <c r="B3757" s="41" t="s">
        <v>60</v>
      </c>
      <c r="C3757" s="472">
        <v>9976</v>
      </c>
      <c r="D3757" s="195">
        <v>4</v>
      </c>
      <c r="E3757" s="197">
        <v>978375</v>
      </c>
      <c r="F3757" s="206">
        <f t="shared" si="46"/>
        <v>0</v>
      </c>
      <c r="G3757" s="197">
        <v>978375</v>
      </c>
      <c r="H3757" s="195" t="s">
        <v>3579</v>
      </c>
      <c r="I3757" s="195"/>
    </row>
    <row r="3758" spans="1:9">
      <c r="A3758" s="196">
        <v>44359</v>
      </c>
      <c r="B3758" s="41" t="s">
        <v>60</v>
      </c>
      <c r="C3758" s="477">
        <v>118</v>
      </c>
      <c r="D3758" s="195">
        <v>4</v>
      </c>
      <c r="E3758" s="197">
        <v>858607</v>
      </c>
      <c r="F3758" s="206">
        <f t="shared" si="46"/>
        <v>858607</v>
      </c>
      <c r="G3758" s="197"/>
      <c r="H3758" s="195" t="s">
        <v>3588</v>
      </c>
      <c r="I3758" s="195"/>
    </row>
    <row r="3759" spans="1:9">
      <c r="A3759" s="196">
        <v>44359</v>
      </c>
      <c r="B3759" s="41" t="s">
        <v>60</v>
      </c>
      <c r="C3759" s="477">
        <v>120</v>
      </c>
      <c r="D3759" s="195">
        <v>4</v>
      </c>
      <c r="E3759" s="197">
        <v>332836</v>
      </c>
      <c r="F3759" s="206">
        <f t="shared" si="46"/>
        <v>332836</v>
      </c>
      <c r="G3759" s="197"/>
      <c r="H3759" s="195" t="s">
        <v>3589</v>
      </c>
      <c r="I3759" s="195"/>
    </row>
    <row r="3760" spans="1:9" hidden="1">
      <c r="A3760" s="196">
        <v>44359</v>
      </c>
      <c r="B3760" s="41" t="s">
        <v>60</v>
      </c>
      <c r="C3760" s="477">
        <v>128</v>
      </c>
      <c r="D3760" s="195">
        <v>4</v>
      </c>
      <c r="E3760" s="197">
        <v>600023</v>
      </c>
      <c r="F3760" s="206">
        <f t="shared" si="46"/>
        <v>0</v>
      </c>
      <c r="G3760" s="197">
        <v>600023</v>
      </c>
      <c r="H3760" s="195" t="s">
        <v>3590</v>
      </c>
      <c r="I3760" s="195"/>
    </row>
    <row r="3761" spans="1:9" hidden="1">
      <c r="A3761" s="196">
        <v>44359</v>
      </c>
      <c r="B3761" s="41" t="s">
        <v>60</v>
      </c>
      <c r="C3761" s="477">
        <v>130</v>
      </c>
      <c r="D3761" s="195">
        <v>4</v>
      </c>
      <c r="E3761" s="197">
        <v>295989</v>
      </c>
      <c r="F3761" s="206">
        <f t="shared" ref="F3761:F3824" si="47">E3761-G3761</f>
        <v>0</v>
      </c>
      <c r="G3761" s="197">
        <v>295989</v>
      </c>
      <c r="H3761" s="195" t="s">
        <v>3591</v>
      </c>
      <c r="I3761" s="195"/>
    </row>
    <row r="3762" spans="1:9">
      <c r="A3762" s="196">
        <v>44359</v>
      </c>
      <c r="B3762" s="41" t="s">
        <v>60</v>
      </c>
      <c r="C3762" s="477">
        <v>138</v>
      </c>
      <c r="D3762" s="195">
        <v>4</v>
      </c>
      <c r="E3762" s="197">
        <v>777023</v>
      </c>
      <c r="F3762" s="206">
        <f t="shared" si="47"/>
        <v>777023</v>
      </c>
      <c r="G3762" s="197"/>
      <c r="H3762" s="195" t="s">
        <v>3592</v>
      </c>
      <c r="I3762" s="195"/>
    </row>
    <row r="3763" spans="1:9">
      <c r="A3763" s="196">
        <v>44359</v>
      </c>
      <c r="B3763" s="41" t="s">
        <v>60</v>
      </c>
      <c r="C3763" s="477">
        <v>166</v>
      </c>
      <c r="D3763" s="195">
        <v>4</v>
      </c>
      <c r="E3763" s="197">
        <v>247800</v>
      </c>
      <c r="F3763" s="206">
        <f t="shared" si="47"/>
        <v>247800</v>
      </c>
      <c r="G3763" s="197"/>
      <c r="H3763" s="195" t="s">
        <v>3593</v>
      </c>
      <c r="I3763" s="195"/>
    </row>
    <row r="3764" spans="1:9">
      <c r="A3764" s="196">
        <v>44359</v>
      </c>
      <c r="B3764" s="41" t="s">
        <v>60</v>
      </c>
      <c r="C3764" s="477">
        <v>168</v>
      </c>
      <c r="D3764" s="195">
        <v>4</v>
      </c>
      <c r="E3764" s="197">
        <v>640000</v>
      </c>
      <c r="F3764" s="206">
        <f t="shared" si="47"/>
        <v>640000</v>
      </c>
      <c r="G3764" s="197"/>
      <c r="H3764" s="195" t="s">
        <v>3594</v>
      </c>
      <c r="I3764" s="195"/>
    </row>
    <row r="3765" spans="1:9">
      <c r="A3765" s="196">
        <v>44359</v>
      </c>
      <c r="B3765" s="41" t="s">
        <v>60</v>
      </c>
      <c r="C3765" s="477">
        <v>172</v>
      </c>
      <c r="D3765" s="195">
        <v>4</v>
      </c>
      <c r="E3765" s="197">
        <v>336500</v>
      </c>
      <c r="F3765" s="206">
        <f t="shared" si="47"/>
        <v>336500</v>
      </c>
      <c r="G3765" s="197"/>
      <c r="H3765" s="195">
        <v>0</v>
      </c>
      <c r="I3765" s="195"/>
    </row>
    <row r="3766" spans="1:9">
      <c r="A3766" s="196">
        <v>44359</v>
      </c>
      <c r="B3766" s="41" t="s">
        <v>60</v>
      </c>
      <c r="C3766" s="477">
        <v>173</v>
      </c>
      <c r="D3766" s="195">
        <v>4</v>
      </c>
      <c r="E3766" s="197">
        <v>247100</v>
      </c>
      <c r="F3766" s="206">
        <f t="shared" si="47"/>
        <v>247100</v>
      </c>
      <c r="G3766" s="197"/>
      <c r="H3766" s="195" t="s">
        <v>3595</v>
      </c>
      <c r="I3766" s="195"/>
    </row>
    <row r="3767" spans="1:9">
      <c r="A3767" s="196">
        <v>44359</v>
      </c>
      <c r="B3767" s="41" t="s">
        <v>60</v>
      </c>
      <c r="C3767" s="477">
        <v>174</v>
      </c>
      <c r="D3767" s="195">
        <v>4</v>
      </c>
      <c r="E3767" s="197">
        <v>1395000</v>
      </c>
      <c r="F3767" s="206">
        <f t="shared" si="47"/>
        <v>1395000</v>
      </c>
      <c r="G3767" s="197"/>
      <c r="H3767" s="195" t="s">
        <v>3596</v>
      </c>
      <c r="I3767" s="195"/>
    </row>
    <row r="3768" spans="1:9" hidden="1">
      <c r="A3768" s="196">
        <v>44359</v>
      </c>
      <c r="B3768" s="41" t="s">
        <v>60</v>
      </c>
      <c r="C3768" s="477">
        <v>175</v>
      </c>
      <c r="D3768" s="195">
        <v>4</v>
      </c>
      <c r="E3768" s="197">
        <v>336500</v>
      </c>
      <c r="F3768" s="206">
        <f t="shared" si="47"/>
        <v>0</v>
      </c>
      <c r="G3768" s="197">
        <v>336500</v>
      </c>
      <c r="H3768" s="195" t="s">
        <v>3597</v>
      </c>
      <c r="I3768" s="195"/>
    </row>
    <row r="3769" spans="1:9" hidden="1">
      <c r="A3769" s="196">
        <v>44359</v>
      </c>
      <c r="B3769" s="41" t="s">
        <v>60</v>
      </c>
      <c r="C3769" s="477">
        <v>176</v>
      </c>
      <c r="D3769" s="195">
        <v>4</v>
      </c>
      <c r="E3769" s="197">
        <v>285938</v>
      </c>
      <c r="F3769" s="206">
        <f t="shared" si="47"/>
        <v>0</v>
      </c>
      <c r="G3769" s="197">
        <v>285938</v>
      </c>
      <c r="H3769" s="195" t="s">
        <v>3598</v>
      </c>
      <c r="I3769" s="195"/>
    </row>
    <row r="3770" spans="1:9">
      <c r="A3770" s="196">
        <v>44359</v>
      </c>
      <c r="B3770" s="41" t="s">
        <v>60</v>
      </c>
      <c r="C3770" s="477">
        <v>179</v>
      </c>
      <c r="D3770" s="195">
        <v>4</v>
      </c>
      <c r="E3770" s="197">
        <v>1657756</v>
      </c>
      <c r="F3770" s="206">
        <f t="shared" si="47"/>
        <v>1657756</v>
      </c>
      <c r="G3770" s="197"/>
      <c r="H3770" s="195" t="s">
        <v>3599</v>
      </c>
      <c r="I3770" s="195"/>
    </row>
    <row r="3771" spans="1:9">
      <c r="A3771" s="196">
        <v>44359</v>
      </c>
      <c r="B3771" s="41" t="s">
        <v>60</v>
      </c>
      <c r="C3771" s="477">
        <v>180</v>
      </c>
      <c r="D3771" s="195">
        <v>4</v>
      </c>
      <c r="E3771" s="197">
        <v>1054134</v>
      </c>
      <c r="F3771" s="206">
        <f t="shared" si="47"/>
        <v>1054134</v>
      </c>
      <c r="G3771" s="197"/>
      <c r="H3771" s="195" t="s">
        <v>3600</v>
      </c>
      <c r="I3771" s="195"/>
    </row>
    <row r="3772" spans="1:9" hidden="1">
      <c r="A3772" s="196">
        <v>44359</v>
      </c>
      <c r="B3772" s="41" t="s">
        <v>60</v>
      </c>
      <c r="C3772" s="477">
        <v>181</v>
      </c>
      <c r="D3772" s="195">
        <v>4</v>
      </c>
      <c r="E3772" s="197">
        <v>206300</v>
      </c>
      <c r="F3772" s="206">
        <f t="shared" si="47"/>
        <v>0</v>
      </c>
      <c r="G3772" s="197">
        <v>206300</v>
      </c>
      <c r="H3772" s="195" t="s">
        <v>3601</v>
      </c>
      <c r="I3772" s="195"/>
    </row>
    <row r="3773" spans="1:9">
      <c r="A3773" s="196">
        <v>44359</v>
      </c>
      <c r="B3773" s="41" t="s">
        <v>60</v>
      </c>
      <c r="C3773" s="477">
        <v>198</v>
      </c>
      <c r="D3773" s="195">
        <v>4</v>
      </c>
      <c r="E3773" s="197">
        <v>1230300</v>
      </c>
      <c r="F3773" s="206">
        <f t="shared" si="47"/>
        <v>1230300</v>
      </c>
      <c r="G3773" s="197"/>
      <c r="H3773" s="195" t="s">
        <v>3602</v>
      </c>
      <c r="I3773" s="195"/>
    </row>
    <row r="3774" spans="1:9" hidden="1">
      <c r="A3774" s="196">
        <v>44359</v>
      </c>
      <c r="B3774" s="41" t="s">
        <v>60</v>
      </c>
      <c r="C3774" s="477">
        <v>251</v>
      </c>
      <c r="D3774" s="195">
        <v>4</v>
      </c>
      <c r="E3774" s="197">
        <v>7120000</v>
      </c>
      <c r="F3774" s="206">
        <f t="shared" si="47"/>
        <v>0</v>
      </c>
      <c r="G3774" s="197">
        <v>7120000</v>
      </c>
      <c r="H3774" s="195" t="s">
        <v>3603</v>
      </c>
      <c r="I3774" s="195"/>
    </row>
    <row r="3775" spans="1:9">
      <c r="A3775" s="196">
        <v>44359</v>
      </c>
      <c r="B3775" s="41" t="s">
        <v>60</v>
      </c>
      <c r="C3775" s="477">
        <v>273</v>
      </c>
      <c r="D3775" s="195">
        <v>4</v>
      </c>
      <c r="E3775" s="197">
        <v>637093</v>
      </c>
      <c r="F3775" s="206">
        <f t="shared" si="47"/>
        <v>637093</v>
      </c>
      <c r="G3775" s="197"/>
      <c r="H3775" s="195" t="s">
        <v>3604</v>
      </c>
      <c r="I3775" s="195"/>
    </row>
    <row r="3776" spans="1:9">
      <c r="A3776" s="196">
        <v>44359</v>
      </c>
      <c r="B3776" s="41" t="s">
        <v>60</v>
      </c>
      <c r="C3776" s="477">
        <v>1610</v>
      </c>
      <c r="D3776" s="195">
        <v>9</v>
      </c>
      <c r="E3776" s="197">
        <v>438430</v>
      </c>
      <c r="F3776" s="206">
        <f t="shared" si="47"/>
        <v>438430</v>
      </c>
      <c r="G3776" s="197"/>
      <c r="H3776" s="195" t="s">
        <v>3605</v>
      </c>
      <c r="I3776" s="195"/>
    </row>
    <row r="3777" spans="1:9" hidden="1">
      <c r="A3777" s="196">
        <v>44359</v>
      </c>
      <c r="B3777" s="41" t="s">
        <v>60</v>
      </c>
      <c r="C3777" s="477">
        <v>1621</v>
      </c>
      <c r="D3777" s="195">
        <v>9</v>
      </c>
      <c r="E3777" s="197">
        <v>1468895</v>
      </c>
      <c r="F3777" s="206">
        <f t="shared" si="47"/>
        <v>0</v>
      </c>
      <c r="G3777" s="197">
        <v>1468895</v>
      </c>
      <c r="H3777" s="195" t="s">
        <v>3606</v>
      </c>
      <c r="I3777" s="195"/>
    </row>
    <row r="3778" spans="1:9">
      <c r="A3778" s="196">
        <v>44359</v>
      </c>
      <c r="B3778" s="41" t="s">
        <v>60</v>
      </c>
      <c r="C3778" s="477">
        <v>1624</v>
      </c>
      <c r="D3778" s="195">
        <v>9</v>
      </c>
      <c r="E3778" s="197">
        <v>1470048</v>
      </c>
      <c r="F3778" s="206">
        <f t="shared" si="47"/>
        <v>1470048</v>
      </c>
      <c r="G3778" s="197"/>
      <c r="H3778" s="195" t="s">
        <v>3607</v>
      </c>
      <c r="I3778" s="195"/>
    </row>
    <row r="3779" spans="1:9" hidden="1">
      <c r="A3779" s="196">
        <v>44359</v>
      </c>
      <c r="B3779" s="41" t="s">
        <v>60</v>
      </c>
      <c r="C3779" s="477">
        <v>1658</v>
      </c>
      <c r="D3779" s="195">
        <v>9</v>
      </c>
      <c r="E3779" s="197">
        <v>561403</v>
      </c>
      <c r="F3779" s="206">
        <f t="shared" si="47"/>
        <v>0</v>
      </c>
      <c r="G3779" s="197">
        <v>561403</v>
      </c>
      <c r="H3779" s="195" t="s">
        <v>3608</v>
      </c>
      <c r="I3779" s="195"/>
    </row>
    <row r="3780" spans="1:9">
      <c r="A3780" s="196">
        <v>44359</v>
      </c>
      <c r="B3780" s="41" t="s">
        <v>60</v>
      </c>
      <c r="C3780" s="477">
        <v>1687</v>
      </c>
      <c r="D3780" s="195">
        <v>9</v>
      </c>
      <c r="E3780" s="197">
        <v>78400</v>
      </c>
      <c r="F3780" s="206">
        <f t="shared" si="47"/>
        <v>78400</v>
      </c>
      <c r="G3780" s="197"/>
      <c r="H3780" s="195">
        <v>0</v>
      </c>
      <c r="I3780" s="195"/>
    </row>
    <row r="3781" spans="1:9">
      <c r="A3781" s="196">
        <v>44359</v>
      </c>
      <c r="B3781" s="41" t="s">
        <v>60</v>
      </c>
      <c r="C3781" s="477">
        <v>1693</v>
      </c>
      <c r="D3781" s="195">
        <v>9</v>
      </c>
      <c r="E3781" s="197">
        <v>393595</v>
      </c>
      <c r="F3781" s="206">
        <f t="shared" si="47"/>
        <v>393595</v>
      </c>
      <c r="G3781" s="197"/>
      <c r="H3781" s="195">
        <v>0</v>
      </c>
      <c r="I3781" s="195"/>
    </row>
    <row r="3782" spans="1:9">
      <c r="A3782" s="196">
        <v>44359</v>
      </c>
      <c r="B3782" s="41" t="s">
        <v>60</v>
      </c>
      <c r="C3782" s="477">
        <v>2153</v>
      </c>
      <c r="D3782" s="195">
        <v>7</v>
      </c>
      <c r="E3782" s="197">
        <v>1101190</v>
      </c>
      <c r="F3782" s="206">
        <f t="shared" si="47"/>
        <v>1101190</v>
      </c>
      <c r="G3782" s="197"/>
      <c r="H3782" s="195" t="s">
        <v>3609</v>
      </c>
      <c r="I3782" s="195"/>
    </row>
    <row r="3783" spans="1:9" hidden="1">
      <c r="A3783" s="196">
        <v>44359</v>
      </c>
      <c r="B3783" s="41" t="s">
        <v>60</v>
      </c>
      <c r="C3783" s="477">
        <v>2155</v>
      </c>
      <c r="D3783" s="195">
        <v>7</v>
      </c>
      <c r="E3783" s="197">
        <v>333200</v>
      </c>
      <c r="F3783" s="206">
        <f t="shared" si="47"/>
        <v>0</v>
      </c>
      <c r="G3783" s="197">
        <v>333200</v>
      </c>
      <c r="H3783" s="195">
        <v>0</v>
      </c>
      <c r="I3783" s="195"/>
    </row>
    <row r="3784" spans="1:9">
      <c r="A3784" s="196">
        <v>44359</v>
      </c>
      <c r="B3784" s="41" t="s">
        <v>60</v>
      </c>
      <c r="C3784" s="477">
        <v>2159</v>
      </c>
      <c r="D3784" s="195">
        <v>7</v>
      </c>
      <c r="E3784" s="197">
        <v>1160729</v>
      </c>
      <c r="F3784" s="206">
        <f t="shared" si="47"/>
        <v>1160729</v>
      </c>
      <c r="G3784" s="197"/>
      <c r="H3784" s="195" t="s">
        <v>3610</v>
      </c>
      <c r="I3784" s="195"/>
    </row>
    <row r="3785" spans="1:9" hidden="1">
      <c r="A3785" s="196">
        <v>44359</v>
      </c>
      <c r="B3785" s="41" t="s">
        <v>60</v>
      </c>
      <c r="C3785" s="477">
        <v>2249</v>
      </c>
      <c r="D3785" s="195">
        <v>7</v>
      </c>
      <c r="E3785" s="197">
        <v>483497</v>
      </c>
      <c r="F3785" s="206">
        <f t="shared" si="47"/>
        <v>0</v>
      </c>
      <c r="G3785" s="197">
        <v>483497</v>
      </c>
      <c r="H3785" s="195">
        <v>0</v>
      </c>
      <c r="I3785" s="195"/>
    </row>
    <row r="3786" spans="1:9">
      <c r="A3786" s="196">
        <v>44359</v>
      </c>
      <c r="B3786" s="41" t="s">
        <v>60</v>
      </c>
      <c r="C3786" s="477">
        <v>2281</v>
      </c>
      <c r="D3786" s="195">
        <v>7</v>
      </c>
      <c r="E3786" s="197">
        <v>365200</v>
      </c>
      <c r="F3786" s="206">
        <f t="shared" si="47"/>
        <v>365200</v>
      </c>
      <c r="G3786" s="197"/>
      <c r="H3786" s="195">
        <v>0</v>
      </c>
      <c r="I3786" s="195"/>
    </row>
    <row r="3787" spans="1:9">
      <c r="A3787" s="196">
        <v>44359</v>
      </c>
      <c r="B3787" s="41" t="s">
        <v>60</v>
      </c>
      <c r="C3787" s="477">
        <v>2353</v>
      </c>
      <c r="D3787" s="195">
        <v>7</v>
      </c>
      <c r="E3787" s="197">
        <v>465255</v>
      </c>
      <c r="F3787" s="206">
        <f t="shared" si="47"/>
        <v>465255</v>
      </c>
      <c r="G3787" s="197"/>
      <c r="H3787" s="195">
        <v>0</v>
      </c>
      <c r="I3787" s="195"/>
    </row>
    <row r="3788" spans="1:9" hidden="1">
      <c r="A3788" s="196">
        <v>44359</v>
      </c>
      <c r="B3788" s="41" t="s">
        <v>60</v>
      </c>
      <c r="C3788" s="477">
        <v>2994</v>
      </c>
      <c r="D3788" s="195">
        <v>11</v>
      </c>
      <c r="E3788" s="197">
        <v>297156</v>
      </c>
      <c r="F3788" s="206">
        <f t="shared" si="47"/>
        <v>0</v>
      </c>
      <c r="G3788" s="197">
        <v>297156</v>
      </c>
      <c r="H3788" s="195" t="s">
        <v>3611</v>
      </c>
      <c r="I3788" s="195"/>
    </row>
    <row r="3789" spans="1:9" hidden="1">
      <c r="A3789" s="196">
        <v>44359</v>
      </c>
      <c r="B3789" s="41" t="s">
        <v>60</v>
      </c>
      <c r="C3789" s="477">
        <v>3001</v>
      </c>
      <c r="D3789" s="195">
        <v>11</v>
      </c>
      <c r="E3789" s="197">
        <v>66340</v>
      </c>
      <c r="F3789" s="206">
        <f t="shared" si="47"/>
        <v>0</v>
      </c>
      <c r="G3789" s="197">
        <v>66340</v>
      </c>
      <c r="H3789" s="195" t="s">
        <v>3612</v>
      </c>
      <c r="I3789" s="195"/>
    </row>
    <row r="3790" spans="1:9" hidden="1">
      <c r="A3790" s="196">
        <v>44359</v>
      </c>
      <c r="B3790" s="41" t="s">
        <v>60</v>
      </c>
      <c r="C3790" s="477">
        <v>3015</v>
      </c>
      <c r="D3790" s="195">
        <v>11</v>
      </c>
      <c r="E3790" s="197">
        <v>2416583</v>
      </c>
      <c r="F3790" s="206">
        <f t="shared" si="47"/>
        <v>0</v>
      </c>
      <c r="G3790" s="197">
        <v>2416583</v>
      </c>
      <c r="H3790" s="195" t="s">
        <v>3613</v>
      </c>
      <c r="I3790" s="195"/>
    </row>
    <row r="3791" spans="1:9">
      <c r="A3791" s="196">
        <v>44359</v>
      </c>
      <c r="B3791" s="41" t="s">
        <v>60</v>
      </c>
      <c r="C3791" s="477">
        <v>4686</v>
      </c>
      <c r="D3791" s="195">
        <v>10</v>
      </c>
      <c r="E3791" s="197">
        <v>241155</v>
      </c>
      <c r="F3791" s="206">
        <f t="shared" si="47"/>
        <v>241155</v>
      </c>
      <c r="G3791" s="197"/>
      <c r="H3791" s="195" t="s">
        <v>3614</v>
      </c>
      <c r="I3791" s="195"/>
    </row>
    <row r="3792" spans="1:9">
      <c r="A3792" s="196">
        <v>44359</v>
      </c>
      <c r="B3792" s="41" t="s">
        <v>60</v>
      </c>
      <c r="C3792" s="477">
        <v>4694</v>
      </c>
      <c r="D3792" s="195">
        <v>10</v>
      </c>
      <c r="E3792" s="197">
        <v>560400</v>
      </c>
      <c r="F3792" s="206">
        <f t="shared" si="47"/>
        <v>560400</v>
      </c>
      <c r="G3792" s="197"/>
      <c r="H3792" s="195" t="s">
        <v>3615</v>
      </c>
      <c r="I3792" s="195"/>
    </row>
    <row r="3793" spans="1:9" hidden="1">
      <c r="A3793" s="196">
        <v>44359</v>
      </c>
      <c r="B3793" s="41" t="s">
        <v>60</v>
      </c>
      <c r="C3793" s="477">
        <v>4699</v>
      </c>
      <c r="D3793" s="195">
        <v>10</v>
      </c>
      <c r="E3793" s="197">
        <v>278295</v>
      </c>
      <c r="F3793" s="206">
        <f t="shared" si="47"/>
        <v>0</v>
      </c>
      <c r="G3793" s="197">
        <v>278295</v>
      </c>
      <c r="H3793" s="195" t="s">
        <v>3616</v>
      </c>
      <c r="I3793" s="195"/>
    </row>
    <row r="3794" spans="1:9" hidden="1">
      <c r="A3794" s="196">
        <v>44359</v>
      </c>
      <c r="B3794" s="41" t="s">
        <v>60</v>
      </c>
      <c r="C3794" s="477">
        <v>4701</v>
      </c>
      <c r="D3794" s="195">
        <v>10</v>
      </c>
      <c r="E3794" s="197">
        <v>224900</v>
      </c>
      <c r="F3794" s="206">
        <f t="shared" si="47"/>
        <v>0</v>
      </c>
      <c r="G3794" s="197">
        <v>224900</v>
      </c>
      <c r="H3794" s="195" t="s">
        <v>3617</v>
      </c>
      <c r="I3794" s="195"/>
    </row>
    <row r="3795" spans="1:9" hidden="1">
      <c r="A3795" s="196">
        <v>44359</v>
      </c>
      <c r="B3795" s="41" t="s">
        <v>60</v>
      </c>
      <c r="C3795" s="477">
        <v>4702</v>
      </c>
      <c r="D3795" s="195">
        <v>10</v>
      </c>
      <c r="E3795" s="197">
        <v>579223</v>
      </c>
      <c r="F3795" s="206">
        <f t="shared" si="47"/>
        <v>0</v>
      </c>
      <c r="G3795" s="197">
        <v>579223</v>
      </c>
      <c r="H3795" s="195" t="s">
        <v>3618</v>
      </c>
      <c r="I3795" s="195"/>
    </row>
    <row r="3796" spans="1:9" hidden="1">
      <c r="A3796" s="196">
        <v>44359</v>
      </c>
      <c r="B3796" s="41" t="s">
        <v>60</v>
      </c>
      <c r="C3796" s="477">
        <v>4708</v>
      </c>
      <c r="D3796" s="195">
        <v>10</v>
      </c>
      <c r="E3796" s="197">
        <v>481062</v>
      </c>
      <c r="F3796" s="206">
        <f t="shared" si="47"/>
        <v>0</v>
      </c>
      <c r="G3796" s="197">
        <v>481062</v>
      </c>
      <c r="H3796" s="195" t="s">
        <v>3619</v>
      </c>
      <c r="I3796" s="195"/>
    </row>
    <row r="3797" spans="1:9">
      <c r="A3797" s="196">
        <v>44359</v>
      </c>
      <c r="B3797" s="41" t="s">
        <v>60</v>
      </c>
      <c r="C3797" s="477">
        <v>4709</v>
      </c>
      <c r="D3797" s="195">
        <v>10</v>
      </c>
      <c r="E3797" s="197">
        <v>713500</v>
      </c>
      <c r="F3797" s="206">
        <f t="shared" si="47"/>
        <v>713500</v>
      </c>
      <c r="G3797" s="197"/>
      <c r="H3797" s="195" t="s">
        <v>3620</v>
      </c>
      <c r="I3797" s="195"/>
    </row>
    <row r="3798" spans="1:9">
      <c r="A3798" s="196">
        <v>44359</v>
      </c>
      <c r="B3798" s="41" t="s">
        <v>60</v>
      </c>
      <c r="C3798" s="477">
        <v>8160</v>
      </c>
      <c r="D3798" s="195">
        <v>6</v>
      </c>
      <c r="E3798" s="197">
        <v>591000</v>
      </c>
      <c r="F3798" s="206">
        <f t="shared" si="47"/>
        <v>591000</v>
      </c>
      <c r="G3798" s="197"/>
      <c r="H3798" s="195" t="s">
        <v>3621</v>
      </c>
      <c r="I3798" s="195"/>
    </row>
    <row r="3799" spans="1:9" hidden="1">
      <c r="A3799" s="196">
        <v>44359</v>
      </c>
      <c r="B3799" s="41" t="s">
        <v>60</v>
      </c>
      <c r="C3799" s="477">
        <v>8169</v>
      </c>
      <c r="D3799" s="195">
        <v>6</v>
      </c>
      <c r="E3799" s="197">
        <v>715836</v>
      </c>
      <c r="F3799" s="206">
        <f t="shared" si="47"/>
        <v>0</v>
      </c>
      <c r="G3799" s="197">
        <v>715836</v>
      </c>
      <c r="H3799" s="195" t="s">
        <v>3622</v>
      </c>
      <c r="I3799" s="195"/>
    </row>
    <row r="3800" spans="1:9" hidden="1">
      <c r="A3800" s="196">
        <v>44359</v>
      </c>
      <c r="B3800" s="41" t="s">
        <v>60</v>
      </c>
      <c r="C3800" s="477">
        <v>8177</v>
      </c>
      <c r="D3800" s="195">
        <v>6</v>
      </c>
      <c r="E3800" s="197">
        <v>615862</v>
      </c>
      <c r="F3800" s="206">
        <f t="shared" si="47"/>
        <v>0</v>
      </c>
      <c r="G3800" s="197">
        <v>615862</v>
      </c>
      <c r="H3800" s="195" t="s">
        <v>3623</v>
      </c>
      <c r="I3800" s="195"/>
    </row>
    <row r="3801" spans="1:9" hidden="1">
      <c r="A3801" s="196">
        <v>44359</v>
      </c>
      <c r="B3801" s="41" t="s">
        <v>60</v>
      </c>
      <c r="C3801" s="477">
        <v>8194</v>
      </c>
      <c r="D3801" s="195">
        <v>6</v>
      </c>
      <c r="E3801" s="197">
        <v>256000</v>
      </c>
      <c r="F3801" s="206">
        <f t="shared" si="47"/>
        <v>0</v>
      </c>
      <c r="G3801" s="197">
        <v>256000</v>
      </c>
      <c r="H3801" s="195" t="s">
        <v>3624</v>
      </c>
      <c r="I3801" s="195"/>
    </row>
    <row r="3802" spans="1:9" hidden="1">
      <c r="A3802" s="196">
        <v>44359</v>
      </c>
      <c r="B3802" s="41" t="s">
        <v>60</v>
      </c>
      <c r="C3802" s="477">
        <v>8212</v>
      </c>
      <c r="D3802" s="195">
        <v>6</v>
      </c>
      <c r="E3802" s="197">
        <v>2522948</v>
      </c>
      <c r="F3802" s="206">
        <f t="shared" si="47"/>
        <v>0</v>
      </c>
      <c r="G3802" s="197">
        <v>2522948</v>
      </c>
      <c r="H3802" s="195" t="s">
        <v>3625</v>
      </c>
      <c r="I3802" s="195"/>
    </row>
    <row r="3803" spans="1:9">
      <c r="A3803" s="196">
        <v>44359</v>
      </c>
      <c r="B3803" s="41" t="s">
        <v>60</v>
      </c>
      <c r="C3803" s="477">
        <v>8218</v>
      </c>
      <c r="D3803" s="195">
        <v>6</v>
      </c>
      <c r="E3803" s="197">
        <v>331239</v>
      </c>
      <c r="F3803" s="206">
        <f t="shared" si="47"/>
        <v>331239</v>
      </c>
      <c r="G3803" s="197"/>
      <c r="H3803" s="195" t="s">
        <v>3626</v>
      </c>
      <c r="I3803" s="195"/>
    </row>
    <row r="3804" spans="1:9">
      <c r="A3804" s="196">
        <v>44359</v>
      </c>
      <c r="B3804" s="41" t="s">
        <v>60</v>
      </c>
      <c r="C3804" s="477">
        <v>8245</v>
      </c>
      <c r="D3804" s="195">
        <v>6</v>
      </c>
      <c r="E3804" s="197">
        <v>1323000</v>
      </c>
      <c r="F3804" s="206">
        <f t="shared" si="47"/>
        <v>1323000</v>
      </c>
      <c r="G3804" s="197"/>
      <c r="H3804" s="195" t="s">
        <v>3627</v>
      </c>
      <c r="I3804" s="195"/>
    </row>
    <row r="3805" spans="1:9">
      <c r="A3805" s="196">
        <v>44359</v>
      </c>
      <c r="B3805" s="41" t="s">
        <v>60</v>
      </c>
      <c r="C3805" s="477">
        <v>8248</v>
      </c>
      <c r="D3805" s="195">
        <v>6</v>
      </c>
      <c r="E3805" s="197">
        <v>509600</v>
      </c>
      <c r="F3805" s="206">
        <f t="shared" si="47"/>
        <v>509600</v>
      </c>
      <c r="G3805" s="197"/>
      <c r="H3805" s="195" t="s">
        <v>3628</v>
      </c>
      <c r="I3805" s="195"/>
    </row>
    <row r="3806" spans="1:9" hidden="1">
      <c r="A3806" s="196">
        <v>44359</v>
      </c>
      <c r="B3806" s="41" t="s">
        <v>60</v>
      </c>
      <c r="C3806" s="477">
        <v>8264</v>
      </c>
      <c r="D3806" s="195">
        <v>6</v>
      </c>
      <c r="E3806" s="197">
        <v>451598</v>
      </c>
      <c r="F3806" s="206">
        <f t="shared" si="47"/>
        <v>0</v>
      </c>
      <c r="G3806" s="197">
        <v>451598</v>
      </c>
      <c r="H3806" s="195" t="s">
        <v>3629</v>
      </c>
      <c r="I3806" s="195"/>
    </row>
    <row r="3807" spans="1:9" hidden="1">
      <c r="A3807" s="196">
        <v>44359</v>
      </c>
      <c r="B3807" s="41" t="s">
        <v>60</v>
      </c>
      <c r="C3807" s="477">
        <v>8265</v>
      </c>
      <c r="D3807" s="195">
        <v>6</v>
      </c>
      <c r="E3807" s="197">
        <v>1294174</v>
      </c>
      <c r="F3807" s="206">
        <f t="shared" si="47"/>
        <v>0</v>
      </c>
      <c r="G3807" s="197">
        <v>1294174</v>
      </c>
      <c r="H3807" s="195" t="s">
        <v>3630</v>
      </c>
      <c r="I3807" s="195"/>
    </row>
    <row r="3808" spans="1:9" hidden="1">
      <c r="A3808" s="196">
        <v>44359</v>
      </c>
      <c r="B3808" s="41" t="s">
        <v>60</v>
      </c>
      <c r="C3808" s="477">
        <v>8268</v>
      </c>
      <c r="D3808" s="195">
        <v>6</v>
      </c>
      <c r="E3808" s="197">
        <v>978600</v>
      </c>
      <c r="F3808" s="206">
        <f t="shared" si="47"/>
        <v>0</v>
      </c>
      <c r="G3808" s="197">
        <v>978600</v>
      </c>
      <c r="H3808" s="195" t="s">
        <v>3631</v>
      </c>
      <c r="I3808" s="195"/>
    </row>
    <row r="3809" spans="1:9">
      <c r="A3809" s="196">
        <v>44359</v>
      </c>
      <c r="B3809" s="41" t="s">
        <v>60</v>
      </c>
      <c r="C3809" s="477">
        <v>9180</v>
      </c>
      <c r="D3809" s="195">
        <v>8</v>
      </c>
      <c r="E3809" s="197">
        <v>504415</v>
      </c>
      <c r="F3809" s="206">
        <f t="shared" si="47"/>
        <v>504415</v>
      </c>
      <c r="G3809" s="197"/>
      <c r="H3809" s="195" t="s">
        <v>3632</v>
      </c>
      <c r="I3809" s="195"/>
    </row>
    <row r="3810" spans="1:9">
      <c r="A3810" s="196">
        <v>44359</v>
      </c>
      <c r="B3810" s="41" t="s">
        <v>60</v>
      </c>
      <c r="C3810" s="477">
        <v>9211</v>
      </c>
      <c r="D3810" s="195">
        <v>8</v>
      </c>
      <c r="E3810" s="197">
        <v>38403</v>
      </c>
      <c r="F3810" s="206">
        <f t="shared" si="47"/>
        <v>38403</v>
      </c>
      <c r="G3810" s="197"/>
      <c r="H3810" s="195" t="s">
        <v>3633</v>
      </c>
      <c r="I3810" s="195"/>
    </row>
    <row r="3811" spans="1:9" hidden="1">
      <c r="A3811" s="196">
        <v>44359</v>
      </c>
      <c r="B3811" s="41" t="s">
        <v>60</v>
      </c>
      <c r="C3811" s="477">
        <v>9223</v>
      </c>
      <c r="D3811" s="195">
        <v>8</v>
      </c>
      <c r="E3811" s="197">
        <v>1370000</v>
      </c>
      <c r="F3811" s="206">
        <f t="shared" si="47"/>
        <v>0</v>
      </c>
      <c r="G3811" s="197">
        <v>1370000</v>
      </c>
      <c r="H3811" s="195" t="s">
        <v>3634</v>
      </c>
      <c r="I3811" s="195"/>
    </row>
    <row r="3812" spans="1:9">
      <c r="A3812" s="196">
        <v>44359</v>
      </c>
      <c r="B3812" s="41" t="s">
        <v>60</v>
      </c>
      <c r="C3812" s="477">
        <v>9239</v>
      </c>
      <c r="D3812" s="195">
        <v>8</v>
      </c>
      <c r="E3812" s="197">
        <v>552257</v>
      </c>
      <c r="F3812" s="206">
        <f t="shared" si="47"/>
        <v>552257</v>
      </c>
      <c r="G3812" s="197"/>
      <c r="H3812" s="195" t="s">
        <v>3635</v>
      </c>
      <c r="I3812" s="195"/>
    </row>
    <row r="3813" spans="1:9">
      <c r="A3813" s="196">
        <v>44360</v>
      </c>
      <c r="B3813" s="41" t="s">
        <v>60</v>
      </c>
      <c r="C3813" s="478">
        <v>365</v>
      </c>
      <c r="D3813" s="195">
        <v>4</v>
      </c>
      <c r="E3813" s="197">
        <v>224000</v>
      </c>
      <c r="F3813" s="206">
        <f t="shared" si="47"/>
        <v>224000</v>
      </c>
      <c r="G3813" s="197"/>
      <c r="H3813" s="195">
        <v>0</v>
      </c>
      <c r="I3813" s="195"/>
    </row>
    <row r="3814" spans="1:9">
      <c r="A3814" s="196">
        <v>44360</v>
      </c>
      <c r="B3814" s="41" t="s">
        <v>60</v>
      </c>
      <c r="C3814" s="478">
        <v>369</v>
      </c>
      <c r="D3814" s="195">
        <v>4</v>
      </c>
      <c r="E3814" s="197">
        <v>630180</v>
      </c>
      <c r="F3814" s="206">
        <f t="shared" si="47"/>
        <v>630180</v>
      </c>
      <c r="G3814" s="197"/>
      <c r="H3814" s="195">
        <v>0</v>
      </c>
      <c r="I3814" s="195"/>
    </row>
    <row r="3815" spans="1:9">
      <c r="A3815" s="196">
        <v>44360</v>
      </c>
      <c r="B3815" s="41" t="s">
        <v>60</v>
      </c>
      <c r="C3815" s="478">
        <v>370</v>
      </c>
      <c r="D3815" s="195">
        <v>4</v>
      </c>
      <c r="E3815" s="197">
        <v>908000</v>
      </c>
      <c r="F3815" s="206">
        <f t="shared" si="47"/>
        <v>908000</v>
      </c>
      <c r="G3815" s="197"/>
      <c r="H3815" s="195">
        <v>0</v>
      </c>
      <c r="I3815" s="195"/>
    </row>
    <row r="3816" spans="1:9">
      <c r="A3816" s="196">
        <v>44360</v>
      </c>
      <c r="B3816" s="41" t="s">
        <v>60</v>
      </c>
      <c r="C3816" s="478">
        <v>478</v>
      </c>
      <c r="D3816" s="195">
        <v>4</v>
      </c>
      <c r="E3816" s="197">
        <v>550230</v>
      </c>
      <c r="F3816" s="206">
        <f t="shared" si="47"/>
        <v>550230</v>
      </c>
      <c r="G3816" s="197"/>
      <c r="H3816" s="195" t="s">
        <v>3636</v>
      </c>
      <c r="I3816" s="195"/>
    </row>
    <row r="3817" spans="1:9" hidden="1">
      <c r="A3817" s="196">
        <v>44360</v>
      </c>
      <c r="B3817" s="41" t="s">
        <v>60</v>
      </c>
      <c r="C3817" s="478">
        <v>491</v>
      </c>
      <c r="D3817" s="195">
        <v>4</v>
      </c>
      <c r="E3817" s="197">
        <v>274500</v>
      </c>
      <c r="F3817" s="206">
        <f t="shared" si="47"/>
        <v>0</v>
      </c>
      <c r="G3817" s="197">
        <v>274500</v>
      </c>
      <c r="H3817" s="195" t="s">
        <v>3637</v>
      </c>
      <c r="I3817" s="195"/>
    </row>
    <row r="3818" spans="1:9" hidden="1">
      <c r="A3818" s="196">
        <v>44360</v>
      </c>
      <c r="B3818" s="41" t="s">
        <v>60</v>
      </c>
      <c r="C3818" s="478">
        <v>511</v>
      </c>
      <c r="D3818" s="195">
        <v>4</v>
      </c>
      <c r="E3818" s="197">
        <v>334997</v>
      </c>
      <c r="F3818" s="206">
        <f t="shared" si="47"/>
        <v>0</v>
      </c>
      <c r="G3818" s="197">
        <v>334997</v>
      </c>
      <c r="H3818" s="195" t="s">
        <v>3638</v>
      </c>
      <c r="I3818" s="195"/>
    </row>
    <row r="3819" spans="1:9" hidden="1">
      <c r="A3819" s="196">
        <v>44360</v>
      </c>
      <c r="B3819" s="41" t="s">
        <v>60</v>
      </c>
      <c r="C3819" s="478">
        <v>547</v>
      </c>
      <c r="D3819" s="195">
        <v>4</v>
      </c>
      <c r="E3819" s="197">
        <v>1636219</v>
      </c>
      <c r="F3819" s="206">
        <f t="shared" si="47"/>
        <v>0</v>
      </c>
      <c r="G3819" s="197">
        <v>1636219</v>
      </c>
      <c r="H3819" s="195" t="s">
        <v>3639</v>
      </c>
      <c r="I3819" s="195"/>
    </row>
    <row r="3820" spans="1:9">
      <c r="A3820" s="196">
        <v>44360</v>
      </c>
      <c r="B3820" s="41" t="s">
        <v>60</v>
      </c>
      <c r="C3820" s="478">
        <v>620</v>
      </c>
      <c r="D3820" s="195">
        <v>4</v>
      </c>
      <c r="E3820" s="197">
        <v>1849000</v>
      </c>
      <c r="F3820" s="206">
        <f t="shared" si="47"/>
        <v>1849000</v>
      </c>
      <c r="G3820" s="197"/>
      <c r="H3820" s="195" t="s">
        <v>3640</v>
      </c>
      <c r="I3820" s="195"/>
    </row>
    <row r="3821" spans="1:9" hidden="1">
      <c r="A3821" s="196">
        <v>44360</v>
      </c>
      <c r="B3821" s="41" t="s">
        <v>60</v>
      </c>
      <c r="C3821" s="478">
        <v>1785</v>
      </c>
      <c r="D3821" s="195">
        <v>9</v>
      </c>
      <c r="E3821" s="197">
        <v>333264</v>
      </c>
      <c r="F3821" s="206">
        <f t="shared" si="47"/>
        <v>0</v>
      </c>
      <c r="G3821" s="197">
        <v>333264</v>
      </c>
      <c r="H3821" s="195" t="s">
        <v>3641</v>
      </c>
      <c r="I3821" s="195"/>
    </row>
    <row r="3822" spans="1:9" hidden="1">
      <c r="A3822" s="196">
        <v>44360</v>
      </c>
      <c r="B3822" s="41" t="s">
        <v>60</v>
      </c>
      <c r="C3822" s="478">
        <v>1791</v>
      </c>
      <c r="D3822" s="195">
        <v>9</v>
      </c>
      <c r="E3822" s="197">
        <v>895850</v>
      </c>
      <c r="F3822" s="206">
        <f t="shared" si="47"/>
        <v>0</v>
      </c>
      <c r="G3822" s="197">
        <v>895850</v>
      </c>
      <c r="H3822" s="195" t="s">
        <v>3642</v>
      </c>
      <c r="I3822" s="195"/>
    </row>
    <row r="3823" spans="1:9" hidden="1">
      <c r="A3823" s="196">
        <v>44360</v>
      </c>
      <c r="B3823" s="41" t="s">
        <v>60</v>
      </c>
      <c r="C3823" s="478">
        <v>1807</v>
      </c>
      <c r="D3823" s="195">
        <v>9</v>
      </c>
      <c r="E3823" s="197">
        <v>890913</v>
      </c>
      <c r="F3823" s="206">
        <f t="shared" si="47"/>
        <v>0</v>
      </c>
      <c r="G3823" s="197">
        <v>890913</v>
      </c>
      <c r="H3823" s="195" t="s">
        <v>3643</v>
      </c>
      <c r="I3823" s="195"/>
    </row>
    <row r="3824" spans="1:9">
      <c r="A3824" s="196">
        <v>44360</v>
      </c>
      <c r="B3824" s="41" t="s">
        <v>60</v>
      </c>
      <c r="C3824" s="478">
        <v>2392</v>
      </c>
      <c r="D3824" s="195">
        <v>7</v>
      </c>
      <c r="E3824" s="197">
        <v>245800</v>
      </c>
      <c r="F3824" s="206">
        <f t="shared" si="47"/>
        <v>245800</v>
      </c>
      <c r="G3824" s="197"/>
      <c r="H3824" s="195" t="s">
        <v>3644</v>
      </c>
      <c r="I3824" s="195"/>
    </row>
    <row r="3825" spans="1:9" hidden="1">
      <c r="A3825" s="196">
        <v>44360</v>
      </c>
      <c r="B3825" s="41" t="s">
        <v>60</v>
      </c>
      <c r="C3825" s="478">
        <v>2461</v>
      </c>
      <c r="D3825" s="195">
        <v>7</v>
      </c>
      <c r="E3825" s="197">
        <v>383835</v>
      </c>
      <c r="F3825" s="206">
        <f t="shared" ref="F3825:F3888" si="48">E3825-G3825</f>
        <v>0</v>
      </c>
      <c r="G3825" s="197">
        <v>383835</v>
      </c>
      <c r="H3825" s="195" t="s">
        <v>3645</v>
      </c>
      <c r="I3825" s="195"/>
    </row>
    <row r="3826" spans="1:9">
      <c r="A3826" s="196">
        <v>44360</v>
      </c>
      <c r="B3826" s="41" t="s">
        <v>60</v>
      </c>
      <c r="C3826" s="478">
        <v>2493</v>
      </c>
      <c r="D3826" s="195">
        <v>7</v>
      </c>
      <c r="E3826" s="197">
        <v>1414506</v>
      </c>
      <c r="F3826" s="206">
        <f t="shared" si="48"/>
        <v>1414506</v>
      </c>
      <c r="G3826" s="197"/>
      <c r="H3826" s="195" t="s">
        <v>3646</v>
      </c>
      <c r="I3826" s="195"/>
    </row>
    <row r="3827" spans="1:9" hidden="1">
      <c r="A3827" s="196">
        <v>44360</v>
      </c>
      <c r="B3827" s="41" t="s">
        <v>60</v>
      </c>
      <c r="C3827" s="478">
        <v>2519</v>
      </c>
      <c r="D3827" s="195">
        <v>7</v>
      </c>
      <c r="E3827" s="197">
        <v>7000000</v>
      </c>
      <c r="F3827" s="206">
        <f t="shared" si="48"/>
        <v>0</v>
      </c>
      <c r="G3827" s="197">
        <v>7000000</v>
      </c>
      <c r="H3827" s="195" t="s">
        <v>3647</v>
      </c>
      <c r="I3827" s="195"/>
    </row>
    <row r="3828" spans="1:9">
      <c r="A3828" s="196">
        <v>44360</v>
      </c>
      <c r="B3828" s="41" t="s">
        <v>60</v>
      </c>
      <c r="C3828" s="478">
        <v>2538</v>
      </c>
      <c r="D3828" s="195">
        <v>7</v>
      </c>
      <c r="E3828" s="197">
        <v>214990</v>
      </c>
      <c r="F3828" s="206">
        <f t="shared" si="48"/>
        <v>214990</v>
      </c>
      <c r="G3828" s="197"/>
      <c r="H3828" s="195" t="s">
        <v>3648</v>
      </c>
      <c r="I3828" s="195"/>
    </row>
    <row r="3829" spans="1:9">
      <c r="A3829" s="196">
        <v>44360</v>
      </c>
      <c r="B3829" s="41" t="s">
        <v>60</v>
      </c>
      <c r="C3829" s="478">
        <v>3031</v>
      </c>
      <c r="D3829" s="195">
        <v>11</v>
      </c>
      <c r="E3829" s="197">
        <v>138600</v>
      </c>
      <c r="F3829" s="206">
        <f t="shared" si="48"/>
        <v>138600</v>
      </c>
      <c r="G3829" s="197"/>
      <c r="H3829" s="195" t="s">
        <v>3649</v>
      </c>
      <c r="I3829" s="195"/>
    </row>
    <row r="3830" spans="1:9">
      <c r="A3830" s="196">
        <v>44360</v>
      </c>
      <c r="B3830" s="41" t="s">
        <v>60</v>
      </c>
      <c r="C3830" s="478">
        <v>3033</v>
      </c>
      <c r="D3830" s="195">
        <v>11</v>
      </c>
      <c r="E3830" s="197">
        <v>1082998</v>
      </c>
      <c r="F3830" s="206">
        <f t="shared" si="48"/>
        <v>1082998</v>
      </c>
      <c r="G3830" s="197"/>
      <c r="H3830" s="195" t="s">
        <v>3650</v>
      </c>
      <c r="I3830" s="195"/>
    </row>
    <row r="3831" spans="1:9">
      <c r="A3831" s="196">
        <v>44360</v>
      </c>
      <c r="B3831" s="41" t="s">
        <v>60</v>
      </c>
      <c r="C3831" s="478">
        <v>3034</v>
      </c>
      <c r="D3831" s="195">
        <v>11</v>
      </c>
      <c r="E3831" s="197">
        <v>853006</v>
      </c>
      <c r="F3831" s="206">
        <f t="shared" si="48"/>
        <v>853006</v>
      </c>
      <c r="G3831" s="197"/>
      <c r="H3831" s="195" t="s">
        <v>3651</v>
      </c>
      <c r="I3831" s="195"/>
    </row>
    <row r="3832" spans="1:9">
      <c r="A3832" s="196">
        <v>44360</v>
      </c>
      <c r="B3832" s="41" t="s">
        <v>60</v>
      </c>
      <c r="C3832" s="478">
        <v>3035</v>
      </c>
      <c r="D3832" s="195">
        <v>11</v>
      </c>
      <c r="E3832" s="197">
        <v>1516473</v>
      </c>
      <c r="F3832" s="206">
        <f t="shared" si="48"/>
        <v>1516473</v>
      </c>
      <c r="G3832" s="197"/>
      <c r="H3832" s="195" t="s">
        <v>3652</v>
      </c>
      <c r="I3832" s="195"/>
    </row>
    <row r="3833" spans="1:9">
      <c r="A3833" s="196">
        <v>44360</v>
      </c>
      <c r="B3833" s="41" t="s">
        <v>60</v>
      </c>
      <c r="C3833" s="478">
        <v>3036</v>
      </c>
      <c r="D3833" s="195">
        <v>11</v>
      </c>
      <c r="E3833" s="197">
        <v>449009</v>
      </c>
      <c r="F3833" s="206">
        <f t="shared" si="48"/>
        <v>449009</v>
      </c>
      <c r="G3833" s="197"/>
      <c r="H3833" s="195" t="s">
        <v>3653</v>
      </c>
      <c r="I3833" s="195"/>
    </row>
    <row r="3834" spans="1:9">
      <c r="A3834" s="196">
        <v>44360</v>
      </c>
      <c r="B3834" s="41" t="s">
        <v>60</v>
      </c>
      <c r="C3834" s="478">
        <v>3037</v>
      </c>
      <c r="D3834" s="195">
        <v>11</v>
      </c>
      <c r="E3834" s="197">
        <v>737860</v>
      </c>
      <c r="F3834" s="206">
        <f t="shared" si="48"/>
        <v>737860</v>
      </c>
      <c r="G3834" s="197"/>
      <c r="H3834" s="195" t="s">
        <v>3654</v>
      </c>
      <c r="I3834" s="195"/>
    </row>
    <row r="3835" spans="1:9">
      <c r="A3835" s="196">
        <v>44360</v>
      </c>
      <c r="B3835" s="41" t="s">
        <v>60</v>
      </c>
      <c r="C3835" s="478">
        <v>3041</v>
      </c>
      <c r="D3835" s="195">
        <v>11</v>
      </c>
      <c r="E3835" s="197">
        <v>494072</v>
      </c>
      <c r="F3835" s="206">
        <f t="shared" si="48"/>
        <v>494072</v>
      </c>
      <c r="G3835" s="197"/>
      <c r="H3835" s="195" t="s">
        <v>3655</v>
      </c>
      <c r="I3835" s="195"/>
    </row>
    <row r="3836" spans="1:9" hidden="1">
      <c r="A3836" s="196">
        <v>44360</v>
      </c>
      <c r="B3836" s="41" t="s">
        <v>60</v>
      </c>
      <c r="C3836" s="478">
        <v>3042</v>
      </c>
      <c r="D3836" s="195">
        <v>11</v>
      </c>
      <c r="E3836" s="197">
        <v>1315837</v>
      </c>
      <c r="F3836" s="206">
        <f t="shared" si="48"/>
        <v>0</v>
      </c>
      <c r="G3836" s="197">
        <v>1315837</v>
      </c>
      <c r="H3836" s="195" t="s">
        <v>3656</v>
      </c>
      <c r="I3836" s="195"/>
    </row>
    <row r="3837" spans="1:9">
      <c r="A3837" s="196">
        <v>44360</v>
      </c>
      <c r="B3837" s="41" t="s">
        <v>60</v>
      </c>
      <c r="C3837" s="478">
        <v>3049</v>
      </c>
      <c r="D3837" s="195">
        <v>11</v>
      </c>
      <c r="E3837" s="197">
        <v>1724900</v>
      </c>
      <c r="F3837" s="206">
        <f t="shared" si="48"/>
        <v>1724900</v>
      </c>
      <c r="G3837" s="197"/>
      <c r="H3837" s="195" t="s">
        <v>3657</v>
      </c>
      <c r="I3837" s="195"/>
    </row>
    <row r="3838" spans="1:9">
      <c r="A3838" s="196">
        <v>44360</v>
      </c>
      <c r="B3838" s="41" t="s">
        <v>60</v>
      </c>
      <c r="C3838" s="478">
        <v>3063</v>
      </c>
      <c r="D3838" s="195">
        <v>11</v>
      </c>
      <c r="E3838" s="197">
        <v>609772</v>
      </c>
      <c r="F3838" s="206">
        <f t="shared" si="48"/>
        <v>609772</v>
      </c>
      <c r="G3838" s="197"/>
      <c r="H3838" s="195" t="s">
        <v>3658</v>
      </c>
      <c r="I3838" s="195"/>
    </row>
    <row r="3839" spans="1:9" hidden="1">
      <c r="A3839" s="196">
        <v>44360</v>
      </c>
      <c r="B3839" s="41" t="s">
        <v>60</v>
      </c>
      <c r="C3839" s="478">
        <v>3069</v>
      </c>
      <c r="D3839" s="195">
        <v>11</v>
      </c>
      <c r="E3839" s="197">
        <v>82998</v>
      </c>
      <c r="F3839" s="206">
        <f t="shared" si="48"/>
        <v>0</v>
      </c>
      <c r="G3839" s="197">
        <v>82998</v>
      </c>
      <c r="H3839" s="195" t="s">
        <v>3659</v>
      </c>
      <c r="I3839" s="195"/>
    </row>
    <row r="3840" spans="1:9">
      <c r="A3840" s="196">
        <v>44360</v>
      </c>
      <c r="B3840" s="41" t="s">
        <v>60</v>
      </c>
      <c r="C3840" s="478">
        <v>3076</v>
      </c>
      <c r="D3840" s="195">
        <v>11</v>
      </c>
      <c r="E3840" s="197">
        <v>1239500</v>
      </c>
      <c r="F3840" s="206">
        <f t="shared" si="48"/>
        <v>1239500</v>
      </c>
      <c r="G3840" s="197"/>
      <c r="H3840" s="195" t="s">
        <v>3660</v>
      </c>
      <c r="I3840" s="195"/>
    </row>
    <row r="3841" spans="1:9">
      <c r="A3841" s="196">
        <v>44360</v>
      </c>
      <c r="B3841" s="41" t="s">
        <v>60</v>
      </c>
      <c r="C3841" s="478">
        <v>4758</v>
      </c>
      <c r="D3841" s="195">
        <v>10</v>
      </c>
      <c r="E3841" s="197">
        <v>965177</v>
      </c>
      <c r="F3841" s="206">
        <f t="shared" si="48"/>
        <v>965177</v>
      </c>
      <c r="G3841" s="197"/>
      <c r="H3841" s="195">
        <v>0</v>
      </c>
      <c r="I3841" s="195"/>
    </row>
    <row r="3842" spans="1:9">
      <c r="A3842" s="196">
        <v>44360</v>
      </c>
      <c r="B3842" s="41" t="s">
        <v>60</v>
      </c>
      <c r="C3842" s="478">
        <v>4789</v>
      </c>
      <c r="D3842" s="195">
        <v>10</v>
      </c>
      <c r="E3842" s="197">
        <v>310600</v>
      </c>
      <c r="F3842" s="206">
        <f t="shared" si="48"/>
        <v>310600</v>
      </c>
      <c r="G3842" s="197"/>
      <c r="H3842" s="195" t="s">
        <v>3661</v>
      </c>
      <c r="I3842" s="195"/>
    </row>
    <row r="3843" spans="1:9">
      <c r="A3843" s="196">
        <v>44360</v>
      </c>
      <c r="B3843" s="41" t="s">
        <v>60</v>
      </c>
      <c r="C3843" s="478">
        <v>7566</v>
      </c>
      <c r="D3843" s="195">
        <v>12</v>
      </c>
      <c r="E3843" s="197">
        <v>454969</v>
      </c>
      <c r="F3843" s="206">
        <f t="shared" si="48"/>
        <v>454969</v>
      </c>
      <c r="G3843" s="197"/>
      <c r="H3843" s="195">
        <v>0</v>
      </c>
      <c r="I3843" s="195"/>
    </row>
    <row r="3844" spans="1:9">
      <c r="A3844" s="196">
        <v>44360</v>
      </c>
      <c r="B3844" s="41" t="s">
        <v>60</v>
      </c>
      <c r="C3844" s="478">
        <v>7571</v>
      </c>
      <c r="D3844" s="195">
        <v>12</v>
      </c>
      <c r="E3844" s="197">
        <v>1785220</v>
      </c>
      <c r="F3844" s="206">
        <f t="shared" si="48"/>
        <v>1785220</v>
      </c>
      <c r="G3844" s="197"/>
      <c r="H3844" s="195">
        <v>0</v>
      </c>
      <c r="I3844" s="195"/>
    </row>
    <row r="3845" spans="1:9">
      <c r="A3845" s="196">
        <v>44360</v>
      </c>
      <c r="B3845" s="41" t="s">
        <v>60</v>
      </c>
      <c r="C3845" s="478">
        <v>7581</v>
      </c>
      <c r="D3845" s="195">
        <v>12</v>
      </c>
      <c r="E3845" s="197">
        <v>632447</v>
      </c>
      <c r="F3845" s="206">
        <f t="shared" si="48"/>
        <v>632447</v>
      </c>
      <c r="G3845" s="197"/>
      <c r="H3845" s="195">
        <v>0</v>
      </c>
      <c r="I3845" s="195"/>
    </row>
    <row r="3846" spans="1:9">
      <c r="A3846" s="196">
        <v>44360</v>
      </c>
      <c r="B3846" s="41" t="s">
        <v>60</v>
      </c>
      <c r="C3846" s="478">
        <v>8404</v>
      </c>
      <c r="D3846" s="195">
        <v>6</v>
      </c>
      <c r="E3846" s="197">
        <v>886263</v>
      </c>
      <c r="F3846" s="206">
        <f t="shared" si="48"/>
        <v>886263</v>
      </c>
      <c r="G3846" s="197"/>
      <c r="H3846" s="195" t="s">
        <v>3662</v>
      </c>
      <c r="I3846" s="195"/>
    </row>
    <row r="3847" spans="1:9">
      <c r="A3847" s="196">
        <v>44360</v>
      </c>
      <c r="B3847" s="41" t="s">
        <v>60</v>
      </c>
      <c r="C3847" s="478">
        <v>8407</v>
      </c>
      <c r="D3847" s="195">
        <v>6</v>
      </c>
      <c r="E3847" s="197">
        <v>231500</v>
      </c>
      <c r="F3847" s="206">
        <f t="shared" si="48"/>
        <v>231500</v>
      </c>
      <c r="G3847" s="197"/>
      <c r="H3847" s="195" t="s">
        <v>3663</v>
      </c>
      <c r="I3847" s="195"/>
    </row>
    <row r="3848" spans="1:9">
      <c r="A3848" s="196">
        <v>44360</v>
      </c>
      <c r="B3848" s="41" t="s">
        <v>60</v>
      </c>
      <c r="C3848" s="478">
        <v>8409</v>
      </c>
      <c r="D3848" s="195">
        <v>6</v>
      </c>
      <c r="E3848" s="197">
        <v>222600</v>
      </c>
      <c r="F3848" s="206">
        <f t="shared" si="48"/>
        <v>222600</v>
      </c>
      <c r="G3848" s="197"/>
      <c r="H3848" s="195" t="s">
        <v>3664</v>
      </c>
      <c r="I3848" s="195"/>
    </row>
    <row r="3849" spans="1:9">
      <c r="A3849" s="196">
        <v>44360</v>
      </c>
      <c r="B3849" s="41" t="s">
        <v>60</v>
      </c>
      <c r="C3849" s="478">
        <v>8414</v>
      </c>
      <c r="D3849" s="195">
        <v>6</v>
      </c>
      <c r="E3849" s="197">
        <v>1514600</v>
      </c>
      <c r="F3849" s="206">
        <f t="shared" si="48"/>
        <v>1514600</v>
      </c>
      <c r="G3849" s="197"/>
      <c r="H3849" s="195" t="s">
        <v>3665</v>
      </c>
      <c r="I3849" s="195"/>
    </row>
    <row r="3850" spans="1:9">
      <c r="A3850" s="196">
        <v>44360</v>
      </c>
      <c r="B3850" s="41" t="s">
        <v>60</v>
      </c>
      <c r="C3850" s="478">
        <v>8415</v>
      </c>
      <c r="D3850" s="195">
        <v>6</v>
      </c>
      <c r="E3850" s="197">
        <v>1330681</v>
      </c>
      <c r="F3850" s="206">
        <f t="shared" si="48"/>
        <v>1330681</v>
      </c>
      <c r="G3850" s="197"/>
      <c r="H3850" s="195" t="s">
        <v>3666</v>
      </c>
      <c r="I3850" s="195"/>
    </row>
    <row r="3851" spans="1:9">
      <c r="A3851" s="196">
        <v>44360</v>
      </c>
      <c r="B3851" s="41" t="s">
        <v>60</v>
      </c>
      <c r="C3851" s="478">
        <v>8416</v>
      </c>
      <c r="D3851" s="195">
        <v>6</v>
      </c>
      <c r="E3851" s="197">
        <v>69632</v>
      </c>
      <c r="F3851" s="206">
        <f t="shared" si="48"/>
        <v>69632</v>
      </c>
      <c r="G3851" s="197"/>
      <c r="H3851" s="195">
        <v>0</v>
      </c>
      <c r="I3851" s="195"/>
    </row>
    <row r="3852" spans="1:9">
      <c r="A3852" s="196">
        <v>44360</v>
      </c>
      <c r="B3852" s="41" t="s">
        <v>60</v>
      </c>
      <c r="C3852" s="478">
        <v>8419</v>
      </c>
      <c r="D3852" s="195">
        <v>6</v>
      </c>
      <c r="E3852" s="197">
        <v>2274278</v>
      </c>
      <c r="F3852" s="206">
        <f t="shared" si="48"/>
        <v>2274278</v>
      </c>
      <c r="G3852" s="197"/>
      <c r="H3852" s="195" t="s">
        <v>3667</v>
      </c>
      <c r="I3852" s="195"/>
    </row>
    <row r="3853" spans="1:9">
      <c r="A3853" s="196">
        <v>44360</v>
      </c>
      <c r="B3853" s="41" t="s">
        <v>60</v>
      </c>
      <c r="C3853" s="478">
        <v>8420</v>
      </c>
      <c r="D3853" s="195">
        <v>6</v>
      </c>
      <c r="E3853" s="197">
        <v>344173</v>
      </c>
      <c r="F3853" s="206">
        <f t="shared" si="48"/>
        <v>344173</v>
      </c>
      <c r="G3853" s="197"/>
      <c r="H3853" s="195" t="s">
        <v>3668</v>
      </c>
      <c r="I3853" s="195"/>
    </row>
    <row r="3854" spans="1:9">
      <c r="A3854" s="196">
        <v>44360</v>
      </c>
      <c r="B3854" s="41" t="s">
        <v>60</v>
      </c>
      <c r="C3854" s="478">
        <v>8421</v>
      </c>
      <c r="D3854" s="195">
        <v>6</v>
      </c>
      <c r="E3854" s="197">
        <v>1074197</v>
      </c>
      <c r="F3854" s="206">
        <f t="shared" si="48"/>
        <v>1074197</v>
      </c>
      <c r="G3854" s="197"/>
      <c r="H3854" s="195" t="s">
        <v>3669</v>
      </c>
      <c r="I3854" s="195"/>
    </row>
    <row r="3855" spans="1:9">
      <c r="A3855" s="196">
        <v>44360</v>
      </c>
      <c r="B3855" s="41" t="s">
        <v>60</v>
      </c>
      <c r="C3855" s="478">
        <v>8424</v>
      </c>
      <c r="D3855" s="195">
        <v>6</v>
      </c>
      <c r="E3855" s="197">
        <v>808000</v>
      </c>
      <c r="F3855" s="206">
        <f t="shared" si="48"/>
        <v>808000</v>
      </c>
      <c r="G3855" s="197"/>
      <c r="H3855" s="195" t="s">
        <v>3670</v>
      </c>
      <c r="I3855" s="195"/>
    </row>
    <row r="3856" spans="1:9">
      <c r="A3856" s="196">
        <v>44360</v>
      </c>
      <c r="B3856" s="41" t="s">
        <v>60</v>
      </c>
      <c r="C3856" s="478">
        <v>8426</v>
      </c>
      <c r="D3856" s="195">
        <v>6</v>
      </c>
      <c r="E3856" s="197">
        <v>1037911</v>
      </c>
      <c r="F3856" s="206">
        <f t="shared" si="48"/>
        <v>1037911</v>
      </c>
      <c r="G3856" s="197"/>
      <c r="H3856" s="195" t="s">
        <v>3671</v>
      </c>
      <c r="I3856" s="195"/>
    </row>
    <row r="3857" spans="1:9" hidden="1">
      <c r="A3857" s="196">
        <v>44360</v>
      </c>
      <c r="B3857" s="41" t="s">
        <v>60</v>
      </c>
      <c r="C3857" s="478">
        <v>8427</v>
      </c>
      <c r="D3857" s="195">
        <v>6</v>
      </c>
      <c r="E3857" s="197">
        <v>1132837</v>
      </c>
      <c r="F3857" s="206">
        <f t="shared" si="48"/>
        <v>0</v>
      </c>
      <c r="G3857" s="197">
        <v>1132837</v>
      </c>
      <c r="H3857" s="195" t="s">
        <v>3672</v>
      </c>
      <c r="I3857" s="195"/>
    </row>
    <row r="3858" spans="1:9">
      <c r="A3858" s="196">
        <v>44360</v>
      </c>
      <c r="B3858" s="41" t="s">
        <v>60</v>
      </c>
      <c r="C3858" s="478">
        <v>8428</v>
      </c>
      <c r="D3858" s="195">
        <v>6</v>
      </c>
      <c r="E3858" s="197">
        <v>1468500</v>
      </c>
      <c r="F3858" s="206">
        <f t="shared" si="48"/>
        <v>1468500</v>
      </c>
      <c r="G3858" s="197"/>
      <c r="H3858" s="195" t="s">
        <v>3673</v>
      </c>
      <c r="I3858" s="195"/>
    </row>
    <row r="3859" spans="1:9" hidden="1">
      <c r="A3859" s="196">
        <v>44360</v>
      </c>
      <c r="B3859" s="41" t="s">
        <v>60</v>
      </c>
      <c r="C3859" s="478">
        <v>8429</v>
      </c>
      <c r="D3859" s="195">
        <v>6</v>
      </c>
      <c r="E3859" s="197">
        <v>371264</v>
      </c>
      <c r="F3859" s="206">
        <f t="shared" si="48"/>
        <v>0</v>
      </c>
      <c r="G3859" s="197">
        <v>371264</v>
      </c>
      <c r="H3859" s="195" t="s">
        <v>3674</v>
      </c>
      <c r="I3859" s="195"/>
    </row>
    <row r="3860" spans="1:9" hidden="1">
      <c r="A3860" s="196">
        <v>44360</v>
      </c>
      <c r="B3860" s="41" t="s">
        <v>60</v>
      </c>
      <c r="C3860" s="478">
        <v>8430</v>
      </c>
      <c r="D3860" s="195">
        <v>6</v>
      </c>
      <c r="E3860" s="197">
        <v>451487</v>
      </c>
      <c r="F3860" s="206">
        <f t="shared" si="48"/>
        <v>0</v>
      </c>
      <c r="G3860" s="197">
        <v>451487</v>
      </c>
      <c r="H3860" s="195" t="s">
        <v>3675</v>
      </c>
      <c r="I3860" s="195"/>
    </row>
    <row r="3861" spans="1:9">
      <c r="A3861" s="196">
        <v>44360</v>
      </c>
      <c r="B3861" s="41" t="s">
        <v>60</v>
      </c>
      <c r="C3861" s="478">
        <v>8457</v>
      </c>
      <c r="D3861" s="195">
        <v>6</v>
      </c>
      <c r="E3861" s="197">
        <v>415000</v>
      </c>
      <c r="F3861" s="206">
        <f t="shared" si="48"/>
        <v>415000</v>
      </c>
      <c r="G3861" s="197"/>
      <c r="H3861" s="195" t="s">
        <v>3676</v>
      </c>
      <c r="I3861" s="195"/>
    </row>
    <row r="3862" spans="1:9" hidden="1">
      <c r="A3862" s="196">
        <v>44360</v>
      </c>
      <c r="B3862" s="41" t="s">
        <v>60</v>
      </c>
      <c r="C3862" s="478">
        <v>8471</v>
      </c>
      <c r="D3862" s="195">
        <v>6</v>
      </c>
      <c r="E3862" s="197">
        <v>819146</v>
      </c>
      <c r="F3862" s="206">
        <f t="shared" si="48"/>
        <v>0</v>
      </c>
      <c r="G3862" s="197">
        <v>819146</v>
      </c>
      <c r="H3862" s="195" t="s">
        <v>3677</v>
      </c>
      <c r="I3862" s="195"/>
    </row>
    <row r="3863" spans="1:9" hidden="1">
      <c r="A3863" s="196">
        <v>44360</v>
      </c>
      <c r="B3863" s="41" t="s">
        <v>60</v>
      </c>
      <c r="C3863" s="478">
        <v>8475</v>
      </c>
      <c r="D3863" s="195">
        <v>6</v>
      </c>
      <c r="E3863" s="197">
        <v>622000</v>
      </c>
      <c r="F3863" s="206">
        <f t="shared" si="48"/>
        <v>0</v>
      </c>
      <c r="G3863" s="197">
        <v>622000</v>
      </c>
      <c r="H3863" s="195" t="s">
        <v>3678</v>
      </c>
      <c r="I3863" s="195"/>
    </row>
    <row r="3864" spans="1:9" hidden="1">
      <c r="A3864" s="196">
        <v>44360</v>
      </c>
      <c r="B3864" s="41" t="s">
        <v>60</v>
      </c>
      <c r="C3864" s="478">
        <v>8476</v>
      </c>
      <c r="D3864" s="195">
        <v>6</v>
      </c>
      <c r="E3864" s="197">
        <v>339528</v>
      </c>
      <c r="F3864" s="206">
        <f t="shared" si="48"/>
        <v>0</v>
      </c>
      <c r="G3864" s="197">
        <v>339528</v>
      </c>
      <c r="H3864" s="195" t="s">
        <v>3679</v>
      </c>
      <c r="I3864" s="195"/>
    </row>
    <row r="3865" spans="1:9">
      <c r="A3865" s="196">
        <v>44360</v>
      </c>
      <c r="B3865" s="41" t="s">
        <v>60</v>
      </c>
      <c r="C3865" s="478">
        <v>8478</v>
      </c>
      <c r="D3865" s="195">
        <v>6</v>
      </c>
      <c r="E3865" s="197">
        <v>830676</v>
      </c>
      <c r="F3865" s="206">
        <f t="shared" si="48"/>
        <v>830676</v>
      </c>
      <c r="G3865" s="197"/>
      <c r="H3865" s="195" t="s">
        <v>3680</v>
      </c>
      <c r="I3865" s="195"/>
    </row>
    <row r="3866" spans="1:9">
      <c r="A3866" s="196">
        <v>44360</v>
      </c>
      <c r="B3866" s="41" t="s">
        <v>60</v>
      </c>
      <c r="C3866" s="478">
        <v>8479</v>
      </c>
      <c r="D3866" s="195">
        <v>6</v>
      </c>
      <c r="E3866" s="197">
        <v>297000</v>
      </c>
      <c r="F3866" s="206">
        <f t="shared" si="48"/>
        <v>297000</v>
      </c>
      <c r="G3866" s="197"/>
      <c r="H3866" s="195" t="s">
        <v>3681</v>
      </c>
      <c r="I3866" s="195"/>
    </row>
    <row r="3867" spans="1:9">
      <c r="A3867" s="196">
        <v>44360</v>
      </c>
      <c r="B3867" s="41" t="s">
        <v>60</v>
      </c>
      <c r="C3867" s="478">
        <v>8480</v>
      </c>
      <c r="D3867" s="195">
        <v>6</v>
      </c>
      <c r="E3867" s="197">
        <v>272171</v>
      </c>
      <c r="F3867" s="206">
        <f t="shared" si="48"/>
        <v>272171</v>
      </c>
      <c r="G3867" s="197"/>
      <c r="H3867" s="195" t="s">
        <v>3682</v>
      </c>
      <c r="I3867" s="195"/>
    </row>
    <row r="3868" spans="1:9">
      <c r="A3868" s="196">
        <v>44360</v>
      </c>
      <c r="B3868" s="41" t="s">
        <v>60</v>
      </c>
      <c r="C3868" s="478">
        <v>8516</v>
      </c>
      <c r="D3868" s="195">
        <v>6</v>
      </c>
      <c r="E3868" s="197">
        <v>317405</v>
      </c>
      <c r="F3868" s="206">
        <f t="shared" si="48"/>
        <v>317405</v>
      </c>
      <c r="G3868" s="197"/>
      <c r="H3868" s="195" t="s">
        <v>3683</v>
      </c>
      <c r="I3868" s="195"/>
    </row>
    <row r="3869" spans="1:9">
      <c r="A3869" s="196">
        <v>44360</v>
      </c>
      <c r="B3869" s="41" t="s">
        <v>60</v>
      </c>
      <c r="C3869" s="478">
        <v>8517</v>
      </c>
      <c r="D3869" s="195">
        <v>6</v>
      </c>
      <c r="E3869" s="197">
        <v>781586</v>
      </c>
      <c r="F3869" s="206">
        <f t="shared" si="48"/>
        <v>781586</v>
      </c>
      <c r="G3869" s="197"/>
      <c r="H3869" s="195">
        <v>0</v>
      </c>
      <c r="I3869" s="195"/>
    </row>
    <row r="3870" spans="1:9">
      <c r="A3870" s="196">
        <v>44360</v>
      </c>
      <c r="B3870" s="41" t="s">
        <v>60</v>
      </c>
      <c r="C3870" s="478">
        <v>8528</v>
      </c>
      <c r="D3870" s="195">
        <v>6</v>
      </c>
      <c r="E3870" s="197">
        <v>638404</v>
      </c>
      <c r="F3870" s="206">
        <f t="shared" si="48"/>
        <v>638404</v>
      </c>
      <c r="G3870" s="197"/>
      <c r="H3870" s="195">
        <v>0</v>
      </c>
      <c r="I3870" s="195"/>
    </row>
    <row r="3871" spans="1:9" hidden="1">
      <c r="A3871" s="196">
        <v>44360</v>
      </c>
      <c r="B3871" s="41" t="s">
        <v>60</v>
      </c>
      <c r="C3871" s="478">
        <v>8531</v>
      </c>
      <c r="D3871" s="195">
        <v>6</v>
      </c>
      <c r="E3871" s="197">
        <v>435235</v>
      </c>
      <c r="F3871" s="206">
        <f t="shared" si="48"/>
        <v>0</v>
      </c>
      <c r="G3871" s="197">
        <v>435235</v>
      </c>
      <c r="H3871" s="195">
        <v>0</v>
      </c>
      <c r="I3871" s="195"/>
    </row>
    <row r="3872" spans="1:9" hidden="1">
      <c r="A3872" s="196">
        <v>44360</v>
      </c>
      <c r="B3872" s="41" t="s">
        <v>60</v>
      </c>
      <c r="C3872" s="478">
        <v>8547</v>
      </c>
      <c r="D3872" s="195">
        <v>6</v>
      </c>
      <c r="E3872" s="197">
        <v>322500</v>
      </c>
      <c r="F3872" s="206">
        <f t="shared" si="48"/>
        <v>0</v>
      </c>
      <c r="G3872" s="197">
        <v>322500</v>
      </c>
      <c r="H3872" s="195" t="s">
        <v>3684</v>
      </c>
      <c r="I3872" s="195"/>
    </row>
    <row r="3873" spans="1:9">
      <c r="A3873" s="196">
        <v>44360</v>
      </c>
      <c r="B3873" s="41" t="s">
        <v>60</v>
      </c>
      <c r="C3873" s="478">
        <v>8596</v>
      </c>
      <c r="D3873" s="195">
        <v>6</v>
      </c>
      <c r="E3873" s="197">
        <v>254940</v>
      </c>
      <c r="F3873" s="206">
        <f t="shared" si="48"/>
        <v>254940</v>
      </c>
      <c r="G3873" s="197"/>
      <c r="H3873" s="195" t="s">
        <v>3685</v>
      </c>
      <c r="I3873" s="195"/>
    </row>
    <row r="3874" spans="1:9" hidden="1">
      <c r="A3874" s="196">
        <v>44360</v>
      </c>
      <c r="B3874" s="41" t="s">
        <v>60</v>
      </c>
      <c r="C3874" s="478">
        <v>8600</v>
      </c>
      <c r="D3874" s="195">
        <v>6</v>
      </c>
      <c r="E3874" s="197">
        <v>206850</v>
      </c>
      <c r="F3874" s="206">
        <f t="shared" si="48"/>
        <v>0</v>
      </c>
      <c r="G3874" s="197">
        <v>206850</v>
      </c>
      <c r="H3874" s="195" t="s">
        <v>3686</v>
      </c>
      <c r="I3874" s="195"/>
    </row>
    <row r="3875" spans="1:9">
      <c r="A3875" s="196">
        <v>44360</v>
      </c>
      <c r="B3875" s="41" t="s">
        <v>60</v>
      </c>
      <c r="C3875" s="478">
        <v>9347</v>
      </c>
      <c r="D3875" s="195">
        <v>8</v>
      </c>
      <c r="E3875" s="197">
        <v>273923</v>
      </c>
      <c r="F3875" s="206">
        <f t="shared" si="48"/>
        <v>273923</v>
      </c>
      <c r="G3875" s="197"/>
      <c r="H3875" s="195" t="s">
        <v>3687</v>
      </c>
      <c r="I3875" s="195"/>
    </row>
    <row r="3876" spans="1:9">
      <c r="A3876" s="196">
        <v>44360</v>
      </c>
      <c r="B3876" s="41" t="s">
        <v>60</v>
      </c>
      <c r="C3876" s="478">
        <v>9391</v>
      </c>
      <c r="D3876" s="195">
        <v>8</v>
      </c>
      <c r="E3876" s="197">
        <v>601862</v>
      </c>
      <c r="F3876" s="206">
        <f t="shared" si="48"/>
        <v>601862</v>
      </c>
      <c r="G3876" s="197"/>
      <c r="H3876" s="195" t="s">
        <v>3688</v>
      </c>
      <c r="I3876" s="195"/>
    </row>
    <row r="3877" spans="1:9">
      <c r="A3877" s="196">
        <v>44360</v>
      </c>
      <c r="B3877" s="41" t="s">
        <v>60</v>
      </c>
      <c r="C3877" s="478">
        <v>9410</v>
      </c>
      <c r="D3877" s="195">
        <v>8</v>
      </c>
      <c r="E3877" s="197">
        <v>252648</v>
      </c>
      <c r="F3877" s="206">
        <f t="shared" si="48"/>
        <v>252648</v>
      </c>
      <c r="G3877" s="197"/>
      <c r="H3877" s="195">
        <v>0</v>
      </c>
      <c r="I3877" s="195"/>
    </row>
    <row r="3878" spans="1:9">
      <c r="A3878" s="196">
        <v>44360</v>
      </c>
      <c r="B3878" s="41" t="s">
        <v>60</v>
      </c>
      <c r="C3878" s="478">
        <v>9414</v>
      </c>
      <c r="D3878" s="195">
        <v>8</v>
      </c>
      <c r="E3878" s="197">
        <v>360298</v>
      </c>
      <c r="F3878" s="206">
        <f t="shared" si="48"/>
        <v>360298</v>
      </c>
      <c r="G3878" s="197"/>
      <c r="H3878" s="195" t="s">
        <v>3689</v>
      </c>
      <c r="I3878" s="195"/>
    </row>
    <row r="3879" spans="1:9" hidden="1">
      <c r="A3879" s="1"/>
      <c r="B3879" s="41"/>
      <c r="C3879" s="478"/>
      <c r="D3879" s="195"/>
      <c r="E3879" s="197"/>
      <c r="F3879" s="206">
        <f t="shared" si="48"/>
        <v>0</v>
      </c>
      <c r="G3879" s="197"/>
      <c r="H3879" s="195"/>
      <c r="I3879" s="195"/>
    </row>
    <row r="3880" spans="1:9" hidden="1">
      <c r="A3880" s="1"/>
      <c r="B3880" s="41"/>
      <c r="C3880" s="478"/>
      <c r="D3880" s="195"/>
      <c r="E3880" s="197"/>
      <c r="F3880" s="206">
        <f t="shared" si="48"/>
        <v>0</v>
      </c>
      <c r="G3880" s="197"/>
      <c r="H3880" s="195"/>
      <c r="I3880" s="195"/>
    </row>
    <row r="3881" spans="1:9" hidden="1">
      <c r="A3881" s="1"/>
      <c r="B3881" s="41"/>
      <c r="C3881" s="478"/>
      <c r="D3881" s="195"/>
      <c r="E3881" s="197"/>
      <c r="F3881" s="206">
        <f t="shared" si="48"/>
        <v>0</v>
      </c>
      <c r="G3881" s="197"/>
      <c r="H3881" s="195"/>
      <c r="I3881" s="195"/>
    </row>
    <row r="3882" spans="1:9" hidden="1">
      <c r="A3882" s="1"/>
      <c r="B3882" s="41"/>
      <c r="C3882" s="478"/>
      <c r="D3882" s="195"/>
      <c r="E3882" s="197"/>
      <c r="F3882" s="206">
        <f t="shared" si="48"/>
        <v>0</v>
      </c>
      <c r="G3882" s="197"/>
      <c r="H3882" s="195"/>
      <c r="I3882" s="195"/>
    </row>
    <row r="3883" spans="1:9" hidden="1">
      <c r="A3883" s="1"/>
      <c r="B3883" s="41"/>
      <c r="C3883" s="478"/>
      <c r="D3883" s="195"/>
      <c r="E3883" s="197"/>
      <c r="F3883" s="206">
        <f t="shared" si="48"/>
        <v>0</v>
      </c>
      <c r="G3883" s="197"/>
      <c r="H3883" s="195"/>
      <c r="I3883" s="195"/>
    </row>
    <row r="3884" spans="1:9" hidden="1">
      <c r="A3884" s="1"/>
      <c r="B3884" s="41"/>
      <c r="C3884" s="478"/>
      <c r="D3884" s="195"/>
      <c r="E3884" s="197"/>
      <c r="F3884" s="206">
        <f t="shared" si="48"/>
        <v>0</v>
      </c>
      <c r="G3884" s="197"/>
      <c r="H3884" s="195"/>
      <c r="I3884" s="195"/>
    </row>
    <row r="3885" spans="1:9" hidden="1">
      <c r="A3885" s="1"/>
      <c r="B3885" s="41"/>
      <c r="C3885" s="478"/>
      <c r="D3885" s="195"/>
      <c r="E3885" s="197"/>
      <c r="F3885" s="206">
        <f t="shared" si="48"/>
        <v>0</v>
      </c>
      <c r="G3885" s="197"/>
      <c r="H3885" s="195"/>
      <c r="I3885" s="195"/>
    </row>
    <row r="3886" spans="1:9" hidden="1">
      <c r="A3886" s="1"/>
      <c r="B3886" s="41"/>
      <c r="C3886" s="478"/>
      <c r="D3886" s="195"/>
      <c r="E3886" s="197"/>
      <c r="F3886" s="206">
        <f t="shared" si="48"/>
        <v>0</v>
      </c>
      <c r="G3886" s="197"/>
      <c r="H3886" s="195"/>
      <c r="I3886" s="195"/>
    </row>
    <row r="3887" spans="1:9" hidden="1">
      <c r="A3887" s="1"/>
      <c r="B3887" s="41"/>
      <c r="C3887" s="478"/>
      <c r="D3887" s="195"/>
      <c r="E3887" s="197"/>
      <c r="F3887" s="206">
        <f t="shared" si="48"/>
        <v>0</v>
      </c>
      <c r="G3887" s="197"/>
      <c r="H3887" s="195"/>
      <c r="I3887" s="195"/>
    </row>
    <row r="3888" spans="1:9" hidden="1">
      <c r="A3888" s="1"/>
      <c r="B3888" s="41"/>
      <c r="C3888" s="478"/>
      <c r="D3888" s="195"/>
      <c r="E3888" s="197"/>
      <c r="F3888" s="206">
        <f t="shared" si="48"/>
        <v>0</v>
      </c>
      <c r="G3888" s="197"/>
      <c r="H3888" s="195"/>
      <c r="I3888" s="195"/>
    </row>
    <row r="3889" spans="1:9" hidden="1">
      <c r="A3889" s="1"/>
      <c r="B3889" s="41"/>
      <c r="C3889" s="478"/>
      <c r="D3889" s="195"/>
      <c r="E3889" s="197"/>
      <c r="F3889" s="206">
        <f t="shared" ref="F3889:F3937" si="49">E3889-G3889</f>
        <v>0</v>
      </c>
      <c r="G3889" s="197"/>
      <c r="H3889" s="195"/>
      <c r="I3889" s="195"/>
    </row>
    <row r="3890" spans="1:9" hidden="1">
      <c r="A3890" s="1"/>
      <c r="B3890" s="41"/>
      <c r="C3890" s="478"/>
      <c r="D3890" s="195"/>
      <c r="E3890" s="197"/>
      <c r="F3890" s="206">
        <f t="shared" si="49"/>
        <v>0</v>
      </c>
      <c r="G3890" s="197"/>
      <c r="H3890" s="195"/>
      <c r="I3890" s="195"/>
    </row>
    <row r="3891" spans="1:9" hidden="1">
      <c r="A3891" s="1"/>
      <c r="B3891" s="41"/>
      <c r="C3891" s="478"/>
      <c r="D3891" s="195"/>
      <c r="E3891" s="197"/>
      <c r="F3891" s="206">
        <f t="shared" si="49"/>
        <v>0</v>
      </c>
      <c r="G3891" s="197"/>
      <c r="H3891" s="195"/>
      <c r="I3891" s="195"/>
    </row>
    <row r="3892" spans="1:9" hidden="1">
      <c r="A3892" s="1"/>
      <c r="B3892" s="41"/>
      <c r="C3892" s="478"/>
      <c r="D3892" s="195"/>
      <c r="E3892" s="197"/>
      <c r="F3892" s="206">
        <f t="shared" si="49"/>
        <v>0</v>
      </c>
      <c r="G3892" s="197"/>
      <c r="H3892" s="195"/>
      <c r="I3892" s="195"/>
    </row>
    <row r="3893" spans="1:9" hidden="1">
      <c r="A3893" s="1"/>
      <c r="B3893" s="41"/>
      <c r="C3893" s="478"/>
      <c r="D3893" s="195"/>
      <c r="E3893" s="197"/>
      <c r="F3893" s="206">
        <f t="shared" si="49"/>
        <v>0</v>
      </c>
      <c r="G3893" s="197"/>
      <c r="H3893" s="195"/>
      <c r="I3893" s="195"/>
    </row>
    <row r="3894" spans="1:9" hidden="1">
      <c r="A3894" s="1"/>
      <c r="B3894" s="41"/>
      <c r="C3894" s="478"/>
      <c r="D3894" s="195"/>
      <c r="E3894" s="197"/>
      <c r="F3894" s="206">
        <f t="shared" si="49"/>
        <v>0</v>
      </c>
      <c r="G3894" s="197"/>
      <c r="H3894" s="195"/>
      <c r="I3894" s="195"/>
    </row>
    <row r="3895" spans="1:9" hidden="1">
      <c r="A3895" s="1"/>
      <c r="B3895" s="41"/>
      <c r="C3895" s="478"/>
      <c r="D3895" s="195"/>
      <c r="E3895" s="197"/>
      <c r="F3895" s="206">
        <f t="shared" si="49"/>
        <v>0</v>
      </c>
      <c r="G3895" s="197"/>
      <c r="H3895" s="195"/>
      <c r="I3895" s="195"/>
    </row>
    <row r="3896" spans="1:9" hidden="1">
      <c r="A3896" s="1"/>
      <c r="B3896" s="41"/>
      <c r="C3896" s="478"/>
      <c r="D3896" s="195"/>
      <c r="E3896" s="197"/>
      <c r="F3896" s="206">
        <f t="shared" si="49"/>
        <v>0</v>
      </c>
      <c r="G3896" s="197"/>
      <c r="H3896" s="195"/>
      <c r="I3896" s="195"/>
    </row>
    <row r="3897" spans="1:9" hidden="1">
      <c r="A3897" s="1"/>
      <c r="B3897" s="41"/>
      <c r="C3897" s="478"/>
      <c r="D3897" s="195"/>
      <c r="E3897" s="197"/>
      <c r="F3897" s="206">
        <f t="shared" si="49"/>
        <v>0</v>
      </c>
      <c r="G3897" s="197"/>
      <c r="H3897" s="195"/>
      <c r="I3897" s="195"/>
    </row>
    <row r="3898" spans="1:9" hidden="1">
      <c r="A3898" s="1"/>
      <c r="B3898" s="41"/>
      <c r="C3898" s="478"/>
      <c r="D3898" s="195"/>
      <c r="E3898" s="197"/>
      <c r="F3898" s="206">
        <f t="shared" si="49"/>
        <v>0</v>
      </c>
      <c r="G3898" s="197"/>
      <c r="H3898" s="195"/>
      <c r="I3898" s="195"/>
    </row>
    <row r="3899" spans="1:9" hidden="1">
      <c r="A3899" s="1"/>
      <c r="B3899" s="41"/>
      <c r="C3899" s="478"/>
      <c r="D3899" s="195"/>
      <c r="E3899" s="197"/>
      <c r="F3899" s="206">
        <f t="shared" si="49"/>
        <v>0</v>
      </c>
      <c r="G3899" s="197"/>
      <c r="H3899" s="195"/>
      <c r="I3899" s="195"/>
    </row>
    <row r="3900" spans="1:9" hidden="1">
      <c r="A3900" s="1"/>
      <c r="B3900" s="41"/>
      <c r="C3900" s="478"/>
      <c r="D3900" s="195"/>
      <c r="E3900" s="197"/>
      <c r="F3900" s="206">
        <f t="shared" si="49"/>
        <v>0</v>
      </c>
      <c r="G3900" s="197"/>
      <c r="H3900" s="195"/>
      <c r="I3900" s="195"/>
    </row>
    <row r="3901" spans="1:9" hidden="1">
      <c r="A3901" s="1"/>
      <c r="B3901" s="41"/>
      <c r="C3901" s="478"/>
      <c r="D3901" s="195"/>
      <c r="E3901" s="197"/>
      <c r="F3901" s="206">
        <f t="shared" si="49"/>
        <v>0</v>
      </c>
      <c r="G3901" s="197"/>
      <c r="H3901" s="195"/>
      <c r="I3901" s="195"/>
    </row>
    <row r="3902" spans="1:9" hidden="1">
      <c r="A3902" s="1"/>
      <c r="B3902" s="41"/>
      <c r="C3902" s="478"/>
      <c r="D3902" s="195"/>
      <c r="E3902" s="197"/>
      <c r="F3902" s="206">
        <f t="shared" si="49"/>
        <v>0</v>
      </c>
      <c r="G3902" s="197"/>
      <c r="H3902" s="195"/>
      <c r="I3902" s="195"/>
    </row>
    <row r="3903" spans="1:9" hidden="1">
      <c r="A3903" s="1"/>
      <c r="B3903" s="41"/>
      <c r="C3903" s="478"/>
      <c r="D3903" s="195"/>
      <c r="E3903" s="197"/>
      <c r="F3903" s="206">
        <f t="shared" si="49"/>
        <v>0</v>
      </c>
      <c r="G3903" s="197"/>
      <c r="H3903" s="195"/>
      <c r="I3903" s="195"/>
    </row>
    <row r="3904" spans="1:9" hidden="1">
      <c r="A3904" s="1"/>
      <c r="B3904" s="41"/>
      <c r="C3904" s="478"/>
      <c r="D3904" s="195"/>
      <c r="E3904" s="197"/>
      <c r="F3904" s="206">
        <f t="shared" si="49"/>
        <v>0</v>
      </c>
      <c r="G3904" s="197"/>
      <c r="H3904" s="195"/>
      <c r="I3904" s="195"/>
    </row>
    <row r="3905" spans="1:9" hidden="1">
      <c r="A3905" s="1"/>
      <c r="B3905" s="41"/>
      <c r="C3905" s="478"/>
      <c r="D3905" s="195"/>
      <c r="E3905" s="197"/>
      <c r="F3905" s="206">
        <f t="shared" si="49"/>
        <v>0</v>
      </c>
      <c r="G3905" s="197"/>
      <c r="H3905" s="195"/>
      <c r="I3905" s="195"/>
    </row>
    <row r="3906" spans="1:9" hidden="1">
      <c r="A3906" s="1"/>
      <c r="B3906" s="41"/>
      <c r="C3906" s="478"/>
      <c r="D3906" s="195"/>
      <c r="E3906" s="197"/>
      <c r="F3906" s="206">
        <f t="shared" si="49"/>
        <v>0</v>
      </c>
      <c r="G3906" s="197"/>
      <c r="H3906" s="195"/>
      <c r="I3906" s="195"/>
    </row>
    <row r="3907" spans="1:9" hidden="1">
      <c r="A3907" s="1"/>
      <c r="B3907" s="41"/>
      <c r="C3907" s="478"/>
      <c r="D3907" s="195"/>
      <c r="E3907" s="197"/>
      <c r="F3907" s="206">
        <f t="shared" si="49"/>
        <v>0</v>
      </c>
      <c r="G3907" s="197"/>
      <c r="H3907" s="195"/>
      <c r="I3907" s="195"/>
    </row>
    <row r="3908" spans="1:9" hidden="1">
      <c r="A3908" s="1"/>
      <c r="B3908" s="41"/>
      <c r="C3908" s="478"/>
      <c r="D3908" s="195"/>
      <c r="E3908" s="197"/>
      <c r="F3908" s="206">
        <f t="shared" si="49"/>
        <v>0</v>
      </c>
      <c r="G3908" s="197"/>
      <c r="H3908" s="195"/>
      <c r="I3908" s="195"/>
    </row>
    <row r="3909" spans="1:9" hidden="1">
      <c r="A3909" s="1"/>
      <c r="B3909" s="41"/>
      <c r="C3909" s="478"/>
      <c r="D3909" s="195"/>
      <c r="E3909" s="197"/>
      <c r="F3909" s="206">
        <f t="shared" si="49"/>
        <v>0</v>
      </c>
      <c r="G3909" s="197"/>
      <c r="H3909" s="195"/>
      <c r="I3909" s="195"/>
    </row>
    <row r="3910" spans="1:9" hidden="1">
      <c r="A3910" s="1"/>
      <c r="B3910" s="41"/>
      <c r="C3910" s="478"/>
      <c r="D3910" s="195"/>
      <c r="E3910" s="197"/>
      <c r="F3910" s="206">
        <f t="shared" si="49"/>
        <v>0</v>
      </c>
      <c r="G3910" s="197"/>
      <c r="H3910" s="195"/>
      <c r="I3910" s="195"/>
    </row>
    <row r="3911" spans="1:9" hidden="1">
      <c r="A3911" s="1"/>
      <c r="B3911" s="41"/>
      <c r="C3911" s="478"/>
      <c r="D3911" s="195"/>
      <c r="E3911" s="197"/>
      <c r="F3911" s="206">
        <f t="shared" si="49"/>
        <v>0</v>
      </c>
      <c r="G3911" s="197"/>
      <c r="H3911" s="195"/>
      <c r="I3911" s="195"/>
    </row>
    <row r="3912" spans="1:9" hidden="1">
      <c r="A3912" s="1"/>
      <c r="B3912" s="41"/>
      <c r="C3912" s="478"/>
      <c r="D3912" s="195"/>
      <c r="E3912" s="197"/>
      <c r="F3912" s="206">
        <f t="shared" si="49"/>
        <v>0</v>
      </c>
      <c r="G3912" s="197"/>
      <c r="H3912" s="195"/>
      <c r="I3912" s="195"/>
    </row>
    <row r="3913" spans="1:9" hidden="1">
      <c r="A3913" s="1"/>
      <c r="B3913" s="41"/>
      <c r="C3913" s="478"/>
      <c r="D3913" s="195"/>
      <c r="E3913" s="197"/>
      <c r="F3913" s="206">
        <f t="shared" si="49"/>
        <v>0</v>
      </c>
      <c r="G3913" s="197"/>
      <c r="H3913" s="195"/>
      <c r="I3913" s="195"/>
    </row>
    <row r="3914" spans="1:9" hidden="1">
      <c r="A3914" s="1"/>
      <c r="B3914" s="41"/>
      <c r="C3914" s="478"/>
      <c r="D3914" s="195"/>
      <c r="E3914" s="197"/>
      <c r="F3914" s="206">
        <f t="shared" si="49"/>
        <v>0</v>
      </c>
      <c r="G3914" s="197"/>
      <c r="H3914" s="195"/>
      <c r="I3914" s="195"/>
    </row>
    <row r="3915" spans="1:9" hidden="1">
      <c r="A3915" s="1"/>
      <c r="B3915" s="41"/>
      <c r="C3915" s="478"/>
      <c r="D3915" s="195"/>
      <c r="E3915" s="197"/>
      <c r="F3915" s="206">
        <f t="shared" si="49"/>
        <v>0</v>
      </c>
      <c r="G3915" s="197"/>
      <c r="H3915" s="195"/>
      <c r="I3915" s="195"/>
    </row>
    <row r="3916" spans="1:9" hidden="1">
      <c r="A3916" s="1"/>
      <c r="B3916" s="41"/>
      <c r="C3916" s="478"/>
      <c r="D3916" s="195"/>
      <c r="E3916" s="197"/>
      <c r="F3916" s="206">
        <f t="shared" si="49"/>
        <v>0</v>
      </c>
      <c r="G3916" s="197"/>
      <c r="H3916" s="195"/>
      <c r="I3916" s="195"/>
    </row>
    <row r="3917" spans="1:9" hidden="1">
      <c r="A3917" s="1"/>
      <c r="B3917" s="41"/>
      <c r="C3917" s="478"/>
      <c r="D3917" s="195"/>
      <c r="E3917" s="197"/>
      <c r="F3917" s="206">
        <f t="shared" si="49"/>
        <v>0</v>
      </c>
      <c r="G3917" s="197"/>
      <c r="H3917" s="195"/>
      <c r="I3917" s="195"/>
    </row>
    <row r="3918" spans="1:9" hidden="1">
      <c r="A3918" s="1"/>
      <c r="B3918" s="41"/>
      <c r="C3918" s="478"/>
      <c r="D3918" s="195"/>
      <c r="E3918" s="197"/>
      <c r="F3918" s="206">
        <f t="shared" si="49"/>
        <v>0</v>
      </c>
      <c r="G3918" s="197"/>
      <c r="H3918" s="195"/>
      <c r="I3918" s="195"/>
    </row>
    <row r="3919" spans="1:9" hidden="1">
      <c r="A3919" s="1"/>
      <c r="B3919" s="41"/>
      <c r="C3919" s="478"/>
      <c r="D3919" s="195"/>
      <c r="E3919" s="197"/>
      <c r="F3919" s="206">
        <f t="shared" si="49"/>
        <v>0</v>
      </c>
      <c r="G3919" s="197"/>
      <c r="H3919" s="195"/>
      <c r="I3919" s="195"/>
    </row>
    <row r="3920" spans="1:9" hidden="1">
      <c r="A3920" s="1"/>
      <c r="B3920" s="41"/>
      <c r="C3920" s="478"/>
      <c r="D3920" s="195"/>
      <c r="E3920" s="197"/>
      <c r="F3920" s="206">
        <f t="shared" si="49"/>
        <v>0</v>
      </c>
      <c r="G3920" s="197"/>
      <c r="H3920" s="195"/>
      <c r="I3920" s="195"/>
    </row>
    <row r="3921" spans="1:9" hidden="1">
      <c r="A3921" s="1"/>
      <c r="B3921" s="41"/>
      <c r="C3921" s="478"/>
      <c r="D3921" s="195"/>
      <c r="E3921" s="197"/>
      <c r="F3921" s="206">
        <f t="shared" si="49"/>
        <v>0</v>
      </c>
      <c r="G3921" s="197"/>
      <c r="H3921" s="195"/>
      <c r="I3921" s="195"/>
    </row>
    <row r="3922" spans="1:9" hidden="1">
      <c r="A3922" s="1"/>
      <c r="B3922" s="41"/>
      <c r="C3922" s="478"/>
      <c r="D3922" s="195"/>
      <c r="E3922" s="197"/>
      <c r="F3922" s="206">
        <f t="shared" si="49"/>
        <v>0</v>
      </c>
      <c r="G3922" s="197"/>
      <c r="H3922" s="195"/>
      <c r="I3922" s="195"/>
    </row>
    <row r="3923" spans="1:9" hidden="1">
      <c r="A3923" s="1"/>
      <c r="B3923" s="41"/>
      <c r="C3923" s="478"/>
      <c r="D3923" s="195"/>
      <c r="E3923" s="197"/>
      <c r="F3923" s="206">
        <f t="shared" si="49"/>
        <v>0</v>
      </c>
      <c r="G3923" s="197"/>
      <c r="H3923" s="195"/>
      <c r="I3923" s="195"/>
    </row>
    <row r="3924" spans="1:9" hidden="1">
      <c r="A3924" s="1"/>
      <c r="B3924" s="41"/>
      <c r="C3924" s="478"/>
      <c r="D3924" s="195"/>
      <c r="E3924" s="197"/>
      <c r="F3924" s="206">
        <f t="shared" si="49"/>
        <v>0</v>
      </c>
      <c r="G3924" s="197"/>
      <c r="H3924" s="195"/>
      <c r="I3924" s="195"/>
    </row>
    <row r="3925" spans="1:9" hidden="1">
      <c r="A3925" s="1"/>
      <c r="B3925" s="41"/>
      <c r="C3925" s="478"/>
      <c r="D3925" s="195"/>
      <c r="E3925" s="197"/>
      <c r="F3925" s="206">
        <f t="shared" si="49"/>
        <v>0</v>
      </c>
      <c r="G3925" s="197"/>
      <c r="H3925" s="195"/>
      <c r="I3925" s="195"/>
    </row>
    <row r="3926" spans="1:9" hidden="1">
      <c r="A3926" s="1"/>
      <c r="B3926" s="41"/>
      <c r="C3926" s="478"/>
      <c r="D3926" s="195"/>
      <c r="E3926" s="197"/>
      <c r="F3926" s="206">
        <f t="shared" si="49"/>
        <v>0</v>
      </c>
      <c r="G3926" s="197"/>
      <c r="H3926" s="195"/>
      <c r="I3926" s="195"/>
    </row>
    <row r="3927" spans="1:9" hidden="1">
      <c r="A3927" s="1"/>
      <c r="B3927" s="41"/>
      <c r="C3927" s="478"/>
      <c r="D3927" s="195"/>
      <c r="E3927" s="197"/>
      <c r="F3927" s="206">
        <f t="shared" si="49"/>
        <v>0</v>
      </c>
      <c r="G3927" s="197"/>
      <c r="H3927" s="195"/>
      <c r="I3927" s="195"/>
    </row>
    <row r="3928" spans="1:9" hidden="1">
      <c r="A3928" s="1"/>
      <c r="B3928" s="41"/>
      <c r="C3928" s="478"/>
      <c r="D3928" s="195"/>
      <c r="E3928" s="197"/>
      <c r="F3928" s="206">
        <f t="shared" si="49"/>
        <v>0</v>
      </c>
      <c r="G3928" s="197"/>
      <c r="H3928" s="195"/>
      <c r="I3928" s="195"/>
    </row>
    <row r="3929" spans="1:9" hidden="1">
      <c r="A3929" s="1"/>
      <c r="B3929" s="41"/>
      <c r="C3929" s="478"/>
      <c r="D3929" s="195"/>
      <c r="E3929" s="197"/>
      <c r="F3929" s="206">
        <f t="shared" si="49"/>
        <v>0</v>
      </c>
      <c r="G3929" s="197"/>
      <c r="H3929" s="195"/>
      <c r="I3929" s="195"/>
    </row>
    <row r="3930" spans="1:9" hidden="1">
      <c r="A3930" s="1"/>
      <c r="B3930" s="41"/>
      <c r="C3930" s="478"/>
      <c r="D3930" s="195"/>
      <c r="E3930" s="197"/>
      <c r="F3930" s="206">
        <f t="shared" si="49"/>
        <v>0</v>
      </c>
      <c r="G3930" s="197"/>
      <c r="H3930" s="195"/>
      <c r="I3930" s="195"/>
    </row>
    <row r="3931" spans="1:9" hidden="1">
      <c r="A3931" s="1"/>
      <c r="B3931" s="41"/>
      <c r="C3931" s="478"/>
      <c r="D3931" s="195"/>
      <c r="E3931" s="197"/>
      <c r="F3931" s="206">
        <f t="shared" si="49"/>
        <v>0</v>
      </c>
      <c r="G3931" s="197"/>
      <c r="H3931" s="195"/>
      <c r="I3931" s="195"/>
    </row>
    <row r="3932" spans="1:9" hidden="1">
      <c r="A3932" s="1"/>
      <c r="B3932" s="41"/>
      <c r="C3932" s="478"/>
      <c r="D3932" s="195"/>
      <c r="E3932" s="197"/>
      <c r="F3932" s="206">
        <f t="shared" si="49"/>
        <v>0</v>
      </c>
      <c r="G3932" s="197"/>
      <c r="H3932" s="195"/>
      <c r="I3932" s="195"/>
    </row>
    <row r="3933" spans="1:9" hidden="1">
      <c r="A3933" s="1"/>
      <c r="B3933" s="41"/>
      <c r="C3933" s="478"/>
      <c r="D3933" s="195"/>
      <c r="E3933" s="197"/>
      <c r="F3933" s="206">
        <f t="shared" si="49"/>
        <v>0</v>
      </c>
      <c r="G3933" s="197"/>
      <c r="H3933" s="195"/>
      <c r="I3933" s="195"/>
    </row>
    <row r="3934" spans="1:9" hidden="1">
      <c r="A3934" s="1"/>
      <c r="B3934" s="41"/>
      <c r="C3934" s="478"/>
      <c r="D3934" s="195"/>
      <c r="E3934" s="197"/>
      <c r="F3934" s="206">
        <f t="shared" si="49"/>
        <v>0</v>
      </c>
      <c r="G3934" s="197"/>
      <c r="H3934" s="195"/>
      <c r="I3934" s="195"/>
    </row>
    <row r="3935" spans="1:9" hidden="1">
      <c r="A3935" s="1"/>
      <c r="B3935" s="41"/>
      <c r="C3935" s="478"/>
      <c r="D3935" s="195"/>
      <c r="E3935" s="197"/>
      <c r="F3935" s="206">
        <f t="shared" si="49"/>
        <v>0</v>
      </c>
      <c r="G3935" s="197"/>
      <c r="H3935" s="195"/>
      <c r="I3935" s="195"/>
    </row>
    <row r="3936" spans="1:9" hidden="1">
      <c r="A3936" s="1"/>
      <c r="B3936" s="41"/>
      <c r="C3936" s="478"/>
      <c r="D3936" s="195"/>
      <c r="E3936" s="197"/>
      <c r="F3936" s="206">
        <f t="shared" si="49"/>
        <v>0</v>
      </c>
      <c r="G3936" s="197"/>
      <c r="H3936" s="195"/>
      <c r="I3936" s="195"/>
    </row>
    <row r="3937" spans="1:10" ht="15.75" hidden="1" customHeight="1">
      <c r="A3937" s="196"/>
      <c r="B3937" s="41" t="s">
        <v>60</v>
      </c>
      <c r="C3937" s="420"/>
      <c r="D3937" s="195"/>
      <c r="E3937" s="197"/>
      <c r="F3937" s="206">
        <f t="shared" si="49"/>
        <v>0</v>
      </c>
      <c r="G3937" s="197"/>
      <c r="H3937" s="195"/>
      <c r="I3937" s="195"/>
    </row>
    <row r="3938" spans="1:10" ht="21" customHeight="1">
      <c r="A3938" s="491"/>
      <c r="B3938" s="491"/>
      <c r="C3938" s="491"/>
      <c r="D3938" s="491"/>
      <c r="E3938" s="491"/>
      <c r="F3938" s="394">
        <f>SUBTOTAL(9,F3:F3937)</f>
        <v>61049960</v>
      </c>
      <c r="G3938" s="197"/>
      <c r="H3938" s="195"/>
      <c r="I3938" s="195"/>
    </row>
    <row r="3940" spans="1:10" ht="19.5">
      <c r="A3940" s="5" t="s">
        <v>61</v>
      </c>
      <c r="B3940" s="5" t="s">
        <v>7</v>
      </c>
      <c r="G3940" s="53"/>
    </row>
    <row r="3941" spans="1:10">
      <c r="A3941" s="195" t="s">
        <v>60</v>
      </c>
      <c r="B3941" s="197">
        <f ca="1">SUMIF($B$3:$B$3938,$A3941,$F$3:F2866)</f>
        <v>59226960</v>
      </c>
      <c r="F3941" s="49"/>
      <c r="J3941" s="214"/>
    </row>
    <row r="3942" spans="1:10">
      <c r="A3942" s="195" t="s">
        <v>62</v>
      </c>
      <c r="B3942" s="197">
        <f ca="1">SUMIF($B$3:$B$3938,$A3942,$F$3:F2867)</f>
        <v>0</v>
      </c>
      <c r="E3942" s="2" t="s">
        <v>24</v>
      </c>
      <c r="J3942" s="214"/>
    </row>
    <row r="3943" spans="1:10">
      <c r="A3943" s="195" t="s">
        <v>1660</v>
      </c>
      <c r="B3943" s="197">
        <f ca="1">SUMIF($B$3:$B$3938,$A3943,$F$3:F2868)</f>
        <v>0</v>
      </c>
      <c r="J3943" s="214"/>
    </row>
    <row r="3944" spans="1:10">
      <c r="A3944" s="195" t="s">
        <v>63</v>
      </c>
      <c r="B3944" s="197">
        <f ca="1">SUMIF($B$3:$B$3938,$A3944,$F$3:F2869)</f>
        <v>0</v>
      </c>
      <c r="H3944" s="49"/>
    </row>
    <row r="3945" spans="1:10">
      <c r="A3945" s="195" t="s">
        <v>730</v>
      </c>
      <c r="B3945" s="197">
        <f ca="1">SUMIF($B$3:$B$3938,$A3945,$F$3:F2870)</f>
        <v>0</v>
      </c>
    </row>
    <row r="3946" spans="1:10">
      <c r="A3946" s="195" t="s">
        <v>137</v>
      </c>
      <c r="B3946" s="197">
        <f ca="1">SUMIF($B$3:$B$3938,$A3946,$F$3:F2871)</f>
        <v>0</v>
      </c>
      <c r="H3946" s="49"/>
    </row>
    <row r="3947" spans="1:10">
      <c r="A3947" s="195" t="s">
        <v>190</v>
      </c>
      <c r="B3947" s="197">
        <f ca="1">SUMIF($B$3:$B$3938,$A3947,$F$3:F2872)</f>
        <v>0</v>
      </c>
    </row>
    <row r="3948" spans="1:10">
      <c r="A3948" s="195" t="s">
        <v>64</v>
      </c>
      <c r="B3948" s="197">
        <f ca="1">SUMIF($B$3:$B$3938,$A3948,$F$3:F2873)</f>
        <v>0</v>
      </c>
    </row>
    <row r="3949" spans="1:10">
      <c r="A3949" s="195" t="s">
        <v>106</v>
      </c>
      <c r="B3949" s="197">
        <f ca="1">SUMIF($B$3:$B$3938,$A3949,$F$3:F2874)</f>
        <v>0</v>
      </c>
    </row>
    <row r="3950" spans="1:10">
      <c r="A3950" s="195" t="s">
        <v>65</v>
      </c>
      <c r="B3950" s="197">
        <f ca="1">SUMIF($B$3:$B$3938,$A3950,$F$3:F2875)</f>
        <v>0</v>
      </c>
    </row>
    <row r="3951" spans="1:10">
      <c r="A3951" s="195" t="s">
        <v>488</v>
      </c>
      <c r="B3951" s="197">
        <f ca="1">SUMIF($B$3:$B$3938,$A3951,$F$3:F2876)</f>
        <v>0</v>
      </c>
    </row>
    <row r="3952" spans="1:10">
      <c r="A3952" s="195" t="s">
        <v>67</v>
      </c>
      <c r="B3952" s="197">
        <f ca="1">SUMIF($B$3:$B$3938,$A3952,$F$3:F2877)</f>
        <v>0</v>
      </c>
    </row>
    <row r="3953" spans="1:2">
      <c r="A3953" s="195" t="s">
        <v>68</v>
      </c>
      <c r="B3953" s="197">
        <f ca="1">SUMIF($B$3:$B$3938,$A3953,$F$3:F2878)</f>
        <v>1823000</v>
      </c>
    </row>
    <row r="3954" spans="1:2" ht="19.5">
      <c r="A3954" s="5" t="s">
        <v>69</v>
      </c>
      <c r="B3954" s="33">
        <f ca="1">SUBTOTAL(9,B3941:B3953)</f>
        <v>61049960</v>
      </c>
    </row>
    <row r="4347" spans="7:7">
      <c r="G4347" s="3">
        <f>'TONG HOP CONG NO'!G1328</f>
        <v>5829800</v>
      </c>
    </row>
  </sheetData>
  <autoFilter ref="A2:I3937">
    <filterColumn colId="5">
      <filters>
        <filter val="1,037,911"/>
        <filter val="1,054,134"/>
        <filter val="1,074,197"/>
        <filter val="1,082,998"/>
        <filter val="1,095,003"/>
        <filter val="1,101,190"/>
        <filter val="1,160,729"/>
        <filter val="1,206,956"/>
        <filter val="1,230,300"/>
        <filter val="1,239,500"/>
        <filter val="1,315,837"/>
        <filter val="1,323,000"/>
        <filter val="1,330,681"/>
        <filter val="1,333,000"/>
        <filter val="1,395,000"/>
        <filter val="1,414,506"/>
        <filter val="1,468,500"/>
        <filter val="1,470,048"/>
        <filter val="1,514,600"/>
        <filter val="1,516,473"/>
        <filter val="1,657,756"/>
        <filter val="1,724,900"/>
        <filter val="1,785,220"/>
        <filter val="1,849,000"/>
        <filter val="138,600"/>
        <filter val="2,274,278"/>
        <filter val="203,959"/>
        <filter val="204,800"/>
        <filter val="214,990"/>
        <filter val="222,600"/>
        <filter val="224,000"/>
        <filter val="231,500"/>
        <filter val="241,155"/>
        <filter val="245,800"/>
        <filter val="247,100"/>
        <filter val="247,800"/>
        <filter val="252,648"/>
        <filter val="254,940"/>
        <filter val="272,171"/>
        <filter val="273,923"/>
        <filter val="297,000"/>
        <filter val="310,600"/>
        <filter val="312,568"/>
        <filter val="317,405"/>
        <filter val="331,239"/>
        <filter val="332,836"/>
        <filter val="336,500"/>
        <filter val="344,173"/>
        <filter val="360,298"/>
        <filter val="362,152"/>
        <filter val="365,200"/>
        <filter val="371,264"/>
        <filter val="38,403"/>
        <filter val="393,595"/>
        <filter val="415,000"/>
        <filter val="438,430"/>
        <filter val="449,009"/>
        <filter val="454,969"/>
        <filter val="465,255"/>
        <filter val="490,000"/>
        <filter val="494,072"/>
        <filter val="504,415"/>
        <filter val="509,600"/>
        <filter val="550,230"/>
        <filter val="552,257"/>
        <filter val="560,400"/>
        <filter val="591,000"/>
        <filter val="601,862"/>
        <filter val="609,772"/>
        <filter val="630,180"/>
        <filter val="632,447"/>
        <filter val="637,093"/>
        <filter val="638,404"/>
        <filter val="640,000"/>
        <filter val="69,632"/>
        <filter val="7,120,000"/>
        <filter val="713,500"/>
        <filter val="737,860"/>
        <filter val="777,023"/>
        <filter val="78,400"/>
        <filter val="781,586"/>
        <filter val="808,000"/>
        <filter val="830,676"/>
        <filter val="853,006"/>
        <filter val="858,607"/>
        <filter val="886,263"/>
        <filter val="908,000"/>
        <filter val="965,177"/>
      </filters>
    </filterColumn>
  </autoFilter>
  <mergeCells count="1">
    <mergeCell ref="A3938:E3938"/>
  </mergeCells>
  <pageMargins left="0.17" right="0.17" top="0.17" bottom="0.17" header="0.17" footer="0.17"/>
  <pageSetup paperSize="9" scale="74" orientation="portrait" r:id="rId1"/>
  <colBreaks count="1" manualBreakCount="1">
    <brk id="1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4783"/>
  <sheetViews>
    <sheetView topLeftCell="A4505" zoomScaleNormal="100" workbookViewId="0">
      <selection activeCell="H4514" sqref="H4514"/>
    </sheetView>
  </sheetViews>
  <sheetFormatPr defaultRowHeight="18"/>
  <cols>
    <col min="1" max="1" width="12.875" style="2" bestFit="1" customWidth="1"/>
    <col min="2" max="2" width="12.125" style="2" bestFit="1" customWidth="1"/>
    <col min="3" max="4" width="8.5" style="2" customWidth="1"/>
    <col min="5" max="5" width="16.375" style="2" bestFit="1" customWidth="1"/>
    <col min="6" max="6" width="14" style="2" bestFit="1" customWidth="1"/>
    <col min="7" max="7" width="15.25" style="2" customWidth="1"/>
    <col min="8" max="8" width="66.625" style="2" customWidth="1"/>
    <col min="9" max="9" width="9.25" style="2" bestFit="1" customWidth="1"/>
    <col min="10" max="10" width="10.125" style="2" bestFit="1" customWidth="1"/>
    <col min="11" max="16384" width="9" style="2"/>
  </cols>
  <sheetData>
    <row r="2" spans="1:10" ht="19.5">
      <c r="A2" s="38" t="s">
        <v>103</v>
      </c>
    </row>
    <row r="3" spans="1:10">
      <c r="A3" s="30">
        <v>43832</v>
      </c>
      <c r="B3" s="31">
        <v>12508</v>
      </c>
      <c r="C3" s="31">
        <v>2697</v>
      </c>
      <c r="D3" s="31">
        <v>6</v>
      </c>
      <c r="E3" s="32"/>
      <c r="F3" s="195"/>
      <c r="G3" s="32">
        <v>608400</v>
      </c>
      <c r="H3" s="31" t="s">
        <v>100</v>
      </c>
    </row>
    <row r="4" spans="1:10">
      <c r="H4" s="2" t="s">
        <v>63</v>
      </c>
    </row>
    <row r="6" spans="1:10" s="46" customFormat="1">
      <c r="A6" s="40">
        <v>44197</v>
      </c>
      <c r="B6" s="285"/>
      <c r="C6" s="41">
        <v>2536</v>
      </c>
      <c r="D6" s="41">
        <v>6</v>
      </c>
      <c r="E6" s="42">
        <v>521932</v>
      </c>
      <c r="F6" s="286">
        <v>0</v>
      </c>
      <c r="G6" s="43">
        <v>521932</v>
      </c>
      <c r="H6" s="41" t="s">
        <v>51</v>
      </c>
      <c r="I6" s="44"/>
      <c r="J6" s="45"/>
    </row>
    <row r="7" spans="1:10" s="46" customFormat="1">
      <c r="A7" s="40">
        <v>44197</v>
      </c>
      <c r="B7" s="285"/>
      <c r="C7" s="41">
        <v>2537</v>
      </c>
      <c r="D7" s="41">
        <v>6</v>
      </c>
      <c r="E7" s="42">
        <v>202853</v>
      </c>
      <c r="F7" s="286">
        <v>0</v>
      </c>
      <c r="G7" s="43">
        <v>202853</v>
      </c>
      <c r="H7" s="41" t="s">
        <v>52</v>
      </c>
      <c r="I7" s="44"/>
      <c r="J7" s="45"/>
    </row>
    <row r="8" spans="1:10" s="46" customFormat="1">
      <c r="A8" s="40">
        <v>44197</v>
      </c>
      <c r="B8" s="285"/>
      <c r="C8" s="41">
        <v>2539</v>
      </c>
      <c r="D8" s="41">
        <v>6</v>
      </c>
      <c r="E8" s="42">
        <v>173637</v>
      </c>
      <c r="F8" s="286">
        <v>0</v>
      </c>
      <c r="G8" s="43">
        <v>173637</v>
      </c>
      <c r="H8" s="41" t="s">
        <v>54</v>
      </c>
      <c r="I8" s="44"/>
      <c r="J8" s="45"/>
    </row>
    <row r="9" spans="1:10">
      <c r="G9" s="50">
        <f>SUM(G6:G8)</f>
        <v>898422</v>
      </c>
      <c r="H9" s="287" t="s">
        <v>101</v>
      </c>
    </row>
    <row r="11" spans="1:10" s="295" customFormat="1">
      <c r="A11" s="288">
        <v>44196</v>
      </c>
      <c r="B11" s="289"/>
      <c r="C11" s="290">
        <v>6661</v>
      </c>
      <c r="D11" s="290">
        <v>9</v>
      </c>
      <c r="E11" s="291">
        <v>1667000</v>
      </c>
      <c r="F11" s="292">
        <v>0</v>
      </c>
      <c r="G11" s="291">
        <v>1667000</v>
      </c>
      <c r="H11" s="290" t="s">
        <v>102</v>
      </c>
      <c r="I11" s="293"/>
      <c r="J11" s="294"/>
    </row>
    <row r="12" spans="1:10" s="46" customFormat="1">
      <c r="A12" s="40">
        <v>44197</v>
      </c>
      <c r="B12" s="285"/>
      <c r="C12" s="41">
        <v>1904</v>
      </c>
      <c r="D12" s="41">
        <v>29</v>
      </c>
      <c r="E12" s="42">
        <v>999000</v>
      </c>
      <c r="F12" s="286">
        <v>0</v>
      </c>
      <c r="G12" s="43">
        <v>999000</v>
      </c>
      <c r="H12" s="41" t="s">
        <v>45</v>
      </c>
      <c r="I12" s="44"/>
      <c r="J12" s="45"/>
    </row>
    <row r="13" spans="1:10" s="46" customFormat="1">
      <c r="A13" s="40">
        <v>44197</v>
      </c>
      <c r="B13" s="285"/>
      <c r="C13" s="41">
        <v>1939</v>
      </c>
      <c r="D13" s="41">
        <v>29</v>
      </c>
      <c r="E13" s="42">
        <v>1164000</v>
      </c>
      <c r="F13" s="286">
        <v>0</v>
      </c>
      <c r="G13" s="43">
        <v>1164000</v>
      </c>
      <c r="H13" s="41" t="s">
        <v>46</v>
      </c>
      <c r="I13" s="44"/>
      <c r="J13" s="45"/>
    </row>
    <row r="14" spans="1:10" s="46" customFormat="1">
      <c r="A14" s="40">
        <v>44197</v>
      </c>
      <c r="B14" s="285"/>
      <c r="C14" s="41">
        <v>6818</v>
      </c>
      <c r="D14" s="41">
        <v>9</v>
      </c>
      <c r="E14" s="42">
        <v>253500</v>
      </c>
      <c r="F14" s="286">
        <v>0</v>
      </c>
      <c r="G14" s="43">
        <v>253500</v>
      </c>
      <c r="H14" s="41" t="s">
        <v>56</v>
      </c>
      <c r="I14" s="44"/>
      <c r="J14" s="45"/>
    </row>
    <row r="15" spans="1:10" s="46" customFormat="1">
      <c r="A15" s="40">
        <v>44197</v>
      </c>
      <c r="B15" s="285"/>
      <c r="C15" s="41">
        <v>9122</v>
      </c>
      <c r="D15" s="41">
        <v>8</v>
      </c>
      <c r="E15" s="42">
        <v>1467900</v>
      </c>
      <c r="F15" s="286">
        <v>0</v>
      </c>
      <c r="G15" s="43">
        <v>1467900</v>
      </c>
      <c r="H15" s="41" t="s">
        <v>58</v>
      </c>
      <c r="I15" s="44"/>
      <c r="J15" s="45"/>
    </row>
    <row r="16" spans="1:10" s="22" customFormat="1">
      <c r="A16" s="30">
        <v>43832</v>
      </c>
      <c r="B16" s="31"/>
      <c r="C16" s="296">
        <v>4982</v>
      </c>
      <c r="D16" s="296">
        <v>3</v>
      </c>
      <c r="E16" s="31"/>
      <c r="F16" s="31"/>
      <c r="G16" s="47">
        <v>329782</v>
      </c>
      <c r="H16" s="31"/>
      <c r="I16" s="31"/>
      <c r="J16" s="31"/>
    </row>
    <row r="17" spans="1:10" s="22" customFormat="1">
      <c r="A17" s="30">
        <v>43832</v>
      </c>
      <c r="B17" s="31"/>
      <c r="C17" s="296">
        <v>4448</v>
      </c>
      <c r="D17" s="296">
        <v>2</v>
      </c>
      <c r="E17" s="31"/>
      <c r="F17" s="31"/>
      <c r="G17" s="47">
        <v>917806</v>
      </c>
      <c r="H17" s="31"/>
      <c r="I17" s="31"/>
      <c r="J17" s="31"/>
    </row>
    <row r="18" spans="1:10" s="46" customFormat="1">
      <c r="A18" s="40">
        <v>44197</v>
      </c>
      <c r="B18" s="285"/>
      <c r="C18" s="41">
        <v>2538</v>
      </c>
      <c r="D18" s="41">
        <v>6</v>
      </c>
      <c r="E18" s="42">
        <v>174657</v>
      </c>
      <c r="F18" s="286">
        <f>E18-G18</f>
        <v>0</v>
      </c>
      <c r="G18" s="43">
        <v>174657</v>
      </c>
      <c r="H18" s="41" t="s">
        <v>53</v>
      </c>
      <c r="I18" s="44"/>
      <c r="J18" s="45"/>
    </row>
    <row r="19" spans="1:10">
      <c r="A19" s="297"/>
      <c r="B19" s="48"/>
      <c r="C19" s="287"/>
      <c r="D19" s="287"/>
      <c r="E19" s="48"/>
      <c r="F19" s="48"/>
      <c r="G19" s="298">
        <f>SUM(G11:G18)</f>
        <v>6973645</v>
      </c>
      <c r="H19" s="272" t="s">
        <v>64</v>
      </c>
      <c r="I19" s="48"/>
      <c r="J19" s="48"/>
    </row>
    <row r="20" spans="1:10">
      <c r="A20" s="297"/>
      <c r="B20" s="48"/>
      <c r="C20" s="287"/>
      <c r="D20" s="287"/>
      <c r="E20" s="48"/>
      <c r="F20" s="48"/>
      <c r="G20" s="299"/>
      <c r="H20" s="272"/>
      <c r="I20" s="48"/>
      <c r="J20" s="48"/>
    </row>
    <row r="21" spans="1:10">
      <c r="G21" s="49"/>
      <c r="H21" s="300"/>
    </row>
    <row r="22" spans="1:10" s="46" customFormat="1">
      <c r="A22" s="40">
        <v>44197</v>
      </c>
      <c r="B22" s="285"/>
      <c r="C22" s="41">
        <v>2535</v>
      </c>
      <c r="D22" s="41">
        <v>6</v>
      </c>
      <c r="E22" s="42">
        <v>341838</v>
      </c>
      <c r="F22" s="286">
        <f>E22-G22</f>
        <v>0</v>
      </c>
      <c r="G22" s="43">
        <v>341838</v>
      </c>
      <c r="H22" s="41" t="s">
        <v>50</v>
      </c>
      <c r="I22" s="44"/>
      <c r="J22" s="45"/>
    </row>
    <row r="23" spans="1:10">
      <c r="G23" s="291">
        <v>341838</v>
      </c>
    </row>
    <row r="24" spans="1:10" s="53" customFormat="1">
      <c r="G24" s="299"/>
    </row>
    <row r="25" spans="1:10" ht="19.5">
      <c r="A25" s="38" t="s">
        <v>105</v>
      </c>
    </row>
    <row r="26" spans="1:10">
      <c r="A26" s="196">
        <v>44199</v>
      </c>
      <c r="B26" s="195" t="s">
        <v>63</v>
      </c>
      <c r="C26" s="198">
        <v>2259</v>
      </c>
      <c r="D26" s="195">
        <v>29</v>
      </c>
      <c r="E26" s="197">
        <v>399000</v>
      </c>
      <c r="F26" s="9">
        <v>0</v>
      </c>
      <c r="G26" s="197">
        <v>399000</v>
      </c>
      <c r="H26" s="195" t="s">
        <v>89</v>
      </c>
      <c r="I26" s="195"/>
    </row>
    <row r="27" spans="1:10">
      <c r="A27" s="196">
        <v>44199</v>
      </c>
      <c r="B27" s="195" t="s">
        <v>63</v>
      </c>
      <c r="C27" s="198">
        <v>3052</v>
      </c>
      <c r="D27" s="195">
        <v>6</v>
      </c>
      <c r="E27" s="197">
        <v>258042</v>
      </c>
      <c r="F27" s="9">
        <v>0</v>
      </c>
      <c r="G27" s="197">
        <v>258042</v>
      </c>
      <c r="H27" s="195" t="s">
        <v>78</v>
      </c>
      <c r="I27" s="195"/>
    </row>
    <row r="28" spans="1:10">
      <c r="A28" s="196">
        <v>44199</v>
      </c>
      <c r="B28" s="195" t="s">
        <v>63</v>
      </c>
      <c r="C28" s="198">
        <v>6843</v>
      </c>
      <c r="D28" s="195">
        <v>4</v>
      </c>
      <c r="E28" s="197">
        <v>263600</v>
      </c>
      <c r="F28" s="9">
        <v>0</v>
      </c>
      <c r="G28" s="197">
        <v>263600</v>
      </c>
      <c r="H28" s="195" t="s">
        <v>99</v>
      </c>
      <c r="I28" s="195"/>
    </row>
    <row r="29" spans="1:10">
      <c r="A29" s="196">
        <v>44199</v>
      </c>
      <c r="B29" s="195" t="s">
        <v>63</v>
      </c>
      <c r="C29" s="198">
        <v>7210</v>
      </c>
      <c r="D29" s="195">
        <v>9</v>
      </c>
      <c r="E29" s="197">
        <v>130245</v>
      </c>
      <c r="F29" s="9">
        <v>0</v>
      </c>
      <c r="G29" s="197">
        <v>130245</v>
      </c>
      <c r="H29" s="195" t="s">
        <v>97</v>
      </c>
      <c r="I29" s="195"/>
    </row>
    <row r="30" spans="1:10">
      <c r="A30" s="196">
        <v>44199</v>
      </c>
      <c r="B30" s="195" t="s">
        <v>63</v>
      </c>
      <c r="C30" s="198">
        <v>8295</v>
      </c>
      <c r="D30" s="195">
        <v>7</v>
      </c>
      <c r="E30" s="197">
        <v>200000</v>
      </c>
      <c r="F30" s="9">
        <v>0</v>
      </c>
      <c r="G30" s="197">
        <v>200000</v>
      </c>
      <c r="H30" s="195" t="s">
        <v>81</v>
      </c>
      <c r="I30" s="195"/>
    </row>
    <row r="31" spans="1:10">
      <c r="A31" s="196">
        <v>44199</v>
      </c>
      <c r="B31" s="195" t="s">
        <v>63</v>
      </c>
      <c r="C31" s="198">
        <v>9682</v>
      </c>
      <c r="D31" s="195">
        <v>8</v>
      </c>
      <c r="E31" s="197">
        <v>709800</v>
      </c>
      <c r="F31" s="9">
        <v>0</v>
      </c>
      <c r="G31" s="197">
        <v>709800</v>
      </c>
      <c r="H31" s="195" t="s">
        <v>94</v>
      </c>
      <c r="I31" s="195"/>
    </row>
    <row r="32" spans="1:10">
      <c r="A32" s="196">
        <v>44199</v>
      </c>
      <c r="B32" s="195" t="s">
        <v>63</v>
      </c>
      <c r="C32" s="198">
        <v>6847</v>
      </c>
      <c r="D32" s="195">
        <v>4</v>
      </c>
      <c r="E32" s="197">
        <v>1000000</v>
      </c>
      <c r="F32" s="9">
        <f>E32-G32</f>
        <v>0</v>
      </c>
      <c r="G32" s="197">
        <v>1000000</v>
      </c>
      <c r="H32" s="195" t="s">
        <v>98</v>
      </c>
      <c r="I32" s="195"/>
    </row>
    <row r="33" spans="1:9" ht="19.5">
      <c r="A33" s="38"/>
      <c r="G33" s="50">
        <f>SUM(G26:G32)</f>
        <v>2960687</v>
      </c>
      <c r="H33" s="2" t="s">
        <v>63</v>
      </c>
    </row>
    <row r="34" spans="1:9" ht="19.5">
      <c r="A34" s="38"/>
    </row>
    <row r="35" spans="1:9">
      <c r="A35" s="196">
        <v>44199</v>
      </c>
      <c r="B35" s="195" t="s">
        <v>60</v>
      </c>
      <c r="C35" s="198">
        <v>2439</v>
      </c>
      <c r="D35" s="195">
        <v>29</v>
      </c>
      <c r="E35" s="197">
        <v>1238000</v>
      </c>
      <c r="F35" s="9">
        <f>E35-G35</f>
        <v>0</v>
      </c>
      <c r="G35" s="197">
        <v>1238000</v>
      </c>
      <c r="H35" s="195" t="s">
        <v>77</v>
      </c>
      <c r="I35" s="195"/>
    </row>
    <row r="36" spans="1:9" ht="19.5">
      <c r="A36" s="38"/>
      <c r="G36" s="12">
        <v>1238000</v>
      </c>
      <c r="H36" s="2" t="s">
        <v>62</v>
      </c>
    </row>
    <row r="37" spans="1:9" ht="19.5">
      <c r="A37" s="38"/>
    </row>
    <row r="38" spans="1:9">
      <c r="A38" s="196">
        <v>44198</v>
      </c>
      <c r="B38" s="195" t="s">
        <v>60</v>
      </c>
      <c r="C38" s="198">
        <v>9510</v>
      </c>
      <c r="D38" s="195">
        <v>8</v>
      </c>
      <c r="E38" s="197">
        <v>562300</v>
      </c>
      <c r="F38" s="9">
        <f>E38-G38</f>
        <v>0</v>
      </c>
      <c r="G38" s="197">
        <v>562300</v>
      </c>
      <c r="H38" s="195" t="s">
        <v>75</v>
      </c>
      <c r="I38" s="195"/>
    </row>
    <row r="39" spans="1:9">
      <c r="A39" s="196">
        <v>44198</v>
      </c>
      <c r="B39" s="195" t="s">
        <v>60</v>
      </c>
      <c r="C39" s="198">
        <v>9512</v>
      </c>
      <c r="D39" s="195">
        <v>8</v>
      </c>
      <c r="E39" s="197">
        <v>999000</v>
      </c>
      <c r="F39" s="9">
        <f>E39-G39</f>
        <v>0</v>
      </c>
      <c r="G39" s="197">
        <v>999000</v>
      </c>
      <c r="H39" s="195" t="s">
        <v>75</v>
      </c>
      <c r="I39" s="195"/>
    </row>
    <row r="40" spans="1:9" s="52" customFormat="1">
      <c r="A40" s="199">
        <v>44200</v>
      </c>
      <c r="B40" s="200"/>
      <c r="C40" s="51">
        <v>8436</v>
      </c>
      <c r="D40" s="200">
        <v>7</v>
      </c>
      <c r="E40" s="201">
        <v>7808000</v>
      </c>
      <c r="F40" s="202">
        <f>E40-G40</f>
        <v>0</v>
      </c>
      <c r="G40" s="201">
        <v>7808000</v>
      </c>
      <c r="H40" s="200"/>
      <c r="I40" s="200"/>
    </row>
    <row r="41" spans="1:9">
      <c r="G41" s="50">
        <f>SUM(G38:G40)</f>
        <v>9369300</v>
      </c>
      <c r="H41" s="2" t="s">
        <v>65</v>
      </c>
    </row>
    <row r="43" spans="1:9">
      <c r="A43" s="196">
        <v>44199</v>
      </c>
      <c r="B43" s="195" t="s">
        <v>60</v>
      </c>
      <c r="C43" s="198">
        <v>7190</v>
      </c>
      <c r="D43" s="195">
        <v>9</v>
      </c>
      <c r="E43" s="197">
        <v>500112</v>
      </c>
      <c r="F43" s="9">
        <f t="shared" ref="F43:F48" si="0">E43-G43</f>
        <v>0</v>
      </c>
      <c r="G43" s="197">
        <v>500112</v>
      </c>
      <c r="H43" s="195" t="s">
        <v>96</v>
      </c>
      <c r="I43" s="195"/>
    </row>
    <row r="44" spans="1:9">
      <c r="A44" s="196">
        <v>44199</v>
      </c>
      <c r="B44" s="195" t="s">
        <v>60</v>
      </c>
      <c r="C44" s="198">
        <v>8246</v>
      </c>
      <c r="D44" s="195">
        <v>7</v>
      </c>
      <c r="E44" s="197">
        <v>335400</v>
      </c>
      <c r="F44" s="9">
        <f t="shared" si="0"/>
        <v>0</v>
      </c>
      <c r="G44" s="197">
        <v>335400</v>
      </c>
      <c r="H44" s="195" t="s">
        <v>91</v>
      </c>
      <c r="I44" s="195"/>
    </row>
    <row r="45" spans="1:9">
      <c r="A45" s="196">
        <v>44199</v>
      </c>
      <c r="B45" s="195" t="s">
        <v>60</v>
      </c>
      <c r="C45" s="198">
        <v>8259</v>
      </c>
      <c r="D45" s="195">
        <v>7</v>
      </c>
      <c r="E45" s="197">
        <v>614400</v>
      </c>
      <c r="F45" s="9">
        <f t="shared" si="0"/>
        <v>0</v>
      </c>
      <c r="G45" s="197">
        <v>614400</v>
      </c>
      <c r="H45" s="195" t="s">
        <v>80</v>
      </c>
      <c r="I45" s="195"/>
    </row>
    <row r="46" spans="1:9">
      <c r="A46" s="196">
        <v>44199</v>
      </c>
      <c r="B46" s="195" t="s">
        <v>60</v>
      </c>
      <c r="C46" s="198">
        <v>9626</v>
      </c>
      <c r="D46" s="195">
        <v>8</v>
      </c>
      <c r="E46" s="197">
        <v>186000</v>
      </c>
      <c r="F46" s="9">
        <f t="shared" si="0"/>
        <v>0</v>
      </c>
      <c r="G46" s="197">
        <v>186000</v>
      </c>
      <c r="H46" s="195" t="s">
        <v>92</v>
      </c>
      <c r="I46" s="195"/>
    </row>
    <row r="47" spans="1:9">
      <c r="A47" s="196">
        <v>44199</v>
      </c>
      <c r="B47" s="195" t="s">
        <v>60</v>
      </c>
      <c r="C47" s="198">
        <v>9630</v>
      </c>
      <c r="D47" s="195">
        <v>8</v>
      </c>
      <c r="E47" s="197">
        <v>2903000</v>
      </c>
      <c r="F47" s="9">
        <f t="shared" si="0"/>
        <v>0</v>
      </c>
      <c r="G47" s="197">
        <v>2903000</v>
      </c>
      <c r="H47" s="195" t="s">
        <v>93</v>
      </c>
      <c r="I47" s="195"/>
    </row>
    <row r="48" spans="1:9">
      <c r="A48" s="196">
        <v>44200</v>
      </c>
      <c r="B48" s="195"/>
      <c r="C48" s="198">
        <v>3220</v>
      </c>
      <c r="D48" s="195">
        <v>6</v>
      </c>
      <c r="E48" s="197">
        <v>1384600</v>
      </c>
      <c r="F48" s="9">
        <f t="shared" si="0"/>
        <v>0</v>
      </c>
      <c r="G48" s="197">
        <v>1384600</v>
      </c>
      <c r="H48" s="195"/>
      <c r="I48" s="195"/>
    </row>
    <row r="49" spans="1:9">
      <c r="G49" s="50">
        <f>SUM(G43:G48)</f>
        <v>5923512</v>
      </c>
      <c r="H49" s="2" t="s">
        <v>64</v>
      </c>
    </row>
    <row r="51" spans="1:9">
      <c r="A51" s="196">
        <v>44199</v>
      </c>
      <c r="B51" s="195" t="s">
        <v>60</v>
      </c>
      <c r="C51" s="198">
        <v>2621</v>
      </c>
      <c r="D51" s="195">
        <v>18</v>
      </c>
      <c r="E51" s="197">
        <v>460800</v>
      </c>
      <c r="F51" s="9">
        <f>E51-G51</f>
        <v>0</v>
      </c>
      <c r="G51" s="197">
        <v>460800</v>
      </c>
      <c r="H51" s="195" t="s">
        <v>90</v>
      </c>
      <c r="I51" s="195"/>
    </row>
    <row r="52" spans="1:9">
      <c r="G52" s="12">
        <v>460800</v>
      </c>
      <c r="H52" s="2" t="s">
        <v>101</v>
      </c>
    </row>
    <row r="54" spans="1:9" s="52" customFormat="1">
      <c r="A54" s="199">
        <v>44200</v>
      </c>
      <c r="B54" s="200"/>
      <c r="C54" s="51">
        <v>9842</v>
      </c>
      <c r="D54" s="200">
        <v>8</v>
      </c>
      <c r="E54" s="201">
        <v>720000</v>
      </c>
      <c r="F54" s="202">
        <f>E54-G54</f>
        <v>0</v>
      </c>
      <c r="G54" s="201">
        <v>720000</v>
      </c>
      <c r="H54" s="200"/>
      <c r="I54" s="200"/>
    </row>
    <row r="55" spans="1:9">
      <c r="G55" s="12">
        <v>720000</v>
      </c>
      <c r="H55" s="2" t="s">
        <v>107</v>
      </c>
    </row>
    <row r="57" spans="1:9">
      <c r="A57" s="196">
        <v>44198</v>
      </c>
      <c r="B57" s="195" t="s">
        <v>66</v>
      </c>
      <c r="C57" s="198">
        <v>2111</v>
      </c>
      <c r="D57" s="195">
        <v>29</v>
      </c>
      <c r="E57" s="197">
        <v>1239000</v>
      </c>
      <c r="F57" s="9">
        <f>E57-G57</f>
        <v>0</v>
      </c>
      <c r="G57" s="197">
        <v>1239000</v>
      </c>
      <c r="H57" s="195" t="s">
        <v>70</v>
      </c>
      <c r="I57" s="195"/>
    </row>
    <row r="58" spans="1:9">
      <c r="A58" s="196">
        <v>44198</v>
      </c>
      <c r="B58" s="195" t="s">
        <v>66</v>
      </c>
      <c r="C58" s="198">
        <v>7074</v>
      </c>
      <c r="D58" s="195">
        <v>9</v>
      </c>
      <c r="E58" s="197">
        <v>612000</v>
      </c>
      <c r="F58" s="9">
        <v>0</v>
      </c>
      <c r="G58" s="197">
        <v>612000</v>
      </c>
      <c r="H58" s="195" t="s">
        <v>74</v>
      </c>
      <c r="I58" s="195"/>
    </row>
    <row r="59" spans="1:9" s="52" customFormat="1">
      <c r="A59" s="199">
        <v>44200</v>
      </c>
      <c r="B59" s="200"/>
      <c r="C59" s="51">
        <v>7111</v>
      </c>
      <c r="D59" s="200">
        <v>4</v>
      </c>
      <c r="E59" s="201">
        <v>1177500</v>
      </c>
      <c r="F59" s="202">
        <f>E59-G59</f>
        <v>0</v>
      </c>
      <c r="G59" s="201">
        <v>1177500</v>
      </c>
      <c r="H59" s="200"/>
      <c r="I59" s="200"/>
    </row>
    <row r="60" spans="1:9" s="52" customFormat="1">
      <c r="A60" s="199">
        <v>44200</v>
      </c>
      <c r="B60" s="200"/>
      <c r="C60" s="51">
        <v>7112</v>
      </c>
      <c r="D60" s="200">
        <v>4</v>
      </c>
      <c r="E60" s="201">
        <v>3215400</v>
      </c>
      <c r="F60" s="202">
        <f>E60-G60</f>
        <v>0</v>
      </c>
      <c r="G60" s="201">
        <v>3215400</v>
      </c>
      <c r="H60" s="200"/>
      <c r="I60" s="200"/>
    </row>
    <row r="61" spans="1:9">
      <c r="G61" s="50">
        <f>SUM(G57:G60)</f>
        <v>6243900</v>
      </c>
      <c r="H61" s="2" t="s">
        <v>107</v>
      </c>
    </row>
    <row r="63" spans="1:9">
      <c r="A63" s="196">
        <v>44198</v>
      </c>
      <c r="B63" s="195" t="s">
        <v>65</v>
      </c>
      <c r="C63" s="198">
        <v>9530</v>
      </c>
      <c r="D63" s="195">
        <v>8</v>
      </c>
      <c r="E63" s="197">
        <v>857400</v>
      </c>
      <c r="F63" s="9">
        <v>0</v>
      </c>
      <c r="G63" s="197">
        <v>857400</v>
      </c>
      <c r="H63" s="195" t="s">
        <v>76</v>
      </c>
      <c r="I63" s="195"/>
    </row>
    <row r="64" spans="1:9">
      <c r="G64" s="12">
        <v>857400</v>
      </c>
      <c r="H64" s="2" t="s">
        <v>107</v>
      </c>
    </row>
    <row r="66" spans="1:9" ht="19.5">
      <c r="A66" s="38" t="s">
        <v>136</v>
      </c>
    </row>
    <row r="67" spans="1:9">
      <c r="A67" s="196">
        <v>44200</v>
      </c>
      <c r="B67" s="195" t="s">
        <v>60</v>
      </c>
      <c r="C67" s="198">
        <v>8442</v>
      </c>
      <c r="D67" s="195">
        <v>7</v>
      </c>
      <c r="E67" s="197">
        <v>8600000</v>
      </c>
      <c r="F67" s="9">
        <f>E67-G67</f>
        <v>0</v>
      </c>
      <c r="G67" s="197">
        <v>8600000</v>
      </c>
      <c r="H67" s="195" t="s">
        <v>120</v>
      </c>
      <c r="I67" s="195"/>
    </row>
    <row r="68" spans="1:9">
      <c r="A68" s="196">
        <v>44200</v>
      </c>
      <c r="B68" s="195" t="s">
        <v>60</v>
      </c>
      <c r="C68" s="198">
        <v>8443</v>
      </c>
      <c r="D68" s="195">
        <v>7</v>
      </c>
      <c r="E68" s="197">
        <v>580500</v>
      </c>
      <c r="F68" s="9">
        <f>E68-G68</f>
        <v>0</v>
      </c>
      <c r="G68" s="197">
        <v>580500</v>
      </c>
      <c r="H68" s="195" t="s">
        <v>121</v>
      </c>
      <c r="I68" s="195"/>
    </row>
    <row r="69" spans="1:9">
      <c r="A69" s="196">
        <v>44200</v>
      </c>
      <c r="B69" s="195" t="s">
        <v>60</v>
      </c>
      <c r="C69" s="198">
        <v>9872</v>
      </c>
      <c r="D69" s="195">
        <v>8</v>
      </c>
      <c r="E69" s="197">
        <v>936000</v>
      </c>
      <c r="F69" s="9">
        <f>E69-G69</f>
        <v>0</v>
      </c>
      <c r="G69" s="197">
        <v>936000</v>
      </c>
      <c r="H69" s="195" t="s">
        <v>128</v>
      </c>
      <c r="I69" s="195"/>
    </row>
    <row r="70" spans="1:9">
      <c r="G70" s="50">
        <f>SUM(G67:G69)</f>
        <v>10116500</v>
      </c>
      <c r="H70" s="2" t="s">
        <v>101</v>
      </c>
    </row>
    <row r="72" spans="1:9">
      <c r="A72" s="196">
        <v>44197</v>
      </c>
      <c r="B72" s="195" t="s">
        <v>66</v>
      </c>
      <c r="C72" s="198">
        <v>2504</v>
      </c>
      <c r="D72" s="195">
        <v>6</v>
      </c>
      <c r="E72" s="197">
        <v>1980856</v>
      </c>
      <c r="F72" s="9">
        <v>0</v>
      </c>
      <c r="G72" s="32">
        <v>1980856</v>
      </c>
      <c r="H72" s="195" t="s">
        <v>48</v>
      </c>
      <c r="I72" s="195"/>
    </row>
    <row r="73" spans="1:9">
      <c r="A73" s="196">
        <v>44197</v>
      </c>
      <c r="B73" s="195" t="s">
        <v>66</v>
      </c>
      <c r="C73" s="198">
        <v>2518</v>
      </c>
      <c r="D73" s="195">
        <v>6</v>
      </c>
      <c r="E73" s="197">
        <v>2000000</v>
      </c>
      <c r="F73" s="9">
        <v>0</v>
      </c>
      <c r="G73" s="32">
        <v>2000000</v>
      </c>
      <c r="H73" s="195" t="s">
        <v>49</v>
      </c>
      <c r="I73" s="195"/>
    </row>
    <row r="74" spans="1:9">
      <c r="A74" s="196">
        <v>44197</v>
      </c>
      <c r="B74" s="195" t="s">
        <v>66</v>
      </c>
      <c r="C74" s="198">
        <v>4361</v>
      </c>
      <c r="D74" s="195">
        <v>2</v>
      </c>
      <c r="E74" s="197">
        <v>1177384</v>
      </c>
      <c r="F74" s="9">
        <v>0</v>
      </c>
      <c r="G74" s="32">
        <v>1177384</v>
      </c>
      <c r="H74" s="195" t="s">
        <v>55</v>
      </c>
      <c r="I74" s="195"/>
    </row>
    <row r="75" spans="1:9">
      <c r="A75" s="196">
        <v>44198</v>
      </c>
      <c r="B75" s="195" t="s">
        <v>106</v>
      </c>
      <c r="C75" s="198">
        <v>2886</v>
      </c>
      <c r="D75" s="195">
        <v>6</v>
      </c>
      <c r="E75" s="197">
        <v>1001000</v>
      </c>
      <c r="F75" s="9">
        <v>0</v>
      </c>
      <c r="G75" s="32">
        <v>1001000</v>
      </c>
      <c r="H75" s="195" t="s">
        <v>85</v>
      </c>
      <c r="I75" s="195"/>
    </row>
    <row r="76" spans="1:9">
      <c r="A76" s="196">
        <v>44199</v>
      </c>
      <c r="B76" s="195" t="s">
        <v>66</v>
      </c>
      <c r="C76" s="198">
        <v>8166</v>
      </c>
      <c r="D76" s="195">
        <v>7</v>
      </c>
      <c r="E76" s="197">
        <v>1530000</v>
      </c>
      <c r="F76" s="9">
        <v>0</v>
      </c>
      <c r="G76" s="32">
        <v>1530000</v>
      </c>
      <c r="H76" s="195" t="s">
        <v>79</v>
      </c>
      <c r="I76" s="195"/>
    </row>
    <row r="77" spans="1:9">
      <c r="A77" s="196">
        <v>44200</v>
      </c>
      <c r="B77" s="195" t="s">
        <v>66</v>
      </c>
      <c r="C77" s="57">
        <v>3363</v>
      </c>
      <c r="D77" s="195">
        <v>6</v>
      </c>
      <c r="E77" s="197">
        <v>2178300</v>
      </c>
      <c r="F77" s="9">
        <v>0</v>
      </c>
      <c r="G77" s="32">
        <v>2178300</v>
      </c>
      <c r="H77" s="195" t="s">
        <v>109</v>
      </c>
      <c r="I77" s="195"/>
    </row>
    <row r="78" spans="1:9">
      <c r="A78" s="196">
        <v>44200</v>
      </c>
      <c r="B78" s="195" t="s">
        <v>66</v>
      </c>
      <c r="C78" s="57">
        <v>7061</v>
      </c>
      <c r="D78" s="195">
        <v>4</v>
      </c>
      <c r="E78" s="197">
        <v>115961</v>
      </c>
      <c r="F78" s="9">
        <v>0</v>
      </c>
      <c r="G78" s="32">
        <v>115961</v>
      </c>
      <c r="H78" s="195" t="s">
        <v>110</v>
      </c>
      <c r="I78" s="195"/>
    </row>
    <row r="79" spans="1:9">
      <c r="A79" s="196">
        <v>44200</v>
      </c>
      <c r="B79" s="195" t="s">
        <v>66</v>
      </c>
      <c r="C79" s="57">
        <v>7182</v>
      </c>
      <c r="D79" s="195">
        <v>4</v>
      </c>
      <c r="E79" s="197">
        <v>2293100</v>
      </c>
      <c r="F79" s="9">
        <v>0</v>
      </c>
      <c r="G79" s="32">
        <v>2293100</v>
      </c>
      <c r="H79" s="195" t="s">
        <v>115</v>
      </c>
      <c r="I79" s="195"/>
    </row>
    <row r="80" spans="1:9">
      <c r="A80" s="196">
        <v>44200</v>
      </c>
      <c r="B80" s="195" t="s">
        <v>66</v>
      </c>
      <c r="C80" s="57">
        <v>7235</v>
      </c>
      <c r="D80" s="195">
        <v>4</v>
      </c>
      <c r="E80" s="197">
        <v>1000000</v>
      </c>
      <c r="F80" s="9">
        <v>0</v>
      </c>
      <c r="G80" s="32">
        <v>1000000</v>
      </c>
      <c r="H80" s="195" t="s">
        <v>117</v>
      </c>
      <c r="I80" s="195"/>
    </row>
    <row r="81" spans="1:9">
      <c r="A81" s="196">
        <v>44200</v>
      </c>
      <c r="B81" s="195" t="s">
        <v>66</v>
      </c>
      <c r="C81" s="57">
        <v>9841</v>
      </c>
      <c r="D81" s="195">
        <v>8</v>
      </c>
      <c r="E81" s="197">
        <v>4080000</v>
      </c>
      <c r="F81" s="9">
        <v>0</v>
      </c>
      <c r="G81" s="32">
        <v>4080000</v>
      </c>
      <c r="H81" s="195" t="s">
        <v>124</v>
      </c>
      <c r="I81" s="195"/>
    </row>
    <row r="82" spans="1:9">
      <c r="A82" s="196">
        <v>44200</v>
      </c>
      <c r="B82" s="195" t="s">
        <v>66</v>
      </c>
      <c r="C82" s="57">
        <v>9962</v>
      </c>
      <c r="D82" s="195">
        <v>8</v>
      </c>
      <c r="E82" s="197">
        <v>3990000</v>
      </c>
      <c r="F82" s="9">
        <v>0</v>
      </c>
      <c r="G82" s="32">
        <v>3990000</v>
      </c>
      <c r="H82" s="195" t="s">
        <v>133</v>
      </c>
      <c r="I82" s="195"/>
    </row>
    <row r="83" spans="1:9">
      <c r="A83" s="196">
        <v>44197</v>
      </c>
      <c r="B83" s="195" t="s">
        <v>67</v>
      </c>
      <c r="C83" s="198">
        <v>2484</v>
      </c>
      <c r="D83" s="195">
        <v>6</v>
      </c>
      <c r="E83" s="197">
        <v>1000000</v>
      </c>
      <c r="F83" s="9">
        <f>E83-G83</f>
        <v>0</v>
      </c>
      <c r="G83" s="32">
        <v>1000000</v>
      </c>
      <c r="H83" s="195" t="s">
        <v>47</v>
      </c>
      <c r="I83" s="195"/>
    </row>
    <row r="84" spans="1:9">
      <c r="G84" s="50">
        <f>SUM(G72:G83)</f>
        <v>22346601</v>
      </c>
    </row>
    <row r="86" spans="1:9">
      <c r="A86" s="196">
        <v>44200</v>
      </c>
      <c r="B86" s="195" t="s">
        <v>137</v>
      </c>
      <c r="C86" s="198">
        <v>11</v>
      </c>
      <c r="D86" s="195">
        <v>8</v>
      </c>
      <c r="E86" s="197">
        <v>5857800</v>
      </c>
      <c r="F86" s="9">
        <v>0</v>
      </c>
      <c r="G86" s="197">
        <v>5857800</v>
      </c>
      <c r="H86" s="195" t="s">
        <v>132</v>
      </c>
      <c r="I86" s="195"/>
    </row>
    <row r="87" spans="1:9">
      <c r="A87" s="196">
        <v>44200</v>
      </c>
      <c r="B87" s="195" t="s">
        <v>137</v>
      </c>
      <c r="C87" s="198">
        <v>7113</v>
      </c>
      <c r="D87" s="195">
        <v>4</v>
      </c>
      <c r="E87" s="197">
        <v>4499000</v>
      </c>
      <c r="F87" s="9">
        <v>0</v>
      </c>
      <c r="G87" s="197">
        <v>4499000</v>
      </c>
      <c r="H87" s="195" t="s">
        <v>113</v>
      </c>
      <c r="I87" s="195"/>
    </row>
    <row r="88" spans="1:9">
      <c r="G88" s="50">
        <f>SUM(G86:G87)</f>
        <v>10356800</v>
      </c>
      <c r="H88" s="2" t="s">
        <v>106</v>
      </c>
    </row>
    <row r="90" spans="1:9" s="52" customFormat="1">
      <c r="A90" s="199">
        <v>44201</v>
      </c>
      <c r="B90" s="200"/>
      <c r="C90" s="200">
        <v>7316</v>
      </c>
      <c r="D90" s="200">
        <v>4</v>
      </c>
      <c r="E90" s="200"/>
      <c r="F90" s="200"/>
      <c r="G90" s="201">
        <v>284400</v>
      </c>
      <c r="H90" s="200"/>
    </row>
    <row r="91" spans="1:9" s="52" customFormat="1">
      <c r="A91" s="199">
        <v>44201</v>
      </c>
      <c r="B91" s="200"/>
      <c r="C91" s="200">
        <v>3639</v>
      </c>
      <c r="D91" s="200">
        <v>6</v>
      </c>
      <c r="E91" s="200"/>
      <c r="F91" s="200"/>
      <c r="G91" s="201">
        <v>845000</v>
      </c>
      <c r="H91" s="200"/>
    </row>
    <row r="92" spans="1:9" s="52" customFormat="1">
      <c r="A92" s="199">
        <v>44201</v>
      </c>
      <c r="B92" s="200"/>
      <c r="C92" s="200">
        <v>3637</v>
      </c>
      <c r="D92" s="200">
        <v>6</v>
      </c>
      <c r="E92" s="200"/>
      <c r="F92" s="200"/>
      <c r="G92" s="201">
        <v>995000</v>
      </c>
      <c r="H92" s="200"/>
    </row>
    <row r="93" spans="1:9">
      <c r="G93" s="50">
        <f>SUM(G90:G92)</f>
        <v>2124400</v>
      </c>
      <c r="H93" s="2" t="s">
        <v>65</v>
      </c>
    </row>
    <row r="95" spans="1:9">
      <c r="A95" s="196">
        <v>44200</v>
      </c>
      <c r="B95" s="195" t="s">
        <v>65</v>
      </c>
      <c r="C95" s="198">
        <v>7213</v>
      </c>
      <c r="D95" s="195">
        <v>4</v>
      </c>
      <c r="E95" s="197">
        <v>14128700</v>
      </c>
      <c r="F95" s="9">
        <v>0</v>
      </c>
      <c r="G95" s="197">
        <v>14128700</v>
      </c>
      <c r="H95" s="195" t="s">
        <v>116</v>
      </c>
      <c r="I95" s="195"/>
    </row>
    <row r="96" spans="1:9">
      <c r="A96" s="196">
        <v>44200</v>
      </c>
      <c r="B96" s="195" t="s">
        <v>65</v>
      </c>
      <c r="C96" s="198">
        <v>8552</v>
      </c>
      <c r="D96" s="195">
        <v>7</v>
      </c>
      <c r="E96" s="197">
        <v>2954300</v>
      </c>
      <c r="F96" s="9">
        <v>0</v>
      </c>
      <c r="G96" s="197">
        <v>2954300</v>
      </c>
      <c r="H96" s="195" t="s">
        <v>122</v>
      </c>
      <c r="I96" s="195"/>
    </row>
    <row r="97" spans="1:9" s="52" customFormat="1">
      <c r="A97" s="199">
        <v>44201</v>
      </c>
      <c r="B97" s="200"/>
      <c r="C97" s="200">
        <v>3638</v>
      </c>
      <c r="D97" s="200">
        <v>6</v>
      </c>
      <c r="E97" s="201">
        <v>159000</v>
      </c>
      <c r="F97" s="200"/>
      <c r="G97" s="201">
        <v>159000</v>
      </c>
      <c r="H97" s="200"/>
    </row>
    <row r="98" spans="1:9" s="52" customFormat="1">
      <c r="A98" s="199">
        <v>44201</v>
      </c>
      <c r="B98" s="200"/>
      <c r="C98" s="200">
        <v>3634</v>
      </c>
      <c r="D98" s="200">
        <v>6</v>
      </c>
      <c r="E98" s="201">
        <v>1285500</v>
      </c>
      <c r="F98" s="200"/>
      <c r="G98" s="201">
        <v>1285500</v>
      </c>
      <c r="H98" s="200"/>
    </row>
    <row r="99" spans="1:9" s="52" customFormat="1">
      <c r="A99" s="199">
        <v>44201</v>
      </c>
      <c r="B99" s="200"/>
      <c r="C99" s="200">
        <v>3633</v>
      </c>
      <c r="D99" s="200">
        <v>6</v>
      </c>
      <c r="E99" s="201">
        <v>1516100</v>
      </c>
      <c r="F99" s="200"/>
      <c r="G99" s="201">
        <v>1516100</v>
      </c>
      <c r="H99" s="200"/>
    </row>
    <row r="100" spans="1:9">
      <c r="G100" s="50">
        <f>SUM(G95:G99)</f>
        <v>20043600</v>
      </c>
      <c r="H100" s="2" t="s">
        <v>65</v>
      </c>
    </row>
    <row r="102" spans="1:9">
      <c r="A102" s="196">
        <v>44200</v>
      </c>
      <c r="B102" s="195" t="s">
        <v>63</v>
      </c>
      <c r="C102" s="198">
        <v>9853</v>
      </c>
      <c r="D102" s="195">
        <v>8</v>
      </c>
      <c r="E102" s="197">
        <v>353700</v>
      </c>
      <c r="F102" s="9">
        <f>E102-G102</f>
        <v>0</v>
      </c>
      <c r="G102" s="197">
        <v>353700</v>
      </c>
      <c r="H102" s="195" t="s">
        <v>126</v>
      </c>
      <c r="I102" s="195"/>
    </row>
    <row r="103" spans="1:9" s="52" customFormat="1">
      <c r="A103" s="199">
        <v>44201</v>
      </c>
      <c r="B103" s="200"/>
      <c r="C103" s="200">
        <v>3700</v>
      </c>
      <c r="D103" s="200">
        <v>6</v>
      </c>
      <c r="E103" s="200"/>
      <c r="F103" s="200"/>
      <c r="G103" s="201">
        <v>247500</v>
      </c>
      <c r="H103" s="200"/>
    </row>
    <row r="104" spans="1:9" s="52" customFormat="1">
      <c r="A104" s="199">
        <v>44201</v>
      </c>
      <c r="B104" s="200"/>
      <c r="C104" s="200">
        <v>3690</v>
      </c>
      <c r="D104" s="200">
        <v>6</v>
      </c>
      <c r="E104" s="200"/>
      <c r="F104" s="200"/>
      <c r="G104" s="201">
        <v>314000</v>
      </c>
      <c r="H104" s="200"/>
    </row>
    <row r="105" spans="1:9" s="52" customFormat="1">
      <c r="A105" s="199">
        <v>44201</v>
      </c>
      <c r="B105" s="200"/>
      <c r="C105" s="200">
        <v>3689</v>
      </c>
      <c r="D105" s="200">
        <v>6</v>
      </c>
      <c r="E105" s="200"/>
      <c r="F105" s="200"/>
      <c r="G105" s="201">
        <v>67500</v>
      </c>
      <c r="H105" s="200"/>
    </row>
    <row r="106" spans="1:9" s="52" customFormat="1">
      <c r="A106" s="199">
        <v>44201</v>
      </c>
      <c r="B106" s="200"/>
      <c r="C106" s="200">
        <v>3683</v>
      </c>
      <c r="D106" s="200">
        <v>6</v>
      </c>
      <c r="E106" s="200"/>
      <c r="F106" s="200"/>
      <c r="G106" s="201">
        <v>200000</v>
      </c>
      <c r="H106" s="200"/>
    </row>
    <row r="107" spans="1:9">
      <c r="G107" s="50">
        <f>SUM(G102:G106)</f>
        <v>1182700</v>
      </c>
      <c r="H107" s="2" t="s">
        <v>63</v>
      </c>
    </row>
    <row r="109" spans="1:9">
      <c r="A109" s="196">
        <v>44200</v>
      </c>
      <c r="B109" s="195" t="s">
        <v>62</v>
      </c>
      <c r="C109" s="198">
        <v>7123</v>
      </c>
      <c r="D109" s="195">
        <v>4</v>
      </c>
      <c r="E109" s="197">
        <v>2293000</v>
      </c>
      <c r="F109" s="9">
        <f>E109-G109</f>
        <v>0</v>
      </c>
      <c r="G109" s="197">
        <v>2293000</v>
      </c>
      <c r="H109" s="195" t="s">
        <v>114</v>
      </c>
      <c r="I109" s="195"/>
    </row>
    <row r="110" spans="1:9">
      <c r="A110" s="196">
        <v>44200</v>
      </c>
      <c r="B110" s="195" t="s">
        <v>60</v>
      </c>
      <c r="C110" s="198">
        <v>7236</v>
      </c>
      <c r="D110" s="195">
        <v>4</v>
      </c>
      <c r="E110" s="197">
        <v>440500</v>
      </c>
      <c r="F110" s="9">
        <f>E110-G110</f>
        <v>0</v>
      </c>
      <c r="G110" s="197">
        <v>440500</v>
      </c>
      <c r="H110" s="195" t="s">
        <v>118</v>
      </c>
      <c r="I110" s="195"/>
    </row>
    <row r="111" spans="1:9">
      <c r="A111" s="196">
        <v>44200</v>
      </c>
      <c r="B111" s="195" t="s">
        <v>62</v>
      </c>
      <c r="C111" s="198">
        <v>8603</v>
      </c>
      <c r="D111" s="195">
        <v>7</v>
      </c>
      <c r="E111" s="197">
        <v>687200</v>
      </c>
      <c r="F111" s="9">
        <f>E111-G111</f>
        <v>0</v>
      </c>
      <c r="G111" s="197">
        <v>687200</v>
      </c>
      <c r="H111" s="195" t="s">
        <v>123</v>
      </c>
      <c r="I111" s="195"/>
    </row>
    <row r="112" spans="1:9">
      <c r="G112" s="50">
        <f>SUM(G109:G111)</f>
        <v>3420700</v>
      </c>
      <c r="H112" s="2" t="s">
        <v>62</v>
      </c>
    </row>
    <row r="114" spans="1:9">
      <c r="A114" s="199">
        <v>44201</v>
      </c>
      <c r="B114" s="200"/>
      <c r="C114" s="200">
        <v>3646</v>
      </c>
      <c r="D114" s="200">
        <v>6</v>
      </c>
      <c r="E114" s="200"/>
      <c r="F114" s="200"/>
      <c r="G114" s="201">
        <v>5607500</v>
      </c>
      <c r="H114" s="200" t="s">
        <v>64</v>
      </c>
      <c r="I114" s="200"/>
    </row>
    <row r="117" spans="1:9" ht="19.5">
      <c r="A117" s="38" t="s">
        <v>162</v>
      </c>
    </row>
    <row r="118" spans="1:9">
      <c r="A118" s="196">
        <v>44201</v>
      </c>
      <c r="B118" s="195" t="s">
        <v>60</v>
      </c>
      <c r="C118" s="198">
        <v>3643</v>
      </c>
      <c r="D118" s="195">
        <v>6</v>
      </c>
      <c r="E118" s="197">
        <v>1129460</v>
      </c>
      <c r="F118" s="9">
        <f>E118-G118</f>
        <v>0</v>
      </c>
      <c r="G118" s="197">
        <v>1129460</v>
      </c>
      <c r="H118" s="195" t="s">
        <v>146</v>
      </c>
      <c r="I118" s="195"/>
    </row>
    <row r="119" spans="1:9">
      <c r="A119" s="196">
        <v>44201</v>
      </c>
      <c r="B119" s="195" t="s">
        <v>60</v>
      </c>
      <c r="C119" s="198">
        <v>7357</v>
      </c>
      <c r="D119" s="195">
        <v>4</v>
      </c>
      <c r="E119" s="197">
        <v>1000000</v>
      </c>
      <c r="F119" s="9">
        <f>E119-G119</f>
        <v>0</v>
      </c>
      <c r="G119" s="197">
        <v>1000000</v>
      </c>
      <c r="H119" s="195" t="s">
        <v>153</v>
      </c>
      <c r="I119" s="195"/>
    </row>
    <row r="120" spans="1:9">
      <c r="G120" s="50">
        <f>SUM(G118:G119)</f>
        <v>2129460</v>
      </c>
      <c r="H120" s="2" t="s">
        <v>101</v>
      </c>
    </row>
    <row r="122" spans="1:9">
      <c r="A122" s="196">
        <v>44201</v>
      </c>
      <c r="B122" s="195" t="s">
        <v>60</v>
      </c>
      <c r="C122" s="198">
        <v>7777</v>
      </c>
      <c r="D122" s="195">
        <v>9</v>
      </c>
      <c r="E122" s="197">
        <v>958900</v>
      </c>
      <c r="F122" s="9">
        <f>E122-G122</f>
        <v>0</v>
      </c>
      <c r="G122" s="203">
        <v>958900</v>
      </c>
      <c r="H122" s="195" t="s">
        <v>156</v>
      </c>
      <c r="I122" s="195"/>
    </row>
    <row r="123" spans="1:9" s="52" customFormat="1">
      <c r="A123" s="199">
        <v>44202</v>
      </c>
      <c r="B123" s="200"/>
      <c r="C123" s="51">
        <v>7470</v>
      </c>
      <c r="D123" s="200">
        <v>4</v>
      </c>
      <c r="E123" s="201">
        <v>2854000</v>
      </c>
      <c r="F123" s="202">
        <f>E123-G123</f>
        <v>0</v>
      </c>
      <c r="G123" s="201">
        <v>2854000</v>
      </c>
      <c r="H123" s="200"/>
      <c r="I123" s="200"/>
    </row>
    <row r="124" spans="1:9">
      <c r="G124" s="50">
        <f>SUM(G122:G123)</f>
        <v>3812900</v>
      </c>
      <c r="H124" s="2" t="s">
        <v>64</v>
      </c>
    </row>
    <row r="126" spans="1:9">
      <c r="A126" s="196">
        <v>44200</v>
      </c>
      <c r="B126" s="195" t="s">
        <v>137</v>
      </c>
      <c r="C126" s="198">
        <v>9870</v>
      </c>
      <c r="D126" s="195">
        <v>8</v>
      </c>
      <c r="E126" s="197">
        <v>2040000</v>
      </c>
      <c r="F126" s="9">
        <v>0</v>
      </c>
      <c r="G126" s="197">
        <v>2040000</v>
      </c>
      <c r="H126" s="195" t="s">
        <v>127</v>
      </c>
      <c r="I126" s="195"/>
    </row>
    <row r="127" spans="1:9">
      <c r="A127" s="196">
        <v>44200</v>
      </c>
      <c r="B127" s="195" t="s">
        <v>137</v>
      </c>
      <c r="C127" s="198">
        <v>9874</v>
      </c>
      <c r="D127" s="195">
        <v>8</v>
      </c>
      <c r="E127" s="197">
        <v>7400000</v>
      </c>
      <c r="F127" s="9">
        <v>0</v>
      </c>
      <c r="G127" s="197">
        <v>7400000</v>
      </c>
      <c r="H127" s="195" t="s">
        <v>127</v>
      </c>
      <c r="I127" s="195"/>
    </row>
    <row r="128" spans="1:9">
      <c r="A128" s="196">
        <v>44200</v>
      </c>
      <c r="B128" s="195" t="s">
        <v>137</v>
      </c>
      <c r="C128" s="198">
        <v>9875</v>
      </c>
      <c r="D128" s="195">
        <v>8</v>
      </c>
      <c r="E128" s="197">
        <v>296000</v>
      </c>
      <c r="F128" s="9">
        <v>0</v>
      </c>
      <c r="G128" s="197">
        <v>296000</v>
      </c>
      <c r="H128" s="195" t="s">
        <v>129</v>
      </c>
      <c r="I128" s="195"/>
    </row>
    <row r="129" spans="1:9">
      <c r="G129" s="50">
        <f>SUM(G126:G128)</f>
        <v>9736000</v>
      </c>
      <c r="H129" s="2" t="s">
        <v>106</v>
      </c>
    </row>
    <row r="131" spans="1:9">
      <c r="A131" s="196">
        <v>44201</v>
      </c>
      <c r="B131" s="195" t="s">
        <v>60</v>
      </c>
      <c r="C131" s="198">
        <v>304</v>
      </c>
      <c r="D131" s="195">
        <v>8</v>
      </c>
      <c r="E131" s="197">
        <v>1000000</v>
      </c>
      <c r="F131" s="9">
        <f>E131-G131</f>
        <v>0</v>
      </c>
      <c r="G131" s="197">
        <v>1000000</v>
      </c>
      <c r="H131" s="195" t="s">
        <v>138</v>
      </c>
      <c r="I131" s="195"/>
    </row>
    <row r="132" spans="1:9" s="52" customFormat="1">
      <c r="A132" s="199">
        <v>44202</v>
      </c>
      <c r="B132" s="200"/>
      <c r="C132" s="51">
        <v>7480</v>
      </c>
      <c r="D132" s="200">
        <v>4</v>
      </c>
      <c r="E132" s="201">
        <v>608400</v>
      </c>
      <c r="F132" s="202">
        <f>E132-G132</f>
        <v>0</v>
      </c>
      <c r="G132" s="201">
        <v>608400</v>
      </c>
      <c r="H132" s="200"/>
      <c r="I132" s="200"/>
    </row>
    <row r="133" spans="1:9" s="52" customFormat="1">
      <c r="A133" s="199">
        <v>44202</v>
      </c>
      <c r="B133" s="200"/>
      <c r="C133" s="51">
        <v>7487</v>
      </c>
      <c r="D133" s="200">
        <v>4</v>
      </c>
      <c r="E133" s="201">
        <v>460022</v>
      </c>
      <c r="F133" s="202">
        <f>E133-G133</f>
        <v>0</v>
      </c>
      <c r="G133" s="201">
        <v>460022</v>
      </c>
      <c r="H133" s="200"/>
      <c r="I133" s="200"/>
    </row>
    <row r="134" spans="1:9">
      <c r="G134" s="50">
        <f>SUM(G131:G133)</f>
        <v>2068422</v>
      </c>
      <c r="H134" s="2" t="s">
        <v>63</v>
      </c>
    </row>
    <row r="136" spans="1:9">
      <c r="A136" s="196">
        <v>44197</v>
      </c>
      <c r="B136" s="195" t="s">
        <v>66</v>
      </c>
      <c r="C136" s="198">
        <v>6661</v>
      </c>
      <c r="D136" s="195">
        <v>9</v>
      </c>
      <c r="E136" s="197">
        <v>1667000</v>
      </c>
      <c r="F136" s="9">
        <f>E136-G136</f>
        <v>0</v>
      </c>
      <c r="G136" s="197">
        <v>1667000</v>
      </c>
      <c r="H136" s="195" t="s">
        <v>57</v>
      </c>
      <c r="I136" s="195"/>
    </row>
    <row r="137" spans="1:9">
      <c r="G137" s="12">
        <v>1667000</v>
      </c>
      <c r="H137" s="2" t="s">
        <v>66</v>
      </c>
    </row>
    <row r="139" spans="1:9">
      <c r="A139" s="196">
        <v>44201</v>
      </c>
      <c r="B139" s="195" t="s">
        <v>60</v>
      </c>
      <c r="C139" s="198">
        <v>7347</v>
      </c>
      <c r="D139" s="195">
        <v>4</v>
      </c>
      <c r="E139" s="197">
        <v>458000</v>
      </c>
      <c r="F139" s="9">
        <v>0</v>
      </c>
      <c r="G139" s="197">
        <v>458000</v>
      </c>
      <c r="H139" s="195" t="s">
        <v>152</v>
      </c>
      <c r="I139" s="195"/>
    </row>
    <row r="140" spans="1:9">
      <c r="A140" s="196">
        <v>44201</v>
      </c>
      <c r="B140" s="195" t="s">
        <v>60</v>
      </c>
      <c r="C140" s="198">
        <v>7724</v>
      </c>
      <c r="D140" s="195">
        <v>9</v>
      </c>
      <c r="E140" s="197">
        <v>12532000</v>
      </c>
      <c r="F140" s="9">
        <v>0</v>
      </c>
      <c r="G140" s="197">
        <v>12532000</v>
      </c>
      <c r="H140" s="195" t="s">
        <v>160</v>
      </c>
      <c r="I140" s="195"/>
    </row>
    <row r="141" spans="1:9">
      <c r="G141" s="50">
        <f>SUM(G139:G140)</f>
        <v>12990000</v>
      </c>
      <c r="H141" s="2" t="s">
        <v>107</v>
      </c>
    </row>
    <row r="143" spans="1:9" ht="19.5">
      <c r="A143" s="38" t="s">
        <v>188</v>
      </c>
    </row>
    <row r="144" spans="1:9">
      <c r="A144" s="196">
        <v>44201</v>
      </c>
      <c r="B144" s="195" t="s">
        <v>65</v>
      </c>
      <c r="C144" s="198">
        <v>7739</v>
      </c>
      <c r="D144" s="195">
        <v>9</v>
      </c>
      <c r="E144" s="197">
        <v>160400</v>
      </c>
      <c r="F144" s="9">
        <f>E144-G144</f>
        <v>0</v>
      </c>
      <c r="G144" s="197">
        <v>160400</v>
      </c>
      <c r="H144" s="195" t="s">
        <v>154</v>
      </c>
      <c r="I144" s="195"/>
    </row>
    <row r="145" spans="1:9">
      <c r="A145" s="196">
        <v>44201</v>
      </c>
      <c r="B145" s="195" t="s">
        <v>65</v>
      </c>
      <c r="C145" s="198">
        <v>7759</v>
      </c>
      <c r="D145" s="195">
        <v>9</v>
      </c>
      <c r="E145" s="197">
        <v>392400</v>
      </c>
      <c r="F145" s="9">
        <f>E145-G145</f>
        <v>0</v>
      </c>
      <c r="G145" s="197">
        <v>392400</v>
      </c>
      <c r="H145" s="195" t="s">
        <v>155</v>
      </c>
      <c r="I145" s="195"/>
    </row>
    <row r="146" spans="1:9">
      <c r="A146" s="196">
        <v>44201</v>
      </c>
      <c r="B146" s="195" t="s">
        <v>65</v>
      </c>
      <c r="C146" s="198">
        <v>8811</v>
      </c>
      <c r="D146" s="195">
        <v>7</v>
      </c>
      <c r="E146" s="197">
        <v>15762000</v>
      </c>
      <c r="F146" s="9">
        <v>0</v>
      </c>
      <c r="G146" s="197">
        <v>15762000</v>
      </c>
      <c r="H146" s="195" t="s">
        <v>157</v>
      </c>
      <c r="I146" s="195"/>
    </row>
    <row r="147" spans="1:9">
      <c r="A147" s="196">
        <v>44201</v>
      </c>
      <c r="B147" s="195" t="s">
        <v>65</v>
      </c>
      <c r="C147" s="198">
        <v>8885</v>
      </c>
      <c r="D147" s="195">
        <v>7</v>
      </c>
      <c r="E147" s="197">
        <v>6504300</v>
      </c>
      <c r="F147" s="9">
        <v>0</v>
      </c>
      <c r="G147" s="197">
        <v>6504300</v>
      </c>
      <c r="H147" s="195" t="s">
        <v>158</v>
      </c>
      <c r="I147" s="195"/>
    </row>
    <row r="148" spans="1:9">
      <c r="A148" s="196">
        <v>44202</v>
      </c>
      <c r="B148" s="205" t="s">
        <v>60</v>
      </c>
      <c r="C148" s="198">
        <v>391</v>
      </c>
      <c r="D148" s="195">
        <v>8</v>
      </c>
      <c r="E148" s="197">
        <v>1716000</v>
      </c>
      <c r="F148" s="9">
        <v>0</v>
      </c>
      <c r="G148" s="197">
        <v>1716000</v>
      </c>
      <c r="H148" s="195" t="s">
        <v>163</v>
      </c>
      <c r="I148" s="195"/>
    </row>
    <row r="149" spans="1:9">
      <c r="A149" s="196">
        <v>44202</v>
      </c>
      <c r="B149" s="195" t="s">
        <v>60</v>
      </c>
      <c r="C149" s="198">
        <v>392</v>
      </c>
      <c r="D149" s="195">
        <v>8</v>
      </c>
      <c r="E149" s="197">
        <v>1734500</v>
      </c>
      <c r="F149" s="9">
        <v>0</v>
      </c>
      <c r="G149" s="197">
        <v>1734500</v>
      </c>
      <c r="H149" s="195" t="s">
        <v>163</v>
      </c>
      <c r="I149" s="195"/>
    </row>
    <row r="150" spans="1:9">
      <c r="A150" s="196">
        <v>44202</v>
      </c>
      <c r="B150" s="195" t="s">
        <v>60</v>
      </c>
      <c r="C150" s="198">
        <v>3501</v>
      </c>
      <c r="D150" s="195">
        <v>18</v>
      </c>
      <c r="E150" s="197">
        <v>563500</v>
      </c>
      <c r="F150" s="9">
        <f>E150-G150</f>
        <v>0</v>
      </c>
      <c r="G150" s="197">
        <v>563500</v>
      </c>
      <c r="H150" s="195" t="s">
        <v>166</v>
      </c>
      <c r="I150" s="195"/>
    </row>
    <row r="151" spans="1:9">
      <c r="A151" s="196">
        <v>44202</v>
      </c>
      <c r="B151" s="195" t="s">
        <v>60</v>
      </c>
      <c r="C151" s="198">
        <v>4030</v>
      </c>
      <c r="D151" s="195">
        <v>6</v>
      </c>
      <c r="E151" s="197">
        <v>666000</v>
      </c>
      <c r="F151" s="9">
        <f>E151-G151</f>
        <v>0</v>
      </c>
      <c r="G151" s="197">
        <v>666000</v>
      </c>
      <c r="H151" s="195" t="s">
        <v>167</v>
      </c>
      <c r="I151" s="195"/>
    </row>
    <row r="152" spans="1:9">
      <c r="G152" s="50">
        <f>SUM(G144:G151)</f>
        <v>27499100</v>
      </c>
      <c r="H152" s="2" t="s">
        <v>101</v>
      </c>
    </row>
    <row r="154" spans="1:9">
      <c r="A154" s="196">
        <v>44202</v>
      </c>
      <c r="B154" s="195" t="s">
        <v>60</v>
      </c>
      <c r="C154" s="198">
        <v>7664</v>
      </c>
      <c r="D154" s="195">
        <v>4</v>
      </c>
      <c r="E154" s="197">
        <v>1000000</v>
      </c>
      <c r="F154" s="9">
        <f>E154-G154</f>
        <v>0</v>
      </c>
      <c r="G154" s="197">
        <v>1000000</v>
      </c>
      <c r="H154" s="195" t="s">
        <v>168</v>
      </c>
      <c r="I154" s="195"/>
    </row>
    <row r="155" spans="1:9">
      <c r="G155" s="12">
        <v>1000000</v>
      </c>
      <c r="H155" s="2" t="s">
        <v>62</v>
      </c>
    </row>
    <row r="157" spans="1:9">
      <c r="A157" s="196">
        <v>44201</v>
      </c>
      <c r="B157" s="195" t="s">
        <v>60</v>
      </c>
      <c r="C157" s="198">
        <v>3165</v>
      </c>
      <c r="D157" s="195">
        <v>18</v>
      </c>
      <c r="E157" s="197">
        <v>378215</v>
      </c>
      <c r="F157" s="9">
        <v>0</v>
      </c>
      <c r="G157" s="197">
        <v>378215</v>
      </c>
      <c r="H157" s="195" t="s">
        <v>139</v>
      </c>
      <c r="I157" s="195"/>
    </row>
    <row r="158" spans="1:9">
      <c r="A158" s="196">
        <v>44201</v>
      </c>
      <c r="B158" s="195" t="s">
        <v>66</v>
      </c>
      <c r="C158" s="198">
        <v>3636</v>
      </c>
      <c r="D158" s="195">
        <v>6</v>
      </c>
      <c r="E158" s="197">
        <v>5567000</v>
      </c>
      <c r="F158" s="9">
        <v>0</v>
      </c>
      <c r="G158" s="197">
        <v>5567000</v>
      </c>
      <c r="H158" s="195" t="s">
        <v>142</v>
      </c>
      <c r="I158" s="195"/>
    </row>
    <row r="159" spans="1:9">
      <c r="A159" s="196">
        <v>44201</v>
      </c>
      <c r="B159" s="195" t="s">
        <v>66</v>
      </c>
      <c r="C159" s="198">
        <v>3709</v>
      </c>
      <c r="D159" s="195">
        <v>6</v>
      </c>
      <c r="E159" s="197">
        <v>700000</v>
      </c>
      <c r="F159" s="9">
        <v>0</v>
      </c>
      <c r="G159" s="197">
        <v>700000</v>
      </c>
      <c r="H159" s="195" t="s">
        <v>150</v>
      </c>
      <c r="I159" s="195"/>
    </row>
    <row r="160" spans="1:9">
      <c r="A160" s="196">
        <v>44201</v>
      </c>
      <c r="B160" s="195" t="s">
        <v>66</v>
      </c>
      <c r="C160" s="198">
        <v>8740</v>
      </c>
      <c r="D160" s="195">
        <v>7</v>
      </c>
      <c r="E160" s="197">
        <v>880000</v>
      </c>
      <c r="F160" s="9">
        <v>0</v>
      </c>
      <c r="G160" s="197">
        <v>880000</v>
      </c>
      <c r="H160" s="195" t="s">
        <v>159</v>
      </c>
      <c r="I160" s="195"/>
    </row>
    <row r="161" spans="1:9">
      <c r="A161" s="196">
        <v>44202</v>
      </c>
      <c r="B161" s="195" t="s">
        <v>60</v>
      </c>
      <c r="C161" s="198">
        <v>441</v>
      </c>
      <c r="D161" s="195">
        <v>8</v>
      </c>
      <c r="E161" s="197">
        <v>215000</v>
      </c>
      <c r="F161" s="9">
        <f>E161-G161</f>
        <v>0</v>
      </c>
      <c r="G161" s="197">
        <v>215000</v>
      </c>
      <c r="H161" s="195" t="s">
        <v>165</v>
      </c>
      <c r="I161" s="195"/>
    </row>
    <row r="162" spans="1:9">
      <c r="A162" s="196">
        <v>44202</v>
      </c>
      <c r="B162" s="195" t="s">
        <v>60</v>
      </c>
      <c r="C162" s="198">
        <v>3392</v>
      </c>
      <c r="D162" s="195">
        <v>18</v>
      </c>
      <c r="E162" s="197">
        <v>201000</v>
      </c>
      <c r="F162" s="9">
        <f>E162-G162</f>
        <v>0</v>
      </c>
      <c r="G162" s="197">
        <v>201000</v>
      </c>
      <c r="H162" s="195" t="s">
        <v>183</v>
      </c>
      <c r="I162" s="195"/>
    </row>
    <row r="163" spans="1:9">
      <c r="A163" s="196">
        <v>44202</v>
      </c>
      <c r="B163" s="195" t="s">
        <v>60</v>
      </c>
      <c r="C163" s="198">
        <v>7896</v>
      </c>
      <c r="D163" s="195">
        <v>9</v>
      </c>
      <c r="E163" s="197">
        <v>92000</v>
      </c>
      <c r="F163" s="9">
        <f>E163-G163</f>
        <v>0</v>
      </c>
      <c r="G163" s="197">
        <v>92000</v>
      </c>
      <c r="H163" s="195" t="s">
        <v>170</v>
      </c>
      <c r="I163" s="195"/>
    </row>
    <row r="164" spans="1:9">
      <c r="G164" s="50">
        <f>SUM(G157:G163)</f>
        <v>8033215</v>
      </c>
      <c r="H164" s="2" t="s">
        <v>106</v>
      </c>
    </row>
    <row r="166" spans="1:9" ht="19.5">
      <c r="A166" s="38" t="s">
        <v>205</v>
      </c>
    </row>
    <row r="167" spans="1:9">
      <c r="A167" s="196">
        <v>44203</v>
      </c>
      <c r="B167" s="195" t="s">
        <v>60</v>
      </c>
      <c r="C167" s="198">
        <v>7835</v>
      </c>
      <c r="D167" s="195">
        <v>4</v>
      </c>
      <c r="E167" s="197">
        <v>360000</v>
      </c>
      <c r="F167" s="9">
        <f>E167-G167</f>
        <v>0</v>
      </c>
      <c r="G167" s="197">
        <v>360000</v>
      </c>
      <c r="H167" s="195" t="s">
        <v>199</v>
      </c>
      <c r="I167" s="195"/>
    </row>
    <row r="168" spans="1:9">
      <c r="A168" s="196">
        <v>44203</v>
      </c>
      <c r="B168" s="195" t="s">
        <v>60</v>
      </c>
      <c r="C168" s="198">
        <v>8064</v>
      </c>
      <c r="D168" s="195">
        <v>9</v>
      </c>
      <c r="E168" s="197">
        <v>495600</v>
      </c>
      <c r="F168" s="9">
        <f>E168-G168</f>
        <v>0</v>
      </c>
      <c r="G168" s="197">
        <v>495600</v>
      </c>
      <c r="H168" s="195" t="s">
        <v>204</v>
      </c>
      <c r="I168" s="195"/>
    </row>
    <row r="169" spans="1:9" s="52" customFormat="1">
      <c r="A169" s="199">
        <v>44204</v>
      </c>
      <c r="B169" s="200"/>
      <c r="C169" s="51">
        <v>2717</v>
      </c>
      <c r="D169" s="200">
        <v>29</v>
      </c>
      <c r="E169" s="201">
        <v>725000</v>
      </c>
      <c r="F169" s="202">
        <f>E169-G169</f>
        <v>0</v>
      </c>
      <c r="G169" s="201">
        <v>725000</v>
      </c>
      <c r="H169" s="200"/>
      <c r="I169" s="200"/>
    </row>
    <row r="170" spans="1:9" s="52" customFormat="1">
      <c r="A170" s="199">
        <v>44204</v>
      </c>
      <c r="B170" s="200"/>
      <c r="C170" s="51">
        <v>9599</v>
      </c>
      <c r="D170" s="200">
        <v>7</v>
      </c>
      <c r="E170" s="201">
        <v>2063492</v>
      </c>
      <c r="F170" s="202">
        <f>E170-G170</f>
        <v>0</v>
      </c>
      <c r="G170" s="201">
        <v>2063492</v>
      </c>
      <c r="H170" s="200"/>
      <c r="I170" s="200"/>
    </row>
    <row r="171" spans="1:9">
      <c r="G171" s="50">
        <f>SUM(G167:G170)</f>
        <v>3644092</v>
      </c>
      <c r="H171" s="2" t="s">
        <v>65</v>
      </c>
    </row>
    <row r="173" spans="1:9" s="52" customFormat="1">
      <c r="A173" s="199">
        <v>44204</v>
      </c>
      <c r="B173" s="200"/>
      <c r="C173" s="51">
        <v>923</v>
      </c>
      <c r="D173" s="200">
        <v>8</v>
      </c>
      <c r="E173" s="201">
        <v>622500</v>
      </c>
      <c r="F173" s="202">
        <f>E173-G173</f>
        <v>0</v>
      </c>
      <c r="G173" s="201">
        <v>622500</v>
      </c>
      <c r="H173" s="200"/>
      <c r="I173" s="200"/>
    </row>
    <row r="174" spans="1:9">
      <c r="G174" s="12">
        <v>622500</v>
      </c>
      <c r="H174" s="2" t="s">
        <v>190</v>
      </c>
    </row>
    <row r="176" spans="1:9">
      <c r="A176" s="196">
        <v>44203</v>
      </c>
      <c r="B176" s="195" t="s">
        <v>60</v>
      </c>
      <c r="C176" s="198">
        <v>768</v>
      </c>
      <c r="D176" s="195">
        <v>8</v>
      </c>
      <c r="E176" s="197">
        <v>1843200</v>
      </c>
      <c r="F176" s="9">
        <f>E176-G176</f>
        <v>0</v>
      </c>
      <c r="G176" s="197">
        <v>1843200</v>
      </c>
      <c r="H176" s="195" t="s">
        <v>193</v>
      </c>
      <c r="I176" s="195"/>
    </row>
    <row r="177" spans="1:9">
      <c r="A177" s="196">
        <v>44203</v>
      </c>
      <c r="B177" s="195" t="s">
        <v>60</v>
      </c>
      <c r="C177" s="198">
        <v>7900</v>
      </c>
      <c r="D177" s="195">
        <v>4</v>
      </c>
      <c r="E177" s="197">
        <v>1200000</v>
      </c>
      <c r="F177" s="9">
        <f>E177-G177</f>
        <v>0</v>
      </c>
      <c r="G177" s="197">
        <v>1200000</v>
      </c>
      <c r="H177" s="195" t="s">
        <v>202</v>
      </c>
      <c r="I177" s="195"/>
    </row>
    <row r="178" spans="1:9">
      <c r="G178" s="50">
        <f>SUM(G176:G177)</f>
        <v>3043200</v>
      </c>
      <c r="H178" s="2" t="s">
        <v>64</v>
      </c>
    </row>
    <row r="180" spans="1:9">
      <c r="A180" s="196">
        <v>44203</v>
      </c>
      <c r="B180" s="195" t="s">
        <v>60</v>
      </c>
      <c r="C180" s="198">
        <v>798</v>
      </c>
      <c r="D180" s="195">
        <v>8</v>
      </c>
      <c r="E180" s="197">
        <v>1000000</v>
      </c>
      <c r="F180" s="9">
        <f t="shared" ref="F180:F188" si="1">E180-G180</f>
        <v>0</v>
      </c>
      <c r="G180" s="197">
        <v>1000000</v>
      </c>
      <c r="H180" s="195" t="s">
        <v>194</v>
      </c>
      <c r="I180" s="195"/>
    </row>
    <row r="181" spans="1:9">
      <c r="A181" s="196">
        <v>44203</v>
      </c>
      <c r="B181" s="195" t="s">
        <v>60</v>
      </c>
      <c r="C181" s="198">
        <v>3128</v>
      </c>
      <c r="D181" s="195">
        <v>10</v>
      </c>
      <c r="E181" s="197">
        <v>1897076</v>
      </c>
      <c r="F181" s="9">
        <f t="shared" si="1"/>
        <v>0</v>
      </c>
      <c r="G181" s="197">
        <v>1897076</v>
      </c>
      <c r="H181" s="195" t="s">
        <v>195</v>
      </c>
      <c r="I181" s="195"/>
    </row>
    <row r="182" spans="1:9">
      <c r="A182" s="196">
        <v>44203</v>
      </c>
      <c r="B182" s="195" t="s">
        <v>60</v>
      </c>
      <c r="C182" s="198">
        <v>3129</v>
      </c>
      <c r="D182" s="195">
        <v>10</v>
      </c>
      <c r="E182" s="197">
        <v>68000</v>
      </c>
      <c r="F182" s="9">
        <f t="shared" si="1"/>
        <v>0</v>
      </c>
      <c r="G182" s="197">
        <v>68000</v>
      </c>
      <c r="H182" s="195" t="s">
        <v>196</v>
      </c>
      <c r="I182" s="195"/>
    </row>
    <row r="183" spans="1:9">
      <c r="A183" s="196">
        <v>44203</v>
      </c>
      <c r="B183" s="195" t="s">
        <v>60</v>
      </c>
      <c r="C183" s="198">
        <v>7850</v>
      </c>
      <c r="D183" s="195">
        <v>4</v>
      </c>
      <c r="E183" s="197">
        <v>755200</v>
      </c>
      <c r="F183" s="9">
        <f t="shared" si="1"/>
        <v>0</v>
      </c>
      <c r="G183" s="197">
        <v>755200</v>
      </c>
      <c r="H183" s="195" t="s">
        <v>200</v>
      </c>
      <c r="I183" s="195"/>
    </row>
    <row r="184" spans="1:9">
      <c r="A184" s="196">
        <v>44203</v>
      </c>
      <c r="B184" s="195" t="s">
        <v>60</v>
      </c>
      <c r="C184" s="198">
        <v>7893</v>
      </c>
      <c r="D184" s="195">
        <v>4</v>
      </c>
      <c r="E184" s="197">
        <v>963400</v>
      </c>
      <c r="F184" s="9">
        <f t="shared" si="1"/>
        <v>0</v>
      </c>
      <c r="G184" s="197">
        <v>963400</v>
      </c>
      <c r="H184" s="195" t="s">
        <v>200</v>
      </c>
      <c r="I184" s="195"/>
    </row>
    <row r="185" spans="1:9" s="52" customFormat="1">
      <c r="A185" s="199">
        <v>44204</v>
      </c>
      <c r="B185" s="200"/>
      <c r="C185" s="51">
        <v>2737</v>
      </c>
      <c r="D185" s="200"/>
      <c r="E185" s="201">
        <v>258000</v>
      </c>
      <c r="F185" s="202">
        <f t="shared" si="1"/>
        <v>0</v>
      </c>
      <c r="G185" s="201">
        <v>258000</v>
      </c>
      <c r="H185" s="200"/>
      <c r="I185" s="200"/>
    </row>
    <row r="186" spans="1:9" s="52" customFormat="1">
      <c r="A186" s="199">
        <v>44204</v>
      </c>
      <c r="B186" s="200"/>
      <c r="C186" s="51">
        <v>969</v>
      </c>
      <c r="D186" s="200"/>
      <c r="E186" s="201">
        <v>835000</v>
      </c>
      <c r="F186" s="202">
        <f t="shared" si="1"/>
        <v>0</v>
      </c>
      <c r="G186" s="201">
        <v>835000</v>
      </c>
      <c r="H186" s="200"/>
      <c r="I186" s="200"/>
    </row>
    <row r="187" spans="1:9" s="52" customFormat="1">
      <c r="A187" s="199">
        <v>44204</v>
      </c>
      <c r="B187" s="200"/>
      <c r="C187" s="51">
        <v>4466</v>
      </c>
      <c r="D187" s="200"/>
      <c r="E187" s="201">
        <v>2225000</v>
      </c>
      <c r="F187" s="202">
        <f t="shared" si="1"/>
        <v>0</v>
      </c>
      <c r="G187" s="201">
        <v>2225000</v>
      </c>
      <c r="H187" s="200"/>
      <c r="I187" s="200"/>
    </row>
    <row r="188" spans="1:9" s="52" customFormat="1">
      <c r="A188" s="199">
        <v>44204</v>
      </c>
      <c r="B188" s="200"/>
      <c r="C188" s="51">
        <v>2701</v>
      </c>
      <c r="D188" s="200"/>
      <c r="E188" s="201">
        <v>799000</v>
      </c>
      <c r="F188" s="202">
        <f t="shared" si="1"/>
        <v>0</v>
      </c>
      <c r="G188" s="201">
        <v>799000</v>
      </c>
      <c r="H188" s="200"/>
      <c r="I188" s="200"/>
    </row>
    <row r="189" spans="1:9">
      <c r="G189" s="50">
        <f>SUM(G180:G188)</f>
        <v>8800676</v>
      </c>
      <c r="H189" s="2" t="s">
        <v>63</v>
      </c>
    </row>
    <row r="191" spans="1:9">
      <c r="A191" s="196">
        <v>44202</v>
      </c>
      <c r="B191" s="195" t="s">
        <v>66</v>
      </c>
      <c r="C191" s="198">
        <v>401</v>
      </c>
      <c r="D191" s="195">
        <v>8</v>
      </c>
      <c r="E191" s="197">
        <v>847300</v>
      </c>
      <c r="F191" s="9">
        <v>0</v>
      </c>
      <c r="G191" s="197">
        <v>847300</v>
      </c>
      <c r="H191" s="195" t="s">
        <v>164</v>
      </c>
      <c r="I191" s="195"/>
    </row>
    <row r="192" spans="1:9">
      <c r="A192" s="196">
        <v>44202</v>
      </c>
      <c r="B192" s="195" t="s">
        <v>66</v>
      </c>
      <c r="C192" s="198">
        <v>579</v>
      </c>
      <c r="D192" s="195">
        <v>8</v>
      </c>
      <c r="E192" s="197">
        <v>400000</v>
      </c>
      <c r="F192" s="9">
        <v>0</v>
      </c>
      <c r="G192" s="197">
        <v>400000</v>
      </c>
      <c r="H192" s="195" t="s">
        <v>187</v>
      </c>
      <c r="I192" s="195"/>
    </row>
    <row r="193" spans="1:9">
      <c r="A193" s="196">
        <v>44202</v>
      </c>
      <c r="B193" s="195" t="s">
        <v>66</v>
      </c>
      <c r="C193" s="198">
        <v>7942</v>
      </c>
      <c r="D193" s="195">
        <v>9</v>
      </c>
      <c r="E193" s="197">
        <v>1407500</v>
      </c>
      <c r="F193" s="9">
        <f>E193-G193</f>
        <v>0</v>
      </c>
      <c r="G193" s="197">
        <v>1407500</v>
      </c>
      <c r="H193" s="195" t="s">
        <v>186</v>
      </c>
      <c r="I193" s="195"/>
    </row>
    <row r="194" spans="1:9">
      <c r="A194" s="196">
        <v>44203</v>
      </c>
      <c r="B194" s="195" t="s">
        <v>60</v>
      </c>
      <c r="C194" s="198">
        <v>694</v>
      </c>
      <c r="D194" s="195">
        <v>8</v>
      </c>
      <c r="E194" s="197">
        <v>87000</v>
      </c>
      <c r="F194" s="9">
        <f>E194-G194</f>
        <v>0</v>
      </c>
      <c r="G194" s="197">
        <v>87000</v>
      </c>
      <c r="H194" s="195" t="s">
        <v>191</v>
      </c>
      <c r="I194" s="195"/>
    </row>
    <row r="195" spans="1:9">
      <c r="G195" s="50">
        <f>SUM(G191:G194)</f>
        <v>2741800</v>
      </c>
    </row>
    <row r="197" spans="1:9" s="52" customFormat="1">
      <c r="A197" s="199">
        <v>44204</v>
      </c>
      <c r="B197" s="200"/>
      <c r="C197" s="51">
        <v>8142</v>
      </c>
      <c r="D197" s="200">
        <v>4</v>
      </c>
      <c r="E197" s="201">
        <v>235500</v>
      </c>
      <c r="F197" s="202">
        <f>E197-G197</f>
        <v>0</v>
      </c>
      <c r="G197" s="201">
        <v>235500</v>
      </c>
      <c r="H197" s="200"/>
      <c r="I197" s="200"/>
    </row>
    <row r="198" spans="1:9" s="52" customFormat="1">
      <c r="A198" s="199">
        <v>44204</v>
      </c>
      <c r="B198" s="200"/>
      <c r="C198" s="51">
        <v>9580</v>
      </c>
      <c r="D198" s="200">
        <v>7</v>
      </c>
      <c r="E198" s="201">
        <v>467933</v>
      </c>
      <c r="F198" s="202">
        <f>E198-G198</f>
        <v>0</v>
      </c>
      <c r="G198" s="201">
        <v>467933</v>
      </c>
      <c r="H198" s="200"/>
      <c r="I198" s="200"/>
    </row>
    <row r="199" spans="1:9">
      <c r="G199" s="50">
        <f>SUM(G197:G198)</f>
        <v>703433</v>
      </c>
      <c r="H199" s="2" t="s">
        <v>62</v>
      </c>
    </row>
    <row r="201" spans="1:9" s="52" customFormat="1">
      <c r="A201" s="199">
        <v>44204</v>
      </c>
      <c r="B201" s="200"/>
      <c r="C201" s="51">
        <v>2763</v>
      </c>
      <c r="D201" s="200">
        <v>29</v>
      </c>
      <c r="E201" s="201">
        <v>94000</v>
      </c>
      <c r="F201" s="202">
        <f>E201-G201</f>
        <v>0</v>
      </c>
      <c r="G201" s="201">
        <v>94000</v>
      </c>
      <c r="H201" s="200"/>
      <c r="I201" s="200"/>
    </row>
    <row r="202" spans="1:9">
      <c r="G202" s="12">
        <v>94000</v>
      </c>
      <c r="H202" s="2" t="s">
        <v>190</v>
      </c>
    </row>
    <row r="204" spans="1:9">
      <c r="A204" s="196">
        <v>44202</v>
      </c>
      <c r="B204" s="195" t="s">
        <v>190</v>
      </c>
      <c r="C204" s="198">
        <v>3008</v>
      </c>
      <c r="D204" s="195">
        <v>10</v>
      </c>
      <c r="E204" s="197">
        <v>1528800</v>
      </c>
      <c r="F204" s="9">
        <v>0</v>
      </c>
      <c r="G204" s="197">
        <v>1528800</v>
      </c>
      <c r="H204" s="195" t="s">
        <v>182</v>
      </c>
      <c r="I204" s="195"/>
    </row>
    <row r="205" spans="1:9">
      <c r="A205" s="196">
        <v>44202</v>
      </c>
      <c r="B205" s="195" t="s">
        <v>190</v>
      </c>
      <c r="C205" s="198">
        <v>7683</v>
      </c>
      <c r="D205" s="195">
        <v>4</v>
      </c>
      <c r="E205" s="197">
        <v>318000</v>
      </c>
      <c r="F205" s="9">
        <v>0</v>
      </c>
      <c r="G205" s="197">
        <v>318000</v>
      </c>
      <c r="H205" s="195" t="s">
        <v>169</v>
      </c>
      <c r="I205" s="195"/>
    </row>
    <row r="206" spans="1:9">
      <c r="A206" s="196">
        <v>44203</v>
      </c>
      <c r="B206" s="195" t="s">
        <v>60</v>
      </c>
      <c r="C206" s="198">
        <v>4161</v>
      </c>
      <c r="D206" s="195">
        <v>6</v>
      </c>
      <c r="E206" s="197">
        <v>280803</v>
      </c>
      <c r="F206" s="9">
        <f>E206-G206</f>
        <v>0</v>
      </c>
      <c r="G206" s="197">
        <v>280803</v>
      </c>
      <c r="H206" s="195" t="s">
        <v>203</v>
      </c>
      <c r="I206" s="195"/>
    </row>
    <row r="207" spans="1:9" s="52" customFormat="1">
      <c r="A207" s="199">
        <v>44204</v>
      </c>
      <c r="B207" s="200"/>
      <c r="C207" s="51">
        <v>4453</v>
      </c>
      <c r="D207" s="200">
        <v>6</v>
      </c>
      <c r="E207" s="201">
        <v>360589</v>
      </c>
      <c r="F207" s="202">
        <f>E207-G207</f>
        <v>0</v>
      </c>
      <c r="G207" s="201">
        <v>360589</v>
      </c>
      <c r="H207" s="200"/>
      <c r="I207" s="200"/>
    </row>
    <row r="208" spans="1:9">
      <c r="G208" s="50">
        <f>SUM(G204:G207)</f>
        <v>2488192</v>
      </c>
      <c r="H208" s="2" t="s">
        <v>107</v>
      </c>
    </row>
    <row r="210" spans="1:9">
      <c r="A210" s="196">
        <v>44203</v>
      </c>
      <c r="B210" s="195" t="s">
        <v>60</v>
      </c>
      <c r="C210" s="198">
        <v>7796</v>
      </c>
      <c r="D210" s="195">
        <v>4</v>
      </c>
      <c r="E210" s="197">
        <v>13774200</v>
      </c>
      <c r="F210" s="9">
        <f>E210-G210</f>
        <v>0</v>
      </c>
      <c r="G210" s="197">
        <v>13774200</v>
      </c>
      <c r="H210" s="195" t="s">
        <v>207</v>
      </c>
      <c r="I210" s="195"/>
    </row>
    <row r="211" spans="1:9">
      <c r="A211" s="196">
        <v>44203</v>
      </c>
      <c r="B211" s="195" t="s">
        <v>60</v>
      </c>
      <c r="C211" s="198">
        <v>7815</v>
      </c>
      <c r="D211" s="195">
        <v>4</v>
      </c>
      <c r="E211" s="197">
        <v>418300</v>
      </c>
      <c r="F211" s="9">
        <f>E211-G211</f>
        <v>0</v>
      </c>
      <c r="G211" s="197">
        <v>418300</v>
      </c>
      <c r="H211" s="195" t="s">
        <v>207</v>
      </c>
      <c r="I211" s="195"/>
    </row>
    <row r="212" spans="1:9">
      <c r="G212" s="50">
        <f>SUM(G210:G211)</f>
        <v>14192500</v>
      </c>
    </row>
    <row r="214" spans="1:9" s="52" customFormat="1">
      <c r="A214" s="199">
        <v>44204</v>
      </c>
      <c r="B214" s="200"/>
      <c r="C214" s="51">
        <v>9701</v>
      </c>
      <c r="D214" s="200">
        <v>7</v>
      </c>
      <c r="E214" s="201">
        <v>2000000</v>
      </c>
      <c r="F214" s="202">
        <f>E214-G214</f>
        <v>0</v>
      </c>
      <c r="G214" s="201">
        <v>2000000</v>
      </c>
      <c r="H214" s="200"/>
      <c r="I214" s="200"/>
    </row>
    <row r="215" spans="1:9">
      <c r="G215" s="12">
        <v>2000000</v>
      </c>
      <c r="H215" s="2" t="s">
        <v>62</v>
      </c>
    </row>
    <row r="217" spans="1:9">
      <c r="A217" s="2" t="s">
        <v>242</v>
      </c>
    </row>
    <row r="218" spans="1:9">
      <c r="A218" s="196">
        <v>44204</v>
      </c>
      <c r="B218" s="195"/>
      <c r="C218" s="31">
        <v>9747</v>
      </c>
      <c r="D218" s="195">
        <v>7</v>
      </c>
      <c r="E218" s="197">
        <v>520000</v>
      </c>
      <c r="F218" s="9">
        <f>E218-G218</f>
        <v>0</v>
      </c>
      <c r="G218" s="197">
        <v>520000</v>
      </c>
      <c r="H218" s="78" t="s">
        <v>229</v>
      </c>
      <c r="I218" s="195"/>
    </row>
    <row r="221" spans="1:9">
      <c r="A221" s="196">
        <v>44204</v>
      </c>
      <c r="B221" s="195"/>
      <c r="C221" s="31">
        <v>1138</v>
      </c>
      <c r="D221" s="195">
        <v>8</v>
      </c>
      <c r="E221" s="197">
        <v>215500</v>
      </c>
      <c r="F221" s="9">
        <v>0</v>
      </c>
      <c r="G221" s="197">
        <v>215500</v>
      </c>
      <c r="H221" s="78" t="s">
        <v>212</v>
      </c>
      <c r="I221" s="195"/>
    </row>
    <row r="222" spans="1:9">
      <c r="A222" s="196">
        <v>44204</v>
      </c>
      <c r="B222" s="195"/>
      <c r="C222" s="31">
        <v>9730</v>
      </c>
      <c r="D222" s="195">
        <v>7</v>
      </c>
      <c r="E222" s="197">
        <v>643600</v>
      </c>
      <c r="F222" s="9">
        <v>0</v>
      </c>
      <c r="G222" s="197">
        <v>643600</v>
      </c>
      <c r="H222" s="78" t="s">
        <v>228</v>
      </c>
      <c r="I222" s="195"/>
    </row>
    <row r="223" spans="1:9" s="52" customFormat="1">
      <c r="A223" s="199">
        <v>44205</v>
      </c>
      <c r="B223" s="200"/>
      <c r="C223" s="200">
        <v>9874</v>
      </c>
      <c r="D223" s="200">
        <v>7</v>
      </c>
      <c r="E223" s="200"/>
      <c r="F223" s="200"/>
      <c r="G223" s="201">
        <v>290769</v>
      </c>
      <c r="H223" s="200"/>
    </row>
    <row r="224" spans="1:9">
      <c r="G224" s="301">
        <f>SUM(G221:G223)</f>
        <v>1149869</v>
      </c>
      <c r="H224" s="2" t="s">
        <v>62</v>
      </c>
    </row>
    <row r="226" spans="1:9">
      <c r="A226" s="196">
        <v>44204</v>
      </c>
      <c r="B226" s="195"/>
      <c r="C226" s="31">
        <v>8051</v>
      </c>
      <c r="D226" s="195">
        <v>4</v>
      </c>
      <c r="E226" s="197">
        <v>1495000</v>
      </c>
      <c r="F226" s="9">
        <f>E226-G226</f>
        <v>0</v>
      </c>
      <c r="G226" s="197">
        <v>1495000</v>
      </c>
      <c r="H226" s="78" t="s">
        <v>222</v>
      </c>
      <c r="I226" s="195"/>
    </row>
    <row r="227" spans="1:9">
      <c r="G227" s="50">
        <f>SUM(G226)</f>
        <v>1495000</v>
      </c>
      <c r="H227" s="2" t="s">
        <v>64</v>
      </c>
    </row>
    <row r="229" spans="1:9">
      <c r="A229" s="196">
        <v>44204</v>
      </c>
      <c r="B229" s="195"/>
      <c r="C229" s="31">
        <v>1112</v>
      </c>
      <c r="D229" s="195">
        <v>8</v>
      </c>
      <c r="E229" s="197">
        <v>2249100</v>
      </c>
      <c r="F229" s="9">
        <v>0</v>
      </c>
      <c r="G229" s="197">
        <v>2249100</v>
      </c>
      <c r="H229" s="78" t="s">
        <v>211</v>
      </c>
      <c r="I229" s="195"/>
    </row>
    <row r="230" spans="1:9">
      <c r="A230" s="196">
        <v>44204</v>
      </c>
      <c r="B230" s="195"/>
      <c r="C230" s="31">
        <v>8213</v>
      </c>
      <c r="D230" s="195">
        <v>4</v>
      </c>
      <c r="E230" s="197">
        <v>1790500</v>
      </c>
      <c r="F230" s="9">
        <v>0</v>
      </c>
      <c r="G230" s="197">
        <v>1790500</v>
      </c>
      <c r="H230" s="78" t="s">
        <v>224</v>
      </c>
      <c r="I230" s="195"/>
    </row>
    <row r="231" spans="1:9">
      <c r="G231" s="50">
        <f>SUM(G229:G230)</f>
        <v>4039600</v>
      </c>
      <c r="H231" s="2" t="s">
        <v>66</v>
      </c>
    </row>
    <row r="234" spans="1:9">
      <c r="A234" s="40">
        <v>44205</v>
      </c>
      <c r="B234" s="41"/>
      <c r="C234" s="41">
        <v>5285</v>
      </c>
      <c r="D234" s="41">
        <v>3</v>
      </c>
      <c r="E234" s="42">
        <v>1577010</v>
      </c>
      <c r="F234" s="86">
        <v>0</v>
      </c>
      <c r="G234" s="42">
        <v>1577010</v>
      </c>
      <c r="H234" s="87" t="s">
        <v>249</v>
      </c>
      <c r="I234" s="195"/>
    </row>
    <row r="235" spans="1:9">
      <c r="A235" s="40">
        <v>44206</v>
      </c>
      <c r="B235" s="41"/>
      <c r="C235" s="41">
        <v>124</v>
      </c>
      <c r="D235" s="41">
        <v>7</v>
      </c>
      <c r="E235" s="42">
        <v>4080000</v>
      </c>
      <c r="F235" s="86">
        <v>0</v>
      </c>
      <c r="G235" s="42">
        <v>4080000</v>
      </c>
      <c r="H235" s="41" t="s">
        <v>256</v>
      </c>
      <c r="I235" s="195"/>
    </row>
    <row r="236" spans="1:9">
      <c r="A236" s="40">
        <v>44206</v>
      </c>
      <c r="B236" s="41"/>
      <c r="C236" s="41">
        <v>125</v>
      </c>
      <c r="D236" s="41">
        <v>7</v>
      </c>
      <c r="E236" s="42">
        <v>4080000</v>
      </c>
      <c r="F236" s="86">
        <v>0</v>
      </c>
      <c r="G236" s="42">
        <v>4080000</v>
      </c>
      <c r="H236" s="41" t="s">
        <v>257</v>
      </c>
      <c r="I236" s="195"/>
    </row>
    <row r="237" spans="1:9">
      <c r="A237" s="40">
        <v>44206</v>
      </c>
      <c r="B237" s="41"/>
      <c r="C237" s="41">
        <v>232</v>
      </c>
      <c r="D237" s="41">
        <v>7</v>
      </c>
      <c r="E237" s="42">
        <v>1727693</v>
      </c>
      <c r="F237" s="86">
        <v>0</v>
      </c>
      <c r="G237" s="42">
        <v>1727693</v>
      </c>
      <c r="H237" s="41" t="s">
        <v>260</v>
      </c>
      <c r="I237" s="195"/>
    </row>
    <row r="238" spans="1:9">
      <c r="A238" s="40">
        <v>44206</v>
      </c>
      <c r="B238" s="41"/>
      <c r="C238" s="41">
        <v>3252</v>
      </c>
      <c r="D238" s="41">
        <v>29</v>
      </c>
      <c r="E238" s="42">
        <v>150000</v>
      </c>
      <c r="F238" s="86">
        <v>0</v>
      </c>
      <c r="G238" s="42">
        <v>150000</v>
      </c>
      <c r="H238" s="41" t="s">
        <v>267</v>
      </c>
      <c r="I238" s="195"/>
    </row>
    <row r="239" spans="1:9">
      <c r="A239" s="40">
        <v>44206</v>
      </c>
      <c r="B239" s="41"/>
      <c r="C239" s="41">
        <v>3253</v>
      </c>
      <c r="D239" s="41">
        <v>29</v>
      </c>
      <c r="E239" s="42">
        <v>145000</v>
      </c>
      <c r="F239" s="86">
        <v>0</v>
      </c>
      <c r="G239" s="42">
        <v>145000</v>
      </c>
      <c r="H239" s="41" t="s">
        <v>267</v>
      </c>
      <c r="I239" s="195"/>
    </row>
    <row r="240" spans="1:9">
      <c r="A240" s="40">
        <v>44206</v>
      </c>
      <c r="B240" s="41"/>
      <c r="C240" s="41">
        <v>3371</v>
      </c>
      <c r="D240" s="41">
        <v>10</v>
      </c>
      <c r="E240" s="42">
        <v>6541318</v>
      </c>
      <c r="F240" s="86">
        <v>0</v>
      </c>
      <c r="G240" s="42">
        <v>6541318</v>
      </c>
      <c r="H240" s="41" t="s">
        <v>270</v>
      </c>
      <c r="I240" s="195"/>
    </row>
    <row r="241" spans="1:9">
      <c r="A241" s="40">
        <v>44206</v>
      </c>
      <c r="B241" s="41"/>
      <c r="C241" s="41">
        <v>5063</v>
      </c>
      <c r="D241" s="41">
        <v>6</v>
      </c>
      <c r="E241" s="42">
        <v>957000</v>
      </c>
      <c r="F241" s="86">
        <v>0</v>
      </c>
      <c r="G241" s="42">
        <v>957000</v>
      </c>
      <c r="H241" s="41" t="s">
        <v>274</v>
      </c>
      <c r="I241" s="195"/>
    </row>
    <row r="242" spans="1:9">
      <c r="A242" s="40">
        <v>44206</v>
      </c>
      <c r="B242" s="41"/>
      <c r="C242" s="41">
        <v>8770</v>
      </c>
      <c r="D242" s="41">
        <v>4</v>
      </c>
      <c r="E242" s="42">
        <v>303000</v>
      </c>
      <c r="F242" s="86">
        <v>0</v>
      </c>
      <c r="G242" s="42">
        <v>303000</v>
      </c>
      <c r="H242" s="41" t="s">
        <v>276</v>
      </c>
      <c r="I242" s="195"/>
    </row>
    <row r="243" spans="1:9">
      <c r="A243" s="196">
        <v>44204</v>
      </c>
      <c r="B243" s="195"/>
      <c r="C243" s="302">
        <v>2840</v>
      </c>
      <c r="D243" s="97">
        <v>29</v>
      </c>
      <c r="E243" s="12">
        <v>387000</v>
      </c>
      <c r="F243" s="195"/>
      <c r="G243" s="197">
        <v>387000</v>
      </c>
      <c r="H243" s="195" t="s">
        <v>285</v>
      </c>
      <c r="I243" s="195"/>
    </row>
    <row r="244" spans="1:9">
      <c r="G244" s="303">
        <f>SUM(G234:G243)</f>
        <v>19948021</v>
      </c>
      <c r="H244" s="2" t="s">
        <v>101</v>
      </c>
    </row>
    <row r="246" spans="1:9">
      <c r="A246" s="196">
        <v>44203</v>
      </c>
      <c r="B246" s="195" t="s">
        <v>60</v>
      </c>
      <c r="C246" s="198">
        <v>703</v>
      </c>
      <c r="D246" s="195">
        <v>8</v>
      </c>
      <c r="E246" s="197">
        <v>643300</v>
      </c>
      <c r="F246" s="9">
        <v>0</v>
      </c>
      <c r="G246" s="197">
        <v>643300</v>
      </c>
      <c r="H246" s="195" t="s">
        <v>192</v>
      </c>
      <c r="I246" s="195"/>
    </row>
    <row r="247" spans="1:9" ht="36">
      <c r="A247" s="196">
        <v>44204</v>
      </c>
      <c r="B247" s="195"/>
      <c r="C247" s="31">
        <v>4444</v>
      </c>
      <c r="D247" s="195">
        <v>6</v>
      </c>
      <c r="E247" s="197">
        <v>13176400</v>
      </c>
      <c r="F247" s="9">
        <v>0</v>
      </c>
      <c r="G247" s="197">
        <v>13176400</v>
      </c>
      <c r="H247" s="88" t="s">
        <v>219</v>
      </c>
      <c r="I247" s="195"/>
    </row>
    <row r="248" spans="1:9">
      <c r="A248" s="196">
        <v>44204</v>
      </c>
      <c r="B248" s="195"/>
      <c r="C248" s="31">
        <v>9199</v>
      </c>
      <c r="D248" s="195">
        <v>19</v>
      </c>
      <c r="E248" s="197">
        <v>6100</v>
      </c>
      <c r="F248" s="9">
        <v>0</v>
      </c>
      <c r="G248" s="197">
        <v>6100</v>
      </c>
      <c r="H248" s="78" t="s">
        <v>225</v>
      </c>
      <c r="I248" s="195"/>
    </row>
    <row r="249" spans="1:9">
      <c r="A249" s="40">
        <v>44205</v>
      </c>
      <c r="B249" s="41"/>
      <c r="C249" s="41">
        <v>9882</v>
      </c>
      <c r="D249" s="41">
        <v>7</v>
      </c>
      <c r="E249" s="42">
        <v>1070616</v>
      </c>
      <c r="F249" s="86">
        <v>0</v>
      </c>
      <c r="G249" s="42">
        <v>1070616</v>
      </c>
      <c r="H249" s="87" t="s">
        <v>251</v>
      </c>
      <c r="I249" s="195"/>
    </row>
    <row r="250" spans="1:9">
      <c r="A250" s="40">
        <v>44206</v>
      </c>
      <c r="B250" s="41"/>
      <c r="C250" s="41">
        <v>143</v>
      </c>
      <c r="D250" s="41">
        <v>7</v>
      </c>
      <c r="E250" s="42">
        <v>646900</v>
      </c>
      <c r="F250" s="86">
        <v>0</v>
      </c>
      <c r="G250" s="42">
        <v>646900</v>
      </c>
      <c r="H250" s="41" t="s">
        <v>258</v>
      </c>
      <c r="I250" s="195"/>
    </row>
    <row r="251" spans="1:9">
      <c r="A251" s="40">
        <v>44206</v>
      </c>
      <c r="B251" s="41"/>
      <c r="C251" s="41">
        <v>151</v>
      </c>
      <c r="D251" s="41">
        <v>7</v>
      </c>
      <c r="E251" s="42">
        <v>5274500</v>
      </c>
      <c r="F251" s="86">
        <v>0</v>
      </c>
      <c r="G251" s="42">
        <v>5274500</v>
      </c>
      <c r="H251" s="41" t="s">
        <v>259</v>
      </c>
      <c r="I251" s="195"/>
    </row>
    <row r="252" spans="1:9">
      <c r="A252" s="40">
        <v>44206</v>
      </c>
      <c r="B252" s="41"/>
      <c r="C252" s="41">
        <v>1526</v>
      </c>
      <c r="D252" s="41">
        <v>8</v>
      </c>
      <c r="E252" s="42">
        <v>490000</v>
      </c>
      <c r="F252" s="86">
        <v>0</v>
      </c>
      <c r="G252" s="42">
        <v>490000</v>
      </c>
      <c r="H252" s="41" t="s">
        <v>264</v>
      </c>
      <c r="I252" s="195"/>
    </row>
    <row r="253" spans="1:9">
      <c r="A253" s="40">
        <v>44206</v>
      </c>
      <c r="B253" s="41"/>
      <c r="C253" s="41">
        <v>1528</v>
      </c>
      <c r="D253" s="41">
        <v>8</v>
      </c>
      <c r="E253" s="42">
        <v>770200</v>
      </c>
      <c r="F253" s="86">
        <v>0</v>
      </c>
      <c r="G253" s="42">
        <v>770200</v>
      </c>
      <c r="H253" s="41" t="s">
        <v>265</v>
      </c>
      <c r="I253" s="195"/>
    </row>
    <row r="254" spans="1:9">
      <c r="A254" s="40">
        <v>44206</v>
      </c>
      <c r="B254" s="41"/>
      <c r="C254" s="41">
        <v>3248</v>
      </c>
      <c r="D254" s="41">
        <v>29</v>
      </c>
      <c r="E254" s="42">
        <v>295000</v>
      </c>
      <c r="F254" s="86">
        <v>0</v>
      </c>
      <c r="G254" s="42">
        <v>295000</v>
      </c>
      <c r="H254" s="41" t="s">
        <v>266</v>
      </c>
      <c r="I254" s="195"/>
    </row>
    <row r="255" spans="1:9">
      <c r="A255" s="40">
        <v>44206</v>
      </c>
      <c r="B255" s="41"/>
      <c r="C255" s="41">
        <v>3352</v>
      </c>
      <c r="D255" s="41">
        <v>29</v>
      </c>
      <c r="E255" s="42">
        <v>1025000</v>
      </c>
      <c r="F255" s="86">
        <v>0</v>
      </c>
      <c r="G255" s="42">
        <v>1025000</v>
      </c>
      <c r="H255" s="41" t="s">
        <v>269</v>
      </c>
      <c r="I255" s="195"/>
    </row>
    <row r="256" spans="1:9">
      <c r="A256" s="40">
        <v>44206</v>
      </c>
      <c r="B256" s="41"/>
      <c r="C256" s="41">
        <v>3353</v>
      </c>
      <c r="D256" s="41">
        <v>29</v>
      </c>
      <c r="E256" s="42">
        <v>30000</v>
      </c>
      <c r="F256" s="86">
        <v>0</v>
      </c>
      <c r="G256" s="42">
        <v>30000</v>
      </c>
      <c r="H256" s="41" t="s">
        <v>269</v>
      </c>
      <c r="I256" s="195"/>
    </row>
    <row r="257" spans="1:9">
      <c r="G257" s="303">
        <f>SUM(G246:G256)</f>
        <v>23428016</v>
      </c>
      <c r="H257" s="2" t="s">
        <v>106</v>
      </c>
    </row>
    <row r="259" spans="1:9" s="24" customFormat="1">
      <c r="A259" s="304">
        <v>44207</v>
      </c>
      <c r="B259" s="305"/>
      <c r="C259" s="305">
        <v>460</v>
      </c>
      <c r="D259" s="305">
        <v>7</v>
      </c>
      <c r="E259" s="305"/>
      <c r="F259" s="305"/>
      <c r="G259" s="306">
        <v>200393</v>
      </c>
      <c r="H259" s="305"/>
      <c r="I259" s="305"/>
    </row>
    <row r="260" spans="1:9">
      <c r="A260" s="40">
        <v>44206</v>
      </c>
      <c r="B260" s="41"/>
      <c r="C260" s="41">
        <v>252</v>
      </c>
      <c r="D260" s="41">
        <v>7</v>
      </c>
      <c r="E260" s="42">
        <v>2046000</v>
      </c>
      <c r="F260" s="86">
        <v>0</v>
      </c>
      <c r="G260" s="42">
        <v>2046000</v>
      </c>
      <c r="H260" s="41" t="s">
        <v>262</v>
      </c>
      <c r="I260" s="195"/>
    </row>
    <row r="261" spans="1:9">
      <c r="A261" s="40">
        <v>44206</v>
      </c>
      <c r="B261" s="41"/>
      <c r="C261" s="41">
        <v>3291</v>
      </c>
      <c r="D261" s="41">
        <v>29</v>
      </c>
      <c r="E261" s="42">
        <v>283500</v>
      </c>
      <c r="F261" s="86">
        <v>0</v>
      </c>
      <c r="G261" s="42">
        <v>283500</v>
      </c>
      <c r="H261" s="41" t="s">
        <v>268</v>
      </c>
      <c r="I261" s="195"/>
    </row>
    <row r="262" spans="1:9">
      <c r="A262" s="40">
        <v>44206</v>
      </c>
      <c r="B262" s="41"/>
      <c r="C262" s="41">
        <v>5187</v>
      </c>
      <c r="D262" s="41">
        <v>6</v>
      </c>
      <c r="E262" s="42">
        <v>835000</v>
      </c>
      <c r="F262" s="86">
        <v>0</v>
      </c>
      <c r="G262" s="42">
        <v>835000</v>
      </c>
      <c r="H262" s="41" t="s">
        <v>275</v>
      </c>
      <c r="I262" s="195"/>
    </row>
    <row r="263" spans="1:9">
      <c r="A263" s="40">
        <v>44206</v>
      </c>
      <c r="B263" s="41"/>
      <c r="C263" s="41">
        <v>8607</v>
      </c>
      <c r="D263" s="41">
        <v>4</v>
      </c>
      <c r="E263" s="42">
        <v>200000</v>
      </c>
      <c r="F263" s="86">
        <v>0</v>
      </c>
      <c r="G263" s="42">
        <v>200000</v>
      </c>
      <c r="H263" s="41" t="s">
        <v>94</v>
      </c>
      <c r="I263" s="195"/>
    </row>
    <row r="264" spans="1:9">
      <c r="A264" s="40">
        <v>44206</v>
      </c>
      <c r="B264" s="41"/>
      <c r="C264" s="41">
        <v>8830</v>
      </c>
      <c r="D264" s="41">
        <v>9</v>
      </c>
      <c r="E264" s="42">
        <v>440000</v>
      </c>
      <c r="F264" s="86">
        <v>0</v>
      </c>
      <c r="G264" s="42">
        <v>440000</v>
      </c>
      <c r="H264" s="41" t="s">
        <v>277</v>
      </c>
      <c r="I264" s="195"/>
    </row>
    <row r="265" spans="1:9">
      <c r="A265" s="40">
        <v>44206</v>
      </c>
      <c r="B265" s="41"/>
      <c r="C265" s="41">
        <v>8891</v>
      </c>
      <c r="D265" s="41">
        <v>9</v>
      </c>
      <c r="E265" s="42">
        <v>500000</v>
      </c>
      <c r="F265" s="86">
        <v>0</v>
      </c>
      <c r="G265" s="42">
        <v>500000</v>
      </c>
      <c r="H265" s="41" t="s">
        <v>279</v>
      </c>
      <c r="I265" s="195"/>
    </row>
    <row r="266" spans="1:9">
      <c r="G266" s="303">
        <f>SUM(G259:G265)</f>
        <v>4504893</v>
      </c>
    </row>
    <row r="268" spans="1:9">
      <c r="A268" s="40">
        <v>44205</v>
      </c>
      <c r="B268" s="41"/>
      <c r="C268" s="41">
        <v>3040</v>
      </c>
      <c r="D268" s="41">
        <v>29</v>
      </c>
      <c r="E268" s="42">
        <v>109000</v>
      </c>
      <c r="F268" s="86">
        <v>0</v>
      </c>
      <c r="G268" s="42">
        <v>109000</v>
      </c>
      <c r="H268" s="87" t="s">
        <v>246</v>
      </c>
      <c r="I268" s="195"/>
    </row>
    <row r="269" spans="1:9">
      <c r="A269" s="40">
        <v>44205</v>
      </c>
      <c r="B269" s="41"/>
      <c r="C269" s="41">
        <v>4941</v>
      </c>
      <c r="D269" s="41">
        <v>6</v>
      </c>
      <c r="E269" s="42">
        <v>410600</v>
      </c>
      <c r="F269" s="86">
        <v>0</v>
      </c>
      <c r="G269" s="42">
        <v>410600</v>
      </c>
      <c r="H269" s="87" t="s">
        <v>248</v>
      </c>
      <c r="I269" s="195"/>
    </row>
    <row r="270" spans="1:9">
      <c r="A270" s="40">
        <v>44206</v>
      </c>
      <c r="B270" s="41"/>
      <c r="C270" s="41">
        <v>120</v>
      </c>
      <c r="D270" s="41">
        <v>7</v>
      </c>
      <c r="E270" s="42">
        <v>200000</v>
      </c>
      <c r="F270" s="86">
        <v>0</v>
      </c>
      <c r="G270" s="42">
        <v>200000</v>
      </c>
      <c r="H270" s="41" t="s">
        <v>255</v>
      </c>
      <c r="I270" s="195"/>
    </row>
    <row r="271" spans="1:9">
      <c r="A271" s="40">
        <v>44206</v>
      </c>
      <c r="B271" s="41"/>
      <c r="C271" s="41">
        <v>8835</v>
      </c>
      <c r="D271" s="41">
        <v>9</v>
      </c>
      <c r="E271" s="42">
        <v>200000</v>
      </c>
      <c r="F271" s="86">
        <v>0</v>
      </c>
      <c r="G271" s="42">
        <v>200000</v>
      </c>
      <c r="H271" s="41" t="s">
        <v>278</v>
      </c>
      <c r="I271" s="195"/>
    </row>
    <row r="272" spans="1:9">
      <c r="G272" s="303">
        <f>SUM(G268:G271)</f>
        <v>919600</v>
      </c>
    </row>
    <row r="274" spans="1:9">
      <c r="A274" s="304">
        <v>44207</v>
      </c>
      <c r="B274" s="195"/>
      <c r="C274" s="195">
        <v>1851</v>
      </c>
      <c r="D274" s="195">
        <v>8</v>
      </c>
      <c r="E274" s="195"/>
      <c r="F274" s="195"/>
      <c r="G274" s="197">
        <v>376800</v>
      </c>
      <c r="H274" s="195"/>
      <c r="I274" s="195"/>
    </row>
    <row r="275" spans="1:9">
      <c r="A275" s="304">
        <v>44207</v>
      </c>
      <c r="B275" s="195"/>
      <c r="C275" s="195">
        <v>8954</v>
      </c>
      <c r="D275" s="195">
        <v>4</v>
      </c>
      <c r="E275" s="195"/>
      <c r="F275" s="195"/>
      <c r="G275" s="197">
        <v>412000</v>
      </c>
      <c r="H275" s="195"/>
      <c r="I275" s="195"/>
    </row>
    <row r="276" spans="1:9">
      <c r="A276" s="40">
        <v>44206</v>
      </c>
      <c r="B276" s="41"/>
      <c r="C276" s="41">
        <v>261</v>
      </c>
      <c r="D276" s="41">
        <v>7</v>
      </c>
      <c r="E276" s="42">
        <v>680400</v>
      </c>
      <c r="F276" s="86">
        <v>0</v>
      </c>
      <c r="G276" s="42">
        <v>680400</v>
      </c>
      <c r="H276" s="41" t="s">
        <v>263</v>
      </c>
      <c r="I276" s="195"/>
    </row>
    <row r="277" spans="1:9">
      <c r="A277" s="40">
        <v>44206</v>
      </c>
      <c r="B277" s="41"/>
      <c r="C277" s="41">
        <v>3564</v>
      </c>
      <c r="D277" s="41">
        <v>29</v>
      </c>
      <c r="E277" s="42">
        <v>24000</v>
      </c>
      <c r="F277" s="86">
        <v>0</v>
      </c>
      <c r="G277" s="42">
        <v>24000</v>
      </c>
      <c r="H277" s="41" t="s">
        <v>272</v>
      </c>
      <c r="I277" s="195"/>
    </row>
    <row r="278" spans="1:9">
      <c r="A278" s="40">
        <v>44206</v>
      </c>
      <c r="B278" s="41"/>
      <c r="C278" s="41">
        <v>4763</v>
      </c>
      <c r="D278" s="41">
        <v>2</v>
      </c>
      <c r="E278" s="42">
        <v>229752</v>
      </c>
      <c r="F278" s="86">
        <v>0</v>
      </c>
      <c r="G278" s="42">
        <v>229752</v>
      </c>
      <c r="H278" s="41" t="s">
        <v>273</v>
      </c>
      <c r="I278" s="195"/>
    </row>
    <row r="279" spans="1:9">
      <c r="G279" s="303">
        <f>SUM(G274:G278)</f>
        <v>1722952</v>
      </c>
      <c r="H279" s="2" t="s">
        <v>62</v>
      </c>
    </row>
    <row r="281" spans="1:9">
      <c r="A281" s="307">
        <v>44207</v>
      </c>
      <c r="B281" s="195"/>
      <c r="C281" s="31">
        <v>1939</v>
      </c>
      <c r="D281" s="31">
        <v>8</v>
      </c>
      <c r="E281" s="195"/>
      <c r="F281" s="195"/>
      <c r="G281" s="32">
        <v>276200</v>
      </c>
      <c r="H281" s="195"/>
    </row>
    <row r="282" spans="1:9">
      <c r="A282" s="307">
        <v>44207</v>
      </c>
      <c r="B282" s="195"/>
      <c r="C282" s="31">
        <v>1964</v>
      </c>
      <c r="D282" s="31">
        <v>8</v>
      </c>
      <c r="E282" s="195"/>
      <c r="F282" s="195"/>
      <c r="G282" s="32">
        <v>494000</v>
      </c>
      <c r="H282" s="195"/>
    </row>
    <row r="283" spans="1:9">
      <c r="A283" s="307">
        <v>44207</v>
      </c>
      <c r="B283" s="195"/>
      <c r="C283" s="31">
        <v>8979</v>
      </c>
      <c r="D283" s="31">
        <v>4</v>
      </c>
      <c r="E283" s="195"/>
      <c r="F283" s="195"/>
      <c r="G283" s="32">
        <v>629853</v>
      </c>
      <c r="H283" s="195"/>
    </row>
    <row r="284" spans="1:9">
      <c r="A284" s="307">
        <v>44207</v>
      </c>
      <c r="B284" s="195"/>
      <c r="C284" s="31">
        <v>8999</v>
      </c>
      <c r="D284" s="31">
        <v>4</v>
      </c>
      <c r="E284" s="195"/>
      <c r="F284" s="195"/>
      <c r="G284" s="32">
        <v>3440000</v>
      </c>
      <c r="H284" s="195"/>
    </row>
    <row r="285" spans="1:9">
      <c r="A285" s="307">
        <v>44208</v>
      </c>
      <c r="B285" s="195"/>
      <c r="C285" s="195">
        <v>757</v>
      </c>
      <c r="D285" s="195">
        <v>7</v>
      </c>
      <c r="E285" s="195"/>
      <c r="F285" s="195"/>
      <c r="G285" s="197">
        <v>562289</v>
      </c>
      <c r="H285" s="195"/>
    </row>
    <row r="286" spans="1:9">
      <c r="G286" s="50">
        <f>SUM(G281:G285)</f>
        <v>5402342</v>
      </c>
    </row>
    <row r="289" spans="1:9">
      <c r="A289" s="308">
        <v>44206</v>
      </c>
      <c r="B289" s="309"/>
      <c r="C289" s="309">
        <v>9491</v>
      </c>
      <c r="D289" s="309">
        <v>19</v>
      </c>
      <c r="E289" s="310">
        <v>579800</v>
      </c>
      <c r="F289" s="311">
        <f>E289-G289</f>
        <v>0</v>
      </c>
      <c r="G289" s="310">
        <v>579800</v>
      </c>
      <c r="H289" s="309" t="s">
        <v>280</v>
      </c>
      <c r="I289" s="89"/>
    </row>
    <row r="290" spans="1:9" s="195" customFormat="1">
      <c r="A290" s="196">
        <v>44207</v>
      </c>
      <c r="C290" s="31">
        <v>521</v>
      </c>
      <c r="D290" s="31">
        <v>7</v>
      </c>
      <c r="E290" s="32">
        <v>3131000</v>
      </c>
      <c r="G290" s="32">
        <v>3131000</v>
      </c>
    </row>
    <row r="291" spans="1:9">
      <c r="G291" s="50">
        <f>SUM(G289:G290)</f>
        <v>3710800</v>
      </c>
    </row>
    <row r="294" spans="1:9" s="195" customFormat="1">
      <c r="A294" s="196">
        <v>44207</v>
      </c>
      <c r="C294" s="97">
        <v>604</v>
      </c>
      <c r="D294" s="97">
        <v>7</v>
      </c>
      <c r="E294" s="12">
        <v>500000</v>
      </c>
      <c r="G294" s="12">
        <v>500000</v>
      </c>
    </row>
    <row r="295" spans="1:9" s="195" customFormat="1">
      <c r="A295" s="196">
        <v>44207</v>
      </c>
      <c r="C295" s="97">
        <v>5604</v>
      </c>
      <c r="D295" s="97">
        <v>6</v>
      </c>
      <c r="E295" s="12">
        <v>911600</v>
      </c>
      <c r="G295" s="12">
        <v>911600</v>
      </c>
    </row>
    <row r="296" spans="1:9" s="195" customFormat="1">
      <c r="A296" s="196">
        <v>44208</v>
      </c>
      <c r="C296" s="195">
        <v>3909</v>
      </c>
      <c r="D296" s="195">
        <v>29</v>
      </c>
      <c r="G296" s="197">
        <v>358000</v>
      </c>
    </row>
    <row r="297" spans="1:9" s="195" customFormat="1">
      <c r="A297" s="196">
        <v>44208</v>
      </c>
      <c r="C297" s="195">
        <v>2060</v>
      </c>
      <c r="D297" s="195">
        <v>8</v>
      </c>
      <c r="G297" s="197">
        <v>851100</v>
      </c>
    </row>
    <row r="298" spans="1:9">
      <c r="G298" s="81">
        <f>SUM(G294:G297)</f>
        <v>2620700</v>
      </c>
    </row>
    <row r="300" spans="1:9">
      <c r="A300" s="40">
        <v>44208</v>
      </c>
      <c r="B300" s="41"/>
      <c r="C300" s="41">
        <v>920</v>
      </c>
      <c r="D300" s="41">
        <v>7</v>
      </c>
      <c r="E300" s="42">
        <v>614042</v>
      </c>
      <c r="F300" s="86">
        <f>E300-G300</f>
        <v>0</v>
      </c>
      <c r="G300" s="42">
        <v>614042</v>
      </c>
      <c r="H300" s="41" t="s">
        <v>313</v>
      </c>
      <c r="I300" s="195"/>
    </row>
    <row r="304" spans="1:9">
      <c r="A304" s="40">
        <v>44206</v>
      </c>
      <c r="B304" s="41" t="s">
        <v>60</v>
      </c>
      <c r="C304" s="41">
        <v>251</v>
      </c>
      <c r="D304" s="41">
        <v>7</v>
      </c>
      <c r="E304" s="42">
        <v>825700</v>
      </c>
      <c r="F304" s="86">
        <v>0</v>
      </c>
      <c r="G304" s="42">
        <v>825700</v>
      </c>
      <c r="H304" s="41" t="s">
        <v>261</v>
      </c>
      <c r="I304" s="195"/>
    </row>
    <row r="305" spans="1:9">
      <c r="A305" s="40">
        <v>44206</v>
      </c>
      <c r="B305" s="41" t="s">
        <v>60</v>
      </c>
      <c r="C305" s="41">
        <v>3554</v>
      </c>
      <c r="D305" s="41">
        <v>29</v>
      </c>
      <c r="E305" s="42">
        <v>100000</v>
      </c>
      <c r="F305" s="86">
        <v>0</v>
      </c>
      <c r="G305" s="42">
        <v>100000</v>
      </c>
      <c r="H305" s="41" t="s">
        <v>271</v>
      </c>
      <c r="I305" s="195"/>
    </row>
    <row r="306" spans="1:9">
      <c r="A306" s="40">
        <v>44206</v>
      </c>
      <c r="B306" s="41" t="s">
        <v>60</v>
      </c>
      <c r="C306" s="41">
        <v>3557</v>
      </c>
      <c r="D306" s="41">
        <v>29</v>
      </c>
      <c r="E306" s="42">
        <v>250000</v>
      </c>
      <c r="F306" s="86">
        <v>0</v>
      </c>
      <c r="G306" s="42">
        <v>250000</v>
      </c>
      <c r="H306" s="41" t="s">
        <v>271</v>
      </c>
      <c r="I306" s="195"/>
    </row>
    <row r="307" spans="1:9">
      <c r="A307" s="40">
        <v>44207</v>
      </c>
      <c r="B307" s="41" t="s">
        <v>60</v>
      </c>
      <c r="C307" s="41">
        <v>3864</v>
      </c>
      <c r="D307" s="41">
        <v>29</v>
      </c>
      <c r="E307" s="42">
        <v>5362000</v>
      </c>
      <c r="F307" s="86">
        <v>0</v>
      </c>
      <c r="G307" s="42">
        <v>5362000</v>
      </c>
      <c r="H307" s="41" t="s">
        <v>292</v>
      </c>
      <c r="I307" s="195"/>
    </row>
    <row r="308" spans="1:9">
      <c r="A308" s="40">
        <v>44207</v>
      </c>
      <c r="B308" s="41" t="s">
        <v>60</v>
      </c>
      <c r="C308" s="41">
        <v>5465</v>
      </c>
      <c r="D308" s="41">
        <v>6</v>
      </c>
      <c r="E308" s="42">
        <v>94500</v>
      </c>
      <c r="F308" s="86">
        <v>0</v>
      </c>
      <c r="G308" s="42">
        <v>94500</v>
      </c>
      <c r="H308" s="41" t="s">
        <v>295</v>
      </c>
      <c r="I308" s="195"/>
    </row>
    <row r="309" spans="1:9">
      <c r="A309" s="40">
        <v>44207</v>
      </c>
      <c r="B309" s="41" t="s">
        <v>60</v>
      </c>
      <c r="C309" s="41">
        <v>5466</v>
      </c>
      <c r="D309" s="41">
        <v>6</v>
      </c>
      <c r="E309" s="42">
        <v>1197600</v>
      </c>
      <c r="F309" s="86">
        <v>0</v>
      </c>
      <c r="G309" s="42">
        <v>1197600</v>
      </c>
      <c r="H309" s="41" t="s">
        <v>296</v>
      </c>
      <c r="I309" s="195"/>
    </row>
    <row r="310" spans="1:9">
      <c r="A310" s="40">
        <v>44207</v>
      </c>
      <c r="B310" s="41" t="s">
        <v>60</v>
      </c>
      <c r="C310" s="41">
        <v>5473</v>
      </c>
      <c r="D310" s="41">
        <v>6</v>
      </c>
      <c r="E310" s="42">
        <v>1179264</v>
      </c>
      <c r="F310" s="86">
        <v>0</v>
      </c>
      <c r="G310" s="42">
        <v>1179264</v>
      </c>
      <c r="H310" s="41" t="s">
        <v>297</v>
      </c>
      <c r="I310" s="195"/>
    </row>
    <row r="311" spans="1:9">
      <c r="A311" s="40">
        <v>44207</v>
      </c>
      <c r="B311" s="41" t="s">
        <v>60</v>
      </c>
      <c r="C311" s="41">
        <v>9221</v>
      </c>
      <c r="D311" s="41">
        <v>9</v>
      </c>
      <c r="E311" s="42">
        <v>6560000</v>
      </c>
      <c r="F311" s="86">
        <v>0</v>
      </c>
      <c r="G311" s="42">
        <v>6560000</v>
      </c>
      <c r="H311" s="41" t="s">
        <v>307</v>
      </c>
      <c r="I311" s="195"/>
    </row>
    <row r="312" spans="1:9">
      <c r="A312" s="40">
        <v>44208</v>
      </c>
      <c r="B312" s="41" t="s">
        <v>60</v>
      </c>
      <c r="C312" s="41">
        <v>887</v>
      </c>
      <c r="D312" s="41">
        <v>7</v>
      </c>
      <c r="E312" s="42">
        <v>295000</v>
      </c>
      <c r="F312" s="86">
        <v>0</v>
      </c>
      <c r="G312" s="42">
        <v>295000</v>
      </c>
      <c r="H312" s="41" t="s">
        <v>311</v>
      </c>
      <c r="I312" s="195"/>
    </row>
    <row r="313" spans="1:9">
      <c r="A313" s="40">
        <v>44208</v>
      </c>
      <c r="B313" s="41" t="s">
        <v>60</v>
      </c>
      <c r="C313" s="41">
        <v>900</v>
      </c>
      <c r="D313" s="41">
        <v>7</v>
      </c>
      <c r="E313" s="42">
        <v>1112000</v>
      </c>
      <c r="F313" s="86">
        <v>0</v>
      </c>
      <c r="G313" s="42">
        <v>1112000</v>
      </c>
      <c r="H313" s="41" t="s">
        <v>312</v>
      </c>
      <c r="I313" s="195"/>
    </row>
    <row r="314" spans="1:9">
      <c r="G314" s="50">
        <f>SUM(G304:G313)</f>
        <v>16976064</v>
      </c>
    </row>
    <row r="317" spans="1:9">
      <c r="A317" s="40">
        <v>44208</v>
      </c>
      <c r="B317" s="41" t="s">
        <v>60</v>
      </c>
      <c r="C317" s="41">
        <v>4845</v>
      </c>
      <c r="D317" s="41">
        <v>18</v>
      </c>
      <c r="E317" s="42">
        <v>1040000</v>
      </c>
      <c r="F317" s="86">
        <f>E317-G317</f>
        <v>0</v>
      </c>
      <c r="G317" s="42">
        <v>1040000</v>
      </c>
      <c r="H317" s="41" t="s">
        <v>330</v>
      </c>
      <c r="I317" s="195"/>
    </row>
    <row r="318" spans="1:9">
      <c r="G318" s="2" t="s">
        <v>350</v>
      </c>
    </row>
    <row r="320" spans="1:9">
      <c r="A320" s="96">
        <v>44209</v>
      </c>
      <c r="B320" s="97"/>
      <c r="C320" s="97">
        <v>1063</v>
      </c>
      <c r="D320" s="97">
        <v>7</v>
      </c>
      <c r="E320" s="97"/>
      <c r="F320" s="97"/>
      <c r="G320" s="12">
        <v>621823</v>
      </c>
      <c r="H320" s="97"/>
      <c r="I320" s="97"/>
    </row>
    <row r="323" spans="1:9">
      <c r="A323" s="40">
        <v>44208</v>
      </c>
      <c r="B323" s="41" t="s">
        <v>60</v>
      </c>
      <c r="C323" s="41">
        <v>5795</v>
      </c>
      <c r="D323" s="41">
        <v>6</v>
      </c>
      <c r="E323" s="42">
        <v>656000</v>
      </c>
      <c r="F323" s="86">
        <v>0</v>
      </c>
      <c r="G323" s="42">
        <v>656000</v>
      </c>
      <c r="H323" s="41" t="s">
        <v>318</v>
      </c>
      <c r="I323" s="195"/>
    </row>
    <row r="324" spans="1:9">
      <c r="A324" s="40">
        <v>44208</v>
      </c>
      <c r="B324" s="41" t="s">
        <v>60</v>
      </c>
      <c r="C324" s="41">
        <v>5808</v>
      </c>
      <c r="D324" s="41">
        <v>6</v>
      </c>
      <c r="E324" s="42">
        <v>591800</v>
      </c>
      <c r="F324" s="86">
        <v>0</v>
      </c>
      <c r="G324" s="42">
        <v>591800</v>
      </c>
      <c r="H324" s="41" t="s">
        <v>319</v>
      </c>
      <c r="I324" s="195"/>
    </row>
    <row r="325" spans="1:9">
      <c r="A325" s="40">
        <v>44208</v>
      </c>
      <c r="B325" s="41" t="s">
        <v>60</v>
      </c>
      <c r="C325" s="41">
        <v>5815</v>
      </c>
      <c r="D325" s="41">
        <v>6</v>
      </c>
      <c r="E325" s="42">
        <v>400000</v>
      </c>
      <c r="F325" s="86">
        <v>0</v>
      </c>
      <c r="G325" s="42">
        <v>400000</v>
      </c>
      <c r="H325" s="41" t="s">
        <v>320</v>
      </c>
      <c r="I325" s="195"/>
    </row>
    <row r="326" spans="1:9">
      <c r="A326" s="40">
        <v>44208</v>
      </c>
      <c r="B326" s="41" t="s">
        <v>60</v>
      </c>
      <c r="C326" s="41">
        <v>9224</v>
      </c>
      <c r="D326" s="41">
        <v>4</v>
      </c>
      <c r="E326" s="42">
        <v>200000</v>
      </c>
      <c r="F326" s="86">
        <v>0</v>
      </c>
      <c r="G326" s="42">
        <v>200000</v>
      </c>
      <c r="H326" s="41" t="s">
        <v>327</v>
      </c>
      <c r="I326" s="195"/>
    </row>
    <row r="327" spans="1:9">
      <c r="G327" s="50">
        <f>SUM(G323:G326)</f>
        <v>1847800</v>
      </c>
      <c r="H327" s="2" t="s">
        <v>63</v>
      </c>
    </row>
    <row r="329" spans="1:9">
      <c r="A329" s="96">
        <v>44209</v>
      </c>
      <c r="B329" s="97"/>
      <c r="C329" s="97">
        <v>9609</v>
      </c>
      <c r="D329" s="97">
        <v>4</v>
      </c>
      <c r="E329" s="97"/>
      <c r="F329" s="97"/>
      <c r="G329" s="12">
        <v>857000</v>
      </c>
      <c r="H329" s="97"/>
    </row>
    <row r="330" spans="1:9">
      <c r="A330" s="96">
        <v>44209</v>
      </c>
      <c r="B330" s="97"/>
      <c r="C330" s="97">
        <v>9636</v>
      </c>
      <c r="D330" s="97">
        <v>4</v>
      </c>
      <c r="E330" s="97"/>
      <c r="F330" s="97"/>
      <c r="G330" s="12">
        <v>500000</v>
      </c>
      <c r="H330" s="97"/>
    </row>
    <row r="331" spans="1:9">
      <c r="G331" s="35">
        <f>SUM(G329:G330)</f>
        <v>1357000</v>
      </c>
    </row>
    <row r="333" spans="1:9" s="22" customFormat="1">
      <c r="A333" s="30">
        <v>44207</v>
      </c>
      <c r="B333" s="31" t="s">
        <v>65</v>
      </c>
      <c r="C333" s="31">
        <v>5500</v>
      </c>
      <c r="D333" s="31">
        <v>6</v>
      </c>
      <c r="E333" s="32">
        <v>321600</v>
      </c>
      <c r="F333" s="312">
        <v>0</v>
      </c>
      <c r="G333" s="32">
        <v>321600</v>
      </c>
      <c r="H333" s="31" t="s">
        <v>298</v>
      </c>
      <c r="I333" s="31"/>
    </row>
    <row r="334" spans="1:9" s="22" customFormat="1">
      <c r="A334" s="30">
        <v>44207</v>
      </c>
      <c r="B334" s="31" t="s">
        <v>65</v>
      </c>
      <c r="C334" s="31">
        <v>5543</v>
      </c>
      <c r="D334" s="31">
        <v>6</v>
      </c>
      <c r="E334" s="32">
        <v>201300</v>
      </c>
      <c r="F334" s="312">
        <v>0</v>
      </c>
      <c r="G334" s="32">
        <v>201300</v>
      </c>
      <c r="H334" s="31" t="s">
        <v>299</v>
      </c>
      <c r="I334" s="31"/>
    </row>
    <row r="335" spans="1:9" s="22" customFormat="1">
      <c r="A335" s="30">
        <v>44207</v>
      </c>
      <c r="B335" s="31" t="s">
        <v>65</v>
      </c>
      <c r="C335" s="31">
        <v>9115</v>
      </c>
      <c r="D335" s="31">
        <v>9</v>
      </c>
      <c r="E335" s="32">
        <v>540800</v>
      </c>
      <c r="F335" s="312">
        <v>0</v>
      </c>
      <c r="G335" s="32">
        <v>540800</v>
      </c>
      <c r="H335" s="31" t="s">
        <v>306</v>
      </c>
      <c r="I335" s="31"/>
    </row>
    <row r="336" spans="1:9">
      <c r="A336" s="40">
        <v>44207</v>
      </c>
      <c r="B336" s="41" t="s">
        <v>60</v>
      </c>
      <c r="C336" s="41">
        <v>8891</v>
      </c>
      <c r="D336" s="41">
        <v>4</v>
      </c>
      <c r="E336" s="42">
        <v>461000</v>
      </c>
      <c r="F336" s="86">
        <v>0</v>
      </c>
      <c r="G336" s="42">
        <v>461000</v>
      </c>
      <c r="H336" s="41" t="s">
        <v>301</v>
      </c>
      <c r="I336" s="195"/>
    </row>
    <row r="337" spans="1:9">
      <c r="A337" s="40">
        <v>44207</v>
      </c>
      <c r="B337" s="41" t="s">
        <v>60</v>
      </c>
      <c r="C337" s="41">
        <v>9070</v>
      </c>
      <c r="D337" s="41">
        <v>4</v>
      </c>
      <c r="E337" s="42">
        <v>222500</v>
      </c>
      <c r="F337" s="86">
        <v>0</v>
      </c>
      <c r="G337" s="42">
        <v>222500</v>
      </c>
      <c r="H337" s="41" t="s">
        <v>301</v>
      </c>
      <c r="I337" s="313"/>
    </row>
    <row r="338" spans="1:9" s="76" customFormat="1">
      <c r="A338" s="96">
        <v>44209</v>
      </c>
      <c r="B338" s="97"/>
      <c r="C338" s="97">
        <v>9488</v>
      </c>
      <c r="D338" s="97">
        <v>4</v>
      </c>
      <c r="E338" s="97"/>
      <c r="F338" s="97"/>
      <c r="G338" s="12">
        <v>456094</v>
      </c>
      <c r="H338" s="97"/>
    </row>
    <row r="339" spans="1:9" s="76" customFormat="1">
      <c r="A339" s="96">
        <v>44209</v>
      </c>
      <c r="B339" s="97"/>
      <c r="C339" s="97">
        <v>1040</v>
      </c>
      <c r="D339" s="97">
        <v>7</v>
      </c>
      <c r="E339" s="97"/>
      <c r="F339" s="97"/>
      <c r="G339" s="12">
        <v>5182500</v>
      </c>
      <c r="H339" s="97"/>
    </row>
    <row r="340" spans="1:9">
      <c r="A340" s="40">
        <v>44208</v>
      </c>
      <c r="B340" s="41" t="s">
        <v>60</v>
      </c>
      <c r="C340" s="41">
        <v>1015</v>
      </c>
      <c r="D340" s="41">
        <v>7</v>
      </c>
      <c r="E340" s="42">
        <v>742800</v>
      </c>
      <c r="F340" s="86">
        <f>E340-G340</f>
        <v>0</v>
      </c>
      <c r="G340" s="42">
        <v>742800</v>
      </c>
      <c r="H340" s="41" t="s">
        <v>314</v>
      </c>
      <c r="I340" s="313"/>
    </row>
    <row r="341" spans="1:9">
      <c r="G341" s="50">
        <f>SUM(G333:G340)</f>
        <v>8128594</v>
      </c>
    </row>
    <row r="343" spans="1:9">
      <c r="A343" s="40">
        <v>44208</v>
      </c>
      <c r="B343" s="41" t="s">
        <v>60</v>
      </c>
      <c r="C343" s="41">
        <v>5989</v>
      </c>
      <c r="D343" s="41">
        <v>6</v>
      </c>
      <c r="E343" s="42">
        <v>568000</v>
      </c>
      <c r="F343" s="86">
        <f>E343-G343</f>
        <v>0</v>
      </c>
      <c r="G343" s="42">
        <v>568000</v>
      </c>
      <c r="H343" s="41" t="s">
        <v>324</v>
      </c>
      <c r="I343" s="195"/>
    </row>
    <row r="344" spans="1:9" s="22" customFormat="1">
      <c r="A344" s="30">
        <v>44210</v>
      </c>
      <c r="B344" s="31"/>
      <c r="C344" s="31">
        <v>1322</v>
      </c>
      <c r="D344" s="31">
        <v>7</v>
      </c>
      <c r="E344" s="31"/>
      <c r="F344" s="31"/>
      <c r="G344" s="32">
        <v>845000</v>
      </c>
      <c r="H344" s="31"/>
    </row>
    <row r="345" spans="1:9" s="22" customFormat="1">
      <c r="A345" s="30">
        <v>44210</v>
      </c>
      <c r="B345" s="31"/>
      <c r="C345" s="31">
        <v>9838</v>
      </c>
      <c r="D345" s="31">
        <v>9</v>
      </c>
      <c r="E345" s="31"/>
      <c r="F345" s="31"/>
      <c r="G345" s="32">
        <v>608500</v>
      </c>
      <c r="H345" s="31"/>
    </row>
    <row r="346" spans="1:9">
      <c r="G346" s="50">
        <f>SUM(G343:G345)</f>
        <v>2021500</v>
      </c>
      <c r="H346" s="2" t="s">
        <v>63</v>
      </c>
    </row>
    <row r="348" spans="1:9">
      <c r="A348" s="40">
        <v>44209</v>
      </c>
      <c r="B348" s="41" t="s">
        <v>60</v>
      </c>
      <c r="C348" s="41">
        <v>9568</v>
      </c>
      <c r="D348" s="41">
        <v>4</v>
      </c>
      <c r="E348" s="42">
        <v>19670600</v>
      </c>
      <c r="F348" s="86">
        <f>E348-G348</f>
        <v>0</v>
      </c>
      <c r="G348" s="42">
        <v>19670600</v>
      </c>
      <c r="H348" s="41" t="s">
        <v>343</v>
      </c>
      <c r="I348" s="195"/>
    </row>
    <row r="349" spans="1:9">
      <c r="A349" s="40">
        <v>44209</v>
      </c>
      <c r="B349" s="41" t="s">
        <v>60</v>
      </c>
      <c r="C349" s="41">
        <v>9569</v>
      </c>
      <c r="D349" s="41">
        <v>4</v>
      </c>
      <c r="E349" s="42">
        <v>8668400</v>
      </c>
      <c r="F349" s="86">
        <f>E349-G349</f>
        <v>0</v>
      </c>
      <c r="G349" s="42">
        <v>8668400</v>
      </c>
      <c r="H349" s="41" t="s">
        <v>344</v>
      </c>
      <c r="I349" s="195"/>
    </row>
    <row r="350" spans="1:9">
      <c r="G350" s="50">
        <f>SUM(G348:G349)</f>
        <v>28339000</v>
      </c>
      <c r="H350" s="2" t="s">
        <v>106</v>
      </c>
    </row>
    <row r="352" spans="1:9">
      <c r="A352" s="40">
        <v>44207</v>
      </c>
      <c r="B352" s="41" t="s">
        <v>66</v>
      </c>
      <c r="C352" s="41">
        <v>5464</v>
      </c>
      <c r="D352" s="41">
        <v>6</v>
      </c>
      <c r="E352" s="42">
        <v>1653500</v>
      </c>
      <c r="F352" s="86">
        <v>0</v>
      </c>
      <c r="G352" s="42">
        <v>1653500</v>
      </c>
      <c r="H352" s="41" t="s">
        <v>294</v>
      </c>
      <c r="I352" s="195"/>
    </row>
    <row r="353" spans="1:9">
      <c r="A353" s="40">
        <v>44208</v>
      </c>
      <c r="B353" s="41" t="s">
        <v>66</v>
      </c>
      <c r="C353" s="41">
        <v>1034</v>
      </c>
      <c r="D353" s="41">
        <v>7</v>
      </c>
      <c r="E353" s="42">
        <v>312000</v>
      </c>
      <c r="F353" s="86">
        <v>0</v>
      </c>
      <c r="G353" s="42">
        <v>312000</v>
      </c>
      <c r="H353" s="41" t="s">
        <v>271</v>
      </c>
      <c r="I353" s="195"/>
    </row>
    <row r="354" spans="1:9">
      <c r="A354" s="40">
        <v>44208</v>
      </c>
      <c r="B354" s="41" t="s">
        <v>66</v>
      </c>
      <c r="C354" s="41">
        <v>5848</v>
      </c>
      <c r="D354" s="41">
        <v>6</v>
      </c>
      <c r="E354" s="42">
        <v>730900</v>
      </c>
      <c r="F354" s="86">
        <v>0</v>
      </c>
      <c r="G354" s="42">
        <v>730900</v>
      </c>
      <c r="H354" s="41" t="s">
        <v>321</v>
      </c>
      <c r="I354" s="195"/>
    </row>
    <row r="355" spans="1:9">
      <c r="A355" s="40">
        <v>44208</v>
      </c>
      <c r="B355" s="41" t="s">
        <v>66</v>
      </c>
      <c r="C355" s="41">
        <v>5981</v>
      </c>
      <c r="D355" s="41">
        <v>6</v>
      </c>
      <c r="E355" s="42">
        <v>472000</v>
      </c>
      <c r="F355" s="86">
        <v>0</v>
      </c>
      <c r="G355" s="42">
        <v>472000</v>
      </c>
      <c r="H355" s="41" t="s">
        <v>322</v>
      </c>
      <c r="I355" s="195"/>
    </row>
    <row r="356" spans="1:9">
      <c r="A356" s="40">
        <v>44208</v>
      </c>
      <c r="B356" s="41" t="s">
        <v>60</v>
      </c>
      <c r="C356" s="41">
        <v>6017</v>
      </c>
      <c r="D356" s="41">
        <v>6</v>
      </c>
      <c r="E356" s="42">
        <v>861400</v>
      </c>
      <c r="F356" s="86">
        <v>0</v>
      </c>
      <c r="G356" s="42">
        <v>861400</v>
      </c>
      <c r="H356" s="41" t="s">
        <v>326</v>
      </c>
      <c r="I356" s="195"/>
    </row>
    <row r="357" spans="1:9">
      <c r="A357" s="40">
        <v>44208</v>
      </c>
      <c r="B357" s="41" t="s">
        <v>60</v>
      </c>
      <c r="C357" s="41">
        <v>9271</v>
      </c>
      <c r="D357" s="41">
        <v>4</v>
      </c>
      <c r="E357" s="42">
        <v>378900</v>
      </c>
      <c r="F357" s="86">
        <v>0</v>
      </c>
      <c r="G357" s="42">
        <v>378900</v>
      </c>
      <c r="H357" s="41" t="s">
        <v>329</v>
      </c>
      <c r="I357" s="195"/>
    </row>
    <row r="358" spans="1:9" ht="36">
      <c r="A358" s="40">
        <v>44209</v>
      </c>
      <c r="B358" s="41" t="s">
        <v>60</v>
      </c>
      <c r="C358" s="41">
        <v>2570</v>
      </c>
      <c r="D358" s="41">
        <v>8</v>
      </c>
      <c r="E358" s="42">
        <v>392800</v>
      </c>
      <c r="F358" s="86">
        <v>0</v>
      </c>
      <c r="G358" s="42">
        <v>392800</v>
      </c>
      <c r="H358" s="98" t="s">
        <v>339</v>
      </c>
      <c r="I358" s="195"/>
    </row>
    <row r="359" spans="1:9">
      <c r="G359" s="50">
        <f>SUM(G352:G358)</f>
        <v>4801500</v>
      </c>
      <c r="H359" s="2" t="s">
        <v>106</v>
      </c>
    </row>
    <row r="361" spans="1:9">
      <c r="A361" s="40">
        <v>44209</v>
      </c>
      <c r="B361" s="41" t="s">
        <v>60</v>
      </c>
      <c r="C361" s="41">
        <v>6046</v>
      </c>
      <c r="D361" s="41">
        <v>6</v>
      </c>
      <c r="E361" s="42">
        <v>553000</v>
      </c>
      <c r="F361" s="86">
        <v>0</v>
      </c>
      <c r="G361" s="42">
        <v>553000</v>
      </c>
      <c r="H361" s="41" t="s">
        <v>340</v>
      </c>
      <c r="I361" s="195"/>
    </row>
    <row r="362" spans="1:9">
      <c r="A362" s="30">
        <v>44210</v>
      </c>
      <c r="B362" s="41"/>
      <c r="C362" s="31">
        <v>1385</v>
      </c>
      <c r="D362" s="31">
        <v>7</v>
      </c>
      <c r="E362" s="32">
        <v>604700</v>
      </c>
      <c r="F362" s="86">
        <v>0</v>
      </c>
      <c r="G362" s="42">
        <v>604700</v>
      </c>
      <c r="H362" s="31" t="s">
        <v>352</v>
      </c>
      <c r="I362" s="195"/>
    </row>
    <row r="363" spans="1:9">
      <c r="A363" s="30">
        <v>44210</v>
      </c>
      <c r="B363" s="41"/>
      <c r="C363" s="31">
        <v>9822</v>
      </c>
      <c r="D363" s="31">
        <v>9</v>
      </c>
      <c r="E363" s="32">
        <v>1140000</v>
      </c>
      <c r="F363" s="86">
        <v>0</v>
      </c>
      <c r="G363" s="42">
        <v>1140000</v>
      </c>
      <c r="H363" s="31" t="s">
        <v>355</v>
      </c>
      <c r="I363" s="195"/>
    </row>
    <row r="364" spans="1:9">
      <c r="G364" s="50">
        <f>SUM(G361:G363)</f>
        <v>2297700</v>
      </c>
      <c r="H364" s="2" t="s">
        <v>64</v>
      </c>
    </row>
    <row r="366" spans="1:9">
      <c r="A366" s="40">
        <v>44209</v>
      </c>
      <c r="B366" s="41" t="s">
        <v>60</v>
      </c>
      <c r="C366" s="41">
        <v>9682</v>
      </c>
      <c r="D366" s="41">
        <v>4</v>
      </c>
      <c r="E366" s="42">
        <v>1699200</v>
      </c>
      <c r="F366" s="86">
        <v>0</v>
      </c>
      <c r="G366" s="42">
        <v>1699200</v>
      </c>
      <c r="H366" s="41" t="s">
        <v>348</v>
      </c>
      <c r="I366" s="195"/>
    </row>
    <row r="367" spans="1:9">
      <c r="A367" s="196">
        <v>44210</v>
      </c>
      <c r="B367" s="41"/>
      <c r="C367" s="195">
        <v>9734</v>
      </c>
      <c r="D367" s="195">
        <v>4</v>
      </c>
      <c r="E367" s="197">
        <v>282332</v>
      </c>
      <c r="F367" s="86">
        <v>0</v>
      </c>
      <c r="G367" s="42">
        <v>282332</v>
      </c>
      <c r="H367" s="195" t="s">
        <v>354</v>
      </c>
      <c r="I367" s="195"/>
    </row>
    <row r="368" spans="1:9">
      <c r="G368" s="50">
        <f>SUM(G366:G367)</f>
        <v>1981532</v>
      </c>
      <c r="H368" s="2" t="s">
        <v>101</v>
      </c>
    </row>
    <row r="370" spans="1:9">
      <c r="A370" s="40">
        <v>44209</v>
      </c>
      <c r="B370" s="41" t="s">
        <v>60</v>
      </c>
      <c r="C370" s="41">
        <v>2496</v>
      </c>
      <c r="D370" s="41">
        <v>8</v>
      </c>
      <c r="E370" s="42">
        <v>1887100</v>
      </c>
      <c r="F370" s="86">
        <f>E370-G370</f>
        <v>0</v>
      </c>
      <c r="G370" s="42">
        <v>1887100</v>
      </c>
      <c r="H370" s="41" t="s">
        <v>338</v>
      </c>
      <c r="I370" s="195"/>
    </row>
    <row r="373" spans="1:9">
      <c r="A373" s="196">
        <v>44211</v>
      </c>
      <c r="B373" s="195"/>
      <c r="C373" s="195">
        <v>9989</v>
      </c>
      <c r="D373" s="195">
        <v>4</v>
      </c>
      <c r="E373" s="195"/>
      <c r="F373" s="195"/>
      <c r="G373" s="197">
        <v>236128</v>
      </c>
      <c r="H373" s="195"/>
      <c r="I373" s="195"/>
    </row>
    <row r="374" spans="1:9">
      <c r="A374" s="196">
        <v>44211</v>
      </c>
      <c r="B374" s="195"/>
      <c r="C374" s="195">
        <v>1674</v>
      </c>
      <c r="D374" s="195">
        <v>7</v>
      </c>
      <c r="E374" s="195"/>
      <c r="F374" s="195"/>
      <c r="G374" s="197">
        <v>460300</v>
      </c>
      <c r="H374" s="195"/>
      <c r="I374" s="195"/>
    </row>
    <row r="375" spans="1:9">
      <c r="A375" s="196">
        <v>44211</v>
      </c>
      <c r="B375" s="195"/>
      <c r="C375" s="195">
        <v>177</v>
      </c>
      <c r="D375" s="195">
        <v>9</v>
      </c>
      <c r="E375" s="195"/>
      <c r="F375" s="195"/>
      <c r="G375" s="197">
        <v>1096332</v>
      </c>
      <c r="H375" s="195"/>
      <c r="I375" s="195"/>
    </row>
    <row r="376" spans="1:9">
      <c r="G376" s="50">
        <f>SUM(G373:G375)</f>
        <v>1792760</v>
      </c>
    </row>
    <row r="378" spans="1:9">
      <c r="A378" s="196">
        <v>44210</v>
      </c>
      <c r="B378" s="41" t="s">
        <v>60</v>
      </c>
      <c r="C378" s="195">
        <v>6511</v>
      </c>
      <c r="D378" s="195">
        <v>6</v>
      </c>
      <c r="E378" s="197">
        <v>670000</v>
      </c>
      <c r="F378" s="86">
        <v>0</v>
      </c>
      <c r="G378" s="42">
        <v>670000</v>
      </c>
      <c r="H378" s="195" t="s">
        <v>353</v>
      </c>
      <c r="I378" s="195"/>
    </row>
    <row r="379" spans="1:9">
      <c r="A379" s="196">
        <v>44211</v>
      </c>
      <c r="B379" s="195"/>
      <c r="C379" s="41">
        <v>3959</v>
      </c>
      <c r="D379" s="41">
        <v>29</v>
      </c>
      <c r="E379" s="42">
        <v>138000</v>
      </c>
      <c r="F379" s="9">
        <v>0</v>
      </c>
      <c r="G379" s="197">
        <v>138000</v>
      </c>
      <c r="H379" s="195" t="s">
        <v>368</v>
      </c>
      <c r="I379" s="195"/>
    </row>
    <row r="380" spans="1:9">
      <c r="A380" s="196">
        <v>44211</v>
      </c>
      <c r="B380" s="195"/>
      <c r="C380" s="41">
        <v>9980</v>
      </c>
      <c r="D380" s="41">
        <v>4</v>
      </c>
      <c r="E380" s="42">
        <v>890500</v>
      </c>
      <c r="F380" s="9">
        <v>0</v>
      </c>
      <c r="G380" s="197">
        <v>890500</v>
      </c>
      <c r="H380" s="195" t="s">
        <v>368</v>
      </c>
      <c r="I380" s="195"/>
    </row>
    <row r="381" spans="1:9">
      <c r="G381" s="50">
        <f>SUM(G378:G380)</f>
        <v>1698500</v>
      </c>
      <c r="H381" s="2" t="s">
        <v>101</v>
      </c>
    </row>
    <row r="383" spans="1:9" ht="19.5">
      <c r="A383" s="38" t="s">
        <v>412</v>
      </c>
    </row>
    <row r="384" spans="1:9">
      <c r="A384" s="196">
        <v>44213</v>
      </c>
      <c r="B384" s="195" t="s">
        <v>60</v>
      </c>
      <c r="C384" s="198">
        <v>3488</v>
      </c>
      <c r="D384" s="195">
        <v>8</v>
      </c>
      <c r="E384" s="197">
        <v>1245200</v>
      </c>
      <c r="F384" s="9">
        <f>E384-G384</f>
        <v>0</v>
      </c>
      <c r="G384" s="197">
        <v>1245200</v>
      </c>
      <c r="H384" s="195" t="s">
        <v>398</v>
      </c>
      <c r="I384" s="195"/>
    </row>
    <row r="385" spans="1:9">
      <c r="A385" s="196">
        <v>44213</v>
      </c>
      <c r="B385" s="195" t="s">
        <v>60</v>
      </c>
      <c r="C385" s="198">
        <v>4870</v>
      </c>
      <c r="D385" s="195">
        <v>29</v>
      </c>
      <c r="E385" s="197">
        <v>499000</v>
      </c>
      <c r="F385" s="9">
        <f>E385-G385</f>
        <v>0</v>
      </c>
      <c r="G385" s="197">
        <v>499000</v>
      </c>
      <c r="H385" s="195" t="s">
        <v>398</v>
      </c>
      <c r="I385" s="195"/>
    </row>
    <row r="386" spans="1:9">
      <c r="G386" s="50">
        <f>SUM(G384:G385)</f>
        <v>1744200</v>
      </c>
      <c r="H386" s="2" t="s">
        <v>62</v>
      </c>
    </row>
    <row r="388" spans="1:9">
      <c r="A388" s="196">
        <v>44212</v>
      </c>
      <c r="B388" s="195" t="s">
        <v>60</v>
      </c>
      <c r="C388" s="198">
        <v>374</v>
      </c>
      <c r="D388" s="195">
        <v>4</v>
      </c>
      <c r="E388" s="197">
        <v>420300</v>
      </c>
      <c r="F388" s="9">
        <v>0</v>
      </c>
      <c r="G388" s="32">
        <v>420300</v>
      </c>
      <c r="H388" s="195" t="s">
        <v>380</v>
      </c>
      <c r="I388" s="195"/>
    </row>
    <row r="389" spans="1:9">
      <c r="A389" s="196">
        <v>44212</v>
      </c>
      <c r="B389" s="195" t="s">
        <v>60</v>
      </c>
      <c r="C389" s="198">
        <v>377</v>
      </c>
      <c r="D389" s="195">
        <v>4</v>
      </c>
      <c r="E389" s="197">
        <v>1000000</v>
      </c>
      <c r="F389" s="9">
        <v>0</v>
      </c>
      <c r="G389" s="32">
        <v>1000000</v>
      </c>
      <c r="H389" s="195" t="s">
        <v>381</v>
      </c>
      <c r="I389" s="195"/>
    </row>
    <row r="390" spans="1:9">
      <c r="A390" s="196">
        <v>44212</v>
      </c>
      <c r="B390" s="195" t="s">
        <v>60</v>
      </c>
      <c r="C390" s="198">
        <v>3095</v>
      </c>
      <c r="D390" s="195">
        <v>8</v>
      </c>
      <c r="E390" s="197">
        <v>1017309</v>
      </c>
      <c r="F390" s="9">
        <v>0</v>
      </c>
      <c r="G390" s="32">
        <v>1017309</v>
      </c>
      <c r="H390" s="195" t="s">
        <v>383</v>
      </c>
      <c r="I390" s="195"/>
    </row>
    <row r="391" spans="1:9">
      <c r="A391" s="196">
        <v>44212</v>
      </c>
      <c r="B391" s="195" t="s">
        <v>60</v>
      </c>
      <c r="C391" s="198">
        <v>4258</v>
      </c>
      <c r="D391" s="195">
        <v>29</v>
      </c>
      <c r="E391" s="197">
        <v>1291848</v>
      </c>
      <c r="F391" s="9">
        <v>0</v>
      </c>
      <c r="G391" s="32">
        <v>1291848</v>
      </c>
      <c r="H391" s="195" t="s">
        <v>384</v>
      </c>
      <c r="I391" s="195"/>
    </row>
    <row r="392" spans="1:9">
      <c r="A392" s="196">
        <v>44212</v>
      </c>
      <c r="B392" s="195" t="s">
        <v>60</v>
      </c>
      <c r="C392" s="198">
        <v>4299</v>
      </c>
      <c r="D392" s="195">
        <v>29</v>
      </c>
      <c r="E392" s="197">
        <v>69000</v>
      </c>
      <c r="F392" s="9">
        <v>0</v>
      </c>
      <c r="G392" s="32">
        <v>69000</v>
      </c>
      <c r="H392" s="195" t="s">
        <v>385</v>
      </c>
      <c r="I392" s="195"/>
    </row>
    <row r="393" spans="1:9">
      <c r="A393" s="196">
        <v>44213</v>
      </c>
      <c r="B393" s="195" t="s">
        <v>60</v>
      </c>
      <c r="C393" s="198">
        <v>555</v>
      </c>
      <c r="D393" s="195">
        <v>9</v>
      </c>
      <c r="E393" s="197">
        <v>892470</v>
      </c>
      <c r="F393" s="9">
        <v>0</v>
      </c>
      <c r="G393" s="32">
        <v>892470</v>
      </c>
      <c r="H393" s="195" t="s">
        <v>388</v>
      </c>
      <c r="I393" s="195"/>
    </row>
    <row r="394" spans="1:9">
      <c r="A394" s="196">
        <v>44213</v>
      </c>
      <c r="B394" s="195" t="s">
        <v>60</v>
      </c>
      <c r="C394" s="198">
        <v>577</v>
      </c>
      <c r="D394" s="195">
        <v>9</v>
      </c>
      <c r="E394" s="197">
        <v>3000000</v>
      </c>
      <c r="F394" s="9">
        <v>0</v>
      </c>
      <c r="G394" s="32">
        <v>3000000</v>
      </c>
      <c r="H394" s="195" t="s">
        <v>389</v>
      </c>
      <c r="I394" s="195"/>
    </row>
    <row r="395" spans="1:9">
      <c r="A395" s="196">
        <v>44213</v>
      </c>
      <c r="B395" s="195" t="s">
        <v>60</v>
      </c>
      <c r="C395" s="198">
        <v>675</v>
      </c>
      <c r="D395" s="195">
        <v>9</v>
      </c>
      <c r="E395" s="197">
        <v>1151500</v>
      </c>
      <c r="F395" s="9">
        <v>0</v>
      </c>
      <c r="G395" s="32">
        <v>1151500</v>
      </c>
      <c r="H395" s="195" t="s">
        <v>94</v>
      </c>
      <c r="I395" s="195"/>
    </row>
    <row r="396" spans="1:9">
      <c r="A396" s="196">
        <v>44213</v>
      </c>
      <c r="B396" s="195" t="s">
        <v>60</v>
      </c>
      <c r="C396" s="198">
        <v>4484</v>
      </c>
      <c r="D396" s="195">
        <v>29</v>
      </c>
      <c r="E396" s="197">
        <v>300000</v>
      </c>
      <c r="F396" s="9">
        <v>0</v>
      </c>
      <c r="G396" s="32">
        <v>300000</v>
      </c>
      <c r="H396" s="195" t="s">
        <v>399</v>
      </c>
      <c r="I396" s="195"/>
    </row>
    <row r="397" spans="1:9">
      <c r="A397" s="196">
        <v>44213</v>
      </c>
      <c r="B397" s="195" t="s">
        <v>60</v>
      </c>
      <c r="C397" s="198">
        <v>5058</v>
      </c>
      <c r="D397" s="195">
        <v>2</v>
      </c>
      <c r="E397" s="197">
        <v>1344500</v>
      </c>
      <c r="F397" s="9">
        <v>0</v>
      </c>
      <c r="G397" s="32">
        <v>1344500</v>
      </c>
      <c r="H397" s="195" t="s">
        <v>402</v>
      </c>
      <c r="I397" s="195"/>
    </row>
    <row r="398" spans="1:9" s="52" customFormat="1">
      <c r="A398" s="199">
        <v>44214</v>
      </c>
      <c r="B398" s="200"/>
      <c r="C398" s="51">
        <v>7456</v>
      </c>
      <c r="D398" s="200">
        <v>6</v>
      </c>
      <c r="E398" s="201">
        <v>1000000</v>
      </c>
      <c r="F398" s="202">
        <f>E398-G398</f>
        <v>0</v>
      </c>
      <c r="G398" s="201">
        <v>1000000</v>
      </c>
      <c r="H398" s="200"/>
      <c r="I398" s="200"/>
    </row>
    <row r="399" spans="1:9" s="52" customFormat="1">
      <c r="A399" s="199">
        <v>44214</v>
      </c>
      <c r="B399" s="200"/>
      <c r="C399" s="51">
        <v>630</v>
      </c>
      <c r="D399" s="200">
        <v>4</v>
      </c>
      <c r="E399" s="201">
        <v>1830608</v>
      </c>
      <c r="F399" s="202">
        <f>E399-G399</f>
        <v>0</v>
      </c>
      <c r="G399" s="201">
        <v>1830608</v>
      </c>
      <c r="H399" s="200"/>
      <c r="I399" s="200"/>
    </row>
    <row r="400" spans="1:9" s="52" customFormat="1">
      <c r="A400" s="199">
        <v>44214</v>
      </c>
      <c r="B400" s="200"/>
      <c r="C400" s="51">
        <v>6487</v>
      </c>
      <c r="D400" s="200">
        <v>18</v>
      </c>
      <c r="E400" s="201">
        <v>1000000</v>
      </c>
      <c r="F400" s="202">
        <f>E400-G400</f>
        <v>0</v>
      </c>
      <c r="G400" s="201">
        <v>1000000</v>
      </c>
      <c r="H400" s="200"/>
      <c r="I400" s="200"/>
    </row>
    <row r="401" spans="1:9">
      <c r="G401" s="50">
        <f>SUM(G388:G400)</f>
        <v>14317535</v>
      </c>
      <c r="H401" s="2" t="s">
        <v>64</v>
      </c>
    </row>
    <row r="403" spans="1:9">
      <c r="A403" s="196">
        <v>44212</v>
      </c>
      <c r="B403" s="195" t="s">
        <v>60</v>
      </c>
      <c r="C403" s="198">
        <v>4193</v>
      </c>
      <c r="D403" s="195">
        <v>29</v>
      </c>
      <c r="E403" s="197">
        <v>115000</v>
      </c>
      <c r="F403" s="9">
        <f t="shared" ref="F403:F410" si="2">E403-G403</f>
        <v>0</v>
      </c>
      <c r="G403" s="197">
        <v>115000</v>
      </c>
      <c r="H403" s="195" t="s">
        <v>187</v>
      </c>
      <c r="I403" s="195"/>
    </row>
    <row r="404" spans="1:9">
      <c r="A404" s="196">
        <v>44213</v>
      </c>
      <c r="B404" s="195" t="s">
        <v>60</v>
      </c>
      <c r="C404" s="198">
        <v>3451</v>
      </c>
      <c r="D404" s="195">
        <v>8</v>
      </c>
      <c r="E404" s="197">
        <v>806100</v>
      </c>
      <c r="F404" s="9">
        <f t="shared" si="2"/>
        <v>0</v>
      </c>
      <c r="G404" s="197">
        <v>806100</v>
      </c>
      <c r="H404" s="195" t="s">
        <v>393</v>
      </c>
      <c r="I404" s="195"/>
    </row>
    <row r="405" spans="1:9">
      <c r="A405" s="196">
        <v>44213</v>
      </c>
      <c r="B405" s="195" t="s">
        <v>60</v>
      </c>
      <c r="C405" s="198">
        <v>3463</v>
      </c>
      <c r="D405" s="195">
        <v>8</v>
      </c>
      <c r="E405" s="197">
        <v>412200</v>
      </c>
      <c r="F405" s="9">
        <f t="shared" si="2"/>
        <v>0</v>
      </c>
      <c r="G405" s="197">
        <v>412200</v>
      </c>
      <c r="H405" s="195" t="s">
        <v>395</v>
      </c>
      <c r="I405" s="195"/>
    </row>
    <row r="406" spans="1:9">
      <c r="A406" s="196">
        <v>44213</v>
      </c>
      <c r="B406" s="195" t="s">
        <v>60</v>
      </c>
      <c r="C406" s="198">
        <v>3467</v>
      </c>
      <c r="D406" s="195">
        <v>8</v>
      </c>
      <c r="E406" s="197">
        <v>1100000</v>
      </c>
      <c r="F406" s="9">
        <f t="shared" si="2"/>
        <v>0</v>
      </c>
      <c r="G406" s="197">
        <v>1100000</v>
      </c>
      <c r="H406" s="195" t="s">
        <v>396</v>
      </c>
      <c r="I406" s="195"/>
    </row>
    <row r="407" spans="1:9">
      <c r="A407" s="196">
        <v>44213</v>
      </c>
      <c r="B407" s="195" t="s">
        <v>60</v>
      </c>
      <c r="C407" s="198">
        <v>4813</v>
      </c>
      <c r="D407" s="195">
        <v>29</v>
      </c>
      <c r="E407" s="197">
        <v>410000</v>
      </c>
      <c r="F407" s="9">
        <f t="shared" si="2"/>
        <v>0</v>
      </c>
      <c r="G407" s="197">
        <v>410000</v>
      </c>
      <c r="H407" s="195" t="s">
        <v>393</v>
      </c>
      <c r="I407" s="195"/>
    </row>
    <row r="408" spans="1:9">
      <c r="A408" s="196">
        <v>44213</v>
      </c>
      <c r="B408" s="195" t="s">
        <v>60</v>
      </c>
      <c r="C408" s="198">
        <v>4819</v>
      </c>
      <c r="D408" s="195">
        <v>29</v>
      </c>
      <c r="E408" s="197">
        <v>260000</v>
      </c>
      <c r="F408" s="9">
        <f t="shared" si="2"/>
        <v>0</v>
      </c>
      <c r="G408" s="197">
        <v>260000</v>
      </c>
      <c r="H408" s="195" t="s">
        <v>393</v>
      </c>
      <c r="I408" s="195"/>
    </row>
    <row r="409" spans="1:9">
      <c r="A409" s="196">
        <v>44213</v>
      </c>
      <c r="B409" s="195" t="s">
        <v>60</v>
      </c>
      <c r="C409" s="198">
        <v>5021</v>
      </c>
      <c r="D409" s="195">
        <v>29</v>
      </c>
      <c r="E409" s="197">
        <v>349000</v>
      </c>
      <c r="F409" s="9">
        <f t="shared" si="2"/>
        <v>0</v>
      </c>
      <c r="G409" s="197">
        <v>349000</v>
      </c>
      <c r="H409" s="195" t="s">
        <v>401</v>
      </c>
      <c r="I409" s="195"/>
    </row>
    <row r="410" spans="1:9">
      <c r="A410" s="196">
        <v>44213</v>
      </c>
      <c r="B410" s="195" t="s">
        <v>60</v>
      </c>
      <c r="C410" s="198">
        <v>5022</v>
      </c>
      <c r="D410" s="195">
        <v>29</v>
      </c>
      <c r="E410" s="197">
        <v>588000</v>
      </c>
      <c r="F410" s="9">
        <f t="shared" si="2"/>
        <v>0</v>
      </c>
      <c r="G410" s="197">
        <v>588000</v>
      </c>
      <c r="H410" s="195" t="s">
        <v>401</v>
      </c>
      <c r="I410" s="195"/>
    </row>
    <row r="411" spans="1:9">
      <c r="G411" s="50">
        <f>SUM(G403:G410)</f>
        <v>4040300</v>
      </c>
      <c r="H411" s="2" t="s">
        <v>65</v>
      </c>
    </row>
    <row r="413" spans="1:9">
      <c r="A413" s="196">
        <v>44213</v>
      </c>
      <c r="B413" s="195" t="s">
        <v>60</v>
      </c>
      <c r="C413" s="198">
        <v>2109</v>
      </c>
      <c r="D413" s="195">
        <v>7</v>
      </c>
      <c r="E413" s="197">
        <v>540800</v>
      </c>
      <c r="F413" s="9">
        <f>E413-G413</f>
        <v>0</v>
      </c>
      <c r="G413" s="197">
        <v>540800</v>
      </c>
      <c r="H413" s="195" t="s">
        <v>390</v>
      </c>
      <c r="I413" s="195"/>
    </row>
    <row r="414" spans="1:9">
      <c r="G414" s="12">
        <v>540800</v>
      </c>
      <c r="H414" s="2" t="s">
        <v>190</v>
      </c>
    </row>
    <row r="416" spans="1:9">
      <c r="A416" s="196">
        <v>44211</v>
      </c>
      <c r="B416" s="195" t="s">
        <v>60</v>
      </c>
      <c r="C416" s="198">
        <v>2984</v>
      </c>
      <c r="D416" s="41">
        <v>8</v>
      </c>
      <c r="E416" s="42">
        <v>500000</v>
      </c>
      <c r="F416" s="9">
        <f>E416-G416</f>
        <v>0</v>
      </c>
      <c r="G416" s="197">
        <v>500000</v>
      </c>
      <c r="H416" s="195" t="s">
        <v>367</v>
      </c>
      <c r="I416" s="195"/>
    </row>
    <row r="417" spans="1:9">
      <c r="A417" s="196">
        <v>44213</v>
      </c>
      <c r="B417" s="195" t="s">
        <v>60</v>
      </c>
      <c r="C417" s="198">
        <v>497</v>
      </c>
      <c r="D417" s="195">
        <v>4</v>
      </c>
      <c r="E417" s="197">
        <v>626500</v>
      </c>
      <c r="F417" s="9">
        <v>0</v>
      </c>
      <c r="G417" s="197">
        <v>626500</v>
      </c>
      <c r="H417" s="195" t="s">
        <v>387</v>
      </c>
      <c r="I417" s="195"/>
    </row>
    <row r="418" spans="1:9">
      <c r="A418" s="196">
        <v>44213</v>
      </c>
      <c r="B418" s="195" t="s">
        <v>60</v>
      </c>
      <c r="C418" s="198">
        <v>505</v>
      </c>
      <c r="D418" s="195">
        <v>4</v>
      </c>
      <c r="E418" s="197">
        <v>187500</v>
      </c>
      <c r="F418" s="9">
        <v>0</v>
      </c>
      <c r="G418" s="197">
        <v>187500</v>
      </c>
      <c r="H418" s="195" t="s">
        <v>387</v>
      </c>
      <c r="I418" s="195"/>
    </row>
    <row r="419" spans="1:9">
      <c r="A419" s="196">
        <v>44213</v>
      </c>
      <c r="B419" s="195" t="s">
        <v>60</v>
      </c>
      <c r="C419" s="198">
        <v>2112</v>
      </c>
      <c r="D419" s="195">
        <v>7</v>
      </c>
      <c r="E419" s="197">
        <v>1526500</v>
      </c>
      <c r="F419" s="9">
        <v>0</v>
      </c>
      <c r="G419" s="197">
        <v>1526500</v>
      </c>
      <c r="H419" s="195" t="s">
        <v>391</v>
      </c>
      <c r="I419" s="195"/>
    </row>
    <row r="420" spans="1:9">
      <c r="A420" s="196">
        <v>44213</v>
      </c>
      <c r="B420" s="195" t="s">
        <v>60</v>
      </c>
      <c r="C420" s="198">
        <v>3487</v>
      </c>
      <c r="D420" s="195">
        <v>8</v>
      </c>
      <c r="E420" s="197">
        <v>126000</v>
      </c>
      <c r="F420" s="9">
        <v>0</v>
      </c>
      <c r="G420" s="197">
        <v>126000</v>
      </c>
      <c r="H420" s="195" t="s">
        <v>397</v>
      </c>
      <c r="I420" s="195"/>
    </row>
    <row r="421" spans="1:9">
      <c r="A421" s="196">
        <v>44213</v>
      </c>
      <c r="B421" s="195" t="s">
        <v>60</v>
      </c>
      <c r="C421" s="198">
        <v>4498</v>
      </c>
      <c r="D421" s="195">
        <v>29</v>
      </c>
      <c r="E421" s="197">
        <v>220000</v>
      </c>
      <c r="F421" s="9">
        <v>0</v>
      </c>
      <c r="G421" s="197">
        <v>220000</v>
      </c>
      <c r="H421" s="195" t="s">
        <v>400</v>
      </c>
      <c r="I421" s="195"/>
    </row>
    <row r="422" spans="1:9">
      <c r="A422" s="196">
        <v>44213</v>
      </c>
      <c r="B422" s="195" t="s">
        <v>60</v>
      </c>
      <c r="C422" s="198">
        <v>5990</v>
      </c>
      <c r="D422" s="195">
        <v>3</v>
      </c>
      <c r="E422" s="197">
        <v>225400</v>
      </c>
      <c r="F422" s="9">
        <f>E422-G422</f>
        <v>0</v>
      </c>
      <c r="G422" s="197">
        <v>225400</v>
      </c>
      <c r="H422" s="195" t="s">
        <v>403</v>
      </c>
      <c r="I422" s="195"/>
    </row>
    <row r="423" spans="1:9">
      <c r="A423" s="196">
        <v>44213</v>
      </c>
      <c r="B423" s="195" t="s">
        <v>60</v>
      </c>
      <c r="C423" s="198">
        <v>7304</v>
      </c>
      <c r="D423" s="195">
        <v>6</v>
      </c>
      <c r="E423" s="197">
        <v>180864</v>
      </c>
      <c r="F423" s="9">
        <f>E423-G423</f>
        <v>0</v>
      </c>
      <c r="G423" s="197">
        <v>180864</v>
      </c>
      <c r="H423" s="195" t="s">
        <v>94</v>
      </c>
      <c r="I423" s="195"/>
    </row>
    <row r="424" spans="1:9">
      <c r="G424" s="50">
        <f>SUM(G416:G423)</f>
        <v>3592764</v>
      </c>
      <c r="H424" s="2" t="s">
        <v>63</v>
      </c>
    </row>
    <row r="426" spans="1:9">
      <c r="A426" s="40">
        <v>44208</v>
      </c>
      <c r="B426" s="41" t="s">
        <v>66</v>
      </c>
      <c r="C426" s="198">
        <v>5988</v>
      </c>
      <c r="D426" s="41">
        <v>6</v>
      </c>
      <c r="E426" s="42">
        <v>611800</v>
      </c>
      <c r="F426" s="86">
        <v>0</v>
      </c>
      <c r="G426" s="42">
        <v>611800</v>
      </c>
      <c r="H426" s="41" t="s">
        <v>323</v>
      </c>
      <c r="I426" s="195"/>
    </row>
    <row r="427" spans="1:9">
      <c r="A427" s="40">
        <v>44208</v>
      </c>
      <c r="B427" s="41" t="s">
        <v>66</v>
      </c>
      <c r="C427" s="198">
        <v>9262</v>
      </c>
      <c r="D427" s="41">
        <v>4</v>
      </c>
      <c r="E427" s="42">
        <v>614400</v>
      </c>
      <c r="F427" s="86">
        <v>0</v>
      </c>
      <c r="G427" s="42">
        <v>614400</v>
      </c>
      <c r="H427" s="41" t="s">
        <v>328</v>
      </c>
      <c r="I427" s="195"/>
    </row>
    <row r="428" spans="1:9">
      <c r="A428" s="40">
        <v>44208</v>
      </c>
      <c r="B428" s="41" t="s">
        <v>66</v>
      </c>
      <c r="C428" s="198">
        <v>9293</v>
      </c>
      <c r="D428" s="41">
        <v>4</v>
      </c>
      <c r="E428" s="42">
        <v>1040000</v>
      </c>
      <c r="F428" s="86">
        <v>0</v>
      </c>
      <c r="G428" s="42">
        <v>1040000</v>
      </c>
      <c r="H428" s="41" t="s">
        <v>330</v>
      </c>
      <c r="I428" s="195"/>
    </row>
    <row r="429" spans="1:9">
      <c r="A429" s="40">
        <v>44209</v>
      </c>
      <c r="B429" s="41" t="s">
        <v>67</v>
      </c>
      <c r="C429" s="198">
        <v>2356</v>
      </c>
      <c r="D429" s="41">
        <v>8</v>
      </c>
      <c r="E429" s="42">
        <v>6560000</v>
      </c>
      <c r="F429" s="86">
        <v>0</v>
      </c>
      <c r="G429" s="42">
        <v>6560000</v>
      </c>
      <c r="H429" s="41" t="s">
        <v>337</v>
      </c>
      <c r="I429" s="195"/>
    </row>
    <row r="430" spans="1:9">
      <c r="A430" s="40">
        <v>44209</v>
      </c>
      <c r="B430" s="41" t="s">
        <v>66</v>
      </c>
      <c r="C430" s="198">
        <v>5280</v>
      </c>
      <c r="D430" s="41">
        <v>18</v>
      </c>
      <c r="E430" s="42">
        <v>339660</v>
      </c>
      <c r="F430" s="86">
        <v>0</v>
      </c>
      <c r="G430" s="42">
        <v>339660</v>
      </c>
      <c r="H430" s="41" t="s">
        <v>94</v>
      </c>
      <c r="I430" s="195"/>
    </row>
    <row r="431" spans="1:9">
      <c r="A431" s="40">
        <v>44209</v>
      </c>
      <c r="B431" s="41" t="s">
        <v>66</v>
      </c>
      <c r="C431" s="198">
        <v>9471</v>
      </c>
      <c r="D431" s="41">
        <v>4</v>
      </c>
      <c r="E431" s="42">
        <v>1671723</v>
      </c>
      <c r="F431" s="86">
        <v>0</v>
      </c>
      <c r="G431" s="42">
        <v>1671723</v>
      </c>
      <c r="H431" s="41" t="s">
        <v>341</v>
      </c>
      <c r="I431" s="195"/>
    </row>
    <row r="432" spans="1:9">
      <c r="A432" s="40">
        <v>44209</v>
      </c>
      <c r="B432" s="41" t="s">
        <v>66</v>
      </c>
      <c r="C432" s="198">
        <v>9668</v>
      </c>
      <c r="D432" s="41">
        <v>4</v>
      </c>
      <c r="E432" s="42">
        <v>224000</v>
      </c>
      <c r="F432" s="86">
        <v>0</v>
      </c>
      <c r="G432" s="42">
        <v>224000</v>
      </c>
      <c r="H432" s="41" t="s">
        <v>347</v>
      </c>
      <c r="I432" s="195"/>
    </row>
    <row r="433" spans="1:9">
      <c r="A433" s="196">
        <v>44212</v>
      </c>
      <c r="B433" s="195" t="s">
        <v>60</v>
      </c>
      <c r="C433" s="198">
        <v>2064</v>
      </c>
      <c r="D433" s="195">
        <v>7</v>
      </c>
      <c r="E433" s="197">
        <v>600000</v>
      </c>
      <c r="F433" s="9">
        <v>0</v>
      </c>
      <c r="G433" s="197">
        <v>600000</v>
      </c>
      <c r="H433" s="195" t="s">
        <v>405</v>
      </c>
      <c r="I433" s="195"/>
    </row>
    <row r="434" spans="1:9">
      <c r="A434" s="196">
        <v>44212</v>
      </c>
      <c r="B434" s="195" t="s">
        <v>60</v>
      </c>
      <c r="C434" s="198">
        <v>4399</v>
      </c>
      <c r="D434" s="195">
        <v>29</v>
      </c>
      <c r="E434" s="197">
        <v>418000</v>
      </c>
      <c r="F434" s="9">
        <v>0</v>
      </c>
      <c r="G434" s="197">
        <v>418000</v>
      </c>
      <c r="H434" s="195" t="s">
        <v>386</v>
      </c>
      <c r="I434" s="195"/>
    </row>
    <row r="435" spans="1:9">
      <c r="A435" s="196">
        <v>44213</v>
      </c>
      <c r="B435" s="195" t="s">
        <v>60</v>
      </c>
      <c r="C435" s="198">
        <v>3380</v>
      </c>
      <c r="D435" s="195">
        <v>8</v>
      </c>
      <c r="E435" s="197">
        <v>309926</v>
      </c>
      <c r="F435" s="9">
        <f>E435-G435</f>
        <v>0</v>
      </c>
      <c r="G435" s="197">
        <v>309926</v>
      </c>
      <c r="H435" s="195" t="s">
        <v>392</v>
      </c>
      <c r="I435" s="195"/>
    </row>
    <row r="436" spans="1:9">
      <c r="G436" s="50">
        <f>SUM(G426:G435)</f>
        <v>12389509</v>
      </c>
    </row>
    <row r="438" spans="1:9">
      <c r="A438" s="196">
        <v>44210</v>
      </c>
      <c r="B438" s="195" t="s">
        <v>66</v>
      </c>
      <c r="C438" s="198">
        <v>6475</v>
      </c>
      <c r="D438" s="195">
        <v>6</v>
      </c>
      <c r="E438" s="197">
        <v>1244500</v>
      </c>
      <c r="F438" s="9">
        <v>0</v>
      </c>
      <c r="G438" s="197">
        <v>1244500</v>
      </c>
      <c r="H438" s="195" t="s">
        <v>411</v>
      </c>
      <c r="I438" s="195"/>
    </row>
    <row r="439" spans="1:9">
      <c r="A439" s="196">
        <v>44210</v>
      </c>
      <c r="B439" s="195" t="s">
        <v>66</v>
      </c>
      <c r="C439" s="198">
        <v>9938</v>
      </c>
      <c r="D439" s="195">
        <v>9</v>
      </c>
      <c r="E439" s="197">
        <v>279000</v>
      </c>
      <c r="F439" s="9">
        <v>0</v>
      </c>
      <c r="G439" s="197">
        <v>279000</v>
      </c>
      <c r="H439" s="195" t="s">
        <v>358</v>
      </c>
      <c r="I439" s="195"/>
    </row>
    <row r="440" spans="1:9">
      <c r="A440" s="196">
        <v>44211</v>
      </c>
      <c r="B440" s="195" t="s">
        <v>60</v>
      </c>
      <c r="C440" s="198">
        <v>166</v>
      </c>
      <c r="D440" s="41">
        <v>9</v>
      </c>
      <c r="E440" s="42">
        <v>483000</v>
      </c>
      <c r="F440" s="9">
        <v>0</v>
      </c>
      <c r="G440" s="197">
        <v>483000</v>
      </c>
      <c r="H440" s="195" t="s">
        <v>363</v>
      </c>
      <c r="I440" s="195"/>
    </row>
    <row r="441" spans="1:9">
      <c r="A441" s="196">
        <v>44211</v>
      </c>
      <c r="B441" s="195" t="s">
        <v>60</v>
      </c>
      <c r="C441" s="198">
        <v>6633</v>
      </c>
      <c r="D441" s="41">
        <v>6</v>
      </c>
      <c r="E441" s="42">
        <v>691200</v>
      </c>
      <c r="F441" s="9">
        <v>0</v>
      </c>
      <c r="G441" s="197">
        <v>691200</v>
      </c>
      <c r="H441" s="195" t="s">
        <v>369</v>
      </c>
      <c r="I441" s="195"/>
    </row>
    <row r="442" spans="1:9">
      <c r="G442" s="50">
        <f>SUM(G438:G441)</f>
        <v>2697700</v>
      </c>
      <c r="H442" s="2" t="s">
        <v>107</v>
      </c>
    </row>
    <row r="444" spans="1:9" ht="19.5">
      <c r="A444" s="38" t="s">
        <v>428</v>
      </c>
    </row>
    <row r="445" spans="1:9">
      <c r="A445" s="196">
        <v>44214</v>
      </c>
      <c r="B445" s="195" t="s">
        <v>60</v>
      </c>
      <c r="C445" s="198">
        <v>721</v>
      </c>
      <c r="D445" s="195">
        <v>4</v>
      </c>
      <c r="E445" s="197">
        <v>275000</v>
      </c>
      <c r="F445" s="206">
        <f>E445-G445</f>
        <v>0</v>
      </c>
      <c r="G445" s="197">
        <v>275000</v>
      </c>
      <c r="H445" s="195" t="s">
        <v>414</v>
      </c>
      <c r="I445" s="195"/>
    </row>
    <row r="446" spans="1:9">
      <c r="G446" s="12">
        <v>275000</v>
      </c>
      <c r="H446" s="2" t="s">
        <v>101</v>
      </c>
    </row>
    <row r="448" spans="1:9">
      <c r="A448" s="196">
        <v>44214</v>
      </c>
      <c r="B448" s="195" t="s">
        <v>60</v>
      </c>
      <c r="C448" s="198">
        <v>3865</v>
      </c>
      <c r="D448" s="195">
        <v>8</v>
      </c>
      <c r="E448" s="197">
        <v>890600</v>
      </c>
      <c r="F448" s="206">
        <f>E448-G448</f>
        <v>0</v>
      </c>
      <c r="G448" s="197">
        <v>890600</v>
      </c>
      <c r="H448" s="195" t="s">
        <v>424</v>
      </c>
      <c r="I448" s="195"/>
    </row>
    <row r="449" spans="1:9">
      <c r="G449" s="12">
        <v>890600</v>
      </c>
      <c r="H449" s="2" t="s">
        <v>190</v>
      </c>
    </row>
    <row r="451" spans="1:9" s="52" customFormat="1">
      <c r="A451" s="199">
        <v>44215</v>
      </c>
      <c r="B451" s="200"/>
      <c r="C451" s="51">
        <v>4031</v>
      </c>
      <c r="D451" s="200">
        <v>8</v>
      </c>
      <c r="E451" s="201">
        <v>19853400</v>
      </c>
      <c r="F451" s="202">
        <f>E451-G451</f>
        <v>0</v>
      </c>
      <c r="G451" s="201">
        <v>19853400</v>
      </c>
      <c r="H451" s="200"/>
      <c r="I451" s="200"/>
    </row>
    <row r="452" spans="1:9" s="52" customFormat="1">
      <c r="A452" s="199">
        <v>44215</v>
      </c>
      <c r="B452" s="200"/>
      <c r="C452" s="51">
        <v>4030</v>
      </c>
      <c r="D452" s="200">
        <v>8</v>
      </c>
      <c r="E452" s="201">
        <v>18240000</v>
      </c>
      <c r="F452" s="202">
        <f>E452-G452</f>
        <v>0</v>
      </c>
      <c r="G452" s="201">
        <v>18240000</v>
      </c>
      <c r="H452" s="200"/>
      <c r="I452" s="200"/>
    </row>
    <row r="453" spans="1:9" s="52" customFormat="1">
      <c r="A453" s="199">
        <v>44215</v>
      </c>
      <c r="B453" s="200"/>
      <c r="C453" s="51">
        <v>4032</v>
      </c>
      <c r="D453" s="200">
        <v>8</v>
      </c>
      <c r="E453" s="201">
        <v>19670000</v>
      </c>
      <c r="F453" s="202">
        <f>E453-G453</f>
        <v>0</v>
      </c>
      <c r="G453" s="201">
        <v>19670000</v>
      </c>
      <c r="H453" s="200"/>
      <c r="I453" s="200"/>
    </row>
    <row r="454" spans="1:9">
      <c r="G454" s="50">
        <f>SUM(G451:G453)</f>
        <v>57763400</v>
      </c>
      <c r="H454" s="2" t="s">
        <v>66</v>
      </c>
    </row>
    <row r="456" spans="1:9">
      <c r="A456" s="196">
        <v>44214</v>
      </c>
      <c r="B456" s="195" t="s">
        <v>60</v>
      </c>
      <c r="C456" s="198">
        <v>2525</v>
      </c>
      <c r="D456" s="195">
        <v>7</v>
      </c>
      <c r="E456" s="197">
        <v>590857</v>
      </c>
      <c r="F456" s="206">
        <f>E456-G456</f>
        <v>0</v>
      </c>
      <c r="G456" s="197">
        <v>590857</v>
      </c>
      <c r="H456" s="195" t="s">
        <v>419</v>
      </c>
      <c r="I456" s="195"/>
    </row>
    <row r="457" spans="1:9">
      <c r="A457" s="196">
        <v>44214</v>
      </c>
      <c r="B457" s="195" t="s">
        <v>60</v>
      </c>
      <c r="C457" s="198">
        <v>4663</v>
      </c>
      <c r="D457" s="195">
        <v>10</v>
      </c>
      <c r="E457" s="197">
        <v>1523600</v>
      </c>
      <c r="F457" s="206">
        <f>E457-G457</f>
        <v>0</v>
      </c>
      <c r="G457" s="197">
        <v>1523600</v>
      </c>
      <c r="H457" s="126" t="s">
        <v>421</v>
      </c>
      <c r="I457" s="195"/>
    </row>
    <row r="458" spans="1:9" s="52" customFormat="1">
      <c r="A458" s="199">
        <v>44215</v>
      </c>
      <c r="B458" s="200"/>
      <c r="C458" s="51">
        <v>7801</v>
      </c>
      <c r="D458" s="200">
        <v>6</v>
      </c>
      <c r="E458" s="201">
        <v>1500000</v>
      </c>
      <c r="F458" s="202">
        <f>E458-G458</f>
        <v>0</v>
      </c>
      <c r="G458" s="201">
        <v>1500000</v>
      </c>
      <c r="H458" s="200"/>
      <c r="I458" s="200"/>
    </row>
    <row r="459" spans="1:9">
      <c r="G459" s="50">
        <f>SUM(G456:G458)</f>
        <v>3614457</v>
      </c>
      <c r="H459" s="2" t="s">
        <v>63</v>
      </c>
    </row>
    <row r="461" spans="1:9">
      <c r="A461" s="196">
        <v>44214</v>
      </c>
      <c r="B461" s="195" t="s">
        <v>60</v>
      </c>
      <c r="C461" s="198">
        <v>2517</v>
      </c>
      <c r="D461" s="195">
        <v>7</v>
      </c>
      <c r="E461" s="197">
        <v>578000</v>
      </c>
      <c r="F461" s="206">
        <f>E461-G461</f>
        <v>0</v>
      </c>
      <c r="G461" s="197">
        <v>578000</v>
      </c>
      <c r="H461" s="195" t="s">
        <v>420</v>
      </c>
      <c r="I461" s="195"/>
    </row>
    <row r="462" spans="1:9" s="52" customFormat="1">
      <c r="A462" s="199">
        <v>44215</v>
      </c>
      <c r="B462" s="200"/>
      <c r="C462" s="51">
        <v>671</v>
      </c>
      <c r="D462" s="200">
        <v>19</v>
      </c>
      <c r="E462" s="201">
        <v>498018</v>
      </c>
      <c r="F462" s="202">
        <f>E462-G462</f>
        <v>0</v>
      </c>
      <c r="G462" s="201">
        <v>498018</v>
      </c>
      <c r="H462" s="200"/>
      <c r="I462" s="200"/>
    </row>
    <row r="463" spans="1:9" s="52" customFormat="1">
      <c r="A463" s="199">
        <v>44215</v>
      </c>
      <c r="B463" s="200"/>
      <c r="C463" s="51">
        <v>7731</v>
      </c>
      <c r="D463" s="200">
        <v>6</v>
      </c>
      <c r="E463" s="201">
        <v>406500</v>
      </c>
      <c r="F463" s="202">
        <f>E463-G463</f>
        <v>0</v>
      </c>
      <c r="G463" s="201">
        <v>406500</v>
      </c>
      <c r="H463" s="200"/>
      <c r="I463" s="200"/>
    </row>
    <row r="464" spans="1:9" s="52" customFormat="1">
      <c r="A464" s="199">
        <v>44215</v>
      </c>
      <c r="B464" s="200"/>
      <c r="C464" s="51">
        <v>4078</v>
      </c>
      <c r="D464" s="200">
        <v>8</v>
      </c>
      <c r="E464" s="201">
        <v>300000</v>
      </c>
      <c r="F464" s="202">
        <f>E464-G464</f>
        <v>0</v>
      </c>
      <c r="G464" s="201">
        <v>300000</v>
      </c>
      <c r="H464" s="200"/>
      <c r="I464" s="200"/>
    </row>
    <row r="465" spans="1:9" s="52" customFormat="1">
      <c r="A465" s="199">
        <v>44215</v>
      </c>
      <c r="B465" s="200"/>
      <c r="C465" s="51">
        <v>4095</v>
      </c>
      <c r="D465" s="200">
        <v>8</v>
      </c>
      <c r="E465" s="201">
        <v>7960000</v>
      </c>
      <c r="F465" s="202">
        <f>E465-G465</f>
        <v>0</v>
      </c>
      <c r="G465" s="201">
        <v>7960000</v>
      </c>
      <c r="H465" s="200"/>
      <c r="I465" s="200"/>
    </row>
    <row r="466" spans="1:9">
      <c r="G466" s="50">
        <f>SUM(G461:G465)</f>
        <v>9742518</v>
      </c>
      <c r="H466" s="2" t="s">
        <v>65</v>
      </c>
    </row>
    <row r="468" spans="1:9">
      <c r="A468" s="196">
        <v>44214</v>
      </c>
      <c r="B468" s="195" t="s">
        <v>60</v>
      </c>
      <c r="C468" s="198">
        <v>884</v>
      </c>
      <c r="D468" s="195">
        <v>9</v>
      </c>
      <c r="E468" s="197">
        <v>172871</v>
      </c>
      <c r="F468" s="206">
        <f>E468-G468</f>
        <v>0</v>
      </c>
      <c r="G468" s="197">
        <v>172871</v>
      </c>
      <c r="H468" s="195" t="s">
        <v>426</v>
      </c>
      <c r="I468" s="195"/>
    </row>
    <row r="469" spans="1:9">
      <c r="A469" s="196">
        <v>44214</v>
      </c>
      <c r="B469" s="195" t="s">
        <v>60</v>
      </c>
      <c r="C469" s="198">
        <v>7548</v>
      </c>
      <c r="D469" s="195">
        <v>6</v>
      </c>
      <c r="E469" s="197">
        <v>423600</v>
      </c>
      <c r="F469" s="206">
        <f>E469-G469</f>
        <v>0</v>
      </c>
      <c r="G469" s="197">
        <v>423600</v>
      </c>
      <c r="H469" s="195" t="s">
        <v>418</v>
      </c>
      <c r="I469" s="195"/>
    </row>
    <row r="470" spans="1:9">
      <c r="G470" s="50">
        <f>SUM(G468:G469)</f>
        <v>596471</v>
      </c>
      <c r="H470" s="2" t="s">
        <v>66</v>
      </c>
    </row>
    <row r="472" spans="1:9">
      <c r="A472" s="196">
        <v>44214</v>
      </c>
      <c r="B472" s="195" t="s">
        <v>60</v>
      </c>
      <c r="C472" s="198">
        <v>906</v>
      </c>
      <c r="D472" s="195">
        <v>9</v>
      </c>
      <c r="E472" s="197">
        <v>1080000</v>
      </c>
      <c r="F472" s="206">
        <f>E472-G472</f>
        <v>0</v>
      </c>
      <c r="G472" s="197">
        <v>1080000</v>
      </c>
      <c r="H472" s="195" t="s">
        <v>427</v>
      </c>
      <c r="I472" s="195"/>
    </row>
    <row r="473" spans="1:9">
      <c r="G473" s="12">
        <v>1080000</v>
      </c>
      <c r="H473" s="2" t="s">
        <v>107</v>
      </c>
    </row>
    <row r="475" spans="1:9" s="53" customFormat="1">
      <c r="A475" s="123">
        <v>44212</v>
      </c>
      <c r="B475" s="205" t="s">
        <v>60</v>
      </c>
      <c r="C475" s="57">
        <v>391</v>
      </c>
      <c r="D475" s="205">
        <v>4</v>
      </c>
      <c r="E475" s="203">
        <v>375000</v>
      </c>
      <c r="F475" s="206">
        <f>E475-G475</f>
        <v>0</v>
      </c>
      <c r="G475" s="203">
        <v>375000</v>
      </c>
      <c r="H475" s="205" t="s">
        <v>382</v>
      </c>
      <c r="I475" s="205"/>
    </row>
    <row r="476" spans="1:9" s="53" customFormat="1">
      <c r="A476" s="123">
        <v>44213</v>
      </c>
      <c r="B476" s="205" t="s">
        <v>60</v>
      </c>
      <c r="C476" s="57">
        <v>3452</v>
      </c>
      <c r="D476" s="205">
        <v>8</v>
      </c>
      <c r="E476" s="203">
        <v>180000</v>
      </c>
      <c r="F476" s="206">
        <f>E476-G476</f>
        <v>0</v>
      </c>
      <c r="G476" s="203">
        <v>180000</v>
      </c>
      <c r="H476" s="205" t="s">
        <v>394</v>
      </c>
      <c r="I476" s="205"/>
    </row>
    <row r="477" spans="1:9">
      <c r="G477" s="50">
        <f>SUM(G475:G476)</f>
        <v>555000</v>
      </c>
      <c r="H477" s="2" t="s">
        <v>107</v>
      </c>
    </row>
    <row r="479" spans="1:9">
      <c r="A479" s="196">
        <v>44213</v>
      </c>
      <c r="B479" s="195" t="s">
        <v>60</v>
      </c>
      <c r="C479" s="198">
        <v>4828</v>
      </c>
      <c r="D479" s="195">
        <v>29</v>
      </c>
      <c r="E479" s="197">
        <v>150000</v>
      </c>
      <c r="F479" s="9">
        <f>E479-G479</f>
        <v>0</v>
      </c>
      <c r="G479" s="197">
        <v>150000</v>
      </c>
      <c r="H479" s="195" t="s">
        <v>410</v>
      </c>
      <c r="I479" s="195"/>
    </row>
    <row r="480" spans="1:9">
      <c r="G480" s="12">
        <v>150000</v>
      </c>
      <c r="H480" s="2" t="s">
        <v>107</v>
      </c>
    </row>
    <row r="482" spans="1:9" ht="19.5">
      <c r="A482" s="38" t="s">
        <v>450</v>
      </c>
    </row>
    <row r="483" spans="1:9">
      <c r="A483" s="196">
        <v>44215</v>
      </c>
      <c r="B483" s="195" t="s">
        <v>60</v>
      </c>
      <c r="C483" s="198">
        <v>1061</v>
      </c>
      <c r="D483" s="195">
        <v>4</v>
      </c>
      <c r="E483" s="197">
        <v>100000</v>
      </c>
      <c r="F483" s="206">
        <f>E483-G483</f>
        <v>0</v>
      </c>
      <c r="G483" s="197">
        <v>100000</v>
      </c>
      <c r="H483" s="195" t="s">
        <v>429</v>
      </c>
      <c r="I483" s="195"/>
    </row>
    <row r="484" spans="1:9">
      <c r="G484" s="12">
        <v>100000</v>
      </c>
      <c r="H484" s="2" t="s">
        <v>101</v>
      </c>
    </row>
    <row r="486" spans="1:9">
      <c r="A486" s="196">
        <v>44214</v>
      </c>
      <c r="B486" s="195" t="s">
        <v>64</v>
      </c>
      <c r="C486" s="198">
        <v>3978</v>
      </c>
      <c r="D486" s="195">
        <v>8</v>
      </c>
      <c r="E486" s="197">
        <v>3164000</v>
      </c>
      <c r="F486" s="206">
        <f>E486-G486</f>
        <v>0</v>
      </c>
      <c r="G486" s="197">
        <v>3164000</v>
      </c>
      <c r="H486" s="195" t="s">
        <v>425</v>
      </c>
      <c r="I486" s="195"/>
    </row>
    <row r="487" spans="1:9">
      <c r="A487" s="196">
        <v>44215</v>
      </c>
      <c r="B487" s="195" t="s">
        <v>60</v>
      </c>
      <c r="C487" s="198">
        <v>2766</v>
      </c>
      <c r="D487" s="195">
        <v>7</v>
      </c>
      <c r="E487" s="197">
        <v>1906800</v>
      </c>
      <c r="F487" s="206">
        <f>E487-G487</f>
        <v>0</v>
      </c>
      <c r="G487" s="197">
        <v>1906800</v>
      </c>
      <c r="H487" s="195" t="s">
        <v>444</v>
      </c>
      <c r="I487" s="195"/>
    </row>
    <row r="488" spans="1:9">
      <c r="A488" s="196">
        <v>44215</v>
      </c>
      <c r="B488" s="195" t="s">
        <v>60</v>
      </c>
      <c r="C488" s="198">
        <v>2834</v>
      </c>
      <c r="D488" s="195">
        <v>7</v>
      </c>
      <c r="E488" s="197">
        <v>1000000</v>
      </c>
      <c r="F488" s="206">
        <f>E488-G488</f>
        <v>0</v>
      </c>
      <c r="G488" s="197">
        <v>1000000</v>
      </c>
      <c r="H488" s="195" t="s">
        <v>432</v>
      </c>
      <c r="I488" s="195"/>
    </row>
    <row r="489" spans="1:9">
      <c r="A489" s="196">
        <v>44215</v>
      </c>
      <c r="B489" s="195" t="s">
        <v>60</v>
      </c>
      <c r="C489" s="198">
        <v>2835</v>
      </c>
      <c r="D489" s="195">
        <v>7</v>
      </c>
      <c r="E489" s="197">
        <v>500000</v>
      </c>
      <c r="F489" s="206">
        <f>E489-G489</f>
        <v>0</v>
      </c>
      <c r="G489" s="197">
        <v>500000</v>
      </c>
      <c r="H489" s="195" t="s">
        <v>433</v>
      </c>
      <c r="I489" s="195"/>
    </row>
    <row r="490" spans="1:9">
      <c r="G490" s="50">
        <f>SUM(G486:G489)</f>
        <v>6570800</v>
      </c>
      <c r="H490" s="2" t="s">
        <v>64</v>
      </c>
    </row>
    <row r="492" spans="1:9" s="53" customFormat="1">
      <c r="A492" s="123">
        <v>44212</v>
      </c>
      <c r="B492" s="205" t="s">
        <v>106</v>
      </c>
      <c r="C492" s="57">
        <v>5605</v>
      </c>
      <c r="D492" s="205">
        <v>3</v>
      </c>
      <c r="E492" s="203">
        <v>17870800</v>
      </c>
      <c r="F492" s="206">
        <f>E492-G492</f>
        <v>0</v>
      </c>
      <c r="G492" s="203">
        <v>17870800</v>
      </c>
      <c r="H492" s="205" t="s">
        <v>404</v>
      </c>
      <c r="I492" s="205"/>
    </row>
    <row r="493" spans="1:9">
      <c r="G493" s="12">
        <v>17870800</v>
      </c>
      <c r="H493" s="2" t="s">
        <v>107</v>
      </c>
    </row>
    <row r="495" spans="1:9" s="53" customFormat="1">
      <c r="A495" s="127">
        <v>44207</v>
      </c>
      <c r="B495" s="128" t="s">
        <v>67</v>
      </c>
      <c r="C495" s="57">
        <v>9112</v>
      </c>
      <c r="D495" s="128">
        <v>9</v>
      </c>
      <c r="E495" s="43">
        <v>409800</v>
      </c>
      <c r="F495" s="129">
        <f>E495-G495</f>
        <v>0</v>
      </c>
      <c r="G495" s="43">
        <v>409800</v>
      </c>
      <c r="H495" s="128" t="s">
        <v>305</v>
      </c>
      <c r="I495" s="205"/>
    </row>
    <row r="496" spans="1:9">
      <c r="G496" s="291">
        <v>409800</v>
      </c>
      <c r="H496" s="2" t="s">
        <v>107</v>
      </c>
    </row>
    <row r="497" spans="1:9">
      <c r="A497" s="196">
        <v>44215</v>
      </c>
      <c r="B497" s="195" t="s">
        <v>60</v>
      </c>
      <c r="C497" s="198">
        <v>2920</v>
      </c>
      <c r="D497" s="195">
        <v>7</v>
      </c>
      <c r="E497" s="197">
        <v>3506000</v>
      </c>
      <c r="F497" s="206">
        <f>E497-G497</f>
        <v>0</v>
      </c>
      <c r="G497" s="197">
        <v>3506000</v>
      </c>
      <c r="H497" s="195" t="s">
        <v>435</v>
      </c>
      <c r="I497" s="195"/>
    </row>
    <row r="498" spans="1:9">
      <c r="G498" s="298">
        <f>G497-G496</f>
        <v>3096200</v>
      </c>
    </row>
    <row r="500" spans="1:9">
      <c r="A500" s="196">
        <v>44215</v>
      </c>
      <c r="B500" s="195" t="s">
        <v>60</v>
      </c>
      <c r="C500" s="198">
        <v>2823</v>
      </c>
      <c r="D500" s="195">
        <v>7</v>
      </c>
      <c r="E500" s="197">
        <v>2610700</v>
      </c>
      <c r="F500" s="206">
        <f>E500-G500</f>
        <v>0</v>
      </c>
      <c r="G500" s="197">
        <v>2610700</v>
      </c>
      <c r="H500" s="195" t="s">
        <v>431</v>
      </c>
      <c r="I500" s="195"/>
    </row>
    <row r="501" spans="1:9" s="52" customFormat="1">
      <c r="A501" s="199">
        <v>44216</v>
      </c>
      <c r="B501" s="200"/>
      <c r="C501" s="51">
        <v>1231</v>
      </c>
      <c r="D501" s="200">
        <v>4</v>
      </c>
      <c r="E501" s="201">
        <v>3539000</v>
      </c>
      <c r="F501" s="202">
        <f>E501-G501</f>
        <v>0</v>
      </c>
      <c r="G501" s="201">
        <v>3539000</v>
      </c>
      <c r="H501" s="200"/>
      <c r="I501" s="200"/>
    </row>
    <row r="502" spans="1:9">
      <c r="G502" s="50">
        <f>SUM(G500:G501)</f>
        <v>6149700</v>
      </c>
      <c r="H502" s="2" t="s">
        <v>63</v>
      </c>
    </row>
    <row r="504" spans="1:9">
      <c r="A504" s="196">
        <v>44215</v>
      </c>
      <c r="B504" s="195" t="s">
        <v>60</v>
      </c>
      <c r="C504" s="198">
        <v>4264</v>
      </c>
      <c r="D504" s="195">
        <v>8</v>
      </c>
      <c r="E504" s="197">
        <v>3000000</v>
      </c>
      <c r="F504" s="206">
        <f>E504-G504</f>
        <v>0</v>
      </c>
      <c r="G504" s="197">
        <v>3000000</v>
      </c>
      <c r="H504" s="195" t="s">
        <v>439</v>
      </c>
      <c r="I504" s="195"/>
    </row>
    <row r="505" spans="1:9" s="52" customFormat="1">
      <c r="A505" s="199">
        <v>44216</v>
      </c>
      <c r="B505" s="200"/>
      <c r="C505" s="51">
        <v>8014</v>
      </c>
      <c r="D505" s="200">
        <v>6</v>
      </c>
      <c r="E505" s="201">
        <v>1329266</v>
      </c>
      <c r="F505" s="202">
        <f>E505-G505</f>
        <v>0</v>
      </c>
      <c r="G505" s="201">
        <v>1329266</v>
      </c>
      <c r="H505" s="200"/>
      <c r="I505" s="200"/>
    </row>
    <row r="506" spans="1:9" s="52" customFormat="1">
      <c r="A506" s="199">
        <v>44216</v>
      </c>
      <c r="B506" s="200"/>
      <c r="C506" s="51">
        <v>8046</v>
      </c>
      <c r="D506" s="200">
        <v>6</v>
      </c>
      <c r="E506" s="201">
        <v>214500</v>
      </c>
      <c r="F506" s="202">
        <f>E506-G506</f>
        <v>0</v>
      </c>
      <c r="G506" s="201">
        <v>214500</v>
      </c>
      <c r="H506" s="200"/>
      <c r="I506" s="200"/>
    </row>
    <row r="507" spans="1:9">
      <c r="G507" s="50">
        <f>SUM(G504:G506)</f>
        <v>4543766</v>
      </c>
      <c r="H507" s="2" t="s">
        <v>190</v>
      </c>
    </row>
    <row r="509" spans="1:9">
      <c r="A509" s="196">
        <v>44215</v>
      </c>
      <c r="B509" s="195" t="s">
        <v>60</v>
      </c>
      <c r="C509" s="198">
        <v>1114</v>
      </c>
      <c r="D509" s="195">
        <v>9</v>
      </c>
      <c r="E509" s="197">
        <v>1192000</v>
      </c>
      <c r="F509" s="206">
        <f>E509-G509</f>
        <v>0</v>
      </c>
      <c r="G509" s="197">
        <v>1192000</v>
      </c>
      <c r="H509" s="195" t="s">
        <v>430</v>
      </c>
      <c r="I509" s="195"/>
    </row>
    <row r="510" spans="1:9" s="52" customFormat="1">
      <c r="A510" s="199">
        <v>44216</v>
      </c>
      <c r="B510" s="200"/>
      <c r="C510" s="51">
        <v>2939</v>
      </c>
      <c r="D510" s="200">
        <v>7</v>
      </c>
      <c r="E510" s="201">
        <v>936000</v>
      </c>
      <c r="F510" s="202">
        <f>E510-G510</f>
        <v>0</v>
      </c>
      <c r="G510" s="201">
        <v>936000</v>
      </c>
      <c r="H510" s="200"/>
      <c r="I510" s="200"/>
    </row>
    <row r="511" spans="1:9" s="52" customFormat="1">
      <c r="A511" s="199">
        <v>44216</v>
      </c>
      <c r="B511" s="200"/>
      <c r="C511" s="51">
        <v>3085</v>
      </c>
      <c r="D511" s="200">
        <v>7</v>
      </c>
      <c r="E511" s="201">
        <v>99500</v>
      </c>
      <c r="F511" s="202">
        <f>E511-G511</f>
        <v>0</v>
      </c>
      <c r="G511" s="201">
        <v>99500</v>
      </c>
      <c r="H511" s="200"/>
      <c r="I511" s="200"/>
    </row>
    <row r="512" spans="1:9" s="52" customFormat="1">
      <c r="A512" s="199">
        <v>44216</v>
      </c>
      <c r="B512" s="200"/>
      <c r="C512" s="51">
        <v>1254</v>
      </c>
      <c r="D512" s="200">
        <v>4</v>
      </c>
      <c r="E512" s="201">
        <v>5166500</v>
      </c>
      <c r="F512" s="202">
        <f>E512-G512</f>
        <v>0</v>
      </c>
      <c r="G512" s="201">
        <v>5166500</v>
      </c>
      <c r="H512" s="200"/>
      <c r="I512" s="200"/>
    </row>
    <row r="513" spans="1:9">
      <c r="G513" s="50">
        <f>SUM(G509:G512)</f>
        <v>7394000</v>
      </c>
      <c r="H513" s="2" t="s">
        <v>65</v>
      </c>
    </row>
    <row r="515" spans="1:9" ht="19.5">
      <c r="A515" s="38" t="s">
        <v>483</v>
      </c>
    </row>
    <row r="516" spans="1:9">
      <c r="A516" s="196">
        <v>44215</v>
      </c>
      <c r="B516" s="195" t="s">
        <v>66</v>
      </c>
      <c r="C516" s="198">
        <v>7726</v>
      </c>
      <c r="D516" s="195">
        <v>6</v>
      </c>
      <c r="E516" s="197">
        <v>6777600</v>
      </c>
      <c r="F516" s="206">
        <f>E516-G516</f>
        <v>0</v>
      </c>
      <c r="G516" s="197">
        <v>6777600</v>
      </c>
      <c r="H516" s="195" t="s">
        <v>440</v>
      </c>
      <c r="I516" s="195"/>
    </row>
    <row r="517" spans="1:9">
      <c r="G517" s="12">
        <v>6777600</v>
      </c>
      <c r="H517" s="2" t="s">
        <v>101</v>
      </c>
    </row>
    <row r="519" spans="1:9">
      <c r="A519" s="196">
        <v>44216</v>
      </c>
      <c r="B519" s="195" t="s">
        <v>60</v>
      </c>
      <c r="C519" s="198">
        <v>4476</v>
      </c>
      <c r="D519" s="195">
        <v>8</v>
      </c>
      <c r="E519" s="197">
        <v>2336000</v>
      </c>
      <c r="F519" s="206">
        <f>E519-G519</f>
        <v>0</v>
      </c>
      <c r="G519" s="197">
        <v>2336000</v>
      </c>
      <c r="H519" s="195" t="s">
        <v>479</v>
      </c>
      <c r="I519" s="195"/>
    </row>
    <row r="520" spans="1:9" s="52" customFormat="1">
      <c r="A520" s="199">
        <v>44217</v>
      </c>
      <c r="B520" s="200"/>
      <c r="C520" s="51">
        <v>1463</v>
      </c>
      <c r="D520" s="200">
        <v>9</v>
      </c>
      <c r="E520" s="201">
        <v>503500</v>
      </c>
      <c r="F520" s="202">
        <f>E520-G520</f>
        <v>0</v>
      </c>
      <c r="G520" s="201">
        <v>503500</v>
      </c>
      <c r="H520" s="200"/>
      <c r="I520" s="200"/>
    </row>
    <row r="521" spans="1:9">
      <c r="G521" s="50">
        <f>SUM(G519:G520)</f>
        <v>2839500</v>
      </c>
      <c r="H521" s="2" t="s">
        <v>190</v>
      </c>
    </row>
    <row r="523" spans="1:9">
      <c r="A523" s="196">
        <v>44216</v>
      </c>
      <c r="B523" s="195" t="s">
        <v>60</v>
      </c>
      <c r="C523" s="198">
        <v>8132</v>
      </c>
      <c r="D523" s="195">
        <v>6</v>
      </c>
      <c r="E523" s="197">
        <v>1855000</v>
      </c>
      <c r="F523" s="206">
        <f>E523-G523</f>
        <v>0</v>
      </c>
      <c r="G523" s="197">
        <v>1855000</v>
      </c>
      <c r="H523" s="195" t="s">
        <v>467</v>
      </c>
      <c r="I523" s="195"/>
    </row>
    <row r="524" spans="1:9">
      <c r="A524" s="196">
        <v>44216</v>
      </c>
      <c r="B524" s="195" t="s">
        <v>60</v>
      </c>
      <c r="C524" s="198">
        <v>8134</v>
      </c>
      <c r="D524" s="195">
        <v>6</v>
      </c>
      <c r="E524" s="197">
        <v>1774500</v>
      </c>
      <c r="F524" s="206">
        <f>E524-G524</f>
        <v>0</v>
      </c>
      <c r="G524" s="197">
        <v>1774500</v>
      </c>
      <c r="H524" s="195" t="s">
        <v>467</v>
      </c>
      <c r="I524" s="195"/>
    </row>
    <row r="525" spans="1:9" s="52" customFormat="1">
      <c r="A525" s="199">
        <v>44217</v>
      </c>
      <c r="B525" s="200"/>
      <c r="C525" s="51">
        <v>5204</v>
      </c>
      <c r="D525" s="200">
        <v>10</v>
      </c>
      <c r="E525" s="201">
        <v>2041500</v>
      </c>
      <c r="F525" s="202">
        <f>E525-G525</f>
        <v>0</v>
      </c>
      <c r="G525" s="201">
        <v>2041500</v>
      </c>
      <c r="H525" s="200"/>
      <c r="I525" s="200"/>
    </row>
    <row r="526" spans="1:9">
      <c r="G526" s="50">
        <f>SUM(G523:G525)</f>
        <v>5671000</v>
      </c>
      <c r="H526" s="2" t="s">
        <v>63</v>
      </c>
    </row>
    <row r="528" spans="1:9">
      <c r="A528" s="196">
        <v>44214</v>
      </c>
      <c r="B528" s="195" t="s">
        <v>66</v>
      </c>
      <c r="C528" s="198">
        <v>3775</v>
      </c>
      <c r="D528" s="195">
        <v>8</v>
      </c>
      <c r="E528" s="197">
        <v>1397400</v>
      </c>
      <c r="F528" s="206">
        <v>0</v>
      </c>
      <c r="G528" s="197">
        <v>1397400</v>
      </c>
      <c r="H528" s="195" t="s">
        <v>415</v>
      </c>
      <c r="I528" s="195"/>
    </row>
    <row r="529" spans="1:9">
      <c r="A529" s="196">
        <v>44215</v>
      </c>
      <c r="B529" s="195" t="s">
        <v>66</v>
      </c>
      <c r="C529" s="198">
        <v>1058</v>
      </c>
      <c r="D529" s="195">
        <v>9</v>
      </c>
      <c r="E529" s="197">
        <v>250000</v>
      </c>
      <c r="F529" s="206">
        <v>0</v>
      </c>
      <c r="G529" s="197">
        <v>250000</v>
      </c>
      <c r="H529" s="195" t="s">
        <v>94</v>
      </c>
      <c r="I529" s="195"/>
    </row>
    <row r="530" spans="1:9">
      <c r="A530" s="196">
        <v>44215</v>
      </c>
      <c r="B530" s="195" t="s">
        <v>60</v>
      </c>
      <c r="C530" s="198">
        <v>2853</v>
      </c>
      <c r="D530" s="195">
        <v>7</v>
      </c>
      <c r="E530" s="197">
        <v>5104100</v>
      </c>
      <c r="F530" s="206">
        <v>0</v>
      </c>
      <c r="G530" s="197">
        <v>5104100</v>
      </c>
      <c r="H530" s="195" t="s">
        <v>434</v>
      </c>
      <c r="I530" s="195"/>
    </row>
    <row r="531" spans="1:9">
      <c r="A531" s="196">
        <v>44216</v>
      </c>
      <c r="B531" s="195" t="s">
        <v>60</v>
      </c>
      <c r="C531" s="198">
        <v>8126</v>
      </c>
      <c r="D531" s="195">
        <v>6</v>
      </c>
      <c r="E531" s="197">
        <v>6185000</v>
      </c>
      <c r="F531" s="206">
        <f>E531-G531</f>
        <v>0</v>
      </c>
      <c r="G531" s="197">
        <v>6185000</v>
      </c>
      <c r="H531" s="195" t="s">
        <v>473</v>
      </c>
      <c r="I531" s="195"/>
    </row>
    <row r="532" spans="1:9">
      <c r="A532" s="196">
        <v>44216</v>
      </c>
      <c r="B532" s="195" t="s">
        <v>60</v>
      </c>
      <c r="C532" s="198">
        <v>8127</v>
      </c>
      <c r="D532" s="195">
        <v>6</v>
      </c>
      <c r="E532" s="197">
        <v>534000</v>
      </c>
      <c r="F532" s="206">
        <f>E532-G532</f>
        <v>0</v>
      </c>
      <c r="G532" s="197">
        <v>534000</v>
      </c>
      <c r="H532" s="195" t="s">
        <v>474</v>
      </c>
      <c r="I532" s="195"/>
    </row>
    <row r="533" spans="1:9">
      <c r="G533" s="50">
        <f>SUM(G528:G532)</f>
        <v>13470500</v>
      </c>
      <c r="H533" s="2" t="s">
        <v>487</v>
      </c>
    </row>
    <row r="535" spans="1:9" ht="19.5">
      <c r="A535" s="38" t="s">
        <v>509</v>
      </c>
    </row>
    <row r="536" spans="1:9">
      <c r="A536" s="196">
        <v>44216</v>
      </c>
      <c r="B536" s="195" t="s">
        <v>64</v>
      </c>
      <c r="C536" s="198">
        <v>1316</v>
      </c>
      <c r="D536" s="195">
        <v>4</v>
      </c>
      <c r="E536" s="197">
        <v>4905000</v>
      </c>
      <c r="F536" s="206">
        <f t="shared" ref="F536:F542" si="3">E536-G536</f>
        <v>0</v>
      </c>
      <c r="G536" s="197">
        <v>4905000</v>
      </c>
      <c r="H536" s="195" t="s">
        <v>462</v>
      </c>
      <c r="I536" s="195"/>
    </row>
    <row r="537" spans="1:9">
      <c r="A537" s="196">
        <v>44216</v>
      </c>
      <c r="B537" s="195" t="s">
        <v>64</v>
      </c>
      <c r="C537" s="198">
        <v>1317</v>
      </c>
      <c r="D537" s="195">
        <v>4</v>
      </c>
      <c r="E537" s="197">
        <v>93000</v>
      </c>
      <c r="F537" s="206">
        <f t="shared" si="3"/>
        <v>0</v>
      </c>
      <c r="G537" s="197">
        <v>93000</v>
      </c>
      <c r="H537" s="195" t="s">
        <v>462</v>
      </c>
      <c r="I537" s="195"/>
    </row>
    <row r="538" spans="1:9">
      <c r="A538" s="196">
        <v>44216</v>
      </c>
      <c r="B538" s="195" t="s">
        <v>64</v>
      </c>
      <c r="C538" s="198">
        <v>1332</v>
      </c>
      <c r="D538" s="195">
        <v>4</v>
      </c>
      <c r="E538" s="197">
        <v>254000</v>
      </c>
      <c r="F538" s="206">
        <f t="shared" si="3"/>
        <v>0</v>
      </c>
      <c r="G538" s="197">
        <v>254000</v>
      </c>
      <c r="H538" s="195" t="s">
        <v>463</v>
      </c>
      <c r="I538" s="195"/>
    </row>
    <row r="539" spans="1:9">
      <c r="A539" s="196">
        <v>44217</v>
      </c>
      <c r="B539" s="195" t="s">
        <v>60</v>
      </c>
      <c r="C539" s="145">
        <v>1536</v>
      </c>
      <c r="D539" s="195">
        <v>4</v>
      </c>
      <c r="E539" s="197">
        <v>4679300</v>
      </c>
      <c r="F539" s="206">
        <f t="shared" si="3"/>
        <v>0</v>
      </c>
      <c r="G539" s="197">
        <v>4679300</v>
      </c>
      <c r="H539" s="195" t="s">
        <v>495</v>
      </c>
      <c r="I539" s="195"/>
    </row>
    <row r="540" spans="1:9">
      <c r="A540" s="196">
        <v>44217</v>
      </c>
      <c r="B540" s="195" t="s">
        <v>60</v>
      </c>
      <c r="C540" s="145">
        <v>1645</v>
      </c>
      <c r="D540" s="195">
        <v>4</v>
      </c>
      <c r="E540" s="197">
        <v>372000</v>
      </c>
      <c r="F540" s="206">
        <f t="shared" si="3"/>
        <v>0</v>
      </c>
      <c r="G540" s="197">
        <v>372000</v>
      </c>
      <c r="H540" s="195" t="s">
        <v>507</v>
      </c>
      <c r="I540" s="195"/>
    </row>
    <row r="541" spans="1:9">
      <c r="A541" s="196">
        <v>44217</v>
      </c>
      <c r="B541" s="195" t="s">
        <v>60</v>
      </c>
      <c r="C541" s="145">
        <v>3421</v>
      </c>
      <c r="D541" s="195">
        <v>7</v>
      </c>
      <c r="E541" s="197">
        <v>400000</v>
      </c>
      <c r="F541" s="206">
        <f t="shared" si="3"/>
        <v>0</v>
      </c>
      <c r="G541" s="197">
        <v>400000</v>
      </c>
      <c r="H541" s="195" t="s">
        <v>94</v>
      </c>
      <c r="I541" s="195"/>
    </row>
    <row r="542" spans="1:9">
      <c r="A542" s="196">
        <v>44217</v>
      </c>
      <c r="B542" s="195" t="s">
        <v>60</v>
      </c>
      <c r="C542" s="145">
        <v>8445</v>
      </c>
      <c r="D542" s="195">
        <v>6</v>
      </c>
      <c r="E542" s="197">
        <v>2000000</v>
      </c>
      <c r="F542" s="206">
        <f t="shared" si="3"/>
        <v>0</v>
      </c>
      <c r="G542" s="197">
        <v>2000000</v>
      </c>
      <c r="H542" s="195" t="s">
        <v>501</v>
      </c>
      <c r="I542" s="195"/>
    </row>
    <row r="543" spans="1:9">
      <c r="G543" s="50">
        <f>SUM(G536:G542)</f>
        <v>12703300</v>
      </c>
      <c r="H543" s="2" t="s">
        <v>64</v>
      </c>
    </row>
    <row r="545" spans="1:9">
      <c r="A545" s="196">
        <v>44216</v>
      </c>
      <c r="B545" s="195" t="s">
        <v>65</v>
      </c>
      <c r="C545" s="198">
        <v>1291</v>
      </c>
      <c r="D545" s="195">
        <v>9</v>
      </c>
      <c r="E545" s="197">
        <v>200000</v>
      </c>
      <c r="F545" s="206">
        <f>E545-G545</f>
        <v>0</v>
      </c>
      <c r="G545" s="197">
        <v>200000</v>
      </c>
      <c r="H545" s="195" t="s">
        <v>480</v>
      </c>
      <c r="I545" s="195"/>
    </row>
    <row r="546" spans="1:9">
      <c r="A546" s="196">
        <v>44216</v>
      </c>
      <c r="B546" s="195" t="s">
        <v>65</v>
      </c>
      <c r="C546" s="198">
        <v>4471</v>
      </c>
      <c r="D546" s="195">
        <v>8</v>
      </c>
      <c r="E546" s="197">
        <v>5272700</v>
      </c>
      <c r="F546" s="206">
        <f>E546-G546</f>
        <v>0</v>
      </c>
      <c r="G546" s="197">
        <v>5272700</v>
      </c>
      <c r="H546" s="195" t="s">
        <v>477</v>
      </c>
      <c r="I546" s="195"/>
    </row>
    <row r="547" spans="1:9">
      <c r="G547" s="50">
        <f>SUM(G545:G546)</f>
        <v>5472700</v>
      </c>
      <c r="H547" s="2" t="s">
        <v>101</v>
      </c>
    </row>
    <row r="549" spans="1:9">
      <c r="A549" s="196">
        <v>44217</v>
      </c>
      <c r="B549" s="195" t="s">
        <v>60</v>
      </c>
      <c r="C549" s="145">
        <v>1545</v>
      </c>
      <c r="D549" s="195">
        <v>4</v>
      </c>
      <c r="E549" s="197">
        <v>3781400</v>
      </c>
      <c r="F549" s="206">
        <f>E549-G549</f>
        <v>0</v>
      </c>
      <c r="G549" s="197">
        <v>3781400</v>
      </c>
      <c r="H549" s="195" t="s">
        <v>496</v>
      </c>
      <c r="I549" s="195"/>
    </row>
    <row r="550" spans="1:9">
      <c r="A550" s="196">
        <v>44217</v>
      </c>
      <c r="B550" s="195" t="s">
        <v>60</v>
      </c>
      <c r="C550" s="145">
        <v>1586</v>
      </c>
      <c r="D550" s="195">
        <v>4</v>
      </c>
      <c r="E550" s="197">
        <v>600000</v>
      </c>
      <c r="F550" s="206">
        <f>E550-G550</f>
        <v>0</v>
      </c>
      <c r="G550" s="197">
        <v>600000</v>
      </c>
      <c r="H550" s="195" t="s">
        <v>506</v>
      </c>
      <c r="I550" s="195"/>
    </row>
    <row r="551" spans="1:9">
      <c r="A551" s="196">
        <v>44217</v>
      </c>
      <c r="B551" s="195" t="s">
        <v>60</v>
      </c>
      <c r="C551" s="145">
        <v>1587</v>
      </c>
      <c r="D551" s="195">
        <v>4</v>
      </c>
      <c r="E551" s="197">
        <v>888000</v>
      </c>
      <c r="F551" s="206">
        <f>E551-G551</f>
        <v>0</v>
      </c>
      <c r="G551" s="197">
        <v>888000</v>
      </c>
      <c r="H551" s="195" t="s">
        <v>508</v>
      </c>
      <c r="I551" s="195"/>
    </row>
    <row r="552" spans="1:9" s="52" customFormat="1">
      <c r="A552" s="199">
        <v>44218</v>
      </c>
      <c r="B552" s="200"/>
      <c r="C552" s="51">
        <v>1679</v>
      </c>
      <c r="D552" s="200">
        <v>4</v>
      </c>
      <c r="E552" s="201">
        <v>836640</v>
      </c>
      <c r="F552" s="202">
        <f>E552-G552</f>
        <v>0</v>
      </c>
      <c r="G552" s="201">
        <v>836640</v>
      </c>
      <c r="H552" s="200"/>
      <c r="I552" s="200"/>
    </row>
    <row r="553" spans="1:9" s="52" customFormat="1">
      <c r="A553" s="199">
        <v>44218</v>
      </c>
      <c r="B553" s="200"/>
      <c r="C553" s="51">
        <v>8532</v>
      </c>
      <c r="D553" s="200">
        <v>6</v>
      </c>
      <c r="E553" s="201">
        <v>523400</v>
      </c>
      <c r="F553" s="202">
        <f>E553-G553</f>
        <v>0</v>
      </c>
      <c r="G553" s="201">
        <v>523400</v>
      </c>
      <c r="H553" s="200"/>
      <c r="I553" s="200"/>
    </row>
    <row r="554" spans="1:9">
      <c r="G554" s="50">
        <f>SUM(G549:G553)</f>
        <v>6629440</v>
      </c>
      <c r="H554" s="2" t="s">
        <v>190</v>
      </c>
    </row>
    <row r="556" spans="1:9">
      <c r="A556" s="196">
        <v>44216</v>
      </c>
      <c r="B556" s="195" t="s">
        <v>66</v>
      </c>
      <c r="C556" s="198">
        <v>1183</v>
      </c>
      <c r="D556" s="195">
        <v>4</v>
      </c>
      <c r="E556" s="197">
        <v>1808400</v>
      </c>
      <c r="F556" s="206">
        <f>E556-G556</f>
        <v>0</v>
      </c>
      <c r="G556" s="197">
        <v>1808400</v>
      </c>
      <c r="H556" s="195" t="s">
        <v>458</v>
      </c>
      <c r="I556" s="195"/>
    </row>
    <row r="557" spans="1:9">
      <c r="A557" s="196">
        <v>44217</v>
      </c>
      <c r="B557" s="195" t="s">
        <v>60</v>
      </c>
      <c r="C557" s="145">
        <v>1420</v>
      </c>
      <c r="D557" s="195">
        <v>9</v>
      </c>
      <c r="E557" s="197">
        <v>55200</v>
      </c>
      <c r="F557" s="206">
        <f>E557-G557</f>
        <v>0</v>
      </c>
      <c r="G557" s="197">
        <v>55200</v>
      </c>
      <c r="H557" s="195" t="s">
        <v>490</v>
      </c>
      <c r="I557" s="195"/>
    </row>
    <row r="558" spans="1:9">
      <c r="G558" s="50">
        <f>SUM(G556:G557)</f>
        <v>1863600</v>
      </c>
      <c r="H558" s="2" t="s">
        <v>107</v>
      </c>
    </row>
    <row r="560" spans="1:9">
      <c r="A560" s="196">
        <v>44217</v>
      </c>
      <c r="B560" s="195" t="s">
        <v>66</v>
      </c>
      <c r="C560" s="145">
        <v>1462</v>
      </c>
      <c r="D560" s="195">
        <v>9</v>
      </c>
      <c r="E560" s="197">
        <v>404374</v>
      </c>
      <c r="F560" s="206">
        <f>E560-G560</f>
        <v>0</v>
      </c>
      <c r="G560" s="197">
        <v>404374</v>
      </c>
      <c r="H560" s="195" t="s">
        <v>492</v>
      </c>
      <c r="I560" s="195"/>
    </row>
    <row r="561" spans="1:9">
      <c r="A561" s="196">
        <v>44217</v>
      </c>
      <c r="B561" s="195" t="s">
        <v>66</v>
      </c>
      <c r="C561" s="145">
        <v>5152</v>
      </c>
      <c r="D561" s="195">
        <v>10</v>
      </c>
      <c r="E561" s="197">
        <v>1365000</v>
      </c>
      <c r="F561" s="206">
        <v>0</v>
      </c>
      <c r="G561" s="197">
        <v>1365000</v>
      </c>
      <c r="H561" s="195" t="s">
        <v>498</v>
      </c>
      <c r="I561" s="195"/>
    </row>
    <row r="562" spans="1:9">
      <c r="A562" s="196">
        <v>44217</v>
      </c>
      <c r="B562" s="195" t="s">
        <v>66</v>
      </c>
      <c r="C562" s="145">
        <v>8308</v>
      </c>
      <c r="D562" s="195">
        <v>6</v>
      </c>
      <c r="E562" s="197">
        <v>1757600</v>
      </c>
      <c r="F562" s="206">
        <v>0</v>
      </c>
      <c r="G562" s="197">
        <v>1757600</v>
      </c>
      <c r="H562" s="195" t="s">
        <v>505</v>
      </c>
      <c r="I562" s="195"/>
    </row>
    <row r="563" spans="1:9">
      <c r="G563" s="50">
        <f>SUM(G560:G562)</f>
        <v>3526974</v>
      </c>
      <c r="H563" s="2" t="s">
        <v>107</v>
      </c>
    </row>
    <row r="565" spans="1:9" ht="19.5">
      <c r="A565" s="38" t="s">
        <v>595</v>
      </c>
    </row>
    <row r="567" spans="1:9" s="53" customFormat="1">
      <c r="A567" s="123">
        <v>44218</v>
      </c>
      <c r="B567" s="205" t="s">
        <v>60</v>
      </c>
      <c r="C567" s="57">
        <v>8671</v>
      </c>
      <c r="D567" s="205">
        <v>6</v>
      </c>
      <c r="E567" s="203">
        <v>928000</v>
      </c>
      <c r="F567" s="206">
        <f>E567-G567</f>
        <v>0</v>
      </c>
      <c r="G567" s="203">
        <v>928000</v>
      </c>
      <c r="H567" s="205" t="s">
        <v>523</v>
      </c>
      <c r="I567" s="205"/>
    </row>
    <row r="568" spans="1:9">
      <c r="G568" s="12">
        <v>928000</v>
      </c>
      <c r="H568" s="2" t="s">
        <v>190</v>
      </c>
    </row>
    <row r="570" spans="1:9">
      <c r="A570" s="196">
        <v>44218</v>
      </c>
      <c r="B570" s="195" t="s">
        <v>60</v>
      </c>
      <c r="C570" s="198">
        <v>1905</v>
      </c>
      <c r="D570" s="195">
        <v>4</v>
      </c>
      <c r="E570" s="197">
        <v>414258</v>
      </c>
      <c r="F570" s="206">
        <f>E570-G570</f>
        <v>0</v>
      </c>
      <c r="G570" s="197">
        <v>414258</v>
      </c>
      <c r="H570" s="195" t="s">
        <v>518</v>
      </c>
      <c r="I570" s="195"/>
    </row>
    <row r="571" spans="1:9">
      <c r="A571" s="196">
        <v>44218</v>
      </c>
      <c r="B571" s="195" t="s">
        <v>60</v>
      </c>
      <c r="C571" s="198">
        <v>4944</v>
      </c>
      <c r="D571" s="195">
        <v>8</v>
      </c>
      <c r="E571" s="197">
        <v>981000</v>
      </c>
      <c r="F571" s="206">
        <f>E571-G571</f>
        <v>0</v>
      </c>
      <c r="G571" s="197">
        <v>981000</v>
      </c>
      <c r="H571" s="195" t="s">
        <v>526</v>
      </c>
      <c r="I571" s="195"/>
    </row>
    <row r="572" spans="1:9">
      <c r="G572" s="50">
        <f>SUM(G570:G571)</f>
        <v>1395258</v>
      </c>
      <c r="H572" s="2" t="s">
        <v>101</v>
      </c>
    </row>
    <row r="574" spans="1:9">
      <c r="A574" s="196">
        <v>44218</v>
      </c>
      <c r="B574" s="195" t="s">
        <v>60</v>
      </c>
      <c r="C574" s="198">
        <v>4781</v>
      </c>
      <c r="D574" s="195">
        <v>8</v>
      </c>
      <c r="E574" s="197">
        <v>8201500</v>
      </c>
      <c r="F574" s="206">
        <f>E574-G574</f>
        <v>0</v>
      </c>
      <c r="G574" s="197">
        <v>8201500</v>
      </c>
      <c r="H574" s="195" t="s">
        <v>529</v>
      </c>
      <c r="I574" s="195"/>
    </row>
    <row r="575" spans="1:9" ht="19.5">
      <c r="A575" s="196">
        <v>44217</v>
      </c>
      <c r="B575" s="195" t="s">
        <v>60</v>
      </c>
      <c r="C575" s="145">
        <v>1467</v>
      </c>
      <c r="D575" s="195">
        <v>4</v>
      </c>
      <c r="E575" s="197">
        <v>263193</v>
      </c>
      <c r="F575" s="206">
        <f>E575-G575</f>
        <v>0</v>
      </c>
      <c r="G575" s="197">
        <v>263193</v>
      </c>
      <c r="H575" s="136" t="s">
        <v>494</v>
      </c>
      <c r="I575" s="195"/>
    </row>
    <row r="576" spans="1:9">
      <c r="G576" s="50">
        <f>SUM(G574:G575)</f>
        <v>8464693</v>
      </c>
      <c r="H576" s="2" t="s">
        <v>537</v>
      </c>
    </row>
    <row r="578" spans="1:9" s="52" customFormat="1">
      <c r="A578" s="199">
        <v>44219</v>
      </c>
      <c r="B578" s="200"/>
      <c r="C578" s="51">
        <v>1975</v>
      </c>
      <c r="D578" s="200">
        <v>4</v>
      </c>
      <c r="E578" s="201">
        <v>13520000</v>
      </c>
      <c r="F578" s="202">
        <f>E578-G578</f>
        <v>0</v>
      </c>
      <c r="G578" s="201">
        <v>13520000</v>
      </c>
      <c r="H578" s="200"/>
      <c r="I578" s="200"/>
    </row>
    <row r="579" spans="1:9" s="52" customFormat="1">
      <c r="A579" s="199">
        <v>44219</v>
      </c>
      <c r="B579" s="200"/>
      <c r="C579" s="51">
        <v>1973</v>
      </c>
      <c r="D579" s="200">
        <v>4</v>
      </c>
      <c r="E579" s="201">
        <v>15742000</v>
      </c>
      <c r="F579" s="202">
        <f>E579-G579</f>
        <v>0</v>
      </c>
      <c r="G579" s="201">
        <v>15742000</v>
      </c>
      <c r="H579" s="200"/>
      <c r="I579" s="200"/>
    </row>
    <row r="580" spans="1:9">
      <c r="G580" s="50">
        <f>SUM(G578:G579)</f>
        <v>29262000</v>
      </c>
      <c r="H580" s="2" t="s">
        <v>537</v>
      </c>
    </row>
    <row r="582" spans="1:9">
      <c r="A582" s="196">
        <v>44218</v>
      </c>
      <c r="B582" s="195" t="s">
        <v>64</v>
      </c>
      <c r="C582" s="198">
        <v>4798</v>
      </c>
      <c r="D582" s="195">
        <v>8</v>
      </c>
      <c r="E582" s="197">
        <v>1222622</v>
      </c>
      <c r="F582" s="206">
        <v>0</v>
      </c>
      <c r="G582" s="197">
        <v>1222622</v>
      </c>
      <c r="H582" s="195" t="s">
        <v>528</v>
      </c>
      <c r="I582" s="195"/>
    </row>
    <row r="583" spans="1:9">
      <c r="A583" s="196">
        <v>44218</v>
      </c>
      <c r="B583" s="195" t="s">
        <v>64</v>
      </c>
      <c r="C583" s="198">
        <v>4940</v>
      </c>
      <c r="D583" s="195">
        <v>8</v>
      </c>
      <c r="E583" s="197">
        <v>5191800</v>
      </c>
      <c r="F583" s="206">
        <v>0</v>
      </c>
      <c r="G583" s="197">
        <v>5191800</v>
      </c>
      <c r="H583" s="195" t="s">
        <v>527</v>
      </c>
      <c r="I583" s="195"/>
    </row>
    <row r="584" spans="1:9">
      <c r="A584" s="196">
        <v>44218</v>
      </c>
      <c r="B584" s="195" t="s">
        <v>64</v>
      </c>
      <c r="C584" s="198">
        <v>5393</v>
      </c>
      <c r="D584" s="195">
        <v>10</v>
      </c>
      <c r="E584" s="197">
        <v>17594</v>
      </c>
      <c r="F584" s="206">
        <v>0</v>
      </c>
      <c r="G584" s="197">
        <v>17594</v>
      </c>
      <c r="H584" s="195" t="s">
        <v>533</v>
      </c>
      <c r="I584" s="195"/>
    </row>
    <row r="585" spans="1:9">
      <c r="A585" s="196">
        <v>44218</v>
      </c>
      <c r="B585" s="195" t="s">
        <v>64</v>
      </c>
      <c r="C585" s="198">
        <v>8602</v>
      </c>
      <c r="D585" s="195">
        <v>6</v>
      </c>
      <c r="E585" s="197">
        <v>1100000</v>
      </c>
      <c r="F585" s="206">
        <v>0</v>
      </c>
      <c r="G585" s="197">
        <v>1100000</v>
      </c>
      <c r="H585" s="2" t="s">
        <v>536</v>
      </c>
      <c r="I585" s="195"/>
    </row>
    <row r="586" spans="1:9">
      <c r="G586" s="50">
        <f>SUM(G582:G585)</f>
        <v>7532016</v>
      </c>
      <c r="H586" s="2" t="s">
        <v>64</v>
      </c>
    </row>
    <row r="588" spans="1:9" s="52" customFormat="1">
      <c r="A588" s="199">
        <v>44219</v>
      </c>
      <c r="B588" s="200"/>
      <c r="C588" s="51">
        <v>1997</v>
      </c>
      <c r="D588" s="200">
        <v>9</v>
      </c>
      <c r="E588" s="201">
        <v>240800</v>
      </c>
      <c r="F588" s="202">
        <f>E588-G588</f>
        <v>0</v>
      </c>
      <c r="G588" s="201">
        <v>240800</v>
      </c>
      <c r="H588" s="200"/>
      <c r="I588" s="200"/>
    </row>
    <row r="589" spans="1:9">
      <c r="G589" s="12">
        <v>240800</v>
      </c>
      <c r="H589" s="2" t="s">
        <v>487</v>
      </c>
    </row>
    <row r="591" spans="1:9">
      <c r="A591" s="196">
        <v>44218</v>
      </c>
      <c r="B591" s="195" t="s">
        <v>65</v>
      </c>
      <c r="C591" s="198">
        <v>1734</v>
      </c>
      <c r="D591" s="195">
        <v>4</v>
      </c>
      <c r="E591" s="197">
        <v>1017000</v>
      </c>
      <c r="F591" s="206">
        <f>E591-G591</f>
        <v>0</v>
      </c>
      <c r="G591" s="197">
        <v>1017000</v>
      </c>
      <c r="H591" s="195" t="s">
        <v>516</v>
      </c>
      <c r="I591" s="195"/>
    </row>
    <row r="592" spans="1:9">
      <c r="A592" s="196">
        <v>44218</v>
      </c>
      <c r="B592" s="195" t="s">
        <v>65</v>
      </c>
      <c r="C592" s="198">
        <v>8557</v>
      </c>
      <c r="D592" s="195">
        <v>6</v>
      </c>
      <c r="E592" s="197">
        <v>475173</v>
      </c>
      <c r="F592" s="206">
        <f>E592-G592</f>
        <v>0</v>
      </c>
      <c r="G592" s="197">
        <v>475173</v>
      </c>
      <c r="H592" s="195" t="s">
        <v>521</v>
      </c>
      <c r="I592" s="195"/>
    </row>
    <row r="593" spans="1:9" s="52" customFormat="1">
      <c r="A593" s="199">
        <v>44219</v>
      </c>
      <c r="B593" s="200"/>
      <c r="C593" s="51">
        <v>7983</v>
      </c>
      <c r="D593" s="200">
        <v>4</v>
      </c>
      <c r="E593" s="201">
        <v>13368000</v>
      </c>
      <c r="F593" s="202">
        <f>E593-G593</f>
        <v>0</v>
      </c>
      <c r="G593" s="201">
        <v>13368000</v>
      </c>
      <c r="H593" s="200"/>
      <c r="I593" s="200"/>
    </row>
    <row r="594" spans="1:9">
      <c r="G594" s="50">
        <f>SUM(G591:G593)</f>
        <v>14860173</v>
      </c>
      <c r="H594" s="2" t="s">
        <v>65</v>
      </c>
    </row>
    <row r="596" spans="1:9">
      <c r="A596" s="196">
        <v>44218</v>
      </c>
      <c r="B596" s="195" t="s">
        <v>62</v>
      </c>
      <c r="C596" s="198">
        <v>4969</v>
      </c>
      <c r="D596" s="195">
        <v>8</v>
      </c>
      <c r="E596" s="197">
        <v>575000</v>
      </c>
      <c r="F596" s="206">
        <f>E596-G596</f>
        <v>0</v>
      </c>
      <c r="G596" s="197">
        <v>575000</v>
      </c>
      <c r="H596" s="195" t="s">
        <v>525</v>
      </c>
      <c r="I596" s="195"/>
    </row>
    <row r="597" spans="1:9" s="52" customFormat="1">
      <c r="A597" s="199">
        <v>44219</v>
      </c>
      <c r="B597" s="200"/>
      <c r="C597" s="51">
        <v>2016</v>
      </c>
      <c r="D597" s="200">
        <v>4</v>
      </c>
      <c r="E597" s="201">
        <v>1743931</v>
      </c>
      <c r="F597" s="202">
        <f>E597-G597</f>
        <v>0</v>
      </c>
      <c r="G597" s="201">
        <v>1743931</v>
      </c>
      <c r="H597" s="200"/>
      <c r="I597" s="200"/>
    </row>
    <row r="598" spans="1:9" s="52" customFormat="1">
      <c r="A598" s="199">
        <v>44219</v>
      </c>
      <c r="B598" s="200"/>
      <c r="C598" s="51">
        <v>2015</v>
      </c>
      <c r="D598" s="200">
        <v>4</v>
      </c>
      <c r="E598" s="201">
        <v>70900</v>
      </c>
      <c r="F598" s="202">
        <f>E598-G598</f>
        <v>0</v>
      </c>
      <c r="G598" s="201">
        <v>70900</v>
      </c>
      <c r="H598" s="200"/>
      <c r="I598" s="200"/>
    </row>
    <row r="599" spans="1:9">
      <c r="G599" s="50">
        <f>SUM(G596:G598)</f>
        <v>2389831</v>
      </c>
      <c r="H599" s="2" t="s">
        <v>62</v>
      </c>
    </row>
    <row r="601" spans="1:9">
      <c r="A601" s="196">
        <v>44216</v>
      </c>
      <c r="B601" s="195" t="s">
        <v>66</v>
      </c>
      <c r="C601" s="198">
        <v>1411</v>
      </c>
      <c r="D601" s="195">
        <v>4</v>
      </c>
      <c r="E601" s="197">
        <v>11416000</v>
      </c>
      <c r="F601" s="206">
        <f>E601-G601</f>
        <v>0</v>
      </c>
      <c r="G601" s="197">
        <v>11416000</v>
      </c>
      <c r="H601" s="195" t="s">
        <v>464</v>
      </c>
      <c r="I601" s="195"/>
    </row>
    <row r="602" spans="1:9">
      <c r="G602" s="12">
        <v>11416000</v>
      </c>
      <c r="H602" s="2" t="s">
        <v>107</v>
      </c>
    </row>
    <row r="603" spans="1:9" s="53" customFormat="1">
      <c r="G603" s="203"/>
    </row>
    <row r="604" spans="1:9">
      <c r="A604" s="196">
        <v>44218</v>
      </c>
      <c r="B604" s="195" t="s">
        <v>66</v>
      </c>
      <c r="C604" s="198">
        <v>8617</v>
      </c>
      <c r="D604" s="195">
        <v>6</v>
      </c>
      <c r="E604" s="197">
        <v>4714000</v>
      </c>
      <c r="F604" s="206">
        <f>E604-G604</f>
        <v>0</v>
      </c>
      <c r="G604" s="197">
        <v>4714000</v>
      </c>
      <c r="H604" s="195" t="s">
        <v>535</v>
      </c>
      <c r="I604" s="195"/>
    </row>
    <row r="605" spans="1:9">
      <c r="A605" s="196">
        <v>44219</v>
      </c>
      <c r="B605" s="195" t="s">
        <v>60</v>
      </c>
      <c r="C605" s="198">
        <v>3864</v>
      </c>
      <c r="D605" s="195">
        <v>7</v>
      </c>
      <c r="E605" s="197">
        <v>5366000</v>
      </c>
      <c r="F605" s="206">
        <f>E605-G605</f>
        <v>0</v>
      </c>
      <c r="G605" s="197">
        <v>5366000</v>
      </c>
      <c r="H605" s="195" t="s">
        <v>546</v>
      </c>
      <c r="I605" s="195"/>
    </row>
    <row r="606" spans="1:9">
      <c r="A606" s="196">
        <v>44219</v>
      </c>
      <c r="B606" s="195" t="s">
        <v>60</v>
      </c>
      <c r="C606" s="198">
        <v>3865</v>
      </c>
      <c r="D606" s="195">
        <v>7</v>
      </c>
      <c r="E606" s="197">
        <v>19287000</v>
      </c>
      <c r="F606" s="206">
        <f>E606-G606</f>
        <v>0</v>
      </c>
      <c r="G606" s="197">
        <v>19287000</v>
      </c>
      <c r="H606" s="195" t="s">
        <v>546</v>
      </c>
      <c r="I606" s="195"/>
    </row>
    <row r="607" spans="1:9">
      <c r="A607" s="196"/>
      <c r="B607" s="195"/>
      <c r="C607" s="198"/>
      <c r="D607" s="195"/>
      <c r="E607" s="197"/>
      <c r="F607" s="206"/>
      <c r="G607" s="12">
        <f>SUM(G604:G606)</f>
        <v>29367000</v>
      </c>
      <c r="H607" s="195" t="s">
        <v>106</v>
      </c>
      <c r="I607" s="195"/>
    </row>
    <row r="609" spans="1:9" ht="19.5">
      <c r="A609" s="38" t="s">
        <v>594</v>
      </c>
    </row>
    <row r="610" spans="1:9">
      <c r="A610" s="196">
        <v>44220</v>
      </c>
      <c r="B610" s="195" t="s">
        <v>60</v>
      </c>
      <c r="C610" s="198">
        <v>6087</v>
      </c>
      <c r="D610" s="195">
        <v>29</v>
      </c>
      <c r="E610" s="197">
        <v>914000</v>
      </c>
      <c r="F610" s="206">
        <f>E610-G610</f>
        <v>0</v>
      </c>
      <c r="G610" s="197">
        <v>914000</v>
      </c>
      <c r="H610" s="195" t="s">
        <v>568</v>
      </c>
      <c r="I610" s="195"/>
    </row>
    <row r="611" spans="1:9" s="52" customFormat="1">
      <c r="A611" s="199">
        <v>44221</v>
      </c>
      <c r="B611" s="200"/>
      <c r="C611" s="51">
        <v>9439</v>
      </c>
      <c r="D611" s="200">
        <v>6</v>
      </c>
      <c r="E611" s="201">
        <v>518400</v>
      </c>
      <c r="F611" s="202">
        <f>E611-G611</f>
        <v>0</v>
      </c>
      <c r="G611" s="201">
        <v>518400</v>
      </c>
      <c r="H611" s="200"/>
      <c r="I611" s="200"/>
    </row>
    <row r="612" spans="1:9">
      <c r="G612" s="50">
        <f>SUM(G610:G611)</f>
        <v>1432400</v>
      </c>
      <c r="H612" s="2" t="s">
        <v>487</v>
      </c>
    </row>
    <row r="614" spans="1:9">
      <c r="A614" s="196">
        <v>44220</v>
      </c>
      <c r="B614" s="195" t="s">
        <v>62</v>
      </c>
      <c r="C614" s="198">
        <v>7260</v>
      </c>
      <c r="D614" s="195">
        <v>12</v>
      </c>
      <c r="E614" s="197">
        <v>550000</v>
      </c>
      <c r="F614" s="206">
        <f>E614-G614</f>
        <v>0</v>
      </c>
      <c r="G614" s="197">
        <v>550000</v>
      </c>
      <c r="H614" s="195" t="s">
        <v>553</v>
      </c>
      <c r="I614" s="195"/>
    </row>
    <row r="615" spans="1:9" s="52" customFormat="1">
      <c r="A615" s="199">
        <v>44221</v>
      </c>
      <c r="B615" s="200"/>
      <c r="C615" s="51">
        <v>2531</v>
      </c>
      <c r="D615" s="200">
        <v>4</v>
      </c>
      <c r="E615" s="201">
        <v>579909</v>
      </c>
      <c r="F615" s="202">
        <f>E615-G615</f>
        <v>0</v>
      </c>
      <c r="G615" s="201">
        <v>579909</v>
      </c>
      <c r="H615" s="200"/>
      <c r="I615" s="200"/>
    </row>
    <row r="616" spans="1:9">
      <c r="G616" s="50">
        <f>SUM(G614:G615)</f>
        <v>1129909</v>
      </c>
      <c r="H616" s="2" t="s">
        <v>62</v>
      </c>
    </row>
    <row r="618" spans="1:9">
      <c r="A618" s="196">
        <v>44217</v>
      </c>
      <c r="B618" s="195" t="s">
        <v>64</v>
      </c>
      <c r="C618" s="145">
        <v>4643</v>
      </c>
      <c r="D618" s="195">
        <v>8</v>
      </c>
      <c r="E618" s="197">
        <v>4192200</v>
      </c>
      <c r="F618" s="206">
        <f>E618-G618</f>
        <v>0</v>
      </c>
      <c r="G618" s="197">
        <v>4192200</v>
      </c>
      <c r="H618" s="195" t="s">
        <v>504</v>
      </c>
      <c r="I618" s="195"/>
    </row>
    <row r="619" spans="1:9">
      <c r="A619" s="196">
        <v>44220</v>
      </c>
      <c r="B619" s="195" t="s">
        <v>64</v>
      </c>
      <c r="C619" s="198">
        <v>5391</v>
      </c>
      <c r="D619" s="195">
        <v>2</v>
      </c>
      <c r="E619" s="197">
        <v>1350430</v>
      </c>
      <c r="F619" s="206">
        <f>E619-G619</f>
        <v>0</v>
      </c>
      <c r="G619" s="197">
        <v>1350430</v>
      </c>
      <c r="H619" s="195" t="s">
        <v>551</v>
      </c>
      <c r="I619" s="195"/>
    </row>
    <row r="620" spans="1:9">
      <c r="G620" s="50">
        <f>SUM(G618:G619)</f>
        <v>5542630</v>
      </c>
      <c r="H620" s="2" t="s">
        <v>64</v>
      </c>
    </row>
    <row r="622" spans="1:9">
      <c r="A622" s="196">
        <v>44219</v>
      </c>
      <c r="B622" s="195" t="s">
        <v>60</v>
      </c>
      <c r="C622" s="198">
        <v>999</v>
      </c>
      <c r="D622" s="195">
        <v>19</v>
      </c>
      <c r="E622" s="197">
        <v>1428300</v>
      </c>
      <c r="F622" s="206">
        <f>E622-G622</f>
        <v>0</v>
      </c>
      <c r="G622" s="197">
        <v>1428300</v>
      </c>
      <c r="H622" s="195" t="s">
        <v>542</v>
      </c>
      <c r="I622" s="195"/>
    </row>
    <row r="623" spans="1:9" s="52" customFormat="1">
      <c r="A623" s="199">
        <v>44221</v>
      </c>
      <c r="B623" s="200"/>
      <c r="C623" s="200">
        <v>2503</v>
      </c>
      <c r="D623" s="200">
        <v>9</v>
      </c>
      <c r="E623" s="201">
        <v>1419755</v>
      </c>
      <c r="F623" s="200"/>
      <c r="G623" s="201">
        <v>1419755</v>
      </c>
      <c r="H623" s="200"/>
      <c r="I623" s="200"/>
    </row>
    <row r="624" spans="1:9">
      <c r="G624" s="50">
        <f>SUM(G622:G623)</f>
        <v>2848055</v>
      </c>
      <c r="H624" s="2" t="s">
        <v>190</v>
      </c>
    </row>
    <row r="626" spans="1:9">
      <c r="A626" s="196">
        <v>44220</v>
      </c>
      <c r="B626" s="195" t="s">
        <v>60</v>
      </c>
      <c r="C626" s="198">
        <v>2396</v>
      </c>
      <c r="D626" s="195">
        <v>4</v>
      </c>
      <c r="E626" s="197">
        <v>19673500</v>
      </c>
      <c r="F626" s="206">
        <f>E626-G626</f>
        <v>0</v>
      </c>
      <c r="G626" s="197">
        <v>19673500</v>
      </c>
      <c r="H626" s="195" t="s">
        <v>546</v>
      </c>
      <c r="I626" s="195"/>
    </row>
    <row r="627" spans="1:9">
      <c r="G627" s="12">
        <v>19673500</v>
      </c>
      <c r="H627" s="2" t="s">
        <v>106</v>
      </c>
    </row>
    <row r="629" spans="1:9" ht="19.5">
      <c r="A629" s="38" t="s">
        <v>593</v>
      </c>
    </row>
    <row r="630" spans="1:9">
      <c r="A630" s="196">
        <v>44216</v>
      </c>
      <c r="B630" s="195" t="s">
        <v>65</v>
      </c>
      <c r="C630" s="198">
        <v>1203</v>
      </c>
      <c r="D630" s="195">
        <v>4</v>
      </c>
      <c r="E630" s="197">
        <v>1078306</v>
      </c>
      <c r="F630" s="206">
        <f>E630-G630</f>
        <v>0</v>
      </c>
      <c r="G630" s="197">
        <v>1078306</v>
      </c>
      <c r="H630" s="195" t="s">
        <v>459</v>
      </c>
      <c r="I630" s="195"/>
    </row>
    <row r="631" spans="1:9">
      <c r="A631" s="196">
        <v>44219</v>
      </c>
      <c r="B631" s="195" t="s">
        <v>65</v>
      </c>
      <c r="C631" s="198">
        <v>5548</v>
      </c>
      <c r="D631" s="195">
        <v>29</v>
      </c>
      <c r="E631" s="197">
        <v>319800</v>
      </c>
      <c r="F631" s="206">
        <f>E631-G631</f>
        <v>0</v>
      </c>
      <c r="G631" s="197">
        <v>319800</v>
      </c>
      <c r="H631" s="195" t="s">
        <v>548</v>
      </c>
      <c r="I631" s="195"/>
    </row>
    <row r="632" spans="1:9">
      <c r="G632" s="50">
        <f>SUM(G630:G631)</f>
        <v>1398106</v>
      </c>
      <c r="H632" s="2" t="s">
        <v>101</v>
      </c>
    </row>
    <row r="634" spans="1:9">
      <c r="A634" s="196">
        <v>44221</v>
      </c>
      <c r="B634" s="195" t="s">
        <v>60</v>
      </c>
      <c r="C634" s="198">
        <v>2680</v>
      </c>
      <c r="D634" s="195">
        <v>4</v>
      </c>
      <c r="E634" s="197">
        <v>1842100</v>
      </c>
      <c r="F634" s="206">
        <v>0</v>
      </c>
      <c r="G634" s="197">
        <v>1842100</v>
      </c>
      <c r="H634" s="195" t="s">
        <v>579</v>
      </c>
      <c r="I634" s="195"/>
    </row>
    <row r="635" spans="1:9">
      <c r="A635" s="196">
        <v>44221</v>
      </c>
      <c r="B635" s="195" t="s">
        <v>60</v>
      </c>
      <c r="C635" s="198">
        <v>2709</v>
      </c>
      <c r="D635" s="195">
        <v>4</v>
      </c>
      <c r="E635" s="197">
        <v>930200</v>
      </c>
      <c r="F635" s="206">
        <v>0</v>
      </c>
      <c r="G635" s="197">
        <v>930200</v>
      </c>
      <c r="H635" s="195" t="s">
        <v>581</v>
      </c>
      <c r="I635" s="195"/>
    </row>
    <row r="636" spans="1:9">
      <c r="A636" s="196">
        <v>44219</v>
      </c>
      <c r="B636" s="195" t="s">
        <v>66</v>
      </c>
      <c r="C636" s="198">
        <v>5200</v>
      </c>
      <c r="D636" s="195">
        <v>2</v>
      </c>
      <c r="E636" s="197">
        <v>284038</v>
      </c>
      <c r="F636" s="206">
        <v>0</v>
      </c>
      <c r="G636" s="197">
        <v>284038</v>
      </c>
      <c r="H636" s="195" t="s">
        <v>547</v>
      </c>
      <c r="I636" s="195"/>
    </row>
    <row r="637" spans="1:9">
      <c r="A637" s="196">
        <v>44219</v>
      </c>
      <c r="B637" s="195" t="s">
        <v>66</v>
      </c>
      <c r="C637" s="198">
        <v>5224</v>
      </c>
      <c r="D637" s="195">
        <v>8</v>
      </c>
      <c r="E637" s="197">
        <v>569600</v>
      </c>
      <c r="F637" s="206">
        <v>0</v>
      </c>
      <c r="G637" s="197">
        <v>569600</v>
      </c>
      <c r="H637" s="195" t="s">
        <v>186</v>
      </c>
      <c r="I637" s="195"/>
    </row>
    <row r="638" spans="1:9">
      <c r="A638" s="196">
        <v>44219</v>
      </c>
      <c r="B638" s="195" t="s">
        <v>66</v>
      </c>
      <c r="C638" s="198">
        <v>5483</v>
      </c>
      <c r="D638" s="195">
        <v>29</v>
      </c>
      <c r="E638" s="197">
        <v>846000</v>
      </c>
      <c r="F638" s="206">
        <v>0</v>
      </c>
      <c r="G638" s="197">
        <v>846000</v>
      </c>
      <c r="H638" s="195" t="s">
        <v>186</v>
      </c>
      <c r="I638" s="195"/>
    </row>
    <row r="639" spans="1:9">
      <c r="G639" s="50">
        <f>SUM(G634:G638)</f>
        <v>4471938</v>
      </c>
      <c r="H639" s="2" t="s">
        <v>66</v>
      </c>
    </row>
    <row r="641" spans="1:9" ht="18.75" customHeight="1">
      <c r="A641" s="196">
        <v>44218</v>
      </c>
      <c r="B641" s="195" t="s">
        <v>63</v>
      </c>
      <c r="C641" s="198">
        <v>8613</v>
      </c>
      <c r="D641" s="195">
        <v>6</v>
      </c>
      <c r="E641" s="197">
        <v>300000</v>
      </c>
      <c r="F641" s="206">
        <v>0</v>
      </c>
      <c r="G641" s="197">
        <v>300000</v>
      </c>
      <c r="H641" s="195" t="s">
        <v>534</v>
      </c>
      <c r="I641" s="195"/>
    </row>
    <row r="642" spans="1:9">
      <c r="A642" s="196">
        <v>44219</v>
      </c>
      <c r="B642" s="195" t="s">
        <v>63</v>
      </c>
      <c r="C642" s="198">
        <v>917</v>
      </c>
      <c r="D642" s="195">
        <v>19</v>
      </c>
      <c r="E642" s="197">
        <v>500000</v>
      </c>
      <c r="F642" s="206">
        <v>0</v>
      </c>
      <c r="G642" s="197">
        <v>500000</v>
      </c>
      <c r="H642" s="195" t="s">
        <v>541</v>
      </c>
      <c r="I642" s="195"/>
    </row>
    <row r="643" spans="1:9">
      <c r="A643" s="196">
        <v>44221</v>
      </c>
      <c r="B643" s="195" t="s">
        <v>60</v>
      </c>
      <c r="C643" s="198">
        <v>2531</v>
      </c>
      <c r="D643" s="195">
        <v>9</v>
      </c>
      <c r="E643" s="197">
        <v>201000</v>
      </c>
      <c r="F643" s="206">
        <f>E643-G643</f>
        <v>0</v>
      </c>
      <c r="G643" s="197">
        <v>201000</v>
      </c>
      <c r="H643" s="195" t="s">
        <v>576</v>
      </c>
      <c r="I643" s="195"/>
    </row>
    <row r="644" spans="1:9">
      <c r="A644" s="196">
        <v>44221</v>
      </c>
      <c r="B644" s="195" t="s">
        <v>60</v>
      </c>
      <c r="C644" s="198">
        <v>2532</v>
      </c>
      <c r="D644" s="195">
        <v>9</v>
      </c>
      <c r="E644" s="197">
        <v>81500</v>
      </c>
      <c r="F644" s="206">
        <f>E644-G644</f>
        <v>0</v>
      </c>
      <c r="G644" s="197">
        <v>81500</v>
      </c>
      <c r="H644" s="195" t="s">
        <v>591</v>
      </c>
      <c r="I644" s="195"/>
    </row>
    <row r="645" spans="1:9">
      <c r="G645" s="50">
        <f>SUM(G641:G644)</f>
        <v>1082500</v>
      </c>
      <c r="H645" s="2" t="s">
        <v>63</v>
      </c>
    </row>
    <row r="647" spans="1:9" s="52" customFormat="1">
      <c r="A647" s="199">
        <v>44222</v>
      </c>
      <c r="B647" s="200"/>
      <c r="C647" s="51">
        <v>9615</v>
      </c>
      <c r="D647" s="200">
        <v>6</v>
      </c>
      <c r="E647" s="201">
        <v>2768500</v>
      </c>
      <c r="F647" s="202">
        <f>E647-G647</f>
        <v>0</v>
      </c>
      <c r="G647" s="201">
        <v>2768500</v>
      </c>
      <c r="H647" s="200"/>
      <c r="I647" s="200"/>
    </row>
    <row r="648" spans="1:9">
      <c r="G648" s="12">
        <v>2768500</v>
      </c>
      <c r="H648" s="2" t="s">
        <v>63</v>
      </c>
    </row>
    <row r="650" spans="1:9">
      <c r="A650" s="196">
        <v>44221</v>
      </c>
      <c r="B650" s="195" t="s">
        <v>60</v>
      </c>
      <c r="C650" s="198">
        <v>2608</v>
      </c>
      <c r="D650" s="195">
        <v>4</v>
      </c>
      <c r="E650" s="197">
        <v>2819000</v>
      </c>
      <c r="F650" s="206">
        <v>0</v>
      </c>
      <c r="G650" s="197">
        <v>2819000</v>
      </c>
      <c r="H650" s="195" t="s">
        <v>577</v>
      </c>
      <c r="I650" s="195"/>
    </row>
    <row r="651" spans="1:9">
      <c r="A651" s="196">
        <v>44221</v>
      </c>
      <c r="B651" s="195" t="s">
        <v>60</v>
      </c>
      <c r="C651" s="198">
        <v>2617</v>
      </c>
      <c r="D651" s="195">
        <v>4</v>
      </c>
      <c r="E651" s="197">
        <v>638700</v>
      </c>
      <c r="F651" s="206">
        <v>0</v>
      </c>
      <c r="G651" s="197">
        <v>638700</v>
      </c>
      <c r="H651" s="195" t="s">
        <v>578</v>
      </c>
      <c r="I651" s="195"/>
    </row>
    <row r="652" spans="1:9">
      <c r="A652" s="196">
        <v>44221</v>
      </c>
      <c r="B652" s="195" t="s">
        <v>60</v>
      </c>
      <c r="C652" s="198">
        <v>4204</v>
      </c>
      <c r="D652" s="195">
        <v>7</v>
      </c>
      <c r="E652" s="197">
        <v>8581000</v>
      </c>
      <c r="F652" s="206">
        <v>0</v>
      </c>
      <c r="G652" s="197">
        <v>8581000</v>
      </c>
      <c r="H652" s="195" t="s">
        <v>582</v>
      </c>
      <c r="I652" s="195"/>
    </row>
    <row r="653" spans="1:9">
      <c r="A653" s="196">
        <v>44221</v>
      </c>
      <c r="B653" s="195" t="s">
        <v>60</v>
      </c>
      <c r="C653" s="198">
        <v>6078</v>
      </c>
      <c r="D653" s="195">
        <v>10</v>
      </c>
      <c r="E653" s="197">
        <v>2862700</v>
      </c>
      <c r="F653" s="206">
        <f>E653-G653</f>
        <v>0</v>
      </c>
      <c r="G653" s="197">
        <v>2862700</v>
      </c>
      <c r="H653" s="195" t="s">
        <v>583</v>
      </c>
      <c r="I653" s="195"/>
    </row>
    <row r="654" spans="1:9" s="52" customFormat="1">
      <c r="A654" s="199">
        <v>44222</v>
      </c>
      <c r="B654" s="200"/>
      <c r="C654" s="51">
        <v>9687</v>
      </c>
      <c r="D654" s="200">
        <v>6</v>
      </c>
      <c r="E654" s="201">
        <v>1910000</v>
      </c>
      <c r="F654" s="202">
        <f>E654-G654</f>
        <v>0</v>
      </c>
      <c r="G654" s="201">
        <v>1910000</v>
      </c>
      <c r="H654" s="200"/>
      <c r="I654" s="200"/>
    </row>
    <row r="655" spans="1:9" s="52" customFormat="1">
      <c r="A655" s="199">
        <v>44222</v>
      </c>
      <c r="B655" s="200"/>
      <c r="C655" s="51">
        <v>9676</v>
      </c>
      <c r="D655" s="200">
        <v>6</v>
      </c>
      <c r="E655" s="201">
        <v>400000</v>
      </c>
      <c r="F655" s="202">
        <f>E655-G655</f>
        <v>0</v>
      </c>
      <c r="G655" s="201">
        <v>400000</v>
      </c>
      <c r="H655" s="200"/>
      <c r="I655" s="200"/>
    </row>
    <row r="656" spans="1:9">
      <c r="G656" s="50">
        <f>SUM(G650:G655)</f>
        <v>17211400</v>
      </c>
      <c r="H656" s="2" t="s">
        <v>64</v>
      </c>
    </row>
    <row r="658" spans="1:9">
      <c r="A658" s="196">
        <v>44220</v>
      </c>
      <c r="B658" s="195" t="s">
        <v>60</v>
      </c>
      <c r="C658" s="198">
        <v>6204</v>
      </c>
      <c r="D658" s="195">
        <v>3</v>
      </c>
      <c r="E658" s="197">
        <v>4527000</v>
      </c>
      <c r="F658" s="206">
        <f>E658-G658</f>
        <v>0</v>
      </c>
      <c r="G658" s="197">
        <v>4527000</v>
      </c>
      <c r="H658" s="195" t="s">
        <v>573</v>
      </c>
      <c r="I658" s="195"/>
    </row>
    <row r="659" spans="1:9">
      <c r="A659" s="196">
        <v>44220</v>
      </c>
      <c r="B659" s="195" t="s">
        <v>60</v>
      </c>
      <c r="C659" s="198">
        <v>6205</v>
      </c>
      <c r="D659" s="195">
        <v>3</v>
      </c>
      <c r="E659" s="197">
        <v>2080000</v>
      </c>
      <c r="F659" s="206">
        <f>E659-G659</f>
        <v>0</v>
      </c>
      <c r="G659" s="197">
        <v>2080000</v>
      </c>
      <c r="H659" s="195" t="s">
        <v>573</v>
      </c>
      <c r="I659" s="195"/>
    </row>
    <row r="660" spans="1:9">
      <c r="G660" s="50">
        <f>SUM(G658:G659)</f>
        <v>6607000</v>
      </c>
      <c r="H660" s="2" t="s">
        <v>596</v>
      </c>
    </row>
    <row r="662" spans="1:9" s="52" customFormat="1">
      <c r="A662" s="199">
        <v>44222</v>
      </c>
      <c r="B662" s="200"/>
      <c r="C662" s="51">
        <v>9653</v>
      </c>
      <c r="D662" s="200">
        <v>6</v>
      </c>
      <c r="E662" s="201">
        <v>607360</v>
      </c>
      <c r="F662" s="202">
        <f>E662-G662</f>
        <v>0</v>
      </c>
      <c r="G662" s="201">
        <v>607360</v>
      </c>
      <c r="H662" s="200"/>
      <c r="I662" s="200"/>
    </row>
    <row r="663" spans="1:9" s="52" customFormat="1">
      <c r="A663" s="199">
        <v>44222</v>
      </c>
      <c r="B663" s="200"/>
      <c r="C663" s="51">
        <v>4579</v>
      </c>
      <c r="D663" s="200">
        <v>7</v>
      </c>
      <c r="E663" s="201">
        <v>685000</v>
      </c>
      <c r="F663" s="202">
        <f>E663-G663</f>
        <v>0</v>
      </c>
      <c r="G663" s="201">
        <v>685000</v>
      </c>
      <c r="H663" s="200"/>
      <c r="I663" s="200"/>
    </row>
    <row r="664" spans="1:9" s="52" customFormat="1">
      <c r="A664" s="199">
        <v>44222</v>
      </c>
      <c r="B664" s="200"/>
      <c r="C664" s="51">
        <v>9652</v>
      </c>
      <c r="D664" s="200">
        <v>6</v>
      </c>
      <c r="E664" s="201">
        <v>244212</v>
      </c>
      <c r="F664" s="202">
        <f>E664-G664</f>
        <v>0</v>
      </c>
      <c r="G664" s="201">
        <v>244212</v>
      </c>
      <c r="H664" s="200"/>
      <c r="I664" s="200"/>
    </row>
    <row r="665" spans="1:9">
      <c r="G665" s="50">
        <f>SUM(G662:G664)</f>
        <v>1536572</v>
      </c>
      <c r="H665" s="2" t="s">
        <v>190</v>
      </c>
    </row>
    <row r="667" spans="1:9" s="53" customFormat="1">
      <c r="A667" s="123">
        <v>44218</v>
      </c>
      <c r="B667" s="205" t="s">
        <v>66</v>
      </c>
      <c r="C667" s="57">
        <v>1821</v>
      </c>
      <c r="D667" s="205">
        <v>4</v>
      </c>
      <c r="E667" s="203">
        <v>862682</v>
      </c>
      <c r="F667" s="206">
        <v>0</v>
      </c>
      <c r="G667" s="203">
        <v>862682</v>
      </c>
      <c r="H667" s="205" t="s">
        <v>517</v>
      </c>
      <c r="I667" s="205"/>
    </row>
    <row r="668" spans="1:9" s="53" customFormat="1">
      <c r="A668" s="123">
        <v>44219</v>
      </c>
      <c r="B668" s="205" t="s">
        <v>66</v>
      </c>
      <c r="C668" s="57">
        <v>5566</v>
      </c>
      <c r="D668" s="205">
        <v>10</v>
      </c>
      <c r="E668" s="203">
        <v>200000</v>
      </c>
      <c r="F668" s="206">
        <v>0</v>
      </c>
      <c r="G668" s="203">
        <v>200000</v>
      </c>
      <c r="H668" s="205" t="s">
        <v>564</v>
      </c>
      <c r="I668" s="205"/>
    </row>
    <row r="669" spans="1:9" s="53" customFormat="1">
      <c r="A669" s="123">
        <v>44220</v>
      </c>
      <c r="B669" s="205" t="s">
        <v>66</v>
      </c>
      <c r="C669" s="57">
        <v>5416</v>
      </c>
      <c r="D669" s="205">
        <v>8</v>
      </c>
      <c r="E669" s="203">
        <v>2000000</v>
      </c>
      <c r="F669" s="206">
        <v>0</v>
      </c>
      <c r="G669" s="203">
        <v>2000000</v>
      </c>
      <c r="H669" s="205" t="s">
        <v>552</v>
      </c>
      <c r="I669" s="205"/>
    </row>
    <row r="670" spans="1:9">
      <c r="G670" s="50">
        <f>SUM(G667:G669)</f>
        <v>3062682</v>
      </c>
      <c r="H670" s="2" t="s">
        <v>66</v>
      </c>
    </row>
    <row r="672" spans="1:9">
      <c r="A672" s="196">
        <v>44221</v>
      </c>
      <c r="B672" s="195" t="s">
        <v>60</v>
      </c>
      <c r="C672" s="198">
        <v>2577</v>
      </c>
      <c r="D672" s="195">
        <v>4</v>
      </c>
      <c r="E672" s="197">
        <v>2744500</v>
      </c>
      <c r="F672" s="206">
        <f>E672-G672</f>
        <v>0</v>
      </c>
      <c r="G672" s="197">
        <v>2744500</v>
      </c>
      <c r="H672" s="195" t="s">
        <v>546</v>
      </c>
      <c r="I672" s="195"/>
    </row>
    <row r="673" spans="1:9">
      <c r="A673" s="196">
        <v>44221</v>
      </c>
      <c r="B673" s="195" t="s">
        <v>60</v>
      </c>
      <c r="C673" s="198">
        <v>8312</v>
      </c>
      <c r="D673" s="195">
        <v>18</v>
      </c>
      <c r="E673" s="197">
        <v>17885000</v>
      </c>
      <c r="F673" s="206">
        <f>E673-G673</f>
        <v>0</v>
      </c>
      <c r="G673" s="197">
        <v>17885000</v>
      </c>
      <c r="H673" s="195" t="s">
        <v>584</v>
      </c>
      <c r="I673" s="195"/>
    </row>
    <row r="674" spans="1:9">
      <c r="A674" s="196">
        <v>44222</v>
      </c>
      <c r="B674" s="205" t="s">
        <v>60</v>
      </c>
      <c r="C674" s="198">
        <v>2754</v>
      </c>
      <c r="D674" s="195">
        <v>4</v>
      </c>
      <c r="E674" s="197">
        <v>14326000</v>
      </c>
      <c r="F674" s="206">
        <f>E674-G674</f>
        <v>0</v>
      </c>
      <c r="G674" s="197">
        <v>14326000</v>
      </c>
      <c r="H674" s="195" t="s">
        <v>546</v>
      </c>
      <c r="I674" s="195"/>
    </row>
    <row r="675" spans="1:9">
      <c r="A675" s="196">
        <v>44222</v>
      </c>
      <c r="B675" s="205" t="s">
        <v>60</v>
      </c>
      <c r="C675" s="198">
        <v>2762</v>
      </c>
      <c r="D675" s="195">
        <v>4</v>
      </c>
      <c r="E675" s="197">
        <v>4274400</v>
      </c>
      <c r="F675" s="206">
        <f>E675-G675</f>
        <v>0</v>
      </c>
      <c r="G675" s="197">
        <v>4274400</v>
      </c>
      <c r="H675" s="195" t="s">
        <v>546</v>
      </c>
      <c r="I675" s="195"/>
    </row>
    <row r="676" spans="1:9">
      <c r="A676" s="196">
        <v>44221</v>
      </c>
      <c r="B676" s="195" t="s">
        <v>60</v>
      </c>
      <c r="C676" s="198">
        <v>9442</v>
      </c>
      <c r="D676" s="195">
        <v>6</v>
      </c>
      <c r="E676" s="197">
        <v>1024000</v>
      </c>
      <c r="F676" s="206">
        <f>E676-G676</f>
        <v>0</v>
      </c>
      <c r="G676" s="197">
        <v>1024000</v>
      </c>
      <c r="H676" s="195" t="s">
        <v>586</v>
      </c>
      <c r="I676" s="195"/>
    </row>
    <row r="677" spans="1:9">
      <c r="G677" s="50">
        <f>SUM(G672:G676)</f>
        <v>40253900</v>
      </c>
      <c r="H677" s="2" t="s">
        <v>106</v>
      </c>
    </row>
    <row r="679" spans="1:9" ht="19.5">
      <c r="A679" s="38" t="s">
        <v>624</v>
      </c>
    </row>
    <row r="680" spans="1:9">
      <c r="A680" s="196">
        <v>44222</v>
      </c>
      <c r="B680" s="205" t="s">
        <v>60</v>
      </c>
      <c r="C680" s="198">
        <v>4817</v>
      </c>
      <c r="D680" s="195">
        <v>7</v>
      </c>
      <c r="E680" s="197">
        <v>474800</v>
      </c>
      <c r="F680" s="206">
        <f>E680-G680</f>
        <v>0</v>
      </c>
      <c r="G680" s="197">
        <v>474800</v>
      </c>
      <c r="H680" s="195" t="s">
        <v>607</v>
      </c>
      <c r="I680" s="195"/>
    </row>
    <row r="681" spans="1:9">
      <c r="A681" s="196">
        <v>44222</v>
      </c>
      <c r="B681" s="205" t="s">
        <v>60</v>
      </c>
      <c r="C681" s="198">
        <v>4858</v>
      </c>
      <c r="D681" s="195">
        <v>7</v>
      </c>
      <c r="E681" s="197">
        <v>257500</v>
      </c>
      <c r="F681" s="206">
        <f>E681-G681</f>
        <v>0</v>
      </c>
      <c r="G681" s="197">
        <v>257500</v>
      </c>
      <c r="H681" s="195" t="s">
        <v>608</v>
      </c>
      <c r="I681" s="195"/>
    </row>
    <row r="682" spans="1:9">
      <c r="A682" s="196">
        <v>44222</v>
      </c>
      <c r="B682" s="205" t="s">
        <v>60</v>
      </c>
      <c r="C682" s="198">
        <v>6321</v>
      </c>
      <c r="D682" s="195">
        <v>10</v>
      </c>
      <c r="E682" s="197">
        <v>72300</v>
      </c>
      <c r="F682" s="206">
        <f>E682-G682</f>
        <v>0</v>
      </c>
      <c r="G682" s="197">
        <v>72300</v>
      </c>
      <c r="H682" s="195" t="s">
        <v>546</v>
      </c>
      <c r="I682" s="195"/>
    </row>
    <row r="683" spans="1:9">
      <c r="A683" s="196">
        <v>44222</v>
      </c>
      <c r="B683" s="205" t="s">
        <v>60</v>
      </c>
      <c r="C683" s="198">
        <v>9735</v>
      </c>
      <c r="D683" s="195">
        <v>6</v>
      </c>
      <c r="E683" s="197">
        <v>200000</v>
      </c>
      <c r="F683" s="206">
        <f>E683-G683</f>
        <v>0</v>
      </c>
      <c r="G683" s="197">
        <v>200000</v>
      </c>
      <c r="H683" s="195" t="s">
        <v>617</v>
      </c>
      <c r="I683" s="195"/>
    </row>
    <row r="684" spans="1:9">
      <c r="A684" s="196">
        <v>44222</v>
      </c>
      <c r="B684" s="205" t="s">
        <v>60</v>
      </c>
      <c r="C684" s="198">
        <v>9763</v>
      </c>
      <c r="D684" s="195">
        <v>6</v>
      </c>
      <c r="E684" s="197">
        <v>3085400</v>
      </c>
      <c r="F684" s="206">
        <f>E684-G684</f>
        <v>0</v>
      </c>
      <c r="G684" s="197">
        <v>3085400</v>
      </c>
      <c r="H684" s="195" t="s">
        <v>610</v>
      </c>
      <c r="I684" s="195"/>
    </row>
    <row r="685" spans="1:9">
      <c r="G685" s="50">
        <f>SUM(G680:G684)</f>
        <v>4090000</v>
      </c>
      <c r="H685" s="2" t="s">
        <v>190</v>
      </c>
    </row>
    <row r="687" spans="1:9">
      <c r="A687" s="196">
        <v>44221</v>
      </c>
      <c r="B687" s="195" t="s">
        <v>60</v>
      </c>
      <c r="C687" s="198">
        <v>9470</v>
      </c>
      <c r="D687" s="195">
        <v>6</v>
      </c>
      <c r="E687" s="197">
        <v>1362300</v>
      </c>
      <c r="F687" s="206">
        <f>E687-G687</f>
        <v>0</v>
      </c>
      <c r="G687" s="197">
        <v>1362300</v>
      </c>
      <c r="H687" s="195" t="s">
        <v>587</v>
      </c>
      <c r="I687" s="195"/>
    </row>
    <row r="688" spans="1:9">
      <c r="A688" s="196">
        <v>44221</v>
      </c>
      <c r="B688" s="195" t="s">
        <v>60</v>
      </c>
      <c r="C688" s="198">
        <v>9478</v>
      </c>
      <c r="D688" s="195">
        <v>6</v>
      </c>
      <c r="E688" s="197">
        <v>800000</v>
      </c>
      <c r="F688" s="206">
        <f>E688-G688</f>
        <v>0</v>
      </c>
      <c r="G688" s="197">
        <v>800000</v>
      </c>
      <c r="H688" s="195" t="s">
        <v>588</v>
      </c>
      <c r="I688" s="195"/>
    </row>
    <row r="689" spans="1:9" s="52" customFormat="1">
      <c r="A689" s="199">
        <v>44223</v>
      </c>
      <c r="B689" s="200"/>
      <c r="C689" s="51">
        <v>238</v>
      </c>
      <c r="D689" s="200">
        <v>8</v>
      </c>
      <c r="E689" s="201">
        <v>834690</v>
      </c>
      <c r="F689" s="202">
        <f>E689-G689</f>
        <v>0</v>
      </c>
      <c r="G689" s="201">
        <v>834690</v>
      </c>
      <c r="H689" s="200"/>
      <c r="I689" s="200"/>
    </row>
    <row r="690" spans="1:9" s="52" customFormat="1">
      <c r="A690" s="199">
        <v>44223</v>
      </c>
      <c r="B690" s="200"/>
      <c r="C690" s="51">
        <v>4944</v>
      </c>
      <c r="D690" s="200">
        <v>7</v>
      </c>
      <c r="E690" s="201">
        <v>1100000</v>
      </c>
      <c r="F690" s="202">
        <f>E690-G690</f>
        <v>0</v>
      </c>
      <c r="G690" s="201">
        <v>1100000</v>
      </c>
      <c r="H690" s="200"/>
      <c r="I690" s="200"/>
    </row>
    <row r="691" spans="1:9">
      <c r="G691" s="50">
        <f>SUM(G687:G690)</f>
        <v>4096990</v>
      </c>
      <c r="H691" s="2" t="s">
        <v>107</v>
      </c>
    </row>
    <row r="693" spans="1:9">
      <c r="A693" s="196">
        <v>44221</v>
      </c>
      <c r="B693" s="195" t="s">
        <v>60</v>
      </c>
      <c r="C693" s="198">
        <v>9487</v>
      </c>
      <c r="D693" s="195">
        <v>6</v>
      </c>
      <c r="E693" s="197">
        <v>2358200</v>
      </c>
      <c r="F693" s="206">
        <f>E693-G693</f>
        <v>0</v>
      </c>
      <c r="G693" s="197">
        <v>2358200</v>
      </c>
      <c r="H693" s="195" t="s">
        <v>140</v>
      </c>
      <c r="I693" s="195"/>
    </row>
    <row r="694" spans="1:9">
      <c r="A694" s="196">
        <v>44222</v>
      </c>
      <c r="B694" s="205" t="s">
        <v>60</v>
      </c>
      <c r="C694" s="198">
        <v>2728</v>
      </c>
      <c r="D694" s="195">
        <v>9</v>
      </c>
      <c r="E694" s="197">
        <v>5069900</v>
      </c>
      <c r="F694" s="206">
        <f>E694-G694</f>
        <v>0</v>
      </c>
      <c r="G694" s="197">
        <v>5069900</v>
      </c>
      <c r="H694" s="195" t="s">
        <v>600</v>
      </c>
      <c r="I694" s="195"/>
    </row>
    <row r="695" spans="1:9">
      <c r="A695" s="196">
        <v>44222</v>
      </c>
      <c r="B695" s="205" t="s">
        <v>60</v>
      </c>
      <c r="C695" s="198">
        <v>2779</v>
      </c>
      <c r="D695" s="195">
        <v>9</v>
      </c>
      <c r="E695" s="197">
        <v>1000000</v>
      </c>
      <c r="F695" s="206">
        <f>E695-G695</f>
        <v>0</v>
      </c>
      <c r="G695" s="197">
        <v>1000000</v>
      </c>
      <c r="H695" s="195" t="s">
        <v>601</v>
      </c>
      <c r="I695" s="195"/>
    </row>
    <row r="696" spans="1:9">
      <c r="A696" s="196">
        <v>44222</v>
      </c>
      <c r="B696" s="205" t="s">
        <v>60</v>
      </c>
      <c r="C696" s="198">
        <v>4683</v>
      </c>
      <c r="D696" s="195">
        <v>7</v>
      </c>
      <c r="E696" s="197">
        <v>1583800</v>
      </c>
      <c r="F696" s="206">
        <f>E696-G696</f>
        <v>0</v>
      </c>
      <c r="G696" s="197">
        <v>1583800</v>
      </c>
      <c r="H696" s="195" t="s">
        <v>604</v>
      </c>
      <c r="I696" s="195"/>
    </row>
    <row r="697" spans="1:9">
      <c r="G697" s="50">
        <f>SUM(G693:G696)</f>
        <v>10011900</v>
      </c>
      <c r="H697" s="2" t="s">
        <v>65</v>
      </c>
    </row>
    <row r="699" spans="1:9">
      <c r="A699" s="196">
        <v>44222</v>
      </c>
      <c r="B699" s="205" t="s">
        <v>60</v>
      </c>
      <c r="C699" s="198">
        <v>9775</v>
      </c>
      <c r="D699" s="195">
        <v>6</v>
      </c>
      <c r="E699" s="197">
        <v>3566000</v>
      </c>
      <c r="F699" s="206">
        <f>E699-G699</f>
        <v>0</v>
      </c>
      <c r="G699" s="197">
        <v>3566000</v>
      </c>
      <c r="H699" s="195" t="s">
        <v>611</v>
      </c>
      <c r="I699" s="195"/>
    </row>
    <row r="700" spans="1:9">
      <c r="A700" s="196">
        <v>44222</v>
      </c>
      <c r="B700" s="205" t="s">
        <v>60</v>
      </c>
      <c r="C700" s="198">
        <v>9790</v>
      </c>
      <c r="D700" s="195">
        <v>6</v>
      </c>
      <c r="E700" s="197">
        <v>3561900</v>
      </c>
      <c r="F700" s="206">
        <f>E700-G700</f>
        <v>0</v>
      </c>
      <c r="G700" s="197">
        <v>3561900</v>
      </c>
      <c r="H700" s="195" t="s">
        <v>611</v>
      </c>
      <c r="I700" s="195"/>
    </row>
    <row r="701" spans="1:9">
      <c r="A701" s="196">
        <v>44222</v>
      </c>
      <c r="B701" s="205" t="s">
        <v>60</v>
      </c>
      <c r="C701" s="198">
        <v>9791</v>
      </c>
      <c r="D701" s="195">
        <v>6</v>
      </c>
      <c r="E701" s="197">
        <v>5412900</v>
      </c>
      <c r="F701" s="206">
        <f>E701-G701</f>
        <v>0</v>
      </c>
      <c r="G701" s="197">
        <v>5412900</v>
      </c>
      <c r="H701" s="195" t="s">
        <v>611</v>
      </c>
      <c r="I701" s="195"/>
    </row>
    <row r="702" spans="1:9">
      <c r="A702" s="196">
        <v>44222</v>
      </c>
      <c r="B702" s="205" t="s">
        <v>60</v>
      </c>
      <c r="C702" s="198">
        <v>9806</v>
      </c>
      <c r="D702" s="195">
        <v>6</v>
      </c>
      <c r="E702" s="197">
        <v>3535000</v>
      </c>
      <c r="F702" s="206">
        <f>E702-G702</f>
        <v>0</v>
      </c>
      <c r="G702" s="197">
        <v>3535000</v>
      </c>
      <c r="H702" s="195" t="s">
        <v>611</v>
      </c>
      <c r="I702" s="195"/>
    </row>
    <row r="703" spans="1:9">
      <c r="G703" s="50">
        <f>SUM(G699:G702)</f>
        <v>16075800</v>
      </c>
      <c r="H703" s="2" t="s">
        <v>106</v>
      </c>
    </row>
    <row r="705" spans="1:9">
      <c r="A705" s="196">
        <v>44221</v>
      </c>
      <c r="B705" s="195" t="s">
        <v>60</v>
      </c>
      <c r="C705" s="198">
        <v>5858</v>
      </c>
      <c r="D705" s="195">
        <v>8</v>
      </c>
      <c r="E705" s="197">
        <v>1309200</v>
      </c>
      <c r="F705" s="206">
        <v>0</v>
      </c>
      <c r="G705" s="197">
        <v>1309200</v>
      </c>
      <c r="H705" s="195" t="s">
        <v>589</v>
      </c>
      <c r="I705" s="195"/>
    </row>
    <row r="706" spans="1:9">
      <c r="A706" s="196">
        <v>44222</v>
      </c>
      <c r="B706" s="205" t="s">
        <v>60</v>
      </c>
      <c r="C706" s="198">
        <v>328</v>
      </c>
      <c r="D706" s="195">
        <v>11</v>
      </c>
      <c r="E706" s="197">
        <v>111000</v>
      </c>
      <c r="F706" s="206">
        <v>0</v>
      </c>
      <c r="G706" s="197">
        <v>111000</v>
      </c>
      <c r="H706" s="195" t="s">
        <v>94</v>
      </c>
      <c r="I706" s="195"/>
    </row>
    <row r="707" spans="1:9">
      <c r="A707" s="196">
        <v>44222</v>
      </c>
      <c r="B707" s="205" t="s">
        <v>60</v>
      </c>
      <c r="C707" s="198">
        <v>4692</v>
      </c>
      <c r="D707" s="195">
        <v>7</v>
      </c>
      <c r="E707" s="197">
        <v>7219900</v>
      </c>
      <c r="F707" s="206">
        <f>E707-G707</f>
        <v>0</v>
      </c>
      <c r="G707" s="197">
        <v>7219900</v>
      </c>
      <c r="H707" s="195" t="s">
        <v>606</v>
      </c>
      <c r="I707" s="195"/>
    </row>
    <row r="708" spans="1:9">
      <c r="G708" s="50">
        <f>SUM(G705:G707)</f>
        <v>8640100</v>
      </c>
      <c r="H708" s="2" t="s">
        <v>66</v>
      </c>
    </row>
    <row r="709" spans="1:9" ht="22.5" customHeight="1"/>
    <row r="710" spans="1:9" s="52" customFormat="1">
      <c r="A710" s="199">
        <v>44223</v>
      </c>
      <c r="B710" s="200"/>
      <c r="C710" s="51">
        <v>6459</v>
      </c>
      <c r="D710" s="200">
        <v>10</v>
      </c>
      <c r="E710" s="201">
        <v>229500</v>
      </c>
      <c r="F710" s="202">
        <f>E710-G710</f>
        <v>0</v>
      </c>
      <c r="G710" s="201">
        <v>229500</v>
      </c>
      <c r="H710" s="200"/>
      <c r="I710" s="200"/>
    </row>
    <row r="711" spans="1:9" s="52" customFormat="1">
      <c r="A711" s="199">
        <v>44223</v>
      </c>
      <c r="B711" s="200"/>
      <c r="C711" s="51">
        <v>251</v>
      </c>
      <c r="D711" s="200">
        <v>8</v>
      </c>
      <c r="E711" s="201">
        <v>373200</v>
      </c>
      <c r="F711" s="202">
        <f>E711-G711</f>
        <v>0</v>
      </c>
      <c r="G711" s="201">
        <v>373200</v>
      </c>
      <c r="H711" s="200"/>
      <c r="I711" s="200"/>
    </row>
    <row r="712" spans="1:9">
      <c r="G712" s="50">
        <f>SUM(G710:G711)</f>
        <v>602700</v>
      </c>
      <c r="H712" s="2" t="s">
        <v>62</v>
      </c>
    </row>
    <row r="714" spans="1:9" ht="19.5">
      <c r="A714" s="38" t="s">
        <v>674</v>
      </c>
    </row>
    <row r="716" spans="1:9">
      <c r="A716" s="196">
        <v>44222</v>
      </c>
      <c r="B716" s="205" t="s">
        <v>60</v>
      </c>
      <c r="C716" s="198">
        <v>4691</v>
      </c>
      <c r="D716" s="195">
        <v>7</v>
      </c>
      <c r="E716" s="197">
        <v>1833800</v>
      </c>
      <c r="F716" s="206">
        <f t="shared" ref="F716:F722" si="4">E716-G716</f>
        <v>0</v>
      </c>
      <c r="G716" s="197">
        <v>1833800</v>
      </c>
      <c r="H716" s="195" t="s">
        <v>605</v>
      </c>
      <c r="I716" s="195"/>
    </row>
    <row r="717" spans="1:9" s="53" customFormat="1">
      <c r="A717" s="123">
        <v>44223</v>
      </c>
      <c r="B717" s="205" t="s">
        <v>60</v>
      </c>
      <c r="C717" s="57">
        <v>174</v>
      </c>
      <c r="D717" s="205">
        <v>8</v>
      </c>
      <c r="E717" s="203">
        <v>200000</v>
      </c>
      <c r="F717" s="206">
        <f t="shared" si="4"/>
        <v>0</v>
      </c>
      <c r="G717" s="203">
        <v>200000</v>
      </c>
      <c r="H717" s="205" t="s">
        <v>630</v>
      </c>
      <c r="I717" s="205"/>
    </row>
    <row r="718" spans="1:9" s="53" customFormat="1">
      <c r="A718" s="123">
        <v>44223</v>
      </c>
      <c r="B718" s="205" t="s">
        <v>60</v>
      </c>
      <c r="C718" s="57">
        <v>3183</v>
      </c>
      <c r="D718" s="205">
        <v>4</v>
      </c>
      <c r="E718" s="203">
        <v>254700</v>
      </c>
      <c r="F718" s="206">
        <f t="shared" si="4"/>
        <v>0</v>
      </c>
      <c r="G718" s="203">
        <v>254700</v>
      </c>
      <c r="H718" s="205" t="s">
        <v>636</v>
      </c>
      <c r="I718" s="205"/>
    </row>
    <row r="719" spans="1:9" s="53" customFormat="1">
      <c r="A719" s="123">
        <v>44223</v>
      </c>
      <c r="B719" s="205" t="s">
        <v>60</v>
      </c>
      <c r="C719" s="57">
        <v>4903</v>
      </c>
      <c r="D719" s="205">
        <v>7</v>
      </c>
      <c r="E719" s="203">
        <v>2000000</v>
      </c>
      <c r="F719" s="206">
        <f t="shared" si="4"/>
        <v>0</v>
      </c>
      <c r="G719" s="203">
        <v>2000000</v>
      </c>
      <c r="H719" s="205" t="s">
        <v>642</v>
      </c>
      <c r="I719" s="205"/>
    </row>
    <row r="720" spans="1:9" s="53" customFormat="1">
      <c r="A720" s="123">
        <v>44223</v>
      </c>
      <c r="B720" s="205" t="s">
        <v>60</v>
      </c>
      <c r="C720" s="57">
        <v>4974</v>
      </c>
      <c r="D720" s="205">
        <v>7</v>
      </c>
      <c r="E720" s="203">
        <v>502100</v>
      </c>
      <c r="F720" s="206">
        <f t="shared" si="4"/>
        <v>0</v>
      </c>
      <c r="G720" s="203">
        <v>502100</v>
      </c>
      <c r="H720" s="205" t="s">
        <v>646</v>
      </c>
      <c r="I720" s="205"/>
    </row>
    <row r="721" spans="1:9" s="53" customFormat="1">
      <c r="A721" s="123">
        <v>44223</v>
      </c>
      <c r="B721" s="205" t="s">
        <v>60</v>
      </c>
      <c r="C721" s="57">
        <v>9971</v>
      </c>
      <c r="D721" s="205">
        <v>6</v>
      </c>
      <c r="E721" s="203">
        <v>1480600</v>
      </c>
      <c r="F721" s="206">
        <f t="shared" si="4"/>
        <v>0</v>
      </c>
      <c r="G721" s="203">
        <v>1480600</v>
      </c>
      <c r="H721" s="205" t="s">
        <v>656</v>
      </c>
      <c r="I721" s="205"/>
    </row>
    <row r="722" spans="1:9" s="52" customFormat="1">
      <c r="A722" s="199">
        <v>44224</v>
      </c>
      <c r="B722" s="200"/>
      <c r="C722" s="51">
        <v>5187</v>
      </c>
      <c r="D722" s="200">
        <v>7</v>
      </c>
      <c r="E722" s="201">
        <v>307900</v>
      </c>
      <c r="F722" s="202">
        <f t="shared" si="4"/>
        <v>0</v>
      </c>
      <c r="G722" s="201">
        <v>307900</v>
      </c>
      <c r="H722" s="200"/>
      <c r="I722" s="200"/>
    </row>
    <row r="723" spans="1:9">
      <c r="G723" s="50">
        <f>SUM(G716:G722)</f>
        <v>6579100</v>
      </c>
      <c r="H723" s="2" t="s">
        <v>63</v>
      </c>
    </row>
    <row r="725" spans="1:9" s="53" customFormat="1">
      <c r="A725" s="123">
        <v>44223</v>
      </c>
      <c r="B725" s="205" t="s">
        <v>60</v>
      </c>
      <c r="C725" s="57">
        <v>8998</v>
      </c>
      <c r="D725" s="205">
        <v>18</v>
      </c>
      <c r="E725" s="203">
        <v>3011700</v>
      </c>
      <c r="F725" s="206">
        <f>E725-G725</f>
        <v>0</v>
      </c>
      <c r="G725" s="203">
        <v>3011700</v>
      </c>
      <c r="H725" s="205" t="s">
        <v>654</v>
      </c>
      <c r="I725" s="205"/>
    </row>
    <row r="726" spans="1:9" s="53" customFormat="1">
      <c r="A726" s="123">
        <v>44223</v>
      </c>
      <c r="B726" s="205" t="s">
        <v>60</v>
      </c>
      <c r="C726" s="57">
        <v>8999</v>
      </c>
      <c r="D726" s="205">
        <v>18</v>
      </c>
      <c r="E726" s="203">
        <v>3011700</v>
      </c>
      <c r="F726" s="206">
        <f>E726-G726</f>
        <v>0</v>
      </c>
      <c r="G726" s="203">
        <v>3011700</v>
      </c>
      <c r="H726" s="205" t="s">
        <v>654</v>
      </c>
      <c r="I726" s="205"/>
    </row>
    <row r="727" spans="1:9" s="53" customFormat="1">
      <c r="A727" s="123">
        <v>44223</v>
      </c>
      <c r="B727" s="205" t="s">
        <v>60</v>
      </c>
      <c r="C727" s="57">
        <v>9010</v>
      </c>
      <c r="D727" s="205">
        <v>18</v>
      </c>
      <c r="E727" s="203">
        <v>3008600</v>
      </c>
      <c r="F727" s="206">
        <f>E727-G727</f>
        <v>0</v>
      </c>
      <c r="G727" s="203">
        <v>3008600</v>
      </c>
      <c r="H727" s="205" t="s">
        <v>655</v>
      </c>
      <c r="I727" s="205"/>
    </row>
    <row r="728" spans="1:9" s="52" customFormat="1">
      <c r="A728" s="199">
        <v>44224</v>
      </c>
      <c r="B728" s="200"/>
      <c r="C728" s="51">
        <v>9203</v>
      </c>
      <c r="D728" s="200">
        <v>18</v>
      </c>
      <c r="E728" s="201">
        <v>2045100</v>
      </c>
      <c r="F728" s="202">
        <f>E728-G728</f>
        <v>0</v>
      </c>
      <c r="G728" s="201">
        <v>2045100</v>
      </c>
      <c r="H728" s="200"/>
      <c r="I728" s="200"/>
    </row>
    <row r="729" spans="1:9">
      <c r="G729" s="50">
        <f>SUM(G725:G728)</f>
        <v>11077100</v>
      </c>
      <c r="H729" s="22" t="s">
        <v>877</v>
      </c>
    </row>
    <row r="731" spans="1:9" s="53" customFormat="1">
      <c r="A731" s="123">
        <v>44223</v>
      </c>
      <c r="B731" s="205" t="s">
        <v>60</v>
      </c>
      <c r="C731" s="57">
        <v>3197</v>
      </c>
      <c r="D731" s="205">
        <v>9</v>
      </c>
      <c r="E731" s="203">
        <v>264736</v>
      </c>
      <c r="F731" s="206">
        <f>E731-G731</f>
        <v>0</v>
      </c>
      <c r="G731" s="203">
        <v>264736</v>
      </c>
      <c r="H731" s="205" t="s">
        <v>94</v>
      </c>
      <c r="I731" s="205"/>
    </row>
    <row r="732" spans="1:9" s="53" customFormat="1">
      <c r="A732" s="123">
        <v>44223</v>
      </c>
      <c r="B732" s="205" t="s">
        <v>60</v>
      </c>
      <c r="C732" s="57">
        <v>4898</v>
      </c>
      <c r="D732" s="205">
        <v>7</v>
      </c>
      <c r="E732" s="203">
        <v>500000</v>
      </c>
      <c r="F732" s="206">
        <f>E732-G732</f>
        <v>0</v>
      </c>
      <c r="G732" s="203">
        <v>500000</v>
      </c>
      <c r="H732" s="205" t="s">
        <v>641</v>
      </c>
      <c r="I732" s="205"/>
    </row>
    <row r="733" spans="1:9">
      <c r="G733" s="50">
        <f>SUM(G731:G732)</f>
        <v>764736</v>
      </c>
      <c r="H733" s="2" t="s">
        <v>101</v>
      </c>
    </row>
    <row r="735" spans="1:9" s="53" customFormat="1">
      <c r="A735" s="123">
        <v>44223</v>
      </c>
      <c r="B735" s="205" t="s">
        <v>60</v>
      </c>
      <c r="C735" s="57">
        <v>6470</v>
      </c>
      <c r="D735" s="205">
        <v>10</v>
      </c>
      <c r="E735" s="203">
        <v>856900</v>
      </c>
      <c r="F735" s="206">
        <f>E735-G735</f>
        <v>0</v>
      </c>
      <c r="G735" s="203">
        <v>856900</v>
      </c>
      <c r="H735" s="205" t="s">
        <v>650</v>
      </c>
      <c r="I735" s="205"/>
    </row>
    <row r="736" spans="1:9" s="52" customFormat="1">
      <c r="A736" s="199">
        <v>44224</v>
      </c>
      <c r="B736" s="200"/>
      <c r="C736" s="51">
        <v>5201</v>
      </c>
      <c r="D736" s="200">
        <v>7</v>
      </c>
      <c r="E736" s="201">
        <v>549641</v>
      </c>
      <c r="F736" s="202">
        <f>E736-G736</f>
        <v>0</v>
      </c>
      <c r="G736" s="201">
        <v>549641</v>
      </c>
      <c r="H736" s="200"/>
      <c r="I736" s="200"/>
    </row>
    <row r="737" spans="1:9" s="52" customFormat="1">
      <c r="A737" s="199">
        <v>44224</v>
      </c>
      <c r="B737" s="200"/>
      <c r="C737" s="51">
        <v>1699</v>
      </c>
      <c r="D737" s="200">
        <v>19</v>
      </c>
      <c r="E737" s="201">
        <v>700000</v>
      </c>
      <c r="F737" s="202">
        <f>E737-G737</f>
        <v>0</v>
      </c>
      <c r="G737" s="201">
        <v>700000</v>
      </c>
      <c r="H737" s="200"/>
      <c r="I737" s="200"/>
    </row>
    <row r="738" spans="1:9">
      <c r="G738" s="50">
        <f>SUM(G735:G737)</f>
        <v>2106541</v>
      </c>
      <c r="H738" s="2" t="s">
        <v>190</v>
      </c>
    </row>
    <row r="740" spans="1:9">
      <c r="A740" s="196">
        <v>44222</v>
      </c>
      <c r="B740" s="205" t="s">
        <v>60</v>
      </c>
      <c r="C740" s="198">
        <v>4652</v>
      </c>
      <c r="D740" s="195">
        <v>7</v>
      </c>
      <c r="E740" s="197">
        <v>4459800</v>
      </c>
      <c r="F740" s="206">
        <v>0</v>
      </c>
      <c r="G740" s="197">
        <v>4459800</v>
      </c>
      <c r="H740" s="195" t="s">
        <v>603</v>
      </c>
      <c r="I740" s="195"/>
    </row>
    <row r="741" spans="1:9">
      <c r="A741" s="196">
        <v>44222</v>
      </c>
      <c r="B741" s="205" t="s">
        <v>60</v>
      </c>
      <c r="C741" s="198">
        <v>8769</v>
      </c>
      <c r="D741" s="195">
        <v>18</v>
      </c>
      <c r="E741" s="197">
        <v>15600</v>
      </c>
      <c r="F741" s="206">
        <v>0</v>
      </c>
      <c r="G741" s="197">
        <v>15600</v>
      </c>
      <c r="H741" s="195" t="s">
        <v>609</v>
      </c>
      <c r="I741" s="195"/>
    </row>
    <row r="742" spans="1:9">
      <c r="A742" s="196">
        <v>44222</v>
      </c>
      <c r="B742" s="205" t="s">
        <v>60</v>
      </c>
      <c r="C742" s="198">
        <v>9847</v>
      </c>
      <c r="D742" s="195">
        <v>6</v>
      </c>
      <c r="E742" s="197">
        <v>4000000</v>
      </c>
      <c r="F742" s="206">
        <v>0</v>
      </c>
      <c r="G742" s="197">
        <v>4000000</v>
      </c>
      <c r="H742" s="195" t="s">
        <v>612</v>
      </c>
      <c r="I742" s="195"/>
    </row>
    <row r="743" spans="1:9" s="53" customFormat="1">
      <c r="A743" s="123">
        <v>44223</v>
      </c>
      <c r="B743" s="205" t="s">
        <v>60</v>
      </c>
      <c r="C743" s="57">
        <v>280</v>
      </c>
      <c r="D743" s="205">
        <v>8</v>
      </c>
      <c r="E743" s="203">
        <v>1000000</v>
      </c>
      <c r="F743" s="206">
        <v>0</v>
      </c>
      <c r="G743" s="203">
        <v>1000000</v>
      </c>
      <c r="H743" s="205" t="s">
        <v>631</v>
      </c>
      <c r="I743" s="205"/>
    </row>
    <row r="744" spans="1:9" s="53" customFormat="1">
      <c r="A744" s="123">
        <v>44223</v>
      </c>
      <c r="B744" s="205" t="s">
        <v>60</v>
      </c>
      <c r="C744" s="57">
        <v>1620</v>
      </c>
      <c r="D744" s="205">
        <v>19</v>
      </c>
      <c r="E744" s="203">
        <v>2478000</v>
      </c>
      <c r="F744" s="206">
        <v>0</v>
      </c>
      <c r="G744" s="203">
        <v>2478000</v>
      </c>
      <c r="H744" s="205" t="s">
        <v>632</v>
      </c>
      <c r="I744" s="205"/>
    </row>
    <row r="745" spans="1:9" s="53" customFormat="1">
      <c r="A745" s="123">
        <v>44223</v>
      </c>
      <c r="B745" s="205" t="s">
        <v>60</v>
      </c>
      <c r="C745" s="57">
        <v>3057</v>
      </c>
      <c r="D745" s="205">
        <v>4</v>
      </c>
      <c r="E745" s="203">
        <v>582270</v>
      </c>
      <c r="F745" s="206">
        <v>0</v>
      </c>
      <c r="G745" s="203">
        <v>582270</v>
      </c>
      <c r="H745" s="205" t="s">
        <v>633</v>
      </c>
      <c r="I745" s="205"/>
    </row>
    <row r="746" spans="1:9" s="53" customFormat="1">
      <c r="A746" s="123">
        <v>44223</v>
      </c>
      <c r="B746" s="205" t="s">
        <v>60</v>
      </c>
      <c r="C746" s="57">
        <v>3168</v>
      </c>
      <c r="D746" s="205">
        <v>4</v>
      </c>
      <c r="E746" s="203">
        <v>1910000</v>
      </c>
      <c r="F746" s="206">
        <v>0</v>
      </c>
      <c r="G746" s="203">
        <v>1910000</v>
      </c>
      <c r="H746" s="205" t="s">
        <v>635</v>
      </c>
      <c r="I746" s="205"/>
    </row>
    <row r="747" spans="1:9" s="53" customFormat="1">
      <c r="A747" s="123">
        <v>44223</v>
      </c>
      <c r="B747" s="205" t="s">
        <v>60</v>
      </c>
      <c r="C747" s="57">
        <v>3263</v>
      </c>
      <c r="D747" s="205">
        <v>4</v>
      </c>
      <c r="E747" s="203">
        <v>400000</v>
      </c>
      <c r="F747" s="206">
        <v>0</v>
      </c>
      <c r="G747" s="203">
        <v>400000</v>
      </c>
      <c r="H747" s="205" t="s">
        <v>637</v>
      </c>
      <c r="I747" s="205"/>
    </row>
    <row r="748" spans="1:9" s="53" customFormat="1">
      <c r="A748" s="123">
        <v>44223</v>
      </c>
      <c r="B748" s="205" t="s">
        <v>60</v>
      </c>
      <c r="C748" s="57">
        <v>8997</v>
      </c>
      <c r="D748" s="205">
        <v>18</v>
      </c>
      <c r="E748" s="203">
        <v>500000</v>
      </c>
      <c r="F748" s="206">
        <v>0</v>
      </c>
      <c r="G748" s="203">
        <v>500000</v>
      </c>
      <c r="H748" s="205" t="s">
        <v>653</v>
      </c>
      <c r="I748" s="205"/>
    </row>
    <row r="749" spans="1:9" s="53" customFormat="1">
      <c r="A749" s="123">
        <v>44223</v>
      </c>
      <c r="B749" s="205" t="s">
        <v>60</v>
      </c>
      <c r="C749" s="57">
        <v>9988</v>
      </c>
      <c r="D749" s="205">
        <v>6</v>
      </c>
      <c r="E749" s="203">
        <v>1592000</v>
      </c>
      <c r="F749" s="206">
        <v>0</v>
      </c>
      <c r="G749" s="203">
        <v>1592000</v>
      </c>
      <c r="H749" s="205" t="s">
        <v>657</v>
      </c>
      <c r="I749" s="205"/>
    </row>
    <row r="750" spans="1:9" s="52" customFormat="1">
      <c r="A750" s="199">
        <v>44224</v>
      </c>
      <c r="B750" s="200"/>
      <c r="C750" s="51">
        <v>280</v>
      </c>
      <c r="D750" s="200">
        <v>6</v>
      </c>
      <c r="E750" s="201">
        <v>1000000</v>
      </c>
      <c r="F750" s="202">
        <f>E750-G750</f>
        <v>0</v>
      </c>
      <c r="G750" s="201">
        <v>1000000</v>
      </c>
      <c r="H750" s="200"/>
      <c r="I750" s="200"/>
    </row>
    <row r="751" spans="1:9" s="52" customFormat="1">
      <c r="A751" s="199">
        <v>44224</v>
      </c>
      <c r="B751" s="200"/>
      <c r="C751" s="51">
        <v>299</v>
      </c>
      <c r="D751" s="200">
        <v>6</v>
      </c>
      <c r="E751" s="201">
        <v>2447400</v>
      </c>
      <c r="F751" s="202">
        <f>E751-G751</f>
        <v>0</v>
      </c>
      <c r="G751" s="201">
        <v>2447400</v>
      </c>
      <c r="H751" s="200"/>
      <c r="I751" s="200"/>
    </row>
    <row r="752" spans="1:9">
      <c r="G752" s="50">
        <f>SUM(G740:G751)</f>
        <v>20385070</v>
      </c>
      <c r="H752" s="2" t="s">
        <v>64</v>
      </c>
    </row>
    <row r="754" spans="1:9" s="53" customFormat="1">
      <c r="A754" s="123">
        <v>44223</v>
      </c>
      <c r="B754" s="205" t="s">
        <v>60</v>
      </c>
      <c r="C754" s="57">
        <v>3250</v>
      </c>
      <c r="D754" s="205">
        <v>9</v>
      </c>
      <c r="E754" s="203">
        <v>1532400</v>
      </c>
      <c r="F754" s="206">
        <f>E754-G754</f>
        <v>0</v>
      </c>
      <c r="G754" s="203">
        <v>1532400</v>
      </c>
      <c r="H754" s="205" t="s">
        <v>638</v>
      </c>
      <c r="I754" s="205"/>
    </row>
    <row r="755" spans="1:9" s="52" customFormat="1">
      <c r="A755" s="199">
        <v>44224</v>
      </c>
      <c r="B755" s="200"/>
      <c r="C755" s="51">
        <v>248</v>
      </c>
      <c r="D755" s="200">
        <v>6</v>
      </c>
      <c r="E755" s="201">
        <v>202230</v>
      </c>
      <c r="F755" s="202">
        <f>E755-G755</f>
        <v>0</v>
      </c>
      <c r="G755" s="201">
        <v>202230</v>
      </c>
      <c r="H755" s="200"/>
      <c r="I755" s="200"/>
    </row>
    <row r="756" spans="1:9">
      <c r="G756" s="50">
        <f>SUM(G754:G755)</f>
        <v>1734630</v>
      </c>
      <c r="H756" s="2" t="s">
        <v>62</v>
      </c>
    </row>
    <row r="758" spans="1:9" s="53" customFormat="1">
      <c r="A758" s="123">
        <v>44223</v>
      </c>
      <c r="B758" s="205" t="s">
        <v>60</v>
      </c>
      <c r="C758" s="57">
        <v>3280</v>
      </c>
      <c r="D758" s="205">
        <v>4</v>
      </c>
      <c r="E758" s="203">
        <v>536800</v>
      </c>
      <c r="F758" s="206">
        <f>E758-G758</f>
        <v>0</v>
      </c>
      <c r="G758" s="203">
        <v>536800</v>
      </c>
      <c r="H758" s="205" t="s">
        <v>669</v>
      </c>
      <c r="I758" s="205"/>
    </row>
    <row r="759" spans="1:9">
      <c r="G759" s="12">
        <v>536800</v>
      </c>
    </row>
    <row r="760" spans="1:9">
      <c r="A760" s="196">
        <v>44222</v>
      </c>
      <c r="B760" s="205" t="s">
        <v>60</v>
      </c>
      <c r="C760" s="198">
        <v>403</v>
      </c>
      <c r="D760" s="195">
        <v>11</v>
      </c>
      <c r="E760" s="197">
        <v>357400</v>
      </c>
      <c r="F760" s="206">
        <f>E760-G760</f>
        <v>0</v>
      </c>
      <c r="G760" s="197">
        <v>357400</v>
      </c>
      <c r="H760" s="195" t="s">
        <v>599</v>
      </c>
      <c r="I760" s="195"/>
    </row>
    <row r="761" spans="1:9">
      <c r="A761" s="196">
        <v>44222</v>
      </c>
      <c r="B761" s="205" t="s">
        <v>60</v>
      </c>
      <c r="C761" s="198">
        <v>9720</v>
      </c>
      <c r="D761" s="195">
        <v>6</v>
      </c>
      <c r="E761" s="197">
        <v>1055200</v>
      </c>
      <c r="F761" s="206">
        <f>E761-G761</f>
        <v>0</v>
      </c>
      <c r="G761" s="197">
        <v>1055200</v>
      </c>
      <c r="H761" s="195" t="s">
        <v>599</v>
      </c>
      <c r="I761" s="195"/>
    </row>
    <row r="762" spans="1:9">
      <c r="G762" s="49">
        <f>SUM(G760:G761)</f>
        <v>1412600</v>
      </c>
      <c r="H762" s="22" t="s">
        <v>678</v>
      </c>
    </row>
    <row r="763" spans="1:9">
      <c r="G763" s="3">
        <v>1111000</v>
      </c>
    </row>
    <row r="764" spans="1:9">
      <c r="G764" s="50">
        <f>G762-G763</f>
        <v>301600</v>
      </c>
    </row>
    <row r="765" spans="1:9">
      <c r="G765" s="49">
        <f>G764+G759</f>
        <v>838400</v>
      </c>
      <c r="H765" s="2" t="s">
        <v>677</v>
      </c>
    </row>
    <row r="767" spans="1:9" ht="19.5">
      <c r="A767" s="38" t="s">
        <v>706</v>
      </c>
    </row>
    <row r="768" spans="1:9" s="53" customFormat="1">
      <c r="A768" s="123">
        <v>44223</v>
      </c>
      <c r="B768" s="205" t="s">
        <v>60</v>
      </c>
      <c r="C768" s="57">
        <v>3276</v>
      </c>
      <c r="D768" s="205">
        <v>4</v>
      </c>
      <c r="E768" s="203">
        <v>9512800</v>
      </c>
      <c r="F768" s="206">
        <v>0</v>
      </c>
      <c r="G768" s="203">
        <v>9512800</v>
      </c>
      <c r="H768" s="205" t="s">
        <v>639</v>
      </c>
      <c r="I768" s="205"/>
    </row>
    <row r="769" spans="1:9" s="53" customFormat="1">
      <c r="A769" s="123">
        <v>44223</v>
      </c>
      <c r="B769" s="205" t="s">
        <v>60</v>
      </c>
      <c r="C769" s="57">
        <v>3277</v>
      </c>
      <c r="D769" s="205">
        <v>4</v>
      </c>
      <c r="E769" s="203">
        <v>9748200</v>
      </c>
      <c r="F769" s="206">
        <v>0</v>
      </c>
      <c r="G769" s="203">
        <v>9748200</v>
      </c>
      <c r="H769" s="205" t="s">
        <v>640</v>
      </c>
      <c r="I769" s="205"/>
    </row>
    <row r="770" spans="1:9" s="53" customFormat="1">
      <c r="A770" s="123">
        <v>44223</v>
      </c>
      <c r="B770" s="205" t="s">
        <v>65</v>
      </c>
      <c r="C770" s="57">
        <v>4970</v>
      </c>
      <c r="D770" s="205">
        <v>7</v>
      </c>
      <c r="E770" s="203">
        <v>1900000</v>
      </c>
      <c r="F770" s="206">
        <v>0</v>
      </c>
      <c r="G770" s="203">
        <v>1900000</v>
      </c>
      <c r="H770" s="205" t="s">
        <v>645</v>
      </c>
      <c r="I770" s="205"/>
    </row>
    <row r="771" spans="1:9" s="53" customFormat="1" ht="19.5">
      <c r="A771" s="123">
        <v>44223</v>
      </c>
      <c r="B771" s="205" t="s">
        <v>65</v>
      </c>
      <c r="C771" s="57">
        <v>5006</v>
      </c>
      <c r="D771" s="205">
        <v>7</v>
      </c>
      <c r="E771" s="203">
        <v>281000</v>
      </c>
      <c r="F771" s="206">
        <v>0</v>
      </c>
      <c r="G771" s="203">
        <v>281000</v>
      </c>
      <c r="H771" s="205" t="s">
        <v>660</v>
      </c>
      <c r="I771" s="205"/>
    </row>
    <row r="772" spans="1:9" s="53" customFormat="1">
      <c r="A772" s="123">
        <v>44223</v>
      </c>
      <c r="B772" s="205" t="s">
        <v>65</v>
      </c>
      <c r="C772" s="57">
        <v>6057</v>
      </c>
      <c r="D772" s="205">
        <v>17</v>
      </c>
      <c r="E772" s="203">
        <v>1039000</v>
      </c>
      <c r="F772" s="206">
        <f>E772-G772</f>
        <v>0</v>
      </c>
      <c r="G772" s="203">
        <v>1039000</v>
      </c>
      <c r="H772" s="205" t="s">
        <v>648</v>
      </c>
      <c r="I772" s="205"/>
    </row>
    <row r="773" spans="1:9">
      <c r="A773" s="196">
        <v>44224</v>
      </c>
      <c r="B773" s="195" t="s">
        <v>60</v>
      </c>
      <c r="C773" s="198">
        <v>3409</v>
      </c>
      <c r="D773" s="195">
        <v>9</v>
      </c>
      <c r="E773" s="197">
        <v>16799200</v>
      </c>
      <c r="F773" s="206">
        <f>E773-G773</f>
        <v>0</v>
      </c>
      <c r="G773" s="197">
        <v>16799200</v>
      </c>
      <c r="H773" s="195" t="s">
        <v>685</v>
      </c>
      <c r="I773" s="195"/>
    </row>
    <row r="774" spans="1:9">
      <c r="A774" s="196">
        <v>44224</v>
      </c>
      <c r="B774" s="195" t="s">
        <v>60</v>
      </c>
      <c r="C774" s="198">
        <v>9286</v>
      </c>
      <c r="D774" s="195">
        <v>18</v>
      </c>
      <c r="E774" s="197">
        <v>415000</v>
      </c>
      <c r="F774" s="206">
        <f>E774-G774</f>
        <v>0</v>
      </c>
      <c r="G774" s="197">
        <v>415000</v>
      </c>
      <c r="H774" s="195" t="s">
        <v>697</v>
      </c>
      <c r="I774" s="195"/>
    </row>
    <row r="775" spans="1:9">
      <c r="A775" s="196">
        <v>44224</v>
      </c>
      <c r="B775" s="195" t="s">
        <v>60</v>
      </c>
      <c r="C775" s="198">
        <v>3506</v>
      </c>
      <c r="D775" s="195">
        <v>9</v>
      </c>
      <c r="E775" s="197">
        <v>7323200</v>
      </c>
      <c r="F775" s="206">
        <f>E775-G775</f>
        <v>0</v>
      </c>
      <c r="G775" s="197">
        <v>7323200</v>
      </c>
      <c r="H775" s="195" t="s">
        <v>688</v>
      </c>
      <c r="I775" s="195"/>
    </row>
    <row r="776" spans="1:9">
      <c r="G776" s="50">
        <f>SUM(G768:G775)</f>
        <v>47018400</v>
      </c>
      <c r="H776" s="2" t="s">
        <v>101</v>
      </c>
    </row>
    <row r="778" spans="1:9">
      <c r="A778" s="196">
        <v>44222</v>
      </c>
      <c r="B778" s="205" t="s">
        <v>60</v>
      </c>
      <c r="C778" s="198">
        <v>2986</v>
      </c>
      <c r="D778" s="195">
        <v>4</v>
      </c>
      <c r="E778" s="197">
        <v>7152300</v>
      </c>
      <c r="F778" s="206">
        <f t="shared" ref="F778:F785" si="5">E778-G778</f>
        <v>0</v>
      </c>
      <c r="G778" s="197">
        <v>7152300</v>
      </c>
      <c r="H778" s="195" t="s">
        <v>613</v>
      </c>
      <c r="I778" s="195"/>
    </row>
    <row r="779" spans="1:9" s="53" customFormat="1">
      <c r="A779" s="123">
        <v>44223</v>
      </c>
      <c r="B779" s="205" t="s">
        <v>60</v>
      </c>
      <c r="C779" s="57">
        <v>3146</v>
      </c>
      <c r="D779" s="205">
        <v>4</v>
      </c>
      <c r="E779" s="203">
        <v>10222800</v>
      </c>
      <c r="F779" s="206">
        <f t="shared" si="5"/>
        <v>0</v>
      </c>
      <c r="G779" s="203">
        <v>10222800</v>
      </c>
      <c r="H779" s="205" t="s">
        <v>634</v>
      </c>
      <c r="I779" s="205"/>
    </row>
    <row r="780" spans="1:9" s="53" customFormat="1">
      <c r="A780" s="123">
        <v>44223</v>
      </c>
      <c r="B780" s="205" t="s">
        <v>60</v>
      </c>
      <c r="C780" s="57">
        <v>3214</v>
      </c>
      <c r="D780" s="205">
        <v>9</v>
      </c>
      <c r="E780" s="203">
        <v>900000</v>
      </c>
      <c r="F780" s="206">
        <f t="shared" si="5"/>
        <v>0</v>
      </c>
      <c r="G780" s="203">
        <v>900000</v>
      </c>
      <c r="H780" s="205" t="s">
        <v>634</v>
      </c>
      <c r="I780" s="205"/>
    </row>
    <row r="781" spans="1:9" s="52" customFormat="1">
      <c r="A781" s="199">
        <v>44225</v>
      </c>
      <c r="B781" s="200"/>
      <c r="C781" s="51">
        <v>3573</v>
      </c>
      <c r="D781" s="200">
        <v>4</v>
      </c>
      <c r="E781" s="201">
        <v>457373</v>
      </c>
      <c r="F781" s="202">
        <f t="shared" si="5"/>
        <v>0</v>
      </c>
      <c r="G781" s="201">
        <v>457373</v>
      </c>
      <c r="H781" s="200"/>
      <c r="I781" s="200"/>
    </row>
    <row r="782" spans="1:9" s="53" customFormat="1">
      <c r="A782" s="123">
        <v>44223</v>
      </c>
      <c r="B782" s="205" t="s">
        <v>60</v>
      </c>
      <c r="C782" s="57">
        <v>6498</v>
      </c>
      <c r="D782" s="205">
        <v>10</v>
      </c>
      <c r="E782" s="203">
        <v>1000000</v>
      </c>
      <c r="F782" s="206">
        <f t="shared" si="5"/>
        <v>0</v>
      </c>
      <c r="G782" s="203">
        <v>1000000</v>
      </c>
      <c r="H782" s="205" t="s">
        <v>651</v>
      </c>
      <c r="I782" s="205"/>
    </row>
    <row r="783" spans="1:9" s="53" customFormat="1">
      <c r="A783" s="123">
        <v>44223</v>
      </c>
      <c r="B783" s="205" t="s">
        <v>60</v>
      </c>
      <c r="C783" s="57">
        <v>6500</v>
      </c>
      <c r="D783" s="205">
        <v>10</v>
      </c>
      <c r="E783" s="203">
        <v>2893600</v>
      </c>
      <c r="F783" s="206">
        <f t="shared" si="5"/>
        <v>0</v>
      </c>
      <c r="G783" s="203">
        <v>2893600</v>
      </c>
      <c r="H783" s="205" t="s">
        <v>652</v>
      </c>
      <c r="I783" s="205"/>
    </row>
    <row r="784" spans="1:9">
      <c r="A784" s="196">
        <v>44224</v>
      </c>
      <c r="B784" s="195" t="s">
        <v>60</v>
      </c>
      <c r="C784" s="198">
        <v>413</v>
      </c>
      <c r="D784" s="195">
        <v>8</v>
      </c>
      <c r="E784" s="197">
        <v>770300</v>
      </c>
      <c r="F784" s="206">
        <f t="shared" si="5"/>
        <v>0</v>
      </c>
      <c r="G784" s="197">
        <v>770300</v>
      </c>
      <c r="H784" s="195" t="s">
        <v>683</v>
      </c>
      <c r="I784" s="195"/>
    </row>
    <row r="785" spans="1:9">
      <c r="A785" s="196">
        <v>44224</v>
      </c>
      <c r="B785" s="195" t="s">
        <v>60</v>
      </c>
      <c r="C785" s="198">
        <v>5253</v>
      </c>
      <c r="D785" s="195">
        <v>7</v>
      </c>
      <c r="E785" s="197">
        <v>1458000</v>
      </c>
      <c r="F785" s="206">
        <f t="shared" si="5"/>
        <v>0</v>
      </c>
      <c r="G785" s="197">
        <v>1458000</v>
      </c>
      <c r="H785" s="195" t="s">
        <v>694</v>
      </c>
      <c r="I785" s="195"/>
    </row>
    <row r="786" spans="1:9">
      <c r="G786" s="50">
        <f>SUM(G778:G785)</f>
        <v>24854373</v>
      </c>
      <c r="H786" s="2" t="s">
        <v>537</v>
      </c>
    </row>
    <row r="788" spans="1:9">
      <c r="A788" s="196">
        <v>44224</v>
      </c>
      <c r="B788" s="195" t="s">
        <v>60</v>
      </c>
      <c r="C788" s="198">
        <v>542</v>
      </c>
      <c r="D788" s="195">
        <v>8</v>
      </c>
      <c r="E788" s="197">
        <v>792000</v>
      </c>
      <c r="F788" s="206">
        <f>E788-G788</f>
        <v>0</v>
      </c>
      <c r="G788" s="197">
        <v>792000</v>
      </c>
      <c r="H788" s="195" t="s">
        <v>684</v>
      </c>
      <c r="I788" s="195"/>
    </row>
    <row r="789" spans="1:9">
      <c r="A789" s="196">
        <v>44224</v>
      </c>
      <c r="B789" s="195" t="s">
        <v>60</v>
      </c>
      <c r="C789" s="198">
        <v>604</v>
      </c>
      <c r="D789" s="195">
        <v>11</v>
      </c>
      <c r="E789" s="197">
        <v>402000</v>
      </c>
      <c r="F789" s="206">
        <f>E789-G789</f>
        <v>0</v>
      </c>
      <c r="G789" s="197">
        <v>402000</v>
      </c>
      <c r="H789" s="195" t="s">
        <v>701</v>
      </c>
      <c r="I789" s="195"/>
    </row>
    <row r="790" spans="1:9">
      <c r="A790" s="196">
        <v>44224</v>
      </c>
      <c r="B790" s="195" t="s">
        <v>60</v>
      </c>
      <c r="C790" s="198">
        <v>3464</v>
      </c>
      <c r="D790" s="195">
        <v>9</v>
      </c>
      <c r="E790" s="197">
        <v>1070000</v>
      </c>
      <c r="F790" s="206">
        <f>E790-G790</f>
        <v>0</v>
      </c>
      <c r="G790" s="197">
        <v>1070000</v>
      </c>
      <c r="H790" s="195" t="s">
        <v>687</v>
      </c>
      <c r="I790" s="195"/>
    </row>
    <row r="791" spans="1:9" s="52" customFormat="1">
      <c r="A791" s="199">
        <v>44225</v>
      </c>
      <c r="B791" s="200"/>
      <c r="C791" s="51">
        <v>494</v>
      </c>
      <c r="D791" s="200">
        <v>6</v>
      </c>
      <c r="E791" s="201">
        <v>662400</v>
      </c>
      <c r="F791" s="202">
        <f>E791-G791</f>
        <v>0</v>
      </c>
      <c r="G791" s="201">
        <v>662400</v>
      </c>
      <c r="H791" s="200"/>
      <c r="I791" s="200"/>
    </row>
    <row r="792" spans="1:9">
      <c r="G792" s="50">
        <f>SUM(G788:G791)</f>
        <v>2926400</v>
      </c>
      <c r="H792" s="2" t="s">
        <v>190</v>
      </c>
    </row>
    <row r="794" spans="1:9">
      <c r="A794" s="196">
        <v>44224</v>
      </c>
      <c r="B794" s="195" t="s">
        <v>60</v>
      </c>
      <c r="C794" s="198">
        <v>5203</v>
      </c>
      <c r="D794" s="195">
        <v>7</v>
      </c>
      <c r="E794" s="197">
        <v>515500</v>
      </c>
      <c r="F794" s="206">
        <f>E794-G794</f>
        <v>0</v>
      </c>
      <c r="G794" s="197">
        <v>515500</v>
      </c>
      <c r="H794" s="195" t="s">
        <v>692</v>
      </c>
      <c r="I794" s="195"/>
    </row>
    <row r="795" spans="1:9">
      <c r="G795" s="12">
        <v>515500</v>
      </c>
      <c r="H795" s="2" t="s">
        <v>487</v>
      </c>
    </row>
    <row r="797" spans="1:9" ht="19.5">
      <c r="A797" s="38" t="s">
        <v>728</v>
      </c>
    </row>
    <row r="798" spans="1:9">
      <c r="A798" s="196">
        <v>44224</v>
      </c>
      <c r="B798" s="195" t="s">
        <v>60</v>
      </c>
      <c r="C798" s="198">
        <v>314</v>
      </c>
      <c r="D798" s="195">
        <v>6</v>
      </c>
      <c r="E798" s="197">
        <v>716400</v>
      </c>
      <c r="F798" s="206">
        <f>E798-G798</f>
        <v>0</v>
      </c>
      <c r="G798" s="197">
        <v>716400</v>
      </c>
      <c r="H798" s="195" t="s">
        <v>682</v>
      </c>
      <c r="I798" s="195"/>
    </row>
    <row r="799" spans="1:9">
      <c r="A799" s="196">
        <v>44224</v>
      </c>
      <c r="B799" s="195" t="s">
        <v>60</v>
      </c>
      <c r="C799" s="198">
        <v>5229</v>
      </c>
      <c r="D799" s="195">
        <v>7</v>
      </c>
      <c r="E799" s="197">
        <v>7554800</v>
      </c>
      <c r="F799" s="206">
        <f>E799-G799</f>
        <v>0</v>
      </c>
      <c r="G799" s="197">
        <v>7554800</v>
      </c>
      <c r="H799" s="195" t="s">
        <v>693</v>
      </c>
      <c r="I799" s="195"/>
    </row>
    <row r="800" spans="1:9">
      <c r="A800" s="196">
        <v>44224</v>
      </c>
      <c r="B800" s="195" t="s">
        <v>60</v>
      </c>
      <c r="C800" s="198">
        <v>5230</v>
      </c>
      <c r="D800" s="195">
        <v>7</v>
      </c>
      <c r="E800" s="197">
        <v>850000</v>
      </c>
      <c r="F800" s="206">
        <f>E800-G800</f>
        <v>0</v>
      </c>
      <c r="G800" s="197">
        <v>850000</v>
      </c>
      <c r="H800" s="195" t="s">
        <v>693</v>
      </c>
      <c r="I800" s="195"/>
    </row>
    <row r="801" spans="1:9">
      <c r="A801" s="196">
        <v>44225</v>
      </c>
      <c r="B801" s="195" t="s">
        <v>60</v>
      </c>
      <c r="C801" s="198">
        <v>680</v>
      </c>
      <c r="D801" s="195">
        <v>8</v>
      </c>
      <c r="E801" s="197">
        <v>544000</v>
      </c>
      <c r="F801" s="206">
        <f>E801-G801</f>
        <v>0</v>
      </c>
      <c r="G801" s="197">
        <v>544000</v>
      </c>
      <c r="H801" s="195" t="s">
        <v>712</v>
      </c>
      <c r="I801" s="195"/>
    </row>
    <row r="802" spans="1:9">
      <c r="A802" s="196">
        <v>44225</v>
      </c>
      <c r="B802" s="195" t="s">
        <v>60</v>
      </c>
      <c r="C802" s="198">
        <v>3636</v>
      </c>
      <c r="D802" s="195">
        <v>4</v>
      </c>
      <c r="E802" s="197">
        <v>737400</v>
      </c>
      <c r="F802" s="206">
        <f>E802-G802</f>
        <v>0</v>
      </c>
      <c r="G802" s="197">
        <v>737400</v>
      </c>
      <c r="H802" s="195" t="s">
        <v>717</v>
      </c>
      <c r="I802" s="195"/>
    </row>
    <row r="803" spans="1:9">
      <c r="G803" s="50">
        <f>SUM(G798:G802)</f>
        <v>10402600</v>
      </c>
      <c r="H803" s="2" t="s">
        <v>63</v>
      </c>
    </row>
    <row r="805" spans="1:9">
      <c r="A805" s="196">
        <v>44224</v>
      </c>
      <c r="B805" s="195" t="s">
        <v>60</v>
      </c>
      <c r="C805" s="198">
        <v>9268</v>
      </c>
      <c r="D805" s="195">
        <v>18</v>
      </c>
      <c r="E805" s="197">
        <v>669700</v>
      </c>
      <c r="F805" s="206">
        <f>E805-G805</f>
        <v>0</v>
      </c>
      <c r="G805" s="197">
        <v>669700</v>
      </c>
      <c r="H805" s="195" t="s">
        <v>696</v>
      </c>
      <c r="I805" s="195"/>
    </row>
    <row r="806" spans="1:9">
      <c r="G806" s="12">
        <v>669700</v>
      </c>
      <c r="H806" s="2" t="s">
        <v>190</v>
      </c>
    </row>
    <row r="808" spans="1:9">
      <c r="A808" s="196">
        <v>44224</v>
      </c>
      <c r="B808" s="195" t="s">
        <v>60</v>
      </c>
      <c r="C808" s="198">
        <v>5346</v>
      </c>
      <c r="D808" s="195">
        <v>7</v>
      </c>
      <c r="E808" s="197">
        <v>840000</v>
      </c>
      <c r="F808" s="206">
        <f>E808-G808</f>
        <v>0</v>
      </c>
      <c r="G808" s="197">
        <v>840000</v>
      </c>
      <c r="H808" s="195" t="s">
        <v>700</v>
      </c>
      <c r="I808" s="195"/>
    </row>
    <row r="809" spans="1:9">
      <c r="A809" s="196">
        <v>44224</v>
      </c>
      <c r="B809" s="195" t="s">
        <v>60</v>
      </c>
      <c r="C809" s="198">
        <v>3495</v>
      </c>
      <c r="D809" s="195">
        <v>9</v>
      </c>
      <c r="E809" s="197">
        <v>1078200</v>
      </c>
      <c r="F809" s="206">
        <f>E809-G809</f>
        <v>0</v>
      </c>
      <c r="G809" s="197">
        <v>1078200</v>
      </c>
      <c r="H809" s="195" t="s">
        <v>113</v>
      </c>
      <c r="I809" s="195"/>
    </row>
    <row r="810" spans="1:9">
      <c r="G810" s="50">
        <f>SUM(G808:G809)</f>
        <v>1918200</v>
      </c>
      <c r="H810" s="2" t="s">
        <v>62</v>
      </c>
    </row>
    <row r="812" spans="1:9">
      <c r="A812" s="196">
        <v>44225</v>
      </c>
      <c r="B812" s="195" t="s">
        <v>60</v>
      </c>
      <c r="C812" s="198">
        <v>764</v>
      </c>
      <c r="D812" s="195">
        <v>8</v>
      </c>
      <c r="E812" s="197">
        <v>565000</v>
      </c>
      <c r="F812" s="206">
        <f>E812-G812</f>
        <v>0</v>
      </c>
      <c r="G812" s="197">
        <v>565000</v>
      </c>
      <c r="H812" s="195" t="s">
        <v>714</v>
      </c>
      <c r="I812" s="195"/>
    </row>
    <row r="813" spans="1:9">
      <c r="G813" s="12">
        <v>565000</v>
      </c>
      <c r="H813" s="2" t="s">
        <v>487</v>
      </c>
    </row>
    <row r="815" spans="1:9">
      <c r="A815" s="196">
        <v>44224</v>
      </c>
      <c r="B815" s="195" t="s">
        <v>60</v>
      </c>
      <c r="C815" s="198">
        <v>3565</v>
      </c>
      <c r="D815" s="195">
        <v>9</v>
      </c>
      <c r="E815" s="197">
        <v>1019800</v>
      </c>
      <c r="F815" s="206">
        <f>E815-G815</f>
        <v>0</v>
      </c>
      <c r="G815" s="197">
        <v>1019800</v>
      </c>
      <c r="H815" s="195" t="s">
        <v>690</v>
      </c>
      <c r="I815" s="195"/>
    </row>
    <row r="816" spans="1:9">
      <c r="G816" s="12">
        <v>1019800</v>
      </c>
      <c r="H816" s="2" t="s">
        <v>487</v>
      </c>
    </row>
    <row r="818" spans="1:9">
      <c r="A818" s="196">
        <v>44222</v>
      </c>
      <c r="B818" s="205" t="s">
        <v>60</v>
      </c>
      <c r="C818" s="198">
        <v>5481</v>
      </c>
      <c r="D818" s="195">
        <v>2</v>
      </c>
      <c r="E818" s="197">
        <v>4320000</v>
      </c>
      <c r="F818" s="206">
        <f>E818-G818</f>
        <v>0</v>
      </c>
      <c r="G818" s="197">
        <v>4320000</v>
      </c>
      <c r="H818" s="195" t="s">
        <v>614</v>
      </c>
      <c r="I818" s="195"/>
    </row>
    <row r="819" spans="1:9">
      <c r="G819" s="12">
        <v>4320000</v>
      </c>
      <c r="H819" s="2" t="s">
        <v>107</v>
      </c>
    </row>
    <row r="821" spans="1:9" s="53" customFormat="1">
      <c r="A821" s="123">
        <v>44223</v>
      </c>
      <c r="B821" s="205" t="s">
        <v>66</v>
      </c>
      <c r="C821" s="57">
        <v>471</v>
      </c>
      <c r="D821" s="205">
        <v>11</v>
      </c>
      <c r="E821" s="203">
        <v>1838000</v>
      </c>
      <c r="F821" s="206">
        <f t="shared" ref="F821:F828" si="6">E821-G821</f>
        <v>0</v>
      </c>
      <c r="G821" s="203">
        <v>1838000</v>
      </c>
      <c r="H821" s="53" t="s">
        <v>643</v>
      </c>
      <c r="I821" s="205"/>
    </row>
    <row r="822" spans="1:9" s="53" customFormat="1">
      <c r="A822" s="123">
        <v>44223</v>
      </c>
      <c r="B822" s="205" t="s">
        <v>66</v>
      </c>
      <c r="C822" s="57">
        <v>4927</v>
      </c>
      <c r="D822" s="205">
        <v>7</v>
      </c>
      <c r="E822" s="203">
        <v>429700</v>
      </c>
      <c r="F822" s="206">
        <f t="shared" si="6"/>
        <v>0</v>
      </c>
      <c r="G822" s="203">
        <v>429700</v>
      </c>
      <c r="H822" s="205" t="s">
        <v>643</v>
      </c>
      <c r="I822" s="205"/>
    </row>
    <row r="823" spans="1:9" s="53" customFormat="1">
      <c r="A823" s="123">
        <v>44223</v>
      </c>
      <c r="B823" s="205" t="s">
        <v>66</v>
      </c>
      <c r="C823" s="57">
        <v>6461</v>
      </c>
      <c r="D823" s="205">
        <v>10</v>
      </c>
      <c r="E823" s="203">
        <v>1505300</v>
      </c>
      <c r="F823" s="206">
        <f t="shared" si="6"/>
        <v>0</v>
      </c>
      <c r="G823" s="203">
        <v>1505300</v>
      </c>
      <c r="H823" s="205" t="s">
        <v>163</v>
      </c>
      <c r="I823" s="205"/>
    </row>
    <row r="824" spans="1:9">
      <c r="A824" s="196">
        <v>44225</v>
      </c>
      <c r="B824" s="195" t="s">
        <v>60</v>
      </c>
      <c r="C824" s="198">
        <v>1823</v>
      </c>
      <c r="D824" s="195">
        <v>19</v>
      </c>
      <c r="E824" s="197">
        <v>1582000</v>
      </c>
      <c r="F824" s="206">
        <f t="shared" si="6"/>
        <v>0</v>
      </c>
      <c r="G824" s="197">
        <v>1582000</v>
      </c>
      <c r="H824" s="195" t="s">
        <v>725</v>
      </c>
      <c r="I824" s="195"/>
    </row>
    <row r="825" spans="1:9">
      <c r="A825" s="196">
        <v>44225</v>
      </c>
      <c r="B825" s="195" t="s">
        <v>60</v>
      </c>
      <c r="C825" s="198">
        <v>1824</v>
      </c>
      <c r="D825" s="195">
        <v>19</v>
      </c>
      <c r="E825" s="197">
        <v>1582000</v>
      </c>
      <c r="F825" s="206">
        <f t="shared" si="6"/>
        <v>0</v>
      </c>
      <c r="G825" s="197">
        <v>1582000</v>
      </c>
      <c r="H825" s="195" t="s">
        <v>724</v>
      </c>
      <c r="I825" s="195"/>
    </row>
    <row r="826" spans="1:9">
      <c r="A826" s="196">
        <v>44225</v>
      </c>
      <c r="B826" s="195" t="s">
        <v>60</v>
      </c>
      <c r="C826" s="198">
        <v>1825</v>
      </c>
      <c r="D826" s="195">
        <v>19</v>
      </c>
      <c r="E826" s="197">
        <v>1582000</v>
      </c>
      <c r="F826" s="206">
        <f t="shared" si="6"/>
        <v>0</v>
      </c>
      <c r="G826" s="197">
        <v>1582000</v>
      </c>
      <c r="H826" s="195" t="s">
        <v>724</v>
      </c>
      <c r="I826" s="195"/>
    </row>
    <row r="827" spans="1:9">
      <c r="A827" s="196">
        <v>44225</v>
      </c>
      <c r="B827" s="195" t="s">
        <v>60</v>
      </c>
      <c r="C827" s="198">
        <v>1826</v>
      </c>
      <c r="D827" s="195">
        <v>19</v>
      </c>
      <c r="E827" s="197">
        <v>1582000</v>
      </c>
      <c r="F827" s="206">
        <f t="shared" si="6"/>
        <v>0</v>
      </c>
      <c r="G827" s="197">
        <v>1582000</v>
      </c>
      <c r="H827" s="195" t="s">
        <v>724</v>
      </c>
      <c r="I827" s="195"/>
    </row>
    <row r="828" spans="1:9">
      <c r="A828" s="196">
        <v>44225</v>
      </c>
      <c r="B828" s="195" t="s">
        <v>60</v>
      </c>
      <c r="C828" s="198">
        <v>1827</v>
      </c>
      <c r="D828" s="195">
        <v>19</v>
      </c>
      <c r="E828" s="197">
        <v>1582000</v>
      </c>
      <c r="F828" s="206">
        <f t="shared" si="6"/>
        <v>0</v>
      </c>
      <c r="G828" s="197">
        <v>1582000</v>
      </c>
      <c r="H828" s="195" t="s">
        <v>724</v>
      </c>
      <c r="I828" s="195"/>
    </row>
    <row r="829" spans="1:9">
      <c r="G829" s="50">
        <f>SUM(G821:G828)</f>
        <v>11683000</v>
      </c>
      <c r="H829" s="2" t="s">
        <v>107</v>
      </c>
    </row>
    <row r="831" spans="1:9">
      <c r="A831" s="196">
        <v>44222</v>
      </c>
      <c r="B831" s="205" t="s">
        <v>66</v>
      </c>
      <c r="C831" s="198">
        <v>2991</v>
      </c>
      <c r="D831" s="195">
        <v>4</v>
      </c>
      <c r="E831" s="197">
        <v>356500</v>
      </c>
      <c r="F831" s="206">
        <f>E831-G831</f>
        <v>0</v>
      </c>
      <c r="G831" s="197">
        <v>356500</v>
      </c>
      <c r="H831" s="195" t="s">
        <v>603</v>
      </c>
      <c r="I831" s="195"/>
    </row>
    <row r="832" spans="1:9" s="53" customFormat="1">
      <c r="A832" s="123">
        <v>44223</v>
      </c>
      <c r="B832" s="205" t="s">
        <v>66</v>
      </c>
      <c r="C832" s="57">
        <v>5009</v>
      </c>
      <c r="D832" s="205">
        <v>7</v>
      </c>
      <c r="E832" s="203">
        <v>3000000</v>
      </c>
      <c r="F832" s="206">
        <f>E832-G832</f>
        <v>0</v>
      </c>
      <c r="G832" s="203">
        <v>3000000</v>
      </c>
      <c r="H832" s="205" t="s">
        <v>647</v>
      </c>
      <c r="I832" s="205"/>
    </row>
    <row r="833" spans="1:9" s="53" customFormat="1">
      <c r="A833" s="123">
        <v>44223</v>
      </c>
      <c r="B833" s="205" t="s">
        <v>68</v>
      </c>
      <c r="C833" s="57">
        <v>5068</v>
      </c>
      <c r="D833" s="205">
        <v>7</v>
      </c>
      <c r="E833" s="203">
        <v>6078000</v>
      </c>
      <c r="F833" s="206">
        <f>E833-G833</f>
        <v>0</v>
      </c>
      <c r="G833" s="203">
        <v>6078000</v>
      </c>
      <c r="H833" s="154" t="s">
        <v>661</v>
      </c>
      <c r="I833" s="205"/>
    </row>
    <row r="834" spans="1:9">
      <c r="A834" s="196">
        <v>44225</v>
      </c>
      <c r="B834" s="195" t="s">
        <v>66</v>
      </c>
      <c r="C834" s="198">
        <v>3779</v>
      </c>
      <c r="D834" s="195">
        <v>4</v>
      </c>
      <c r="E834" s="197">
        <v>2943400</v>
      </c>
      <c r="F834" s="206">
        <f>E834-G834</f>
        <v>0</v>
      </c>
      <c r="G834" s="197">
        <v>2943400</v>
      </c>
      <c r="H834" s="195" t="s">
        <v>722</v>
      </c>
      <c r="I834" s="195"/>
    </row>
    <row r="835" spans="1:9">
      <c r="G835" s="50">
        <f>SUM(G831:G834)</f>
        <v>12377900</v>
      </c>
      <c r="H835" s="2" t="s">
        <v>66</v>
      </c>
    </row>
    <row r="837" spans="1:9">
      <c r="A837" s="196">
        <v>44224</v>
      </c>
      <c r="B837" s="195" t="s">
        <v>64</v>
      </c>
      <c r="C837" s="198">
        <v>3425</v>
      </c>
      <c r="D837" s="195">
        <v>9</v>
      </c>
      <c r="E837" s="197">
        <v>400000</v>
      </c>
      <c r="F837" s="206">
        <f>E837-G837</f>
        <v>0</v>
      </c>
      <c r="G837" s="197">
        <v>400000</v>
      </c>
      <c r="H837" s="195" t="s">
        <v>686</v>
      </c>
      <c r="I837" s="195"/>
    </row>
    <row r="838" spans="1:9">
      <c r="A838" s="196">
        <v>44225</v>
      </c>
      <c r="B838" s="195" t="s">
        <v>64</v>
      </c>
      <c r="C838" s="198">
        <v>753</v>
      </c>
      <c r="D838" s="195">
        <v>8</v>
      </c>
      <c r="E838" s="197">
        <v>5445000</v>
      </c>
      <c r="F838" s="206">
        <v>0</v>
      </c>
      <c r="G838" s="197">
        <v>5445000</v>
      </c>
      <c r="H838" s="195" t="s">
        <v>713</v>
      </c>
      <c r="I838" s="195"/>
    </row>
    <row r="839" spans="1:9">
      <c r="A839" s="196">
        <v>44225</v>
      </c>
      <c r="B839" s="195" t="s">
        <v>64</v>
      </c>
      <c r="C839" s="198">
        <v>3592</v>
      </c>
      <c r="D839" s="195">
        <v>4</v>
      </c>
      <c r="E839" s="197">
        <v>877700</v>
      </c>
      <c r="F839" s="206">
        <v>0</v>
      </c>
      <c r="G839" s="197">
        <v>877700</v>
      </c>
      <c r="H839" s="195" t="s">
        <v>716</v>
      </c>
      <c r="I839" s="195"/>
    </row>
    <row r="840" spans="1:9" s="52" customFormat="1">
      <c r="A840" s="199">
        <v>44226</v>
      </c>
      <c r="B840" s="200"/>
      <c r="C840" s="51">
        <v>3909</v>
      </c>
      <c r="D840" s="200">
        <v>4</v>
      </c>
      <c r="E840" s="201">
        <v>2879300</v>
      </c>
      <c r="F840" s="202">
        <f>E840-G840</f>
        <v>0</v>
      </c>
      <c r="G840" s="201">
        <v>2879300</v>
      </c>
      <c r="H840" s="200"/>
      <c r="I840" s="200"/>
    </row>
    <row r="841" spans="1:9">
      <c r="G841" s="50">
        <f>SUM(G837:G840)</f>
        <v>9602000</v>
      </c>
      <c r="H841" s="2" t="s">
        <v>64</v>
      </c>
    </row>
    <row r="843" spans="1:9" s="53" customFormat="1">
      <c r="A843" s="123">
        <v>44226</v>
      </c>
      <c r="B843" s="205" t="s">
        <v>190</v>
      </c>
      <c r="C843" s="57">
        <v>909</v>
      </c>
      <c r="D843" s="205">
        <v>6</v>
      </c>
      <c r="E843" s="203">
        <v>951269</v>
      </c>
      <c r="F843" s="206">
        <f>E843-G843</f>
        <v>0</v>
      </c>
      <c r="G843" s="203">
        <v>951269</v>
      </c>
      <c r="H843" s="205" t="s">
        <v>754</v>
      </c>
      <c r="I843" s="205"/>
    </row>
    <row r="844" spans="1:9" s="53" customFormat="1">
      <c r="A844" s="123">
        <v>44226</v>
      </c>
      <c r="B844" s="205" t="s">
        <v>190</v>
      </c>
      <c r="C844" s="57">
        <v>7161</v>
      </c>
      <c r="D844" s="205">
        <v>10</v>
      </c>
      <c r="E844" s="203">
        <v>277800</v>
      </c>
      <c r="F844" s="206">
        <f>E844-G844</f>
        <v>0</v>
      </c>
      <c r="G844" s="203">
        <v>277800</v>
      </c>
      <c r="H844" s="205" t="s">
        <v>760</v>
      </c>
      <c r="I844" s="205"/>
    </row>
    <row r="845" spans="1:9" s="53" customFormat="1">
      <c r="A845" s="123">
        <v>44227</v>
      </c>
      <c r="B845" s="205" t="s">
        <v>60</v>
      </c>
      <c r="C845" s="57">
        <v>350</v>
      </c>
      <c r="D845" s="205">
        <v>16</v>
      </c>
      <c r="E845" s="203">
        <v>500000</v>
      </c>
      <c r="F845" s="206">
        <f>E845-G845</f>
        <v>0</v>
      </c>
      <c r="G845" s="203">
        <v>500000</v>
      </c>
      <c r="H845" s="205"/>
      <c r="I845" s="205"/>
    </row>
    <row r="846" spans="1:9">
      <c r="G846" s="50">
        <f>SUM(G843:G845)</f>
        <v>1729069</v>
      </c>
      <c r="H846" s="2" t="s">
        <v>190</v>
      </c>
    </row>
    <row r="848" spans="1:9">
      <c r="A848" s="196">
        <v>44227</v>
      </c>
      <c r="B848" s="195" t="s">
        <v>764</v>
      </c>
      <c r="C848" s="198">
        <v>1092</v>
      </c>
      <c r="D848" s="195">
        <v>6</v>
      </c>
      <c r="E848" s="197">
        <v>354500</v>
      </c>
      <c r="F848" s="206">
        <f>E848-G848</f>
        <v>0</v>
      </c>
      <c r="G848" s="197">
        <v>354500</v>
      </c>
      <c r="H848" s="195" t="s">
        <v>763</v>
      </c>
      <c r="I848" s="195"/>
    </row>
    <row r="849" spans="1:9">
      <c r="A849" s="196">
        <v>44227</v>
      </c>
      <c r="B849" s="195" t="s">
        <v>764</v>
      </c>
      <c r="C849" s="198">
        <v>4137</v>
      </c>
      <c r="D849" s="195">
        <v>4</v>
      </c>
      <c r="E849" s="197">
        <v>396000</v>
      </c>
      <c r="F849" s="206">
        <f>E849-G849</f>
        <v>0</v>
      </c>
      <c r="G849" s="197">
        <v>396000</v>
      </c>
      <c r="H849" s="195" t="s">
        <v>745</v>
      </c>
      <c r="I849" s="195"/>
    </row>
    <row r="850" spans="1:9">
      <c r="A850" s="196">
        <v>44227</v>
      </c>
      <c r="B850" s="195" t="s">
        <v>764</v>
      </c>
      <c r="C850" s="198">
        <v>6078</v>
      </c>
      <c r="D850" s="195">
        <v>7</v>
      </c>
      <c r="E850" s="197">
        <v>1043500</v>
      </c>
      <c r="F850" s="206">
        <f>E850-G850</f>
        <v>0</v>
      </c>
      <c r="G850" s="197">
        <v>1043500</v>
      </c>
      <c r="H850" s="195" t="s">
        <v>748</v>
      </c>
      <c r="I850" s="195"/>
    </row>
    <row r="851" spans="1:9">
      <c r="G851" s="50">
        <f>SUM(G848:G850)</f>
        <v>1794000</v>
      </c>
      <c r="H851" s="2" t="s">
        <v>101</v>
      </c>
    </row>
    <row r="853" spans="1:9">
      <c r="A853" s="196">
        <v>44227</v>
      </c>
      <c r="B853" s="195" t="s">
        <v>62</v>
      </c>
      <c r="C853" s="198">
        <v>1220</v>
      </c>
      <c r="D853" s="195">
        <v>8</v>
      </c>
      <c r="E853" s="197">
        <v>350900</v>
      </c>
      <c r="F853" s="206">
        <f>E853-G853</f>
        <v>0</v>
      </c>
      <c r="G853" s="197">
        <v>350900</v>
      </c>
      <c r="H853" s="195" t="s">
        <v>761</v>
      </c>
      <c r="I853" s="195"/>
    </row>
    <row r="854" spans="1:9">
      <c r="A854" s="196">
        <v>44227</v>
      </c>
      <c r="B854" s="195" t="s">
        <v>62</v>
      </c>
      <c r="C854" s="198">
        <v>9951</v>
      </c>
      <c r="D854" s="195">
        <v>18</v>
      </c>
      <c r="E854" s="197">
        <v>200000</v>
      </c>
      <c r="F854" s="206">
        <f>E854-G854</f>
        <v>0</v>
      </c>
      <c r="G854" s="197">
        <v>200000</v>
      </c>
      <c r="H854" s="195" t="s">
        <v>762</v>
      </c>
      <c r="I854" s="195"/>
    </row>
    <row r="855" spans="1:9">
      <c r="G855" s="50">
        <f>SUM(G853:G854)</f>
        <v>550900</v>
      </c>
      <c r="H855" s="2" t="s">
        <v>62</v>
      </c>
    </row>
    <row r="857" spans="1:9">
      <c r="A857" s="196">
        <v>44226</v>
      </c>
      <c r="B857" s="195" t="s">
        <v>63</v>
      </c>
      <c r="C857" s="198">
        <v>790</v>
      </c>
      <c r="D857" s="195">
        <v>6</v>
      </c>
      <c r="E857" s="197">
        <v>2271400</v>
      </c>
      <c r="F857" s="206">
        <f>E857-G857</f>
        <v>0</v>
      </c>
      <c r="G857" s="197">
        <v>2271400</v>
      </c>
      <c r="H857" s="195" t="s">
        <v>734</v>
      </c>
      <c r="I857" s="195"/>
    </row>
    <row r="858" spans="1:9" s="53" customFormat="1">
      <c r="A858" s="123">
        <v>44226</v>
      </c>
      <c r="B858" s="205" t="s">
        <v>63</v>
      </c>
      <c r="C858" s="57">
        <v>4038</v>
      </c>
      <c r="D858" s="205">
        <v>4</v>
      </c>
      <c r="E858" s="203">
        <v>500000</v>
      </c>
      <c r="F858" s="206">
        <f>E858-G858</f>
        <v>0</v>
      </c>
      <c r="G858" s="203">
        <v>500000</v>
      </c>
      <c r="H858" s="205" t="s">
        <v>759</v>
      </c>
      <c r="I858" s="205"/>
    </row>
    <row r="859" spans="1:9" s="53" customFormat="1">
      <c r="A859" s="123">
        <v>44226</v>
      </c>
      <c r="B859" s="205" t="s">
        <v>60</v>
      </c>
      <c r="C859" s="57">
        <v>5806</v>
      </c>
      <c r="D859" s="205">
        <v>7</v>
      </c>
      <c r="E859" s="203">
        <v>1241700</v>
      </c>
      <c r="F859" s="206">
        <f>E859-G859</f>
        <v>0</v>
      </c>
      <c r="G859" s="203">
        <v>1241700</v>
      </c>
      <c r="H859" s="205" t="s">
        <v>737</v>
      </c>
      <c r="I859" s="205"/>
    </row>
    <row r="860" spans="1:9">
      <c r="A860" s="196">
        <v>44227</v>
      </c>
      <c r="B860" s="195" t="s">
        <v>63</v>
      </c>
      <c r="C860" s="198">
        <v>4136</v>
      </c>
      <c r="D860" s="195">
        <v>4</v>
      </c>
      <c r="E860" s="197">
        <v>1455000</v>
      </c>
      <c r="F860" s="206">
        <f>E860-G860</f>
        <v>0</v>
      </c>
      <c r="G860" s="197">
        <v>1455000</v>
      </c>
      <c r="H860" s="195" t="s">
        <v>744</v>
      </c>
      <c r="I860" s="195"/>
    </row>
    <row r="861" spans="1:9">
      <c r="A861" s="196">
        <v>44227</v>
      </c>
      <c r="B861" s="195" t="s">
        <v>63</v>
      </c>
      <c r="C861" s="198">
        <v>7338</v>
      </c>
      <c r="D861" s="195">
        <v>10</v>
      </c>
      <c r="E861" s="197">
        <v>1000000</v>
      </c>
      <c r="F861" s="206">
        <f>E861-G861</f>
        <v>0</v>
      </c>
      <c r="G861" s="197">
        <v>1000000</v>
      </c>
      <c r="H861" s="195" t="s">
        <v>750</v>
      </c>
      <c r="I861" s="195"/>
    </row>
    <row r="862" spans="1:9">
      <c r="G862" s="50">
        <f>SUM(G857:G861)</f>
        <v>6468100</v>
      </c>
      <c r="H862" s="2" t="s">
        <v>63</v>
      </c>
    </row>
    <row r="863" spans="1:9" s="53" customFormat="1">
      <c r="G863" s="314"/>
    </row>
    <row r="864" spans="1:9">
      <c r="A864" s="196">
        <v>44225</v>
      </c>
      <c r="B864" s="195" t="s">
        <v>730</v>
      </c>
      <c r="C864" s="198">
        <v>3640</v>
      </c>
      <c r="D864" s="195">
        <v>4</v>
      </c>
      <c r="E864" s="197">
        <v>3740000</v>
      </c>
      <c r="F864" s="206">
        <f>E864-G864</f>
        <v>0</v>
      </c>
      <c r="G864" s="197">
        <v>3740000</v>
      </c>
      <c r="H864" s="195" t="s">
        <v>625</v>
      </c>
      <c r="I864" s="195"/>
    </row>
    <row r="865" spans="1:9">
      <c r="A865" s="196">
        <v>44225</v>
      </c>
      <c r="B865" s="195" t="s">
        <v>730</v>
      </c>
      <c r="C865" s="198">
        <v>3641</v>
      </c>
      <c r="D865" s="195">
        <v>4</v>
      </c>
      <c r="E865" s="197">
        <v>3740000</v>
      </c>
      <c r="F865" s="206">
        <f>E865-G865</f>
        <v>0</v>
      </c>
      <c r="G865" s="197">
        <v>3740000</v>
      </c>
      <c r="H865" s="195" t="s">
        <v>625</v>
      </c>
      <c r="I865" s="195"/>
    </row>
    <row r="866" spans="1:9">
      <c r="A866" s="196">
        <v>44225</v>
      </c>
      <c r="B866" s="195" t="s">
        <v>730</v>
      </c>
      <c r="C866" s="198">
        <v>3642</v>
      </c>
      <c r="D866" s="195">
        <v>4</v>
      </c>
      <c r="E866" s="197">
        <v>6781000</v>
      </c>
      <c r="F866" s="206">
        <f>E866-G866</f>
        <v>0</v>
      </c>
      <c r="G866" s="197">
        <v>6781000</v>
      </c>
      <c r="H866" s="195" t="s">
        <v>625</v>
      </c>
      <c r="I866" s="195"/>
    </row>
    <row r="867" spans="1:9" s="53" customFormat="1">
      <c r="G867" s="50">
        <f>SUM(G864:G866)</f>
        <v>14261000</v>
      </c>
      <c r="H867" s="53" t="s">
        <v>106</v>
      </c>
    </row>
    <row r="868" spans="1:9" s="53" customFormat="1">
      <c r="G868" s="314"/>
    </row>
    <row r="869" spans="1:9">
      <c r="A869" s="196">
        <v>44225</v>
      </c>
      <c r="B869" s="195" t="s">
        <v>60</v>
      </c>
      <c r="C869" s="198">
        <v>3656</v>
      </c>
      <c r="D869" s="195">
        <v>4</v>
      </c>
      <c r="E869" s="197">
        <v>2850000</v>
      </c>
      <c r="F869" s="206">
        <f>E869-G869</f>
        <v>0</v>
      </c>
      <c r="G869" s="197">
        <v>2850000</v>
      </c>
      <c r="H869" s="195" t="s">
        <v>719</v>
      </c>
      <c r="I869" s="195"/>
    </row>
    <row r="870" spans="1:9" ht="19.5">
      <c r="A870" s="297"/>
      <c r="B870" s="48"/>
      <c r="C870" s="315"/>
      <c r="D870" s="48"/>
      <c r="E870" s="316"/>
      <c r="F870" s="317"/>
      <c r="G870" s="12">
        <v>2850000</v>
      </c>
      <c r="H870" s="48" t="s">
        <v>2255</v>
      </c>
      <c r="I870" s="48"/>
    </row>
    <row r="871" spans="1:9">
      <c r="A871" s="297"/>
      <c r="B871" s="48"/>
      <c r="C871" s="315"/>
      <c r="D871" s="48"/>
      <c r="E871" s="316"/>
      <c r="F871" s="317"/>
      <c r="G871" s="316"/>
      <c r="H871" s="48"/>
      <c r="I871" s="48"/>
    </row>
    <row r="872" spans="1:9">
      <c r="A872" s="196">
        <v>44225</v>
      </c>
      <c r="B872" s="195" t="s">
        <v>60</v>
      </c>
      <c r="C872" s="198">
        <v>629</v>
      </c>
      <c r="D872" s="195">
        <v>8</v>
      </c>
      <c r="E872" s="197">
        <v>9525500</v>
      </c>
      <c r="F872" s="206">
        <f t="shared" ref="F872:F879" si="7">E872-G872</f>
        <v>0</v>
      </c>
      <c r="G872" s="197">
        <v>9525500</v>
      </c>
      <c r="H872" s="195" t="s">
        <v>711</v>
      </c>
      <c r="I872" s="195"/>
    </row>
    <row r="873" spans="1:9">
      <c r="A873" s="196">
        <v>44227</v>
      </c>
      <c r="B873" s="195" t="s">
        <v>60</v>
      </c>
      <c r="C873" s="198">
        <v>4168</v>
      </c>
      <c r="D873" s="195">
        <v>4</v>
      </c>
      <c r="E873" s="203">
        <v>5096000</v>
      </c>
      <c r="F873" s="206">
        <f t="shared" si="7"/>
        <v>0</v>
      </c>
      <c r="G873" s="197">
        <v>5096000</v>
      </c>
      <c r="H873" s="195" t="s">
        <v>746</v>
      </c>
      <c r="I873" s="195"/>
    </row>
    <row r="874" spans="1:9">
      <c r="A874" s="196">
        <v>44227</v>
      </c>
      <c r="B874" s="195" t="s">
        <v>60</v>
      </c>
      <c r="C874" s="198">
        <v>4166</v>
      </c>
      <c r="D874" s="195">
        <v>4</v>
      </c>
      <c r="E874" s="203">
        <v>6805700</v>
      </c>
      <c r="F874" s="206">
        <f t="shared" si="7"/>
        <v>0</v>
      </c>
      <c r="G874" s="197">
        <v>6805700</v>
      </c>
      <c r="H874" s="195" t="s">
        <v>746</v>
      </c>
      <c r="I874" s="195"/>
    </row>
    <row r="875" spans="1:9">
      <c r="A875" s="196">
        <v>44225</v>
      </c>
      <c r="B875" s="195" t="s">
        <v>60</v>
      </c>
      <c r="C875" s="198">
        <v>5530</v>
      </c>
      <c r="D875" s="195">
        <v>7</v>
      </c>
      <c r="E875" s="197">
        <v>459100</v>
      </c>
      <c r="F875" s="206">
        <f t="shared" si="7"/>
        <v>0</v>
      </c>
      <c r="G875" s="197">
        <v>459100</v>
      </c>
      <c r="H875" s="195" t="s">
        <v>720</v>
      </c>
      <c r="I875" s="195"/>
    </row>
    <row r="876" spans="1:9">
      <c r="A876" s="196">
        <v>44225</v>
      </c>
      <c r="B876" s="195" t="s">
        <v>60</v>
      </c>
      <c r="C876" s="198">
        <v>5531</v>
      </c>
      <c r="D876" s="195">
        <v>7</v>
      </c>
      <c r="E876" s="197">
        <v>85000</v>
      </c>
      <c r="F876" s="206">
        <f t="shared" si="7"/>
        <v>0</v>
      </c>
      <c r="G876" s="197">
        <v>85000</v>
      </c>
      <c r="H876" s="195" t="s">
        <v>721</v>
      </c>
      <c r="I876" s="195"/>
    </row>
    <row r="877" spans="1:9">
      <c r="A877" s="196">
        <v>44227</v>
      </c>
      <c r="B877" s="195" t="s">
        <v>60</v>
      </c>
      <c r="C877" s="198">
        <v>6022</v>
      </c>
      <c r="D877" s="195">
        <v>7</v>
      </c>
      <c r="E877" s="197">
        <v>245700</v>
      </c>
      <c r="F877" s="206">
        <f t="shared" si="7"/>
        <v>0</v>
      </c>
      <c r="G877" s="197">
        <v>245700</v>
      </c>
      <c r="H877" s="195" t="s">
        <v>747</v>
      </c>
      <c r="I877" s="195"/>
    </row>
    <row r="878" spans="1:9" s="53" customFormat="1">
      <c r="A878" s="123">
        <v>44226</v>
      </c>
      <c r="B878" s="205" t="s">
        <v>764</v>
      </c>
      <c r="C878" s="57">
        <v>1015</v>
      </c>
      <c r="D878" s="205">
        <v>8</v>
      </c>
      <c r="E878" s="203">
        <v>636628</v>
      </c>
      <c r="F878" s="206">
        <f t="shared" si="7"/>
        <v>0</v>
      </c>
      <c r="G878" s="203">
        <v>636628</v>
      </c>
      <c r="H878" s="205" t="s">
        <v>735</v>
      </c>
      <c r="I878" s="205"/>
    </row>
    <row r="879" spans="1:9">
      <c r="A879" s="123">
        <v>44226</v>
      </c>
      <c r="B879" s="195" t="s">
        <v>60</v>
      </c>
      <c r="C879" s="198">
        <v>908</v>
      </c>
      <c r="D879" s="195">
        <v>6</v>
      </c>
      <c r="E879" s="197">
        <v>274800</v>
      </c>
      <c r="F879" s="206">
        <f t="shared" si="7"/>
        <v>0</v>
      </c>
      <c r="G879" s="197">
        <v>274800</v>
      </c>
      <c r="H879" s="195" t="s">
        <v>753</v>
      </c>
      <c r="I879" s="195"/>
    </row>
    <row r="880" spans="1:9">
      <c r="A880" s="297"/>
      <c r="B880" s="48"/>
      <c r="C880" s="315"/>
      <c r="D880" s="48"/>
      <c r="E880" s="316"/>
      <c r="F880" s="317"/>
      <c r="G880" s="318">
        <f>SUM(G872:G879)</f>
        <v>23128428</v>
      </c>
      <c r="H880" s="48" t="s">
        <v>107</v>
      </c>
      <c r="I880" s="48"/>
    </row>
    <row r="881" spans="1:9">
      <c r="A881" s="297"/>
      <c r="B881" s="48"/>
      <c r="C881" s="315"/>
      <c r="D881" s="48"/>
      <c r="E881" s="316"/>
      <c r="F881" s="317"/>
      <c r="G881" s="316"/>
      <c r="H881" s="48"/>
      <c r="I881" s="48"/>
    </row>
    <row r="882" spans="1:9">
      <c r="A882" s="297"/>
      <c r="B882" s="48"/>
      <c r="C882" s="315"/>
      <c r="D882" s="48"/>
      <c r="E882" s="316"/>
      <c r="F882" s="317"/>
      <c r="G882" s="316"/>
      <c r="H882" s="48"/>
      <c r="I882" s="48"/>
    </row>
    <row r="883" spans="1:9" s="53" customFormat="1" ht="19.5">
      <c r="A883" s="153" t="s">
        <v>771</v>
      </c>
    </row>
    <row r="884" spans="1:9" s="52" customFormat="1">
      <c r="A884" s="199">
        <v>44228</v>
      </c>
      <c r="B884" s="200"/>
      <c r="C884" s="51">
        <v>4364</v>
      </c>
      <c r="D884" s="200">
        <v>4</v>
      </c>
      <c r="E884" s="201">
        <v>400000</v>
      </c>
      <c r="F884" s="202">
        <f>E884-G884</f>
        <v>0</v>
      </c>
      <c r="G884" s="201">
        <v>400000</v>
      </c>
      <c r="H884" s="200"/>
      <c r="I884" s="200"/>
    </row>
    <row r="885" spans="1:9" s="52" customFormat="1">
      <c r="A885" s="199">
        <v>44228</v>
      </c>
      <c r="B885" s="200"/>
      <c r="C885" s="51">
        <v>4366</v>
      </c>
      <c r="D885" s="200">
        <v>4</v>
      </c>
      <c r="E885" s="201">
        <v>500000</v>
      </c>
      <c r="F885" s="202">
        <f>E885-G885</f>
        <v>0</v>
      </c>
      <c r="G885" s="201">
        <v>500000</v>
      </c>
      <c r="H885" s="200"/>
      <c r="I885" s="200"/>
    </row>
    <row r="886" spans="1:9">
      <c r="G886" s="50">
        <f>SUM(G884:G885)</f>
        <v>900000</v>
      </c>
      <c r="H886" s="2" t="s">
        <v>62</v>
      </c>
    </row>
    <row r="888" spans="1:9">
      <c r="A888" s="196">
        <v>44228</v>
      </c>
      <c r="B888" s="195" t="s">
        <v>60</v>
      </c>
      <c r="C888" s="198">
        <v>6257</v>
      </c>
      <c r="D888" s="195">
        <v>7</v>
      </c>
      <c r="E888" s="197">
        <v>592600</v>
      </c>
      <c r="F888" s="206">
        <f>E888-G888</f>
        <v>0</v>
      </c>
      <c r="G888" s="197">
        <v>592600</v>
      </c>
      <c r="H888" s="195" t="s">
        <v>783</v>
      </c>
      <c r="I888" s="195"/>
    </row>
    <row r="889" spans="1:9">
      <c r="G889" s="12">
        <v>592600</v>
      </c>
      <c r="H889" s="2" t="s">
        <v>101</v>
      </c>
    </row>
    <row r="891" spans="1:9">
      <c r="A891" s="196">
        <v>44228</v>
      </c>
      <c r="B891" s="195" t="s">
        <v>62</v>
      </c>
      <c r="C891" s="198">
        <v>304</v>
      </c>
      <c r="D891" s="195">
        <v>18</v>
      </c>
      <c r="E891" s="197">
        <v>242000</v>
      </c>
      <c r="F891" s="206">
        <f>E891-G891</f>
        <v>0</v>
      </c>
      <c r="G891" s="197">
        <v>242000</v>
      </c>
      <c r="H891" s="195" t="s">
        <v>773</v>
      </c>
      <c r="I891" s="195"/>
    </row>
    <row r="892" spans="1:9">
      <c r="A892" s="196">
        <v>44228</v>
      </c>
      <c r="B892" s="195" t="s">
        <v>60</v>
      </c>
      <c r="C892" s="198">
        <v>1439</v>
      </c>
      <c r="D892" s="195">
        <v>6</v>
      </c>
      <c r="E892" s="197">
        <v>1769600</v>
      </c>
      <c r="F892" s="206">
        <f>E892-G892</f>
        <v>0</v>
      </c>
      <c r="G892" s="197">
        <v>1769600</v>
      </c>
      <c r="H892" s="195" t="s">
        <v>776</v>
      </c>
      <c r="I892" s="195"/>
    </row>
    <row r="893" spans="1:9">
      <c r="A893" s="196">
        <v>44228</v>
      </c>
      <c r="B893" s="195" t="s">
        <v>62</v>
      </c>
      <c r="C893" s="198">
        <v>4543</v>
      </c>
      <c r="D893" s="195">
        <v>9</v>
      </c>
      <c r="E893" s="197">
        <v>178000</v>
      </c>
      <c r="F893" s="206">
        <f>E893-G893</f>
        <v>0</v>
      </c>
      <c r="G893" s="197">
        <v>178000</v>
      </c>
      <c r="H893" s="195" t="s">
        <v>785</v>
      </c>
      <c r="I893" s="195"/>
    </row>
    <row r="894" spans="1:9" s="52" customFormat="1">
      <c r="A894" s="199">
        <v>44229</v>
      </c>
      <c r="B894" s="200"/>
      <c r="C894" s="51">
        <v>6517</v>
      </c>
      <c r="D894" s="200">
        <v>7</v>
      </c>
      <c r="E894" s="201">
        <v>990000</v>
      </c>
      <c r="F894" s="202">
        <f>E894-G894</f>
        <v>0</v>
      </c>
      <c r="G894" s="201">
        <v>990000</v>
      </c>
      <c r="H894" s="200"/>
      <c r="I894" s="200"/>
    </row>
    <row r="895" spans="1:9" s="52" customFormat="1">
      <c r="A895" s="199">
        <v>44229</v>
      </c>
      <c r="B895" s="200"/>
      <c r="C895" s="51">
        <v>6518</v>
      </c>
      <c r="D895" s="200">
        <v>7</v>
      </c>
      <c r="E895" s="201">
        <v>700000</v>
      </c>
      <c r="F895" s="202">
        <f>E895-G895</f>
        <v>0</v>
      </c>
      <c r="G895" s="201">
        <v>700000</v>
      </c>
      <c r="H895" s="200"/>
      <c r="I895" s="200"/>
    </row>
    <row r="896" spans="1:9">
      <c r="G896" s="50">
        <f>SUM(G891:G895)</f>
        <v>3879600</v>
      </c>
      <c r="H896" s="2" t="s">
        <v>62</v>
      </c>
    </row>
    <row r="898" spans="1:9" s="52" customFormat="1">
      <c r="A898" s="199">
        <v>44229</v>
      </c>
      <c r="B898" s="200"/>
      <c r="C898" s="51">
        <v>4734</v>
      </c>
      <c r="D898" s="200">
        <v>4</v>
      </c>
      <c r="E898" s="201">
        <v>637299</v>
      </c>
      <c r="F898" s="202">
        <f>E898-G898</f>
        <v>0</v>
      </c>
      <c r="G898" s="201">
        <v>637299</v>
      </c>
      <c r="H898" s="200"/>
      <c r="I898" s="200"/>
    </row>
    <row r="899" spans="1:9">
      <c r="G899" s="12">
        <v>637299</v>
      </c>
      <c r="H899" s="2" t="s">
        <v>107</v>
      </c>
    </row>
    <row r="901" spans="1:9" s="52" customFormat="1">
      <c r="A901" s="199">
        <v>44229</v>
      </c>
      <c r="B901" s="200"/>
      <c r="C901" s="51">
        <v>1641</v>
      </c>
      <c r="D901" s="200">
        <v>6</v>
      </c>
      <c r="E901" s="201">
        <v>957000</v>
      </c>
      <c r="F901" s="202">
        <f>E901-G901</f>
        <v>0</v>
      </c>
      <c r="G901" s="201">
        <v>957000</v>
      </c>
      <c r="H901" s="200"/>
      <c r="I901" s="200"/>
    </row>
    <row r="902" spans="1:9" s="52" customFormat="1">
      <c r="A902" s="199">
        <v>44229</v>
      </c>
      <c r="B902" s="200"/>
      <c r="C902" s="51">
        <v>7598</v>
      </c>
      <c r="D902" s="200">
        <v>10</v>
      </c>
      <c r="E902" s="201">
        <v>1015400</v>
      </c>
      <c r="F902" s="202">
        <f>E902-G902</f>
        <v>0</v>
      </c>
      <c r="G902" s="201">
        <v>1015400</v>
      </c>
      <c r="H902" s="2" t="s">
        <v>813</v>
      </c>
      <c r="I902" s="200"/>
    </row>
    <row r="903" spans="1:9" s="52" customFormat="1">
      <c r="A903" s="199">
        <v>44229</v>
      </c>
      <c r="B903" s="200"/>
      <c r="C903" s="51">
        <v>5912</v>
      </c>
      <c r="D903" s="200">
        <v>2</v>
      </c>
      <c r="E903" s="201">
        <v>731281</v>
      </c>
      <c r="F903" s="202">
        <f>E903-G903</f>
        <v>0</v>
      </c>
      <c r="G903" s="201">
        <v>731281</v>
      </c>
      <c r="H903" s="200"/>
      <c r="I903" s="200"/>
    </row>
    <row r="904" spans="1:9">
      <c r="A904" s="196">
        <v>44228</v>
      </c>
      <c r="B904" s="195" t="s">
        <v>63</v>
      </c>
      <c r="C904" s="198">
        <v>288</v>
      </c>
      <c r="D904" s="195">
        <v>18</v>
      </c>
      <c r="E904" s="197">
        <v>4111743</v>
      </c>
      <c r="F904" s="206">
        <f>E904-G904</f>
        <v>0</v>
      </c>
      <c r="G904" s="197">
        <v>4111743</v>
      </c>
      <c r="H904" s="195" t="s">
        <v>702</v>
      </c>
      <c r="I904" s="195"/>
    </row>
    <row r="905" spans="1:9">
      <c r="G905" s="50">
        <f>SUM(G901:G904)</f>
        <v>6815424</v>
      </c>
      <c r="H905" s="2" t="s">
        <v>63</v>
      </c>
    </row>
    <row r="907" spans="1:9">
      <c r="A907" s="196">
        <v>44228</v>
      </c>
      <c r="B907" s="195" t="s">
        <v>60</v>
      </c>
      <c r="C907" s="198">
        <v>4609</v>
      </c>
      <c r="D907" s="195">
        <v>9</v>
      </c>
      <c r="E907" s="197">
        <v>1198800</v>
      </c>
      <c r="F907" s="206">
        <f>E907-G907</f>
        <v>0</v>
      </c>
      <c r="G907" s="197">
        <v>1198800</v>
      </c>
      <c r="H907" s="195" t="s">
        <v>786</v>
      </c>
      <c r="I907" s="195"/>
    </row>
    <row r="908" spans="1:9" s="52" customFormat="1">
      <c r="A908" s="199">
        <v>44229</v>
      </c>
      <c r="B908" s="200"/>
      <c r="C908" s="51">
        <v>6500</v>
      </c>
      <c r="D908" s="200">
        <v>7</v>
      </c>
      <c r="E908" s="201">
        <v>350000</v>
      </c>
      <c r="F908" s="202">
        <f>E908-G908</f>
        <v>0</v>
      </c>
      <c r="G908" s="201">
        <v>350000</v>
      </c>
      <c r="H908" s="200"/>
      <c r="I908" s="200"/>
    </row>
    <row r="909" spans="1:9">
      <c r="G909" s="50">
        <f>SUM(G907:G908)</f>
        <v>1548800</v>
      </c>
      <c r="H909" s="2" t="s">
        <v>190</v>
      </c>
    </row>
    <row r="911" spans="1:9">
      <c r="A911" s="196">
        <v>44226</v>
      </c>
      <c r="B911" s="195" t="s">
        <v>60</v>
      </c>
      <c r="C911" s="198">
        <v>108</v>
      </c>
      <c r="D911" s="195">
        <v>33</v>
      </c>
      <c r="E911" s="197">
        <v>4671000</v>
      </c>
      <c r="F911" s="206">
        <f>E911-G911</f>
        <v>0</v>
      </c>
      <c r="G911" s="197">
        <v>4671000</v>
      </c>
      <c r="H911" s="195" t="s">
        <v>731</v>
      </c>
      <c r="I911" s="195"/>
    </row>
    <row r="912" spans="1:9">
      <c r="A912" s="196">
        <v>44226</v>
      </c>
      <c r="B912" s="195" t="s">
        <v>60</v>
      </c>
      <c r="C912" s="198">
        <v>109</v>
      </c>
      <c r="D912" s="195">
        <v>33</v>
      </c>
      <c r="E912" s="197">
        <v>7987000</v>
      </c>
      <c r="F912" s="206">
        <f>E912-G912</f>
        <v>0</v>
      </c>
      <c r="G912" s="197">
        <v>7987000</v>
      </c>
      <c r="H912" s="195" t="s">
        <v>732</v>
      </c>
      <c r="I912" s="195"/>
    </row>
    <row r="913" spans="1:9" s="53" customFormat="1">
      <c r="A913" s="123">
        <v>44226</v>
      </c>
      <c r="B913" s="205" t="s">
        <v>60</v>
      </c>
      <c r="C913" s="57">
        <v>6253</v>
      </c>
      <c r="D913" s="205">
        <v>29</v>
      </c>
      <c r="E913" s="203">
        <v>596000</v>
      </c>
      <c r="F913" s="206">
        <v>0</v>
      </c>
      <c r="G913" s="203">
        <v>596000</v>
      </c>
      <c r="H913" s="205" t="s">
        <v>732</v>
      </c>
      <c r="I913" s="205"/>
    </row>
    <row r="914" spans="1:9" s="53" customFormat="1">
      <c r="A914" s="123">
        <v>44226</v>
      </c>
      <c r="B914" s="205" t="s">
        <v>60</v>
      </c>
      <c r="C914" s="57">
        <v>6254</v>
      </c>
      <c r="D914" s="205">
        <v>29</v>
      </c>
      <c r="E914" s="203">
        <v>894000</v>
      </c>
      <c r="F914" s="206">
        <v>0</v>
      </c>
      <c r="G914" s="203">
        <v>894000</v>
      </c>
      <c r="H914" s="205" t="s">
        <v>732</v>
      </c>
      <c r="I914" s="205"/>
    </row>
    <row r="915" spans="1:9" s="53" customFormat="1">
      <c r="A915" s="123">
        <v>44226</v>
      </c>
      <c r="B915" s="205" t="s">
        <v>60</v>
      </c>
      <c r="C915" s="57">
        <v>7084</v>
      </c>
      <c r="D915" s="205">
        <v>10</v>
      </c>
      <c r="E915" s="203">
        <v>5062600</v>
      </c>
      <c r="F915" s="206">
        <v>0</v>
      </c>
      <c r="G915" s="203">
        <v>5062600</v>
      </c>
      <c r="H915" s="205" t="s">
        <v>732</v>
      </c>
      <c r="I915" s="205"/>
    </row>
    <row r="916" spans="1:9">
      <c r="A916" s="196">
        <v>44227</v>
      </c>
      <c r="B916" s="195" t="s">
        <v>60</v>
      </c>
      <c r="C916" s="198">
        <v>7277</v>
      </c>
      <c r="D916" s="195">
        <v>10</v>
      </c>
      <c r="E916" s="197">
        <v>10977700</v>
      </c>
      <c r="F916" s="206">
        <v>0</v>
      </c>
      <c r="G916" s="197">
        <v>10977700</v>
      </c>
      <c r="H916" s="2" t="s">
        <v>732</v>
      </c>
      <c r="I916" s="195"/>
    </row>
    <row r="917" spans="1:9" s="53" customFormat="1">
      <c r="A917" s="123">
        <v>44226</v>
      </c>
      <c r="B917" s="205" t="s">
        <v>66</v>
      </c>
      <c r="C917" s="57">
        <v>4001</v>
      </c>
      <c r="D917" s="205">
        <v>4</v>
      </c>
      <c r="E917" s="203">
        <v>253500</v>
      </c>
      <c r="F917" s="206">
        <f>E917-G917</f>
        <v>0</v>
      </c>
      <c r="G917" s="203">
        <v>253500</v>
      </c>
      <c r="H917" s="205" t="s">
        <v>758</v>
      </c>
      <c r="I917" s="205"/>
    </row>
    <row r="918" spans="1:9">
      <c r="A918" s="196">
        <v>44226</v>
      </c>
      <c r="B918" s="195" t="s">
        <v>66</v>
      </c>
      <c r="C918" s="198">
        <v>125</v>
      </c>
      <c r="D918" s="195">
        <v>33</v>
      </c>
      <c r="E918" s="197">
        <v>2740000</v>
      </c>
      <c r="F918" s="206">
        <f>E918-G918</f>
        <v>0</v>
      </c>
      <c r="G918" s="197">
        <v>2740000</v>
      </c>
      <c r="H918" s="195" t="s">
        <v>733</v>
      </c>
      <c r="I918" s="195"/>
    </row>
    <row r="919" spans="1:9">
      <c r="A919" s="196">
        <v>44224</v>
      </c>
      <c r="B919" s="195" t="s">
        <v>730</v>
      </c>
      <c r="C919" s="198">
        <v>297</v>
      </c>
      <c r="D919" s="195">
        <v>6</v>
      </c>
      <c r="E919" s="197">
        <v>60000</v>
      </c>
      <c r="F919" s="206">
        <f>E919-G919</f>
        <v>0</v>
      </c>
      <c r="G919" s="197">
        <v>60000</v>
      </c>
      <c r="H919" s="195" t="s">
        <v>703</v>
      </c>
      <c r="I919" s="195"/>
    </row>
    <row r="920" spans="1:9">
      <c r="G920" s="50">
        <f>SUM(G911:G919)</f>
        <v>33241800</v>
      </c>
      <c r="H920" s="2" t="s">
        <v>107</v>
      </c>
    </row>
    <row r="922" spans="1:9" ht="19.5">
      <c r="A922" s="38" t="s">
        <v>812</v>
      </c>
    </row>
    <row r="923" spans="1:9">
      <c r="A923" s="196">
        <v>44229</v>
      </c>
      <c r="B923" s="195" t="s">
        <v>60</v>
      </c>
      <c r="C923" s="198">
        <v>4839</v>
      </c>
      <c r="D923" s="195">
        <v>4</v>
      </c>
      <c r="E923" s="197">
        <v>10002000</v>
      </c>
      <c r="F923" s="206">
        <f>E923-G923</f>
        <v>0</v>
      </c>
      <c r="G923" s="197">
        <v>10002000</v>
      </c>
      <c r="H923" s="195" t="s">
        <v>808</v>
      </c>
      <c r="I923" s="195"/>
    </row>
    <row r="924" spans="1:9">
      <c r="G924" s="12">
        <v>10002000</v>
      </c>
      <c r="H924" s="2" t="s">
        <v>190</v>
      </c>
    </row>
    <row r="926" spans="1:9">
      <c r="A926" s="196">
        <v>44229</v>
      </c>
      <c r="B926" s="195" t="s">
        <v>60</v>
      </c>
      <c r="C926" s="198">
        <v>1730</v>
      </c>
      <c r="D926" s="195">
        <v>8</v>
      </c>
      <c r="E926" s="197">
        <v>520000</v>
      </c>
      <c r="F926" s="206">
        <f>E926-G926</f>
        <v>0</v>
      </c>
      <c r="G926" s="197">
        <v>520000</v>
      </c>
      <c r="H926" s="195" t="s">
        <v>670</v>
      </c>
      <c r="I926" s="195"/>
    </row>
    <row r="927" spans="1:9">
      <c r="A927" s="196">
        <v>44229</v>
      </c>
      <c r="B927" s="195" t="s">
        <v>62</v>
      </c>
      <c r="C927" s="198">
        <v>1737</v>
      </c>
      <c r="D927" s="195">
        <v>6</v>
      </c>
      <c r="E927" s="197">
        <v>673800</v>
      </c>
      <c r="F927" s="206">
        <f>E927-G927</f>
        <v>0</v>
      </c>
      <c r="G927" s="197">
        <v>673800</v>
      </c>
      <c r="H927" s="195" t="s">
        <v>793</v>
      </c>
      <c r="I927" s="195"/>
    </row>
    <row r="928" spans="1:9">
      <c r="G928" s="50">
        <f>SUM(G926:G927)</f>
        <v>1193800</v>
      </c>
      <c r="H928" s="2" t="s">
        <v>62</v>
      </c>
    </row>
    <row r="930" spans="1:9" s="52" customFormat="1">
      <c r="A930" s="199">
        <v>44230</v>
      </c>
      <c r="B930" s="200"/>
      <c r="C930" s="51">
        <v>2092</v>
      </c>
      <c r="D930" s="200">
        <v>8</v>
      </c>
      <c r="E930" s="201">
        <v>980000</v>
      </c>
      <c r="F930" s="202">
        <f>E930-G930</f>
        <v>0</v>
      </c>
      <c r="G930" s="201">
        <v>980000</v>
      </c>
      <c r="H930" s="200"/>
      <c r="I930" s="200"/>
    </row>
    <row r="931" spans="1:9" s="52" customFormat="1">
      <c r="A931" s="199">
        <v>44230</v>
      </c>
      <c r="B931" s="200"/>
      <c r="C931" s="51">
        <v>2051</v>
      </c>
      <c r="D931" s="200">
        <v>8</v>
      </c>
      <c r="E931" s="201">
        <v>1204848</v>
      </c>
      <c r="F931" s="202">
        <f>E931-G931</f>
        <v>0</v>
      </c>
      <c r="G931" s="201">
        <v>1204848</v>
      </c>
      <c r="H931" s="200"/>
      <c r="I931" s="200"/>
    </row>
    <row r="932" spans="1:9">
      <c r="G932" s="50">
        <f>SUM(G930:G931)</f>
        <v>2184848</v>
      </c>
      <c r="H932" s="2" t="s">
        <v>190</v>
      </c>
    </row>
    <row r="934" spans="1:9">
      <c r="A934" s="196">
        <v>44229</v>
      </c>
      <c r="B934" s="195" t="s">
        <v>60</v>
      </c>
      <c r="C934" s="198">
        <v>4759</v>
      </c>
      <c r="D934" s="195">
        <v>4</v>
      </c>
      <c r="E934" s="197">
        <v>406300</v>
      </c>
      <c r="F934" s="206">
        <f>E934-G934</f>
        <v>0</v>
      </c>
      <c r="G934" s="197">
        <v>406300</v>
      </c>
      <c r="H934" s="195" t="s">
        <v>796</v>
      </c>
      <c r="I934" s="195"/>
    </row>
    <row r="935" spans="1:9" s="52" customFormat="1">
      <c r="A935" s="199">
        <v>44230</v>
      </c>
      <c r="B935" s="200"/>
      <c r="C935" s="51">
        <v>2057</v>
      </c>
      <c r="D935" s="200">
        <v>8</v>
      </c>
      <c r="E935" s="201">
        <v>2499600</v>
      </c>
      <c r="F935" s="202">
        <f>E935-G935</f>
        <v>0</v>
      </c>
      <c r="G935" s="201">
        <v>2499600</v>
      </c>
      <c r="H935" s="200"/>
      <c r="I935" s="200"/>
    </row>
    <row r="936" spans="1:9" s="52" customFormat="1">
      <c r="A936" s="199">
        <v>44230</v>
      </c>
      <c r="B936" s="200"/>
      <c r="C936" s="51">
        <v>1814</v>
      </c>
      <c r="D936" s="200">
        <v>6</v>
      </c>
      <c r="E936" s="201">
        <v>279000</v>
      </c>
      <c r="F936" s="202">
        <f>E936-G936</f>
        <v>0</v>
      </c>
      <c r="G936" s="201">
        <v>279000</v>
      </c>
      <c r="H936" s="200"/>
      <c r="I936" s="200"/>
    </row>
    <row r="937" spans="1:9" s="52" customFormat="1">
      <c r="A937" s="199">
        <v>44230</v>
      </c>
      <c r="B937" s="200"/>
      <c r="C937" s="51">
        <v>6796</v>
      </c>
      <c r="D937" s="200">
        <v>7</v>
      </c>
      <c r="E937" s="201">
        <v>716000</v>
      </c>
      <c r="F937" s="202">
        <f>E937-G937</f>
        <v>0</v>
      </c>
      <c r="G937" s="201">
        <v>716000</v>
      </c>
      <c r="H937" s="200"/>
      <c r="I937" s="200"/>
    </row>
    <row r="938" spans="1:9">
      <c r="G938" s="50">
        <f>SUM(G934:G937)</f>
        <v>3900900</v>
      </c>
      <c r="H938" s="2" t="s">
        <v>63</v>
      </c>
    </row>
    <row r="940" spans="1:9">
      <c r="A940" s="196">
        <v>44227</v>
      </c>
      <c r="B940" s="195" t="s">
        <v>64</v>
      </c>
      <c r="C940" s="198">
        <v>7424</v>
      </c>
      <c r="D940" s="195">
        <v>10</v>
      </c>
      <c r="E940" s="197">
        <v>857000</v>
      </c>
      <c r="F940" s="206">
        <f>E940-G940</f>
        <v>0</v>
      </c>
      <c r="G940" s="197">
        <v>857000</v>
      </c>
      <c r="H940" s="195" t="s">
        <v>751</v>
      </c>
      <c r="I940" s="195"/>
    </row>
    <row r="941" spans="1:9">
      <c r="A941" s="196">
        <v>44228</v>
      </c>
      <c r="B941" s="195" t="s">
        <v>64</v>
      </c>
      <c r="C941" s="198">
        <v>6256</v>
      </c>
      <c r="D941" s="195">
        <v>7</v>
      </c>
      <c r="E941" s="197">
        <v>845000</v>
      </c>
      <c r="F941" s="206">
        <f>E941-G941</f>
        <v>0</v>
      </c>
      <c r="G941" s="197">
        <v>845000</v>
      </c>
      <c r="H941" s="195" t="s">
        <v>782</v>
      </c>
      <c r="I941" s="195"/>
    </row>
    <row r="942" spans="1:9">
      <c r="A942" s="196">
        <v>44229</v>
      </c>
      <c r="B942" s="195" t="s">
        <v>60</v>
      </c>
      <c r="C942" s="198">
        <v>6660</v>
      </c>
      <c r="D942" s="195">
        <v>7</v>
      </c>
      <c r="E942" s="197">
        <v>2828900</v>
      </c>
      <c r="F942" s="206">
        <f>E942-G942</f>
        <v>0</v>
      </c>
      <c r="G942" s="197">
        <v>2828900</v>
      </c>
      <c r="H942" s="195" t="s">
        <v>93</v>
      </c>
      <c r="I942" s="195"/>
    </row>
    <row r="943" spans="1:9">
      <c r="A943" s="196">
        <v>44229</v>
      </c>
      <c r="B943" s="195" t="s">
        <v>60</v>
      </c>
      <c r="C943" s="198">
        <v>6711</v>
      </c>
      <c r="D943" s="195">
        <v>17</v>
      </c>
      <c r="E943" s="197">
        <v>700000</v>
      </c>
      <c r="F943" s="206">
        <f>E943-G943</f>
        <v>0</v>
      </c>
      <c r="G943" s="197">
        <v>700000</v>
      </c>
      <c r="H943" s="195" t="s">
        <v>94</v>
      </c>
      <c r="I943" s="195"/>
    </row>
    <row r="944" spans="1:9">
      <c r="G944" s="50">
        <f>SUM(G940:G943)</f>
        <v>5230900</v>
      </c>
      <c r="H944" s="2" t="s">
        <v>64</v>
      </c>
    </row>
    <row r="945" spans="1:9" s="53" customFormat="1">
      <c r="G945" s="314"/>
    </row>
    <row r="946" spans="1:9">
      <c r="A946" s="196">
        <v>44222</v>
      </c>
      <c r="B946" s="205" t="s">
        <v>65</v>
      </c>
      <c r="C946" s="198">
        <v>9719</v>
      </c>
      <c r="D946" s="195">
        <v>6</v>
      </c>
      <c r="E946" s="197">
        <v>645000</v>
      </c>
      <c r="F946" s="206">
        <f>E946-G946</f>
        <v>0</v>
      </c>
      <c r="G946" s="197">
        <v>645000</v>
      </c>
      <c r="H946" s="195" t="s">
        <v>618</v>
      </c>
      <c r="I946" s="195"/>
    </row>
    <row r="947" spans="1:9">
      <c r="A947" s="196">
        <v>44228</v>
      </c>
      <c r="B947" s="195" t="s">
        <v>60</v>
      </c>
      <c r="C947" s="198">
        <v>1406</v>
      </c>
      <c r="D947" s="195">
        <v>6</v>
      </c>
      <c r="E947" s="197">
        <v>2295000</v>
      </c>
      <c r="F947" s="206">
        <v>0</v>
      </c>
      <c r="G947" s="197">
        <v>2295000</v>
      </c>
      <c r="H947" s="195" t="s">
        <v>774</v>
      </c>
      <c r="I947" s="195"/>
    </row>
    <row r="948" spans="1:9">
      <c r="A948" s="196">
        <v>44228</v>
      </c>
      <c r="B948" s="195" t="s">
        <v>60</v>
      </c>
      <c r="C948" s="198">
        <v>1407</v>
      </c>
      <c r="D948" s="195">
        <v>6</v>
      </c>
      <c r="E948" s="197">
        <v>2295000</v>
      </c>
      <c r="F948" s="206">
        <v>0</v>
      </c>
      <c r="G948" s="197">
        <v>2295000</v>
      </c>
      <c r="H948" s="195" t="s">
        <v>775</v>
      </c>
      <c r="I948" s="195"/>
    </row>
    <row r="949" spans="1:9">
      <c r="A949" s="196">
        <v>44228</v>
      </c>
      <c r="B949" s="195" t="s">
        <v>65</v>
      </c>
      <c r="C949" s="198">
        <v>1544</v>
      </c>
      <c r="D949" s="195">
        <v>6</v>
      </c>
      <c r="E949" s="197">
        <v>4003500</v>
      </c>
      <c r="F949" s="206">
        <v>0</v>
      </c>
      <c r="G949" s="197">
        <v>4003500</v>
      </c>
      <c r="H949" s="195" t="s">
        <v>777</v>
      </c>
      <c r="I949" s="195"/>
    </row>
    <row r="950" spans="1:9">
      <c r="A950" s="196">
        <v>44228</v>
      </c>
      <c r="B950" s="195" t="s">
        <v>65</v>
      </c>
      <c r="C950" s="198">
        <v>4378</v>
      </c>
      <c r="D950" s="195">
        <v>9</v>
      </c>
      <c r="E950" s="197">
        <v>1200000</v>
      </c>
      <c r="F950" s="206">
        <v>0</v>
      </c>
      <c r="G950" s="197">
        <v>1200000</v>
      </c>
      <c r="H950" s="195" t="s">
        <v>811</v>
      </c>
      <c r="I950" s="195"/>
    </row>
    <row r="951" spans="1:9">
      <c r="A951" s="196">
        <v>44228</v>
      </c>
      <c r="B951" s="195" t="s">
        <v>65</v>
      </c>
      <c r="C951" s="198">
        <v>4391</v>
      </c>
      <c r="D951" s="195">
        <v>4</v>
      </c>
      <c r="E951" s="197">
        <v>1097100</v>
      </c>
      <c r="F951" s="206">
        <v>0</v>
      </c>
      <c r="G951" s="197">
        <v>1097100</v>
      </c>
      <c r="H951" s="195" t="s">
        <v>779</v>
      </c>
      <c r="I951" s="195"/>
    </row>
    <row r="952" spans="1:9">
      <c r="A952" s="196">
        <v>44228</v>
      </c>
      <c r="B952" s="195" t="s">
        <v>65</v>
      </c>
      <c r="C952" s="198">
        <v>4392</v>
      </c>
      <c r="D952" s="195">
        <v>4</v>
      </c>
      <c r="E952" s="197">
        <v>174000</v>
      </c>
      <c r="F952" s="206">
        <v>0</v>
      </c>
      <c r="G952" s="197">
        <v>174000</v>
      </c>
      <c r="H952" s="195" t="s">
        <v>780</v>
      </c>
      <c r="I952" s="195"/>
    </row>
    <row r="953" spans="1:9">
      <c r="A953" s="196">
        <v>44228</v>
      </c>
      <c r="B953" s="195" t="s">
        <v>65</v>
      </c>
      <c r="C953" s="198">
        <v>4465</v>
      </c>
      <c r="D953" s="195">
        <v>4</v>
      </c>
      <c r="E953" s="197">
        <v>405100</v>
      </c>
      <c r="F953" s="206">
        <v>0</v>
      </c>
      <c r="G953" s="197">
        <v>405100</v>
      </c>
      <c r="H953" s="195" t="s">
        <v>781</v>
      </c>
      <c r="I953" s="195"/>
    </row>
    <row r="954" spans="1:9">
      <c r="A954" s="196">
        <v>44228</v>
      </c>
      <c r="B954" s="195" t="s">
        <v>65</v>
      </c>
      <c r="C954" s="198">
        <v>6377</v>
      </c>
      <c r="D954" s="195">
        <v>7</v>
      </c>
      <c r="E954" s="197">
        <v>426608</v>
      </c>
      <c r="F954" s="206">
        <v>0</v>
      </c>
      <c r="G954" s="197">
        <v>426608</v>
      </c>
      <c r="H954" s="195" t="s">
        <v>533</v>
      </c>
      <c r="I954" s="195"/>
    </row>
    <row r="955" spans="1:9">
      <c r="G955" s="50">
        <f>SUM(G946:G954)</f>
        <v>12541308</v>
      </c>
      <c r="H955" s="2" t="s">
        <v>65</v>
      </c>
    </row>
    <row r="957" spans="1:9" s="52" customFormat="1">
      <c r="A957" s="199">
        <v>44230</v>
      </c>
      <c r="B957" s="200"/>
      <c r="C957" s="51">
        <v>6837</v>
      </c>
      <c r="D957" s="200">
        <v>7</v>
      </c>
      <c r="E957" s="201">
        <v>694400</v>
      </c>
      <c r="F957" s="202">
        <f>E957-G957</f>
        <v>0</v>
      </c>
      <c r="G957" s="201">
        <v>694400</v>
      </c>
      <c r="H957" s="200"/>
      <c r="I957" s="200"/>
    </row>
    <row r="958" spans="1:9">
      <c r="G958" s="12">
        <v>694400</v>
      </c>
      <c r="H958" s="2" t="s">
        <v>190</v>
      </c>
    </row>
    <row r="960" spans="1:9">
      <c r="A960" s="196">
        <v>44226</v>
      </c>
      <c r="B960" s="195" t="s">
        <v>60</v>
      </c>
      <c r="C960" s="198">
        <v>891</v>
      </c>
      <c r="D960" s="195">
        <v>6</v>
      </c>
      <c r="E960" s="197">
        <v>6216000</v>
      </c>
      <c r="F960" s="206">
        <f>E960-G960</f>
        <v>0</v>
      </c>
      <c r="G960" s="197">
        <v>6216000</v>
      </c>
      <c r="H960" s="195" t="s">
        <v>752</v>
      </c>
      <c r="I960" s="195"/>
    </row>
    <row r="961" spans="1:9">
      <c r="A961" s="196">
        <v>44226</v>
      </c>
      <c r="B961" s="195" t="s">
        <v>60</v>
      </c>
      <c r="C961" s="198">
        <v>892</v>
      </c>
      <c r="D961" s="195">
        <v>6</v>
      </c>
      <c r="E961" s="197">
        <v>7104000</v>
      </c>
      <c r="F961" s="206">
        <f>E961-G961</f>
        <v>0</v>
      </c>
      <c r="G961" s="197">
        <v>7104000</v>
      </c>
      <c r="H961" s="195" t="s">
        <v>752</v>
      </c>
      <c r="I961" s="195"/>
    </row>
    <row r="962" spans="1:9">
      <c r="G962" s="50">
        <f>SUM(G960:G961)</f>
        <v>13320000</v>
      </c>
      <c r="H962" s="2" t="s">
        <v>66</v>
      </c>
    </row>
    <row r="964" spans="1:9">
      <c r="A964" s="196">
        <v>44227</v>
      </c>
      <c r="B964" s="195" t="s">
        <v>66</v>
      </c>
      <c r="C964" s="198">
        <v>7330</v>
      </c>
      <c r="D964" s="195">
        <v>10</v>
      </c>
      <c r="E964" s="197">
        <v>300000</v>
      </c>
      <c r="F964" s="206">
        <v>0</v>
      </c>
      <c r="G964" s="197">
        <v>300000</v>
      </c>
      <c r="H964" s="195" t="s">
        <v>749</v>
      </c>
      <c r="I964" s="195"/>
    </row>
    <row r="965" spans="1:9">
      <c r="A965" s="196">
        <v>44229</v>
      </c>
      <c r="B965" s="195" t="s">
        <v>66</v>
      </c>
      <c r="C965" s="198">
        <v>678</v>
      </c>
      <c r="D965" s="195">
        <v>18</v>
      </c>
      <c r="E965" s="197">
        <v>1000000</v>
      </c>
      <c r="F965" s="206">
        <v>0</v>
      </c>
      <c r="G965" s="197">
        <v>1000000</v>
      </c>
      <c r="H965" s="195" t="s">
        <v>805</v>
      </c>
      <c r="I965" s="195"/>
    </row>
    <row r="966" spans="1:9">
      <c r="A966" s="196">
        <v>44229</v>
      </c>
      <c r="B966" s="195" t="s">
        <v>66</v>
      </c>
      <c r="C966" s="198">
        <v>6675</v>
      </c>
      <c r="D966" s="195">
        <v>17</v>
      </c>
      <c r="E966" s="197">
        <v>300000</v>
      </c>
      <c r="F966" s="206">
        <f>E966-G966</f>
        <v>0</v>
      </c>
      <c r="G966" s="197">
        <v>300000</v>
      </c>
      <c r="H966" s="195" t="s">
        <v>803</v>
      </c>
      <c r="I966" s="195"/>
    </row>
    <row r="967" spans="1:9">
      <c r="G967" s="50">
        <f>SUM(G964:G966)</f>
        <v>1600000</v>
      </c>
      <c r="H967" s="2" t="s">
        <v>66</v>
      </c>
    </row>
    <row r="970" spans="1:9" ht="19.5">
      <c r="A970" s="38" t="s">
        <v>852</v>
      </c>
    </row>
    <row r="972" spans="1:9">
      <c r="A972" s="196">
        <v>44230</v>
      </c>
      <c r="B972" s="195" t="s">
        <v>60</v>
      </c>
      <c r="C972" s="198">
        <v>1949</v>
      </c>
      <c r="D972" s="195">
        <v>6</v>
      </c>
      <c r="E972" s="197">
        <v>1864600</v>
      </c>
      <c r="F972" s="206">
        <f>E972-G972</f>
        <v>0</v>
      </c>
      <c r="G972" s="197">
        <v>1864600</v>
      </c>
      <c r="H972" s="195" t="s">
        <v>817</v>
      </c>
      <c r="I972" s="195"/>
    </row>
    <row r="973" spans="1:9">
      <c r="A973" s="196">
        <v>44230</v>
      </c>
      <c r="B973" s="195" t="s">
        <v>60</v>
      </c>
      <c r="C973" s="198">
        <v>6916</v>
      </c>
      <c r="D973" s="195">
        <v>7</v>
      </c>
      <c r="E973" s="197">
        <v>487500</v>
      </c>
      <c r="F973" s="206">
        <f>E973-G973</f>
        <v>0</v>
      </c>
      <c r="G973" s="197">
        <v>487500</v>
      </c>
      <c r="H973" s="195" t="s">
        <v>777</v>
      </c>
      <c r="I973" s="195"/>
    </row>
    <row r="974" spans="1:9">
      <c r="G974" s="50">
        <f>SUM(G972:G973)</f>
        <v>2352100</v>
      </c>
      <c r="H974" s="2" t="s">
        <v>537</v>
      </c>
    </row>
    <row r="976" spans="1:9">
      <c r="A976" s="196">
        <v>44230</v>
      </c>
      <c r="B976" s="195" t="s">
        <v>60</v>
      </c>
      <c r="C976" s="198">
        <v>5135</v>
      </c>
      <c r="D976" s="195">
        <v>4</v>
      </c>
      <c r="E976" s="197">
        <v>767849</v>
      </c>
      <c r="F976" s="206">
        <f>E976-G976</f>
        <v>0</v>
      </c>
      <c r="G976" s="197">
        <v>767849</v>
      </c>
      <c r="H976" s="195" t="s">
        <v>824</v>
      </c>
      <c r="I976" s="195"/>
    </row>
    <row r="977" spans="1:9">
      <c r="G977" s="12">
        <v>767849</v>
      </c>
      <c r="H977" s="2" t="s">
        <v>62</v>
      </c>
    </row>
    <row r="979" spans="1:9">
      <c r="A979" s="196">
        <v>44230</v>
      </c>
      <c r="B979" s="195" t="s">
        <v>60</v>
      </c>
      <c r="C979" s="198">
        <v>2005</v>
      </c>
      <c r="D979" s="195">
        <v>6</v>
      </c>
      <c r="E979" s="197">
        <v>1572800</v>
      </c>
      <c r="F979" s="206">
        <f t="shared" ref="F979:F986" si="8">E979-G979</f>
        <v>0</v>
      </c>
      <c r="G979" s="197">
        <v>1572800</v>
      </c>
      <c r="H979" s="195" t="s">
        <v>821</v>
      </c>
      <c r="I979" s="195"/>
    </row>
    <row r="980" spans="1:9">
      <c r="A980" s="196">
        <v>44230</v>
      </c>
      <c r="B980" s="195" t="s">
        <v>60</v>
      </c>
      <c r="C980" s="198">
        <v>4956</v>
      </c>
      <c r="D980" s="195">
        <v>9</v>
      </c>
      <c r="E980" s="197">
        <v>262622</v>
      </c>
      <c r="F980" s="206">
        <f t="shared" si="8"/>
        <v>0</v>
      </c>
      <c r="G980" s="197">
        <v>262622</v>
      </c>
      <c r="H980" s="195" t="s">
        <v>822</v>
      </c>
      <c r="I980" s="195"/>
    </row>
    <row r="981" spans="1:9">
      <c r="A981" s="196">
        <v>44230</v>
      </c>
      <c r="B981" s="195" t="s">
        <v>60</v>
      </c>
      <c r="C981" s="198">
        <v>5042</v>
      </c>
      <c r="D981" s="195">
        <v>4</v>
      </c>
      <c r="E981" s="197">
        <v>339400</v>
      </c>
      <c r="F981" s="206">
        <f t="shared" si="8"/>
        <v>0</v>
      </c>
      <c r="G981" s="197">
        <v>339400</v>
      </c>
      <c r="H981" s="195" t="s">
        <v>850</v>
      </c>
      <c r="I981" s="195"/>
    </row>
    <row r="982" spans="1:9">
      <c r="A982" s="196">
        <v>44230</v>
      </c>
      <c r="B982" s="195" t="s">
        <v>60</v>
      </c>
      <c r="C982" s="198">
        <v>5051</v>
      </c>
      <c r="D982" s="195">
        <v>9</v>
      </c>
      <c r="E982" s="197">
        <v>499400</v>
      </c>
      <c r="F982" s="206">
        <f t="shared" si="8"/>
        <v>0</v>
      </c>
      <c r="G982" s="197">
        <v>499400</v>
      </c>
      <c r="H982" s="195" t="s">
        <v>841</v>
      </c>
      <c r="I982" s="195"/>
    </row>
    <row r="983" spans="1:9" s="52" customFormat="1">
      <c r="A983" s="199">
        <v>44231</v>
      </c>
      <c r="B983" s="200" t="s">
        <v>60</v>
      </c>
      <c r="C983" s="51">
        <v>5226</v>
      </c>
      <c r="D983" s="200">
        <v>4</v>
      </c>
      <c r="E983" s="201">
        <v>2109910</v>
      </c>
      <c r="F983" s="202">
        <f t="shared" si="8"/>
        <v>0</v>
      </c>
      <c r="G983" s="201">
        <v>2109910</v>
      </c>
      <c r="H983" s="200"/>
      <c r="I983" s="200"/>
    </row>
    <row r="984" spans="1:9" s="52" customFormat="1">
      <c r="A984" s="199">
        <v>44231</v>
      </c>
      <c r="B984" s="200" t="s">
        <v>60</v>
      </c>
      <c r="C984" s="51">
        <v>5102</v>
      </c>
      <c r="D984" s="200">
        <v>9</v>
      </c>
      <c r="E984" s="201">
        <v>74500</v>
      </c>
      <c r="F984" s="202">
        <f t="shared" si="8"/>
        <v>0</v>
      </c>
      <c r="G984" s="201">
        <v>74500</v>
      </c>
      <c r="H984" s="200"/>
      <c r="I984" s="200"/>
    </row>
    <row r="985" spans="1:9" s="52" customFormat="1">
      <c r="A985" s="199">
        <v>44231</v>
      </c>
      <c r="B985" s="200" t="s">
        <v>60</v>
      </c>
      <c r="C985" s="51">
        <v>7753</v>
      </c>
      <c r="D985" s="200">
        <v>10</v>
      </c>
      <c r="E985" s="201">
        <v>2061300</v>
      </c>
      <c r="F985" s="202">
        <f t="shared" si="8"/>
        <v>0</v>
      </c>
      <c r="G985" s="201">
        <v>2061300</v>
      </c>
      <c r="H985" s="200"/>
      <c r="I985" s="200"/>
    </row>
    <row r="986" spans="1:9" s="52" customFormat="1">
      <c r="A986" s="199">
        <v>44231</v>
      </c>
      <c r="B986" s="200" t="s">
        <v>60</v>
      </c>
      <c r="C986" s="51">
        <v>2372</v>
      </c>
      <c r="D986" s="200">
        <v>8</v>
      </c>
      <c r="E986" s="201">
        <v>2130000</v>
      </c>
      <c r="F986" s="202">
        <f t="shared" si="8"/>
        <v>0</v>
      </c>
      <c r="G986" s="201">
        <v>2130000</v>
      </c>
      <c r="H986" s="200"/>
      <c r="I986" s="200"/>
    </row>
    <row r="987" spans="1:9">
      <c r="G987" s="50">
        <f>SUM(G979:G986)</f>
        <v>9049932</v>
      </c>
      <c r="H987" s="2" t="s">
        <v>190</v>
      </c>
    </row>
    <row r="989" spans="1:9">
      <c r="A989" s="196">
        <v>44230</v>
      </c>
      <c r="B989" s="195" t="s">
        <v>60</v>
      </c>
      <c r="C989" s="198">
        <v>5075</v>
      </c>
      <c r="D989" s="195">
        <v>4</v>
      </c>
      <c r="E989" s="197">
        <v>415300</v>
      </c>
      <c r="F989" s="206">
        <f>E989-G989</f>
        <v>0</v>
      </c>
      <c r="G989" s="197">
        <v>415300</v>
      </c>
      <c r="H989" s="195" t="s">
        <v>823</v>
      </c>
      <c r="I989" s="195"/>
    </row>
    <row r="990" spans="1:9" s="52" customFormat="1">
      <c r="A990" s="199">
        <v>44231</v>
      </c>
      <c r="B990" s="200"/>
      <c r="C990" s="51">
        <v>7065</v>
      </c>
      <c r="D990" s="200">
        <v>3</v>
      </c>
      <c r="E990" s="201">
        <v>747755</v>
      </c>
      <c r="F990" s="202">
        <f>E990-G990</f>
        <v>0</v>
      </c>
      <c r="G990" s="201">
        <v>747755</v>
      </c>
      <c r="H990" s="200"/>
      <c r="I990" s="200"/>
    </row>
    <row r="991" spans="1:9">
      <c r="G991" s="50">
        <f>SUM(G989:G990)</f>
        <v>1163055</v>
      </c>
      <c r="H991" s="2" t="s">
        <v>62</v>
      </c>
    </row>
    <row r="993" spans="1:9">
      <c r="A993" s="196">
        <v>44230</v>
      </c>
      <c r="B993" s="195" t="s">
        <v>60</v>
      </c>
      <c r="C993" s="198">
        <v>1815</v>
      </c>
      <c r="D993" s="195">
        <v>6</v>
      </c>
      <c r="E993" s="197">
        <v>702162</v>
      </c>
      <c r="F993" s="206">
        <f>E993-G993</f>
        <v>0</v>
      </c>
      <c r="G993" s="197">
        <v>702162</v>
      </c>
      <c r="H993" s="195" t="s">
        <v>846</v>
      </c>
      <c r="I993" s="195"/>
    </row>
    <row r="994" spans="1:9">
      <c r="A994" s="196">
        <v>44230</v>
      </c>
      <c r="B994" s="195" t="s">
        <v>60</v>
      </c>
      <c r="C994" s="198">
        <v>4924</v>
      </c>
      <c r="D994" s="195">
        <v>4</v>
      </c>
      <c r="E994" s="197">
        <v>700000</v>
      </c>
      <c r="F994" s="206">
        <v>0</v>
      </c>
      <c r="G994" s="197">
        <v>700000</v>
      </c>
      <c r="H994" s="195" t="s">
        <v>851</v>
      </c>
      <c r="I994" s="195"/>
    </row>
    <row r="995" spans="1:9">
      <c r="A995" s="196">
        <v>44230</v>
      </c>
      <c r="B995" s="195" t="s">
        <v>60</v>
      </c>
      <c r="C995" s="198">
        <v>5033</v>
      </c>
      <c r="D995" s="195">
        <v>4</v>
      </c>
      <c r="E995" s="197">
        <v>731400</v>
      </c>
      <c r="F995" s="206">
        <v>0</v>
      </c>
      <c r="G995" s="197">
        <v>731400</v>
      </c>
      <c r="H995" s="195" t="s">
        <v>533</v>
      </c>
      <c r="I995" s="195"/>
    </row>
    <row r="996" spans="1:9">
      <c r="A996" s="196">
        <v>44230</v>
      </c>
      <c r="B996" s="195" t="s">
        <v>60</v>
      </c>
      <c r="C996" s="198">
        <v>5034</v>
      </c>
      <c r="D996" s="195">
        <v>4</v>
      </c>
      <c r="E996" s="197">
        <v>368400</v>
      </c>
      <c r="F996" s="206">
        <v>0</v>
      </c>
      <c r="G996" s="197">
        <v>368400</v>
      </c>
      <c r="H996" s="195" t="s">
        <v>849</v>
      </c>
      <c r="I996" s="195"/>
    </row>
    <row r="997" spans="1:9">
      <c r="G997" s="50">
        <f>SUM(G993:G996)</f>
        <v>2501962</v>
      </c>
      <c r="H997" s="2" t="s">
        <v>66</v>
      </c>
    </row>
    <row r="999" spans="1:9">
      <c r="A999" s="196">
        <v>44230</v>
      </c>
      <c r="B999" s="195" t="s">
        <v>65</v>
      </c>
      <c r="C999" s="198">
        <v>1909</v>
      </c>
      <c r="D999" s="195">
        <v>6</v>
      </c>
      <c r="E999" s="197">
        <v>167400</v>
      </c>
      <c r="F999" s="206">
        <v>0</v>
      </c>
      <c r="G999" s="197">
        <v>167400</v>
      </c>
      <c r="H999" s="195" t="s">
        <v>816</v>
      </c>
      <c r="I999" s="195"/>
    </row>
    <row r="1000" spans="1:9">
      <c r="A1000" s="196">
        <v>44230</v>
      </c>
      <c r="B1000" s="195" t="s">
        <v>65</v>
      </c>
      <c r="C1000" s="198">
        <v>1960</v>
      </c>
      <c r="D1000" s="195">
        <v>6</v>
      </c>
      <c r="E1000" s="197">
        <v>3200300</v>
      </c>
      <c r="F1000" s="206">
        <v>0</v>
      </c>
      <c r="G1000" s="197">
        <v>3200300</v>
      </c>
      <c r="H1000" s="195" t="s">
        <v>818</v>
      </c>
      <c r="I1000" s="195"/>
    </row>
    <row r="1001" spans="1:9">
      <c r="A1001" s="196">
        <v>44230</v>
      </c>
      <c r="B1001" s="195" t="s">
        <v>65</v>
      </c>
      <c r="C1001" s="198">
        <v>1961</v>
      </c>
      <c r="D1001" s="195">
        <v>6</v>
      </c>
      <c r="E1001" s="197">
        <v>456600</v>
      </c>
      <c r="F1001" s="206">
        <v>0</v>
      </c>
      <c r="G1001" s="197">
        <v>456600</v>
      </c>
      <c r="H1001" s="195" t="s">
        <v>819</v>
      </c>
      <c r="I1001" s="195"/>
    </row>
    <row r="1002" spans="1:9">
      <c r="A1002" s="196">
        <v>44230</v>
      </c>
      <c r="B1002" s="195" t="s">
        <v>60</v>
      </c>
      <c r="C1002" s="198">
        <v>1981</v>
      </c>
      <c r="D1002" s="195">
        <v>6</v>
      </c>
      <c r="E1002" s="197">
        <v>1877100</v>
      </c>
      <c r="F1002" s="206">
        <f t="shared" ref="F1002:F1007" si="9">E1002-G1002</f>
        <v>0</v>
      </c>
      <c r="G1002" s="197">
        <v>1877100</v>
      </c>
      <c r="H1002" s="195" t="s">
        <v>839</v>
      </c>
      <c r="I1002" s="195"/>
    </row>
    <row r="1003" spans="1:9">
      <c r="A1003" s="196">
        <v>44230</v>
      </c>
      <c r="B1003" s="195" t="s">
        <v>60</v>
      </c>
      <c r="C1003" s="198">
        <v>6819</v>
      </c>
      <c r="D1003" s="195">
        <v>7</v>
      </c>
      <c r="E1003" s="197">
        <v>428613</v>
      </c>
      <c r="F1003" s="206">
        <f t="shared" si="9"/>
        <v>0</v>
      </c>
      <c r="G1003" s="197">
        <v>428613</v>
      </c>
      <c r="H1003" s="195" t="s">
        <v>828</v>
      </c>
      <c r="I1003" s="195"/>
    </row>
    <row r="1004" spans="1:9">
      <c r="A1004" s="196">
        <v>44230</v>
      </c>
      <c r="B1004" s="195" t="s">
        <v>60</v>
      </c>
      <c r="C1004" s="198">
        <v>6798</v>
      </c>
      <c r="D1004" s="195">
        <v>7</v>
      </c>
      <c r="E1004" s="197">
        <v>1024500</v>
      </c>
      <c r="F1004" s="206">
        <f t="shared" si="9"/>
        <v>0</v>
      </c>
      <c r="G1004" s="197">
        <v>1024500</v>
      </c>
      <c r="H1004" s="195" t="s">
        <v>826</v>
      </c>
      <c r="I1004" s="195"/>
    </row>
    <row r="1005" spans="1:9">
      <c r="A1005" s="196">
        <v>44230</v>
      </c>
      <c r="B1005" s="195" t="s">
        <v>60</v>
      </c>
      <c r="C1005" s="198">
        <v>1837</v>
      </c>
      <c r="D1005" s="195">
        <v>6</v>
      </c>
      <c r="E1005" s="197">
        <v>874400</v>
      </c>
      <c r="F1005" s="206">
        <f t="shared" si="9"/>
        <v>0</v>
      </c>
      <c r="G1005" s="197">
        <v>874400</v>
      </c>
      <c r="H1005" s="195" t="s">
        <v>815</v>
      </c>
      <c r="I1005" s="195"/>
    </row>
    <row r="1006" spans="1:9">
      <c r="A1006" s="196">
        <v>44230</v>
      </c>
      <c r="B1006" s="195" t="s">
        <v>60</v>
      </c>
      <c r="C1006" s="198">
        <v>7010</v>
      </c>
      <c r="D1006" s="195">
        <v>3</v>
      </c>
      <c r="E1006" s="197">
        <v>1300000</v>
      </c>
      <c r="F1006" s="206">
        <f t="shared" si="9"/>
        <v>0</v>
      </c>
      <c r="G1006" s="197">
        <v>1300000</v>
      </c>
      <c r="H1006" s="195" t="s">
        <v>837</v>
      </c>
      <c r="I1006" s="195"/>
    </row>
    <row r="1007" spans="1:9" s="52" customFormat="1">
      <c r="A1007" s="199">
        <v>44231</v>
      </c>
      <c r="B1007" s="200"/>
      <c r="C1007" s="51">
        <v>2132</v>
      </c>
      <c r="D1007" s="200">
        <v>6</v>
      </c>
      <c r="E1007" s="201">
        <v>979000</v>
      </c>
      <c r="F1007" s="202">
        <f t="shared" si="9"/>
        <v>0</v>
      </c>
      <c r="G1007" s="201">
        <v>979000</v>
      </c>
      <c r="H1007" s="200"/>
      <c r="I1007" s="200"/>
    </row>
    <row r="1008" spans="1:9">
      <c r="G1008" s="50">
        <f>SUM(G999:G1007)</f>
        <v>10307913</v>
      </c>
      <c r="H1008" s="2" t="s">
        <v>65</v>
      </c>
    </row>
    <row r="1010" spans="1:9">
      <c r="A1010" s="196">
        <v>44229</v>
      </c>
      <c r="B1010" s="195" t="s">
        <v>60</v>
      </c>
      <c r="C1010" s="198">
        <v>1853</v>
      </c>
      <c r="D1010" s="195">
        <v>8</v>
      </c>
      <c r="E1010" s="197">
        <v>3975600</v>
      </c>
      <c r="F1010" s="206">
        <v>0</v>
      </c>
      <c r="G1010" s="197">
        <v>3975600</v>
      </c>
      <c r="H1010" s="195" t="s">
        <v>794</v>
      </c>
      <c r="I1010" s="195"/>
    </row>
    <row r="1011" spans="1:9">
      <c r="A1011" s="196">
        <v>44229</v>
      </c>
      <c r="B1011" s="195" t="s">
        <v>60</v>
      </c>
      <c r="C1011" s="198">
        <v>1854</v>
      </c>
      <c r="D1011" s="195">
        <v>8</v>
      </c>
      <c r="E1011" s="197">
        <v>2769600</v>
      </c>
      <c r="F1011" s="206">
        <v>0</v>
      </c>
      <c r="G1011" s="197">
        <v>2769600</v>
      </c>
      <c r="H1011" s="195" t="s">
        <v>794</v>
      </c>
      <c r="I1011" s="195"/>
    </row>
    <row r="1012" spans="1:9">
      <c r="A1012" s="196">
        <v>44229</v>
      </c>
      <c r="B1012" s="195" t="s">
        <v>60</v>
      </c>
      <c r="C1012" s="198">
        <v>1865</v>
      </c>
      <c r="D1012" s="195">
        <v>8</v>
      </c>
      <c r="E1012" s="197">
        <v>1192000</v>
      </c>
      <c r="F1012" s="206">
        <v>0</v>
      </c>
      <c r="G1012" s="197">
        <v>1192000</v>
      </c>
      <c r="H1012" s="195" t="s">
        <v>794</v>
      </c>
      <c r="I1012" s="195"/>
    </row>
    <row r="1013" spans="1:9">
      <c r="A1013" s="196">
        <v>44229</v>
      </c>
      <c r="B1013" s="195" t="s">
        <v>60</v>
      </c>
      <c r="C1013" s="198">
        <v>4627</v>
      </c>
      <c r="D1013" s="195">
        <v>4</v>
      </c>
      <c r="E1013" s="197">
        <v>200376</v>
      </c>
      <c r="F1013" s="206">
        <v>0</v>
      </c>
      <c r="G1013" s="197">
        <v>200376</v>
      </c>
      <c r="H1013" s="195" t="s">
        <v>810</v>
      </c>
      <c r="I1013" s="195"/>
    </row>
    <row r="1014" spans="1:9">
      <c r="A1014" s="196">
        <v>44229</v>
      </c>
      <c r="B1014" s="195" t="s">
        <v>137</v>
      </c>
      <c r="C1014" s="198">
        <v>4722</v>
      </c>
      <c r="D1014" s="195">
        <v>9</v>
      </c>
      <c r="E1014" s="197">
        <v>13669800</v>
      </c>
      <c r="F1014" s="206">
        <v>0</v>
      </c>
      <c r="G1014" s="197">
        <v>13669800</v>
      </c>
      <c r="H1014" s="195" t="s">
        <v>809</v>
      </c>
      <c r="I1014" s="195"/>
    </row>
    <row r="1015" spans="1:9">
      <c r="A1015" s="196">
        <v>44229</v>
      </c>
      <c r="B1015" s="195" t="s">
        <v>137</v>
      </c>
      <c r="C1015" s="198">
        <v>4761</v>
      </c>
      <c r="D1015" s="195">
        <v>4</v>
      </c>
      <c r="E1015" s="197">
        <v>6306000</v>
      </c>
      <c r="F1015" s="206">
        <v>0</v>
      </c>
      <c r="G1015" s="197">
        <v>6306000</v>
      </c>
      <c r="H1015" s="195" t="s">
        <v>809</v>
      </c>
      <c r="I1015" s="195"/>
    </row>
    <row r="1016" spans="1:9">
      <c r="G1016" s="50">
        <f>SUM(G1010:G1015)</f>
        <v>28113376</v>
      </c>
      <c r="H1016" s="2" t="s">
        <v>106</v>
      </c>
    </row>
    <row r="1018" spans="1:9">
      <c r="A1018" s="196">
        <v>44230</v>
      </c>
      <c r="B1018" s="195" t="s">
        <v>60</v>
      </c>
      <c r="C1018" s="198">
        <v>6847</v>
      </c>
      <c r="D1018" s="195">
        <v>7</v>
      </c>
      <c r="E1018" s="197">
        <v>105000</v>
      </c>
      <c r="F1018" s="206">
        <f>E1018-G1018</f>
        <v>0</v>
      </c>
      <c r="G1018" s="197">
        <v>105000</v>
      </c>
      <c r="H1018" s="195" t="s">
        <v>831</v>
      </c>
      <c r="I1018" s="195"/>
    </row>
    <row r="1019" spans="1:9" s="52" customFormat="1">
      <c r="A1019" s="199">
        <v>44231</v>
      </c>
      <c r="B1019" s="200"/>
      <c r="C1019" s="51">
        <v>7835</v>
      </c>
      <c r="D1019" s="200">
        <v>10</v>
      </c>
      <c r="E1019" s="201">
        <v>532900</v>
      </c>
      <c r="F1019" s="202">
        <f>E1019-G1019</f>
        <v>0</v>
      </c>
      <c r="G1019" s="201">
        <v>532900</v>
      </c>
      <c r="H1019" s="200"/>
      <c r="I1019" s="200"/>
    </row>
    <row r="1020" spans="1:9">
      <c r="G1020" s="50">
        <f>SUM(G1018:G1019)</f>
        <v>637900</v>
      </c>
      <c r="H1020" s="2" t="s">
        <v>107</v>
      </c>
    </row>
    <row r="1022" spans="1:9">
      <c r="A1022" s="196">
        <v>44229</v>
      </c>
      <c r="B1022" s="195" t="s">
        <v>60</v>
      </c>
      <c r="C1022" s="198">
        <v>6579</v>
      </c>
      <c r="D1022" s="195">
        <v>7</v>
      </c>
      <c r="E1022" s="197">
        <v>439862</v>
      </c>
      <c r="F1022" s="206">
        <f>E1022-G1022</f>
        <v>0</v>
      </c>
      <c r="G1022" s="197">
        <v>439862</v>
      </c>
      <c r="H1022" s="195" t="s">
        <v>802</v>
      </c>
      <c r="I1022" s="195"/>
    </row>
    <row r="1023" spans="1:9">
      <c r="A1023" s="196">
        <v>44230</v>
      </c>
      <c r="B1023" s="195" t="s">
        <v>60</v>
      </c>
      <c r="C1023" s="198">
        <v>1962</v>
      </c>
      <c r="D1023" s="195">
        <v>6</v>
      </c>
      <c r="E1023" s="197">
        <v>5164600</v>
      </c>
      <c r="F1023" s="206">
        <f>E1023-G1023</f>
        <v>0</v>
      </c>
      <c r="G1023" s="197">
        <v>5164600</v>
      </c>
      <c r="H1023" s="195" t="s">
        <v>820</v>
      </c>
      <c r="I1023" s="195"/>
    </row>
    <row r="1024" spans="1:9">
      <c r="A1024" s="196">
        <v>44230</v>
      </c>
      <c r="B1024" s="195" t="s">
        <v>60</v>
      </c>
      <c r="C1024" s="198">
        <v>6890</v>
      </c>
      <c r="D1024" s="195">
        <v>7</v>
      </c>
      <c r="E1024" s="197">
        <v>1367300</v>
      </c>
      <c r="F1024" s="206">
        <f>E1024-G1024</f>
        <v>0</v>
      </c>
      <c r="G1024" s="197">
        <v>1367300</v>
      </c>
      <c r="H1024" s="195" t="s">
        <v>832</v>
      </c>
      <c r="I1024" s="195"/>
    </row>
    <row r="1025" spans="1:9">
      <c r="A1025" s="196">
        <v>44230</v>
      </c>
      <c r="B1025" s="195" t="s">
        <v>60</v>
      </c>
      <c r="C1025" s="198">
        <v>6829</v>
      </c>
      <c r="D1025" s="195">
        <v>7</v>
      </c>
      <c r="E1025" s="197">
        <v>3453600</v>
      </c>
      <c r="F1025" s="206">
        <f>E1025-G1025</f>
        <v>0</v>
      </c>
      <c r="G1025" s="197">
        <v>3453600</v>
      </c>
      <c r="H1025" s="195" t="s">
        <v>829</v>
      </c>
      <c r="I1025" s="195"/>
    </row>
    <row r="1026" spans="1:9">
      <c r="A1026" s="196">
        <v>44230</v>
      </c>
      <c r="B1026" s="195" t="s">
        <v>60</v>
      </c>
      <c r="C1026" s="198">
        <v>6909</v>
      </c>
      <c r="D1026" s="195">
        <v>7</v>
      </c>
      <c r="E1026" s="197">
        <v>8283900</v>
      </c>
      <c r="F1026" s="206">
        <f>E1026-G1026</f>
        <v>0</v>
      </c>
      <c r="G1026" s="197">
        <v>8283900</v>
      </c>
      <c r="H1026" s="195" t="s">
        <v>835</v>
      </c>
      <c r="I1026" s="195"/>
    </row>
    <row r="1027" spans="1:9">
      <c r="G1027" s="50">
        <f>SUM(G1022:G1026)</f>
        <v>18709262</v>
      </c>
      <c r="H1027" s="2" t="s">
        <v>106</v>
      </c>
    </row>
    <row r="1029" spans="1:9" s="53" customFormat="1" ht="19.5">
      <c r="A1029" s="123">
        <v>44226</v>
      </c>
      <c r="B1029" s="205" t="s">
        <v>60</v>
      </c>
      <c r="C1029" s="57">
        <v>127</v>
      </c>
      <c r="D1029" s="205">
        <v>33</v>
      </c>
      <c r="E1029" s="203">
        <v>2418000</v>
      </c>
      <c r="F1029" s="206">
        <f>E1029-G1029</f>
        <v>0</v>
      </c>
      <c r="G1029" s="203">
        <v>2418000</v>
      </c>
      <c r="H1029" s="136" t="s">
        <v>756</v>
      </c>
      <c r="I1029" s="205"/>
    </row>
    <row r="1030" spans="1:9">
      <c r="G1030" s="50">
        <f ca="1">SUM(G1029:G1033)</f>
        <v>2631200</v>
      </c>
      <c r="H1030" s="2" t="s">
        <v>64</v>
      </c>
    </row>
    <row r="1032" spans="1:9">
      <c r="A1032" s="196">
        <v>44230</v>
      </c>
      <c r="B1032" s="195" t="s">
        <v>60</v>
      </c>
      <c r="C1032" s="198">
        <v>1104</v>
      </c>
      <c r="D1032" s="195">
        <v>11</v>
      </c>
      <c r="E1032" s="197">
        <v>8000000</v>
      </c>
      <c r="F1032" s="206">
        <f>E1032-G1032</f>
        <v>0</v>
      </c>
      <c r="G1032" s="197">
        <v>8000000</v>
      </c>
      <c r="H1032" s="195" t="s">
        <v>840</v>
      </c>
      <c r="I1032" s="195"/>
    </row>
    <row r="1033" spans="1:9" s="52" customFormat="1">
      <c r="A1033" s="199">
        <v>44231</v>
      </c>
      <c r="B1033" s="200"/>
      <c r="C1033" s="51">
        <v>2133</v>
      </c>
      <c r="D1033" s="200">
        <v>6</v>
      </c>
      <c r="E1033" s="201">
        <v>213200</v>
      </c>
      <c r="F1033" s="202">
        <f>E1033-G1033</f>
        <v>0</v>
      </c>
      <c r="G1033" s="201">
        <v>213200</v>
      </c>
      <c r="H1033" s="200"/>
      <c r="I1033" s="200"/>
    </row>
    <row r="1034" spans="1:9">
      <c r="G1034" s="12">
        <v>8000000</v>
      </c>
      <c r="H1034" s="2" t="s">
        <v>853</v>
      </c>
    </row>
    <row r="1035" spans="1:9">
      <c r="G1035" s="49">
        <f>SUM(G1032:G1033)</f>
        <v>8213200</v>
      </c>
    </row>
    <row r="1036" spans="1:9">
      <c r="A1036" s="196">
        <v>44230</v>
      </c>
      <c r="B1036" s="195" t="s">
        <v>730</v>
      </c>
      <c r="C1036" s="198">
        <v>6839</v>
      </c>
      <c r="D1036" s="195">
        <v>7</v>
      </c>
      <c r="E1036" s="197">
        <v>4584000</v>
      </c>
      <c r="F1036" s="206">
        <f>E1036-G1036</f>
        <v>0</v>
      </c>
      <c r="G1036" s="197">
        <v>4584000</v>
      </c>
      <c r="H1036" s="195" t="s">
        <v>801</v>
      </c>
      <c r="I1036" s="195"/>
    </row>
    <row r="1037" spans="1:9">
      <c r="A1037" s="196">
        <v>44231</v>
      </c>
      <c r="B1037" s="195" t="s">
        <v>60</v>
      </c>
      <c r="C1037" s="198">
        <v>5242</v>
      </c>
      <c r="D1037" s="195">
        <v>4</v>
      </c>
      <c r="E1037" s="197">
        <v>670200</v>
      </c>
      <c r="F1037" s="206">
        <f>E1037-G1037</f>
        <v>0</v>
      </c>
      <c r="G1037" s="197">
        <v>670200</v>
      </c>
      <c r="H1037" s="195" t="s">
        <v>862</v>
      </c>
      <c r="I1037" s="195"/>
    </row>
    <row r="1038" spans="1:9">
      <c r="A1038" s="196">
        <v>44231</v>
      </c>
      <c r="B1038" s="195" t="s">
        <v>60</v>
      </c>
      <c r="C1038" s="198">
        <v>7202</v>
      </c>
      <c r="D1038" s="195">
        <v>7</v>
      </c>
      <c r="E1038" s="197">
        <v>3246000</v>
      </c>
      <c r="F1038" s="206">
        <f>E1038-G1038</f>
        <v>0</v>
      </c>
      <c r="G1038" s="197">
        <v>3246000</v>
      </c>
      <c r="H1038" s="195" t="s">
        <v>871</v>
      </c>
      <c r="I1038" s="195"/>
    </row>
    <row r="1039" spans="1:9">
      <c r="A1039" s="196">
        <v>44231</v>
      </c>
      <c r="B1039" s="195" t="s">
        <v>60</v>
      </c>
      <c r="C1039" s="198">
        <v>7872</v>
      </c>
      <c r="D1039" s="195">
        <v>10</v>
      </c>
      <c r="E1039" s="197">
        <v>11670000</v>
      </c>
      <c r="F1039" s="206">
        <f>E1039-G1039</f>
        <v>0</v>
      </c>
      <c r="G1039" s="197">
        <v>11670000</v>
      </c>
      <c r="H1039" s="195" t="s">
        <v>868</v>
      </c>
      <c r="I1039" s="195"/>
    </row>
    <row r="1040" spans="1:9">
      <c r="G1040" s="50">
        <f>SUM(G1036:G1039)</f>
        <v>20170200</v>
      </c>
      <c r="H1040" s="2" t="s">
        <v>107</v>
      </c>
    </row>
    <row r="1042" spans="1:9">
      <c r="A1042" s="196">
        <v>44231</v>
      </c>
      <c r="B1042" s="195" t="s">
        <v>60</v>
      </c>
      <c r="C1042" s="198">
        <v>2461</v>
      </c>
      <c r="D1042" s="195">
        <v>8</v>
      </c>
      <c r="E1042" s="197">
        <v>195957</v>
      </c>
      <c r="F1042" s="206">
        <f>E1042-G1042</f>
        <v>0</v>
      </c>
      <c r="G1042" s="197">
        <v>195957</v>
      </c>
      <c r="H1042" s="195" t="s">
        <v>872</v>
      </c>
      <c r="I1042" s="195"/>
    </row>
    <row r="1043" spans="1:9">
      <c r="A1043" s="196">
        <v>44231</v>
      </c>
      <c r="B1043" s="195" t="s">
        <v>60</v>
      </c>
      <c r="C1043" s="198">
        <v>7833</v>
      </c>
      <c r="D1043" s="195">
        <v>10</v>
      </c>
      <c r="E1043" s="197">
        <v>1064800</v>
      </c>
      <c r="F1043" s="206">
        <f>E1043-G1043</f>
        <v>0</v>
      </c>
      <c r="G1043" s="197">
        <v>1064800</v>
      </c>
      <c r="H1043" s="195" t="s">
        <v>865</v>
      </c>
      <c r="I1043" s="195"/>
    </row>
    <row r="1044" spans="1:9" s="52" customFormat="1">
      <c r="A1044" s="199">
        <v>44232</v>
      </c>
      <c r="B1044" s="200"/>
      <c r="C1044" s="51">
        <v>7421</v>
      </c>
      <c r="D1044" s="200">
        <v>7</v>
      </c>
      <c r="E1044" s="201">
        <v>855800</v>
      </c>
      <c r="F1044" s="202">
        <f>E1044-G1044</f>
        <v>0</v>
      </c>
      <c r="G1044" s="201">
        <v>855800</v>
      </c>
      <c r="H1044" s="200"/>
      <c r="I1044" s="200"/>
    </row>
    <row r="1045" spans="1:9">
      <c r="A1045" s="196">
        <v>44231</v>
      </c>
      <c r="B1045" s="195" t="s">
        <v>60</v>
      </c>
      <c r="C1045" s="198">
        <v>7793</v>
      </c>
      <c r="D1045" s="195">
        <v>10</v>
      </c>
      <c r="E1045" s="197">
        <v>379604</v>
      </c>
      <c r="F1045" s="206">
        <f>E1045-G1045</f>
        <v>0</v>
      </c>
      <c r="G1045" s="197">
        <v>379604</v>
      </c>
      <c r="H1045" s="195" t="s">
        <v>864</v>
      </c>
      <c r="I1045" s="195"/>
    </row>
    <row r="1046" spans="1:9">
      <c r="G1046" s="50">
        <f>SUM(G1042:G1045)</f>
        <v>2496161</v>
      </c>
      <c r="H1046" s="2" t="s">
        <v>190</v>
      </c>
    </row>
    <row r="1048" spans="1:9">
      <c r="A1048" s="196">
        <v>44230</v>
      </c>
      <c r="B1048" s="195" t="s">
        <v>66</v>
      </c>
      <c r="C1048" s="198">
        <v>2044</v>
      </c>
      <c r="D1048" s="195">
        <v>8</v>
      </c>
      <c r="E1048" s="197">
        <v>1977109</v>
      </c>
      <c r="F1048" s="206">
        <v>0</v>
      </c>
      <c r="G1048" s="197">
        <v>1977109</v>
      </c>
      <c r="H1048" s="195" t="s">
        <v>842</v>
      </c>
      <c r="I1048" s="195"/>
    </row>
    <row r="1049" spans="1:9">
      <c r="A1049" s="196">
        <v>44230</v>
      </c>
      <c r="B1049" s="195" t="s">
        <v>66</v>
      </c>
      <c r="C1049" s="198">
        <v>6799</v>
      </c>
      <c r="D1049" s="195">
        <v>7</v>
      </c>
      <c r="E1049" s="197">
        <v>279329</v>
      </c>
      <c r="F1049" s="206">
        <v>0</v>
      </c>
      <c r="G1049" s="197">
        <v>279329</v>
      </c>
      <c r="H1049" s="195" t="s">
        <v>827</v>
      </c>
      <c r="I1049" s="195"/>
    </row>
    <row r="1050" spans="1:9">
      <c r="A1050" s="196">
        <v>44230</v>
      </c>
      <c r="B1050" s="195" t="s">
        <v>66</v>
      </c>
      <c r="C1050" s="198">
        <v>6834</v>
      </c>
      <c r="D1050" s="195">
        <v>7</v>
      </c>
      <c r="E1050" s="197">
        <v>200000</v>
      </c>
      <c r="F1050" s="206">
        <v>0</v>
      </c>
      <c r="G1050" s="197">
        <v>200000</v>
      </c>
      <c r="H1050" s="195" t="s">
        <v>847</v>
      </c>
      <c r="I1050" s="195"/>
    </row>
    <row r="1051" spans="1:9">
      <c r="G1051" s="50">
        <f>SUM(G1048:G1050)</f>
        <v>2456438</v>
      </c>
      <c r="H1051" s="2" t="s">
        <v>62</v>
      </c>
    </row>
    <row r="1053" spans="1:9" s="52" customFormat="1">
      <c r="A1053" s="199">
        <v>44232</v>
      </c>
      <c r="B1053" s="200"/>
      <c r="C1053" s="51">
        <v>2702</v>
      </c>
      <c r="D1053" s="200">
        <v>8</v>
      </c>
      <c r="E1053" s="201">
        <v>2124600</v>
      </c>
      <c r="F1053" s="202">
        <f>E1053-G1053</f>
        <v>0</v>
      </c>
      <c r="G1053" s="201">
        <v>2124600</v>
      </c>
      <c r="H1053" s="200"/>
      <c r="I1053" s="200"/>
    </row>
    <row r="1054" spans="1:9" s="52" customFormat="1">
      <c r="A1054" s="199">
        <v>44232</v>
      </c>
      <c r="B1054" s="200"/>
      <c r="C1054" s="51">
        <v>7184</v>
      </c>
      <c r="D1054" s="200">
        <v>3</v>
      </c>
      <c r="E1054" s="201">
        <v>624000</v>
      </c>
      <c r="F1054" s="202">
        <f>E1054-G1054</f>
        <v>0</v>
      </c>
      <c r="G1054" s="201">
        <v>624000</v>
      </c>
      <c r="H1054" s="200"/>
      <c r="I1054" s="200"/>
    </row>
    <row r="1055" spans="1:9">
      <c r="G1055" s="50">
        <f>SUM(G1053:G1054)</f>
        <v>2748600</v>
      </c>
      <c r="H1055" s="2" t="s">
        <v>190</v>
      </c>
    </row>
    <row r="1057" spans="1:9">
      <c r="A1057" s="196">
        <v>44230</v>
      </c>
      <c r="B1057" s="195" t="s">
        <v>730</v>
      </c>
      <c r="C1057" s="198">
        <v>6838</v>
      </c>
      <c r="D1057" s="195">
        <v>7</v>
      </c>
      <c r="E1057" s="197">
        <v>958400</v>
      </c>
      <c r="F1057" s="206">
        <f>E1057-G1057</f>
        <v>0</v>
      </c>
      <c r="G1057" s="197">
        <v>958400</v>
      </c>
      <c r="H1057" s="195" t="s">
        <v>848</v>
      </c>
      <c r="I1057" s="195"/>
    </row>
    <row r="1058" spans="1:9">
      <c r="G1058" s="12">
        <v>958400</v>
      </c>
      <c r="H1058" s="2" t="s">
        <v>106</v>
      </c>
    </row>
    <row r="1060" spans="1:9">
      <c r="A1060" s="196">
        <v>44231</v>
      </c>
      <c r="B1060" s="195" t="s">
        <v>60</v>
      </c>
      <c r="C1060" s="198">
        <v>7865</v>
      </c>
      <c r="D1060" s="195">
        <v>10</v>
      </c>
      <c r="E1060" s="197">
        <v>547600</v>
      </c>
      <c r="F1060" s="206">
        <f>E1060-G1060</f>
        <v>0</v>
      </c>
      <c r="G1060" s="197">
        <v>547600</v>
      </c>
      <c r="H1060" s="195" t="s">
        <v>867</v>
      </c>
      <c r="I1060" s="195"/>
    </row>
    <row r="1061" spans="1:9">
      <c r="G1061" s="12">
        <v>547600</v>
      </c>
      <c r="H1061" s="2" t="s">
        <v>878</v>
      </c>
    </row>
    <row r="1064" spans="1:9" s="324" customFormat="1">
      <c r="A1064" s="319">
        <v>44232</v>
      </c>
      <c r="B1064" s="320" t="s">
        <v>60</v>
      </c>
      <c r="C1064" s="321">
        <v>7302</v>
      </c>
      <c r="D1064" s="320">
        <v>3</v>
      </c>
      <c r="E1064" s="322">
        <v>194000</v>
      </c>
      <c r="F1064" s="323">
        <f t="shared" ref="F1064:F1069" si="10">E1064-G1064</f>
        <v>0</v>
      </c>
      <c r="G1064" s="322">
        <v>194000</v>
      </c>
      <c r="H1064" s="320" t="s">
        <v>888</v>
      </c>
      <c r="I1064" s="320"/>
    </row>
    <row r="1065" spans="1:9">
      <c r="A1065" s="196">
        <v>44232</v>
      </c>
      <c r="B1065" s="195" t="s">
        <v>60</v>
      </c>
      <c r="C1065" s="198">
        <v>7308</v>
      </c>
      <c r="D1065" s="195">
        <v>3</v>
      </c>
      <c r="E1065" s="197">
        <v>629498</v>
      </c>
      <c r="F1065" s="206">
        <f t="shared" si="10"/>
        <v>0</v>
      </c>
      <c r="G1065" s="197">
        <v>629498</v>
      </c>
      <c r="H1065" s="195" t="s">
        <v>891</v>
      </c>
      <c r="I1065" s="195"/>
    </row>
    <row r="1066" spans="1:9" s="324" customFormat="1">
      <c r="A1066" s="319">
        <v>44232</v>
      </c>
      <c r="B1066" s="320" t="s">
        <v>60</v>
      </c>
      <c r="C1066" s="321">
        <v>7231</v>
      </c>
      <c r="D1066" s="320">
        <v>3</v>
      </c>
      <c r="E1066" s="322">
        <v>2101068</v>
      </c>
      <c r="F1066" s="323">
        <f t="shared" si="10"/>
        <v>0</v>
      </c>
      <c r="G1066" s="322">
        <v>2101068</v>
      </c>
      <c r="H1066" s="320" t="s">
        <v>888</v>
      </c>
      <c r="I1066" s="320"/>
    </row>
    <row r="1067" spans="1:9" s="324" customFormat="1">
      <c r="A1067" s="319">
        <v>44232</v>
      </c>
      <c r="B1067" s="320" t="s">
        <v>60</v>
      </c>
      <c r="C1067" s="321">
        <v>7258</v>
      </c>
      <c r="D1067" s="320">
        <v>3</v>
      </c>
      <c r="E1067" s="322">
        <v>200000</v>
      </c>
      <c r="F1067" s="323">
        <f t="shared" si="10"/>
        <v>0</v>
      </c>
      <c r="G1067" s="322">
        <v>200000</v>
      </c>
      <c r="H1067" s="320" t="s">
        <v>889</v>
      </c>
      <c r="I1067" s="320"/>
    </row>
    <row r="1068" spans="1:9">
      <c r="A1068" s="196">
        <v>44233</v>
      </c>
      <c r="B1068" s="195" t="s">
        <v>60</v>
      </c>
      <c r="C1068" s="198">
        <v>5668</v>
      </c>
      <c r="D1068" s="195">
        <v>9</v>
      </c>
      <c r="E1068" s="197">
        <v>961700</v>
      </c>
      <c r="F1068" s="206">
        <f t="shared" si="10"/>
        <v>0</v>
      </c>
      <c r="G1068" s="197">
        <v>961700</v>
      </c>
      <c r="H1068" s="195" t="s">
        <v>900</v>
      </c>
      <c r="I1068" s="195"/>
    </row>
    <row r="1069" spans="1:9">
      <c r="A1069" s="196">
        <v>44233</v>
      </c>
      <c r="B1069" s="195" t="s">
        <v>60</v>
      </c>
      <c r="C1069" s="198">
        <v>7598</v>
      </c>
      <c r="D1069" s="195">
        <v>7</v>
      </c>
      <c r="E1069" s="197">
        <v>1219700</v>
      </c>
      <c r="F1069" s="206">
        <f t="shared" si="10"/>
        <v>0</v>
      </c>
      <c r="G1069" s="197">
        <v>1219700</v>
      </c>
      <c r="H1069" s="195" t="s">
        <v>905</v>
      </c>
      <c r="I1069" s="195"/>
    </row>
    <row r="1070" spans="1:9">
      <c r="G1070" s="50">
        <f>SUM(G1064:G1069)</f>
        <v>5305966</v>
      </c>
      <c r="H1070" s="2" t="s">
        <v>62</v>
      </c>
    </row>
    <row r="1072" spans="1:9">
      <c r="A1072" s="196">
        <v>44232</v>
      </c>
      <c r="B1072" s="195" t="s">
        <v>60</v>
      </c>
      <c r="C1072" s="198">
        <v>7092</v>
      </c>
      <c r="D1072" s="195">
        <v>17</v>
      </c>
      <c r="E1072" s="197">
        <v>1000000</v>
      </c>
      <c r="F1072" s="206">
        <f>E1072-G1072</f>
        <v>0</v>
      </c>
      <c r="G1072" s="197">
        <v>1000000</v>
      </c>
      <c r="H1072" s="195" t="s">
        <v>94</v>
      </c>
      <c r="I1072" s="195"/>
    </row>
    <row r="1073" spans="1:9">
      <c r="A1073" s="196">
        <v>44232</v>
      </c>
      <c r="B1073" s="195" t="s">
        <v>60</v>
      </c>
      <c r="C1073" s="198">
        <v>2767</v>
      </c>
      <c r="D1073" s="195">
        <v>8</v>
      </c>
      <c r="E1073" s="197">
        <v>800300</v>
      </c>
      <c r="F1073" s="206">
        <f>E1073-G1073</f>
        <v>0</v>
      </c>
      <c r="G1073" s="197">
        <v>800300</v>
      </c>
      <c r="H1073" s="195" t="s">
        <v>881</v>
      </c>
      <c r="I1073" s="195"/>
    </row>
    <row r="1074" spans="1:9">
      <c r="A1074" s="196">
        <v>44232</v>
      </c>
      <c r="B1074" s="195" t="s">
        <v>60</v>
      </c>
      <c r="C1074" s="198">
        <v>5438</v>
      </c>
      <c r="D1074" s="195">
        <v>9</v>
      </c>
      <c r="E1074" s="197">
        <v>200100</v>
      </c>
      <c r="F1074" s="206">
        <f>E1074-G1074</f>
        <v>0</v>
      </c>
      <c r="G1074" s="197">
        <v>200100</v>
      </c>
      <c r="H1074" s="195" t="s">
        <v>922</v>
      </c>
      <c r="I1074" s="195"/>
    </row>
    <row r="1075" spans="1:9">
      <c r="A1075" s="196">
        <v>44233</v>
      </c>
      <c r="B1075" s="195" t="s">
        <v>60</v>
      </c>
      <c r="C1075" s="198">
        <v>8020</v>
      </c>
      <c r="D1075" s="195">
        <v>10</v>
      </c>
      <c r="E1075" s="197">
        <v>300000</v>
      </c>
      <c r="F1075" s="206">
        <f>E1075-G1075</f>
        <v>0</v>
      </c>
      <c r="G1075" s="197">
        <v>300000</v>
      </c>
      <c r="H1075" s="195" t="s">
        <v>930</v>
      </c>
      <c r="I1075" s="195"/>
    </row>
    <row r="1076" spans="1:9">
      <c r="G1076" s="50">
        <f>SUM(G1072:G1075)</f>
        <v>2300400</v>
      </c>
      <c r="H1076" s="2" t="s">
        <v>64</v>
      </c>
    </row>
    <row r="1078" spans="1:9">
      <c r="A1078" s="196">
        <v>44232</v>
      </c>
      <c r="B1078" s="195" t="s">
        <v>60</v>
      </c>
      <c r="C1078" s="198">
        <v>1552</v>
      </c>
      <c r="D1078" s="195">
        <v>11</v>
      </c>
      <c r="E1078" s="197">
        <v>625000</v>
      </c>
      <c r="F1078" s="206">
        <f t="shared" ref="F1078:F1089" si="11">E1078-G1078</f>
        <v>0</v>
      </c>
      <c r="G1078" s="197">
        <v>625000</v>
      </c>
      <c r="H1078" s="195" t="s">
        <v>929</v>
      </c>
      <c r="I1078" s="195"/>
    </row>
    <row r="1079" spans="1:9">
      <c r="A1079" s="196">
        <v>44232</v>
      </c>
      <c r="B1079" s="195" t="s">
        <v>60</v>
      </c>
      <c r="C1079" s="198">
        <v>5624</v>
      </c>
      <c r="D1079" s="195">
        <v>4</v>
      </c>
      <c r="E1079" s="197">
        <v>868210</v>
      </c>
      <c r="F1079" s="206">
        <f t="shared" si="11"/>
        <v>0</v>
      </c>
      <c r="G1079" s="197">
        <v>868210</v>
      </c>
      <c r="H1079" s="195" t="s">
        <v>886</v>
      </c>
      <c r="I1079" s="195"/>
    </row>
    <row r="1080" spans="1:9">
      <c r="A1080" s="196">
        <v>44233</v>
      </c>
      <c r="B1080" s="195" t="s">
        <v>60</v>
      </c>
      <c r="C1080" s="198">
        <v>5655</v>
      </c>
      <c r="D1080" s="195">
        <v>9</v>
      </c>
      <c r="E1080" s="197">
        <v>2186570</v>
      </c>
      <c r="F1080" s="206">
        <f t="shared" si="11"/>
        <v>0</v>
      </c>
      <c r="G1080" s="197">
        <v>2186570</v>
      </c>
      <c r="H1080" s="195" t="s">
        <v>895</v>
      </c>
      <c r="I1080" s="195"/>
    </row>
    <row r="1081" spans="1:9">
      <c r="A1081" s="196">
        <v>44233</v>
      </c>
      <c r="B1081" s="195" t="s">
        <v>60</v>
      </c>
      <c r="C1081" s="198">
        <v>5656</v>
      </c>
      <c r="D1081" s="195">
        <v>9</v>
      </c>
      <c r="E1081" s="197">
        <v>950415</v>
      </c>
      <c r="F1081" s="206">
        <f t="shared" si="11"/>
        <v>0</v>
      </c>
      <c r="G1081" s="197">
        <v>950415</v>
      </c>
      <c r="H1081" s="195" t="s">
        <v>896</v>
      </c>
      <c r="I1081" s="195"/>
    </row>
    <row r="1082" spans="1:9">
      <c r="A1082" s="196">
        <v>44233</v>
      </c>
      <c r="B1082" s="195" t="s">
        <v>60</v>
      </c>
      <c r="C1082" s="198">
        <v>5657</v>
      </c>
      <c r="D1082" s="195">
        <v>9</v>
      </c>
      <c r="E1082" s="197">
        <v>701381</v>
      </c>
      <c r="F1082" s="206">
        <f t="shared" si="11"/>
        <v>0</v>
      </c>
      <c r="G1082" s="197">
        <v>701381</v>
      </c>
      <c r="H1082" s="195" t="s">
        <v>897</v>
      </c>
      <c r="I1082" s="195"/>
    </row>
    <row r="1083" spans="1:9">
      <c r="A1083" s="196">
        <v>44233</v>
      </c>
      <c r="B1083" s="195" t="s">
        <v>60</v>
      </c>
      <c r="C1083" s="198">
        <v>5658</v>
      </c>
      <c r="D1083" s="195">
        <v>9</v>
      </c>
      <c r="E1083" s="197">
        <v>1173732</v>
      </c>
      <c r="F1083" s="206">
        <f t="shared" si="11"/>
        <v>0</v>
      </c>
      <c r="G1083" s="197">
        <v>1173732</v>
      </c>
      <c r="H1083" s="195" t="s">
        <v>898</v>
      </c>
      <c r="I1083" s="195"/>
    </row>
    <row r="1084" spans="1:9">
      <c r="A1084" s="196">
        <v>44233</v>
      </c>
      <c r="B1084" s="195" t="s">
        <v>60</v>
      </c>
      <c r="C1084" s="198">
        <v>5685</v>
      </c>
      <c r="D1084" s="195">
        <v>9</v>
      </c>
      <c r="E1084" s="197">
        <v>655663</v>
      </c>
      <c r="F1084" s="206">
        <f t="shared" si="11"/>
        <v>0</v>
      </c>
      <c r="G1084" s="197">
        <v>655663</v>
      </c>
      <c r="H1084" s="195" t="s">
        <v>895</v>
      </c>
      <c r="I1084" s="195"/>
    </row>
    <row r="1085" spans="1:9">
      <c r="A1085" s="196">
        <v>44233</v>
      </c>
      <c r="B1085" s="195" t="s">
        <v>60</v>
      </c>
      <c r="C1085" s="198">
        <v>5686</v>
      </c>
      <c r="D1085" s="195">
        <v>9</v>
      </c>
      <c r="E1085" s="197">
        <v>385309</v>
      </c>
      <c r="F1085" s="206">
        <f t="shared" si="11"/>
        <v>0</v>
      </c>
      <c r="G1085" s="197">
        <v>385309</v>
      </c>
      <c r="H1085" s="195" t="s">
        <v>896</v>
      </c>
      <c r="I1085" s="195"/>
    </row>
    <row r="1086" spans="1:9">
      <c r="A1086" s="196">
        <v>44233</v>
      </c>
      <c r="B1086" s="195" t="s">
        <v>60</v>
      </c>
      <c r="C1086" s="198">
        <v>5687</v>
      </c>
      <c r="D1086" s="195">
        <v>9</v>
      </c>
      <c r="E1086" s="197">
        <v>479383</v>
      </c>
      <c r="F1086" s="206">
        <f t="shared" si="11"/>
        <v>0</v>
      </c>
      <c r="G1086" s="197">
        <v>479383</v>
      </c>
      <c r="H1086" s="195" t="s">
        <v>897</v>
      </c>
      <c r="I1086" s="195"/>
    </row>
    <row r="1087" spans="1:9">
      <c r="A1087" s="196">
        <v>44233</v>
      </c>
      <c r="B1087" s="195" t="s">
        <v>60</v>
      </c>
      <c r="C1087" s="198">
        <v>5688</v>
      </c>
      <c r="D1087" s="195">
        <v>9</v>
      </c>
      <c r="E1087" s="197">
        <v>407729</v>
      </c>
      <c r="F1087" s="206">
        <f t="shared" si="11"/>
        <v>0</v>
      </c>
      <c r="G1087" s="197">
        <v>407729</v>
      </c>
      <c r="H1087" s="195" t="s">
        <v>898</v>
      </c>
      <c r="I1087" s="195"/>
    </row>
    <row r="1088" spans="1:9">
      <c r="A1088" s="196">
        <v>44233</v>
      </c>
      <c r="B1088" s="195" t="s">
        <v>60</v>
      </c>
      <c r="C1088" s="198">
        <v>5689</v>
      </c>
      <c r="D1088" s="195">
        <v>9</v>
      </c>
      <c r="E1088" s="197">
        <v>231669</v>
      </c>
      <c r="F1088" s="206">
        <f t="shared" si="11"/>
        <v>0</v>
      </c>
      <c r="G1088" s="197">
        <v>231669</v>
      </c>
      <c r="H1088" s="195" t="s">
        <v>899</v>
      </c>
      <c r="I1088" s="195"/>
    </row>
    <row r="1089" spans="1:9">
      <c r="A1089" s="196">
        <v>44233</v>
      </c>
      <c r="B1089" s="195" t="s">
        <v>60</v>
      </c>
      <c r="C1089" s="198">
        <v>5690</v>
      </c>
      <c r="D1089" s="195">
        <v>9</v>
      </c>
      <c r="E1089" s="197">
        <v>600493</v>
      </c>
      <c r="F1089" s="206">
        <f t="shared" si="11"/>
        <v>0</v>
      </c>
      <c r="G1089" s="197">
        <v>600493</v>
      </c>
      <c r="H1089" s="195" t="s">
        <v>902</v>
      </c>
      <c r="I1089" s="195"/>
    </row>
    <row r="1090" spans="1:9">
      <c r="G1090" s="50">
        <f>SUM(G1078:G1089)</f>
        <v>9265554</v>
      </c>
      <c r="H1090" s="2" t="s">
        <v>63</v>
      </c>
    </row>
    <row r="1092" spans="1:9">
      <c r="A1092" s="196">
        <v>44232</v>
      </c>
      <c r="B1092" s="195" t="s">
        <v>60</v>
      </c>
      <c r="C1092" s="198">
        <v>5618</v>
      </c>
      <c r="D1092" s="195">
        <v>4</v>
      </c>
      <c r="E1092" s="197">
        <v>2534400</v>
      </c>
      <c r="F1092" s="206">
        <f>E1092-G1092</f>
        <v>0</v>
      </c>
      <c r="G1092" s="197">
        <v>2534400</v>
      </c>
      <c r="H1092" s="195" t="s">
        <v>883</v>
      </c>
      <c r="I1092" s="195"/>
    </row>
    <row r="1093" spans="1:9">
      <c r="A1093" s="196">
        <v>44232</v>
      </c>
      <c r="B1093" s="195" t="s">
        <v>60</v>
      </c>
      <c r="C1093" s="198">
        <v>5619</v>
      </c>
      <c r="D1093" s="195">
        <v>4</v>
      </c>
      <c r="E1093" s="197">
        <v>2534400</v>
      </c>
      <c r="F1093" s="206">
        <f>E1093-G1093</f>
        <v>0</v>
      </c>
      <c r="G1093" s="197">
        <v>2534400</v>
      </c>
      <c r="H1093" s="195" t="s">
        <v>884</v>
      </c>
      <c r="I1093" s="195"/>
    </row>
    <row r="1094" spans="1:9">
      <c r="G1094" s="50">
        <f>SUM(G1092:G1093)</f>
        <v>5068800</v>
      </c>
      <c r="H1094" s="2" t="s">
        <v>66</v>
      </c>
    </row>
    <row r="1096" spans="1:9" s="22" customFormat="1">
      <c r="A1096" s="30">
        <v>44231</v>
      </c>
      <c r="B1096" s="31" t="s">
        <v>60</v>
      </c>
      <c r="C1096" s="75">
        <v>5325</v>
      </c>
      <c r="D1096" s="31">
        <v>4</v>
      </c>
      <c r="E1096" s="32">
        <v>1300000</v>
      </c>
      <c r="F1096" s="168">
        <f>E1096-G1096</f>
        <v>0</v>
      </c>
      <c r="G1096" s="32">
        <v>1300000</v>
      </c>
      <c r="H1096" s="31" t="s">
        <v>124</v>
      </c>
      <c r="I1096" s="31"/>
    </row>
    <row r="1097" spans="1:9">
      <c r="A1097" s="196">
        <v>44232</v>
      </c>
      <c r="B1097" s="195" t="s">
        <v>60</v>
      </c>
      <c r="C1097" s="198">
        <v>2451</v>
      </c>
      <c r="D1097" s="195">
        <v>6</v>
      </c>
      <c r="E1097" s="197">
        <v>2735800</v>
      </c>
      <c r="F1097" s="206">
        <f>E1097-G1097</f>
        <v>0</v>
      </c>
      <c r="G1097" s="197">
        <v>2735800</v>
      </c>
      <c r="H1097" s="195" t="s">
        <v>879</v>
      </c>
      <c r="I1097" s="195"/>
    </row>
    <row r="1098" spans="1:9">
      <c r="A1098" s="196">
        <v>44232</v>
      </c>
      <c r="B1098" s="195" t="s">
        <v>60</v>
      </c>
      <c r="C1098" s="198">
        <v>5622</v>
      </c>
      <c r="D1098" s="195">
        <v>4</v>
      </c>
      <c r="E1098" s="197">
        <v>201800</v>
      </c>
      <c r="F1098" s="206">
        <f>E1098-G1098</f>
        <v>0</v>
      </c>
      <c r="G1098" s="197">
        <v>201800</v>
      </c>
      <c r="H1098" s="195" t="s">
        <v>885</v>
      </c>
      <c r="I1098" s="195"/>
    </row>
    <row r="1099" spans="1:9">
      <c r="A1099" s="196">
        <v>44232</v>
      </c>
      <c r="B1099" s="195" t="s">
        <v>60</v>
      </c>
      <c r="C1099" s="198">
        <v>5604</v>
      </c>
      <c r="D1099" s="195">
        <v>4</v>
      </c>
      <c r="E1099" s="197">
        <v>5415000</v>
      </c>
      <c r="F1099" s="206">
        <f>E1099-G1099</f>
        <v>0</v>
      </c>
      <c r="G1099" s="197">
        <v>5415000</v>
      </c>
      <c r="H1099" s="2" t="s">
        <v>934</v>
      </c>
      <c r="I1099" s="195"/>
    </row>
    <row r="1100" spans="1:9">
      <c r="G1100" s="50">
        <f>SUM(G1096:G1099)</f>
        <v>9652600</v>
      </c>
      <c r="H1100" s="2" t="s">
        <v>65</v>
      </c>
    </row>
    <row r="1102" spans="1:9">
      <c r="A1102" s="196">
        <v>44232</v>
      </c>
      <c r="B1102" s="195" t="s">
        <v>60</v>
      </c>
      <c r="C1102" s="198">
        <v>2512</v>
      </c>
      <c r="D1102" s="195">
        <v>6</v>
      </c>
      <c r="E1102" s="197">
        <v>420500</v>
      </c>
      <c r="F1102" s="206">
        <f t="shared" ref="F1102:F1107" si="12">E1102-G1102</f>
        <v>0</v>
      </c>
      <c r="G1102" s="197">
        <v>420500</v>
      </c>
      <c r="H1102" s="195" t="s">
        <v>880</v>
      </c>
      <c r="I1102" s="195"/>
    </row>
    <row r="1103" spans="1:9">
      <c r="A1103" s="196">
        <v>44232</v>
      </c>
      <c r="B1103" s="195" t="s">
        <v>60</v>
      </c>
      <c r="C1103" s="198">
        <v>5637</v>
      </c>
      <c r="D1103" s="195">
        <v>4</v>
      </c>
      <c r="E1103" s="197">
        <v>100000</v>
      </c>
      <c r="F1103" s="206">
        <f t="shared" si="12"/>
        <v>0</v>
      </c>
      <c r="G1103" s="197">
        <v>100000</v>
      </c>
      <c r="H1103" s="195" t="s">
        <v>887</v>
      </c>
      <c r="I1103" s="195"/>
    </row>
    <row r="1104" spans="1:9">
      <c r="A1104" s="196">
        <v>44233</v>
      </c>
      <c r="B1104" s="195" t="s">
        <v>60</v>
      </c>
      <c r="C1104" s="198">
        <v>456</v>
      </c>
      <c r="D1104" s="195">
        <v>33</v>
      </c>
      <c r="E1104" s="197">
        <v>250000</v>
      </c>
      <c r="F1104" s="206">
        <f t="shared" si="12"/>
        <v>0</v>
      </c>
      <c r="G1104" s="197">
        <v>250000</v>
      </c>
      <c r="H1104" s="195"/>
      <c r="I1104" s="195"/>
    </row>
    <row r="1105" spans="1:9">
      <c r="A1105" s="196">
        <v>44233</v>
      </c>
      <c r="B1105" s="195" t="s">
        <v>60</v>
      </c>
      <c r="C1105" s="198">
        <v>5765</v>
      </c>
      <c r="D1105" s="195">
        <v>9</v>
      </c>
      <c r="E1105" s="197">
        <v>241200</v>
      </c>
      <c r="F1105" s="206">
        <f t="shared" si="12"/>
        <v>0</v>
      </c>
      <c r="G1105" s="197">
        <v>241200</v>
      </c>
      <c r="H1105" s="195" t="s">
        <v>903</v>
      </c>
      <c r="I1105" s="195"/>
    </row>
    <row r="1106" spans="1:9">
      <c r="A1106" s="196">
        <v>44233</v>
      </c>
      <c r="B1106" s="195" t="s">
        <v>60</v>
      </c>
      <c r="C1106" s="198">
        <v>7626</v>
      </c>
      <c r="D1106" s="195">
        <v>7</v>
      </c>
      <c r="E1106" s="197">
        <v>1206800</v>
      </c>
      <c r="F1106" s="206">
        <f t="shared" si="12"/>
        <v>0</v>
      </c>
      <c r="G1106" s="197">
        <v>1206800</v>
      </c>
      <c r="H1106" s="195" t="s">
        <v>907</v>
      </c>
      <c r="I1106" s="195"/>
    </row>
    <row r="1107" spans="1:9">
      <c r="A1107" s="196">
        <v>44233</v>
      </c>
      <c r="B1107" s="195" t="s">
        <v>60</v>
      </c>
      <c r="C1107" s="198">
        <v>7675</v>
      </c>
      <c r="D1107" s="195">
        <v>7</v>
      </c>
      <c r="E1107" s="197">
        <v>600000</v>
      </c>
      <c r="F1107" s="206">
        <f t="shared" si="12"/>
        <v>0</v>
      </c>
      <c r="G1107" s="197">
        <v>600000</v>
      </c>
      <c r="H1107" s="195" t="s">
        <v>909</v>
      </c>
      <c r="I1107" s="195"/>
    </row>
    <row r="1108" spans="1:9">
      <c r="G1108" s="50">
        <f>SUM(G1102:G1107)</f>
        <v>2818500</v>
      </c>
      <c r="H1108" s="2" t="s">
        <v>190</v>
      </c>
    </row>
    <row r="1110" spans="1:9">
      <c r="A1110" s="196">
        <v>44233</v>
      </c>
      <c r="B1110" s="195" t="s">
        <v>60</v>
      </c>
      <c r="C1110" s="198">
        <v>2896</v>
      </c>
      <c r="D1110" s="195">
        <v>6</v>
      </c>
      <c r="E1110" s="197">
        <v>1670000</v>
      </c>
      <c r="F1110" s="206">
        <f>E1110-G1110</f>
        <v>0</v>
      </c>
      <c r="G1110" s="197">
        <v>1670000</v>
      </c>
      <c r="H1110" s="195" t="s">
        <v>931</v>
      </c>
      <c r="I1110" s="195"/>
    </row>
    <row r="1111" spans="1:9">
      <c r="G1111" s="12">
        <v>1670000</v>
      </c>
      <c r="H1111" s="2" t="s">
        <v>107</v>
      </c>
    </row>
    <row r="1113" spans="1:9" ht="19.5">
      <c r="A1113" s="38" t="s">
        <v>933</v>
      </c>
    </row>
    <row r="1114" spans="1:9">
      <c r="A1114" s="196">
        <v>44233</v>
      </c>
      <c r="B1114" s="195" t="s">
        <v>60</v>
      </c>
      <c r="C1114" s="198">
        <v>464</v>
      </c>
      <c r="D1114" s="195">
        <v>33</v>
      </c>
      <c r="E1114" s="197">
        <v>205948</v>
      </c>
      <c r="F1114" s="206">
        <f>E1114-G1114</f>
        <v>0</v>
      </c>
      <c r="G1114" s="197">
        <v>205948</v>
      </c>
      <c r="H1114" s="195"/>
      <c r="I1114" s="195"/>
    </row>
    <row r="1115" spans="1:9">
      <c r="A1115" s="196">
        <v>44233</v>
      </c>
      <c r="B1115" s="195" t="s">
        <v>60</v>
      </c>
      <c r="C1115" s="198">
        <v>8110</v>
      </c>
      <c r="D1115" s="195">
        <v>10</v>
      </c>
      <c r="E1115" s="197">
        <v>814722</v>
      </c>
      <c r="F1115" s="206">
        <f>E1115-G1115</f>
        <v>0</v>
      </c>
      <c r="G1115" s="197">
        <v>814722</v>
      </c>
      <c r="H1115" s="195"/>
      <c r="I1115" s="195"/>
    </row>
    <row r="1116" spans="1:9">
      <c r="A1116" s="196">
        <v>44234</v>
      </c>
      <c r="B1116" s="195" t="s">
        <v>60</v>
      </c>
      <c r="C1116" s="198">
        <v>3291</v>
      </c>
      <c r="D1116" s="195">
        <v>8</v>
      </c>
      <c r="E1116" s="197">
        <v>245100</v>
      </c>
      <c r="F1116" s="206">
        <f>E1116-G1116</f>
        <v>0</v>
      </c>
      <c r="G1116" s="197">
        <v>245100</v>
      </c>
      <c r="H1116" s="195" t="s">
        <v>912</v>
      </c>
      <c r="I1116" s="195"/>
    </row>
    <row r="1117" spans="1:9">
      <c r="G1117" s="50">
        <f>SUM(G1114:G1116)</f>
        <v>1265770</v>
      </c>
      <c r="H1117" s="2" t="s">
        <v>62</v>
      </c>
    </row>
    <row r="1119" spans="1:9">
      <c r="A1119" s="196">
        <v>44232</v>
      </c>
      <c r="B1119" s="195" t="s">
        <v>60</v>
      </c>
      <c r="C1119" s="198">
        <v>2554</v>
      </c>
      <c r="D1119" s="195">
        <v>6</v>
      </c>
      <c r="E1119" s="197">
        <v>770500</v>
      </c>
      <c r="F1119" s="206">
        <f>E1119-G1119</f>
        <v>0</v>
      </c>
      <c r="G1119" s="197">
        <v>770500</v>
      </c>
      <c r="H1119" s="195" t="s">
        <v>200</v>
      </c>
      <c r="I1119" s="195"/>
    </row>
    <row r="1120" spans="1:9">
      <c r="G1120" s="12">
        <v>770500</v>
      </c>
      <c r="H1120" s="2" t="s">
        <v>106</v>
      </c>
    </row>
    <row r="1122" spans="1:9">
      <c r="A1122" s="196">
        <v>44233</v>
      </c>
      <c r="B1122" s="195" t="s">
        <v>60</v>
      </c>
      <c r="C1122" s="198">
        <v>5662</v>
      </c>
      <c r="D1122" s="195">
        <v>9</v>
      </c>
      <c r="E1122" s="197">
        <v>47800</v>
      </c>
      <c r="F1122" s="206">
        <f t="shared" ref="F1122:F1127" si="13">E1122-G1122</f>
        <v>0</v>
      </c>
      <c r="G1122" s="197">
        <v>47800</v>
      </c>
      <c r="H1122" s="2" t="s">
        <v>895</v>
      </c>
      <c r="I1122" s="195"/>
    </row>
    <row r="1123" spans="1:9">
      <c r="A1123" s="196">
        <v>44233</v>
      </c>
      <c r="B1123" s="195" t="s">
        <v>60</v>
      </c>
      <c r="C1123" s="198">
        <v>7658</v>
      </c>
      <c r="D1123" s="195">
        <v>7</v>
      </c>
      <c r="E1123" s="197">
        <v>742044</v>
      </c>
      <c r="F1123" s="206">
        <f t="shared" si="13"/>
        <v>0</v>
      </c>
      <c r="G1123" s="197">
        <v>742044</v>
      </c>
      <c r="H1123" s="195" t="s">
        <v>908</v>
      </c>
      <c r="I1123" s="195"/>
    </row>
    <row r="1124" spans="1:9">
      <c r="A1124" s="196">
        <v>44234</v>
      </c>
      <c r="B1124" s="195" t="s">
        <v>60</v>
      </c>
      <c r="C1124" s="198">
        <v>7915</v>
      </c>
      <c r="D1124" s="195">
        <v>7</v>
      </c>
      <c r="E1124" s="197">
        <v>515987</v>
      </c>
      <c r="F1124" s="206">
        <f t="shared" si="13"/>
        <v>0</v>
      </c>
      <c r="G1124" s="197">
        <v>515987</v>
      </c>
      <c r="H1124" s="195" t="s">
        <v>72</v>
      </c>
      <c r="I1124" s="195"/>
    </row>
    <row r="1125" spans="1:9" s="52" customFormat="1">
      <c r="A1125" s="199">
        <v>44235</v>
      </c>
      <c r="B1125" s="200"/>
      <c r="C1125" s="51">
        <v>6216</v>
      </c>
      <c r="D1125" s="200"/>
      <c r="E1125" s="201">
        <v>359800</v>
      </c>
      <c r="F1125" s="202">
        <f t="shared" si="13"/>
        <v>0</v>
      </c>
      <c r="G1125" s="201">
        <v>359800</v>
      </c>
      <c r="H1125" s="200"/>
      <c r="I1125" s="200"/>
    </row>
    <row r="1126" spans="1:9" s="52" customFormat="1">
      <c r="A1126" s="199">
        <v>44235</v>
      </c>
      <c r="B1126" s="200"/>
      <c r="C1126" s="51">
        <v>6217</v>
      </c>
      <c r="D1126" s="200"/>
      <c r="E1126" s="201">
        <v>2373200</v>
      </c>
      <c r="F1126" s="202">
        <f t="shared" si="13"/>
        <v>0</v>
      </c>
      <c r="G1126" s="201">
        <v>2373200</v>
      </c>
      <c r="H1126" s="200"/>
      <c r="I1126" s="200"/>
    </row>
    <row r="1127" spans="1:9" s="52" customFormat="1">
      <c r="A1127" s="199">
        <v>44235</v>
      </c>
      <c r="B1127" s="200"/>
      <c r="C1127" s="51">
        <v>6373</v>
      </c>
      <c r="D1127" s="200"/>
      <c r="E1127" s="201">
        <v>458000</v>
      </c>
      <c r="F1127" s="202">
        <f t="shared" si="13"/>
        <v>0</v>
      </c>
      <c r="G1127" s="201">
        <v>458000</v>
      </c>
      <c r="H1127" s="200"/>
      <c r="I1127" s="200"/>
    </row>
    <row r="1128" spans="1:9">
      <c r="G1128" s="50">
        <f>SUM(G1122:G1127)</f>
        <v>4496831</v>
      </c>
      <c r="H1128" s="2" t="s">
        <v>63</v>
      </c>
    </row>
    <row r="1130" spans="1:9">
      <c r="A1130" s="196">
        <v>44233</v>
      </c>
      <c r="B1130" s="195" t="s">
        <v>60</v>
      </c>
      <c r="C1130" s="198">
        <v>8127</v>
      </c>
      <c r="D1130" s="195">
        <v>10</v>
      </c>
      <c r="E1130" s="197">
        <v>1000000</v>
      </c>
      <c r="F1130" s="206">
        <v>0</v>
      </c>
      <c r="G1130" s="197">
        <v>1000000</v>
      </c>
      <c r="H1130" s="195" t="s">
        <v>910</v>
      </c>
      <c r="I1130" s="195"/>
    </row>
    <row r="1131" spans="1:9">
      <c r="A1131" s="196">
        <v>44233</v>
      </c>
      <c r="B1131" s="195" t="s">
        <v>60</v>
      </c>
      <c r="C1131" s="198">
        <v>8152</v>
      </c>
      <c r="D1131" s="195">
        <v>10</v>
      </c>
      <c r="E1131" s="197">
        <v>1000000</v>
      </c>
      <c r="F1131" s="206">
        <v>0</v>
      </c>
      <c r="G1131" s="197">
        <v>1000000</v>
      </c>
      <c r="H1131" s="195" t="s">
        <v>911</v>
      </c>
      <c r="I1131" s="195"/>
    </row>
    <row r="1132" spans="1:9">
      <c r="A1132" s="196">
        <v>44234</v>
      </c>
      <c r="B1132" s="195" t="s">
        <v>60</v>
      </c>
      <c r="C1132" s="198">
        <v>3321</v>
      </c>
      <c r="D1132" s="195">
        <v>8</v>
      </c>
      <c r="E1132" s="197">
        <v>600000</v>
      </c>
      <c r="F1132" s="206">
        <v>0</v>
      </c>
      <c r="G1132" s="197">
        <v>600000</v>
      </c>
      <c r="H1132" s="195" t="s">
        <v>913</v>
      </c>
      <c r="I1132" s="195"/>
    </row>
    <row r="1133" spans="1:9">
      <c r="A1133" s="196">
        <v>44234</v>
      </c>
      <c r="B1133" s="195" t="s">
        <v>60</v>
      </c>
      <c r="C1133" s="198">
        <v>3609</v>
      </c>
      <c r="D1133" s="195">
        <v>19</v>
      </c>
      <c r="E1133" s="197">
        <v>477600</v>
      </c>
      <c r="F1133" s="206">
        <v>0</v>
      </c>
      <c r="G1133" s="197">
        <v>477600</v>
      </c>
      <c r="H1133" s="195" t="s">
        <v>914</v>
      </c>
      <c r="I1133" s="195"/>
    </row>
    <row r="1134" spans="1:9">
      <c r="A1134" s="196">
        <v>44234</v>
      </c>
      <c r="B1134" s="195" t="s">
        <v>60</v>
      </c>
      <c r="C1134" s="198">
        <v>5921</v>
      </c>
      <c r="D1134" s="195">
        <v>9</v>
      </c>
      <c r="E1134" s="197">
        <v>202200</v>
      </c>
      <c r="F1134" s="206">
        <v>0</v>
      </c>
      <c r="G1134" s="197">
        <v>202200</v>
      </c>
      <c r="H1134" s="195" t="s">
        <v>932</v>
      </c>
      <c r="I1134" s="195"/>
    </row>
    <row r="1135" spans="1:9">
      <c r="A1135" s="196">
        <v>44234</v>
      </c>
      <c r="B1135" s="195" t="s">
        <v>60</v>
      </c>
      <c r="C1135" s="198">
        <v>6127</v>
      </c>
      <c r="D1135" s="195">
        <v>4</v>
      </c>
      <c r="E1135" s="197">
        <v>285700</v>
      </c>
      <c r="F1135" s="206">
        <v>0</v>
      </c>
      <c r="G1135" s="197">
        <v>285700</v>
      </c>
      <c r="H1135" s="195" t="s">
        <v>915</v>
      </c>
      <c r="I1135" s="195"/>
    </row>
    <row r="1136" spans="1:9">
      <c r="G1136" s="50">
        <f>SUM(G1130:G1135)</f>
        <v>3565500</v>
      </c>
      <c r="H1136" s="2" t="s">
        <v>190</v>
      </c>
    </row>
    <row r="1138" spans="1:9">
      <c r="A1138" s="196">
        <v>44231</v>
      </c>
      <c r="B1138" s="195" t="s">
        <v>66</v>
      </c>
      <c r="C1138" s="198">
        <v>2139</v>
      </c>
      <c r="D1138" s="195">
        <v>6</v>
      </c>
      <c r="E1138" s="197">
        <v>261388</v>
      </c>
      <c r="F1138" s="206">
        <v>0</v>
      </c>
      <c r="G1138" s="197">
        <v>261388</v>
      </c>
      <c r="H1138" s="195" t="s">
        <v>203</v>
      </c>
      <c r="I1138" s="195"/>
    </row>
    <row r="1139" spans="1:9">
      <c r="A1139" s="196">
        <v>44231</v>
      </c>
      <c r="B1139" s="195" t="s">
        <v>66</v>
      </c>
      <c r="C1139" s="198">
        <v>2322</v>
      </c>
      <c r="D1139" s="195">
        <v>8</v>
      </c>
      <c r="E1139" s="197">
        <v>1279300</v>
      </c>
      <c r="F1139" s="206">
        <v>0</v>
      </c>
      <c r="G1139" s="197">
        <v>1279300</v>
      </c>
      <c r="H1139" s="195" t="s">
        <v>855</v>
      </c>
      <c r="I1139" s="195"/>
    </row>
    <row r="1140" spans="1:9">
      <c r="A1140" s="196">
        <v>44231</v>
      </c>
      <c r="B1140" s="195" t="s">
        <v>66</v>
      </c>
      <c r="C1140" s="198">
        <v>2348</v>
      </c>
      <c r="D1140" s="195">
        <v>8</v>
      </c>
      <c r="E1140" s="197">
        <v>2000000</v>
      </c>
      <c r="F1140" s="206">
        <v>0</v>
      </c>
      <c r="G1140" s="197">
        <v>2000000</v>
      </c>
      <c r="H1140" s="195" t="s">
        <v>856</v>
      </c>
      <c r="I1140" s="195"/>
    </row>
    <row r="1141" spans="1:9">
      <c r="A1141" s="196">
        <v>44232</v>
      </c>
      <c r="B1141" s="195" t="s">
        <v>66</v>
      </c>
      <c r="C1141" s="198">
        <v>7321</v>
      </c>
      <c r="D1141" s="195">
        <v>7</v>
      </c>
      <c r="E1141" s="197">
        <v>750317</v>
      </c>
      <c r="F1141" s="206">
        <v>0</v>
      </c>
      <c r="G1141" s="197">
        <v>750317</v>
      </c>
      <c r="H1141" s="195" t="s">
        <v>924</v>
      </c>
      <c r="I1141" s="195"/>
    </row>
    <row r="1142" spans="1:9">
      <c r="A1142" s="196">
        <v>44232</v>
      </c>
      <c r="B1142" s="195" t="s">
        <v>66</v>
      </c>
      <c r="C1142" s="198">
        <v>7304</v>
      </c>
      <c r="D1142" s="195">
        <v>3</v>
      </c>
      <c r="E1142" s="197">
        <v>2187500</v>
      </c>
      <c r="F1142" s="206">
        <v>0</v>
      </c>
      <c r="G1142" s="197">
        <v>2187500</v>
      </c>
      <c r="H1142" s="195" t="s">
        <v>890</v>
      </c>
      <c r="I1142" s="195"/>
    </row>
    <row r="1143" spans="1:9">
      <c r="A1143" s="196">
        <v>44232</v>
      </c>
      <c r="B1143" s="195" t="s">
        <v>67</v>
      </c>
      <c r="C1143" s="198">
        <v>2708</v>
      </c>
      <c r="D1143" s="195">
        <v>8</v>
      </c>
      <c r="E1143" s="197">
        <v>1309300</v>
      </c>
      <c r="F1143" s="206">
        <v>0</v>
      </c>
      <c r="G1143" s="197">
        <v>1309300</v>
      </c>
      <c r="H1143" s="195" t="s">
        <v>927</v>
      </c>
      <c r="I1143" s="195"/>
    </row>
    <row r="1144" spans="1:9">
      <c r="G1144" s="50">
        <f>SUM(G1138:G1143)</f>
        <v>7787805</v>
      </c>
      <c r="H1144" s="2" t="s">
        <v>106</v>
      </c>
    </row>
    <row r="1146" spans="1:9" s="52" customFormat="1">
      <c r="A1146" s="199">
        <v>44235</v>
      </c>
      <c r="B1146" s="200"/>
      <c r="C1146" s="51">
        <v>3500</v>
      </c>
      <c r="D1146" s="200">
        <v>8</v>
      </c>
      <c r="E1146" s="201">
        <v>356087</v>
      </c>
      <c r="F1146" s="202">
        <f>E1146-G1146</f>
        <v>0</v>
      </c>
      <c r="G1146" s="201">
        <v>356087</v>
      </c>
      <c r="H1146" s="200"/>
      <c r="I1146" s="200"/>
    </row>
    <row r="1147" spans="1:9" s="52" customFormat="1">
      <c r="A1147" s="199">
        <v>44235</v>
      </c>
      <c r="B1147" s="200"/>
      <c r="C1147" s="51">
        <v>6215</v>
      </c>
      <c r="D1147" s="200">
        <v>9</v>
      </c>
      <c r="E1147" s="201">
        <v>664700</v>
      </c>
      <c r="F1147" s="202">
        <f>E1147-G1147</f>
        <v>0</v>
      </c>
      <c r="G1147" s="201">
        <v>664700</v>
      </c>
      <c r="H1147" s="200"/>
      <c r="I1147" s="200"/>
    </row>
    <row r="1148" spans="1:9" s="52" customFormat="1">
      <c r="A1148" s="199">
        <v>44235</v>
      </c>
      <c r="B1148" s="200"/>
      <c r="C1148" s="51">
        <v>6214</v>
      </c>
      <c r="D1148" s="200">
        <v>9</v>
      </c>
      <c r="E1148" s="201">
        <v>389500</v>
      </c>
      <c r="F1148" s="202">
        <f>E1148-G1148</f>
        <v>0</v>
      </c>
      <c r="G1148" s="201">
        <v>389500</v>
      </c>
      <c r="H1148" s="200"/>
      <c r="I1148" s="200"/>
    </row>
    <row r="1149" spans="1:9" s="52" customFormat="1">
      <c r="A1149" s="199">
        <v>44235</v>
      </c>
      <c r="B1149" s="200"/>
      <c r="C1149" s="51">
        <v>3481</v>
      </c>
      <c r="D1149" s="200">
        <v>8</v>
      </c>
      <c r="E1149" s="201">
        <v>373086</v>
      </c>
      <c r="F1149" s="202">
        <f>E1149-G1149</f>
        <v>0</v>
      </c>
      <c r="G1149" s="201">
        <v>373086</v>
      </c>
      <c r="H1149" s="200"/>
      <c r="I1149" s="200"/>
    </row>
    <row r="1150" spans="1:9">
      <c r="G1150" s="50">
        <f>SUM(G1146:G1149)</f>
        <v>1783373</v>
      </c>
      <c r="H1150" s="2" t="s">
        <v>487</v>
      </c>
    </row>
    <row r="1152" spans="1:9">
      <c r="A1152" s="196">
        <v>44234</v>
      </c>
      <c r="B1152" s="195" t="s">
        <v>62</v>
      </c>
      <c r="C1152" s="198">
        <v>8264</v>
      </c>
      <c r="D1152" s="195">
        <v>10</v>
      </c>
      <c r="E1152" s="197">
        <v>209000</v>
      </c>
      <c r="F1152" s="206">
        <f>E1152-G1152</f>
        <v>0</v>
      </c>
      <c r="G1152" s="197">
        <v>209000</v>
      </c>
      <c r="H1152" s="195" t="s">
        <v>418</v>
      </c>
      <c r="I1152" s="195"/>
    </row>
    <row r="1153" spans="1:9">
      <c r="G1153" s="12">
        <v>209000</v>
      </c>
      <c r="H1153" s="2" t="s">
        <v>62</v>
      </c>
    </row>
    <row r="1155" spans="1:9" s="52" customFormat="1">
      <c r="A1155" s="199">
        <v>44235</v>
      </c>
      <c r="B1155" s="200"/>
      <c r="C1155" s="51">
        <v>6177</v>
      </c>
      <c r="D1155" s="200">
        <v>9</v>
      </c>
      <c r="E1155" s="201">
        <v>1568308</v>
      </c>
      <c r="F1155" s="202">
        <f>E1155-G1155</f>
        <v>0</v>
      </c>
      <c r="G1155" s="201">
        <v>1568308</v>
      </c>
      <c r="H1155" s="200"/>
      <c r="I1155" s="200"/>
    </row>
    <row r="1156" spans="1:9">
      <c r="G1156" s="12">
        <v>1568308</v>
      </c>
      <c r="H1156" s="2" t="s">
        <v>64</v>
      </c>
    </row>
    <row r="1158" spans="1:9" s="52" customFormat="1">
      <c r="A1158" s="199">
        <v>44235</v>
      </c>
      <c r="B1158" s="200"/>
      <c r="C1158" s="51">
        <v>3609</v>
      </c>
      <c r="D1158" s="200">
        <v>8</v>
      </c>
      <c r="E1158" s="201">
        <v>277000</v>
      </c>
      <c r="F1158" s="202">
        <f>E1158-G1158</f>
        <v>0</v>
      </c>
      <c r="G1158" s="201">
        <v>277000</v>
      </c>
      <c r="H1158" s="200"/>
      <c r="I1158" s="200"/>
    </row>
    <row r="1159" spans="1:9" s="52" customFormat="1">
      <c r="A1159" s="199">
        <v>44235</v>
      </c>
      <c r="B1159" s="200"/>
      <c r="C1159" s="51">
        <v>3600</v>
      </c>
      <c r="D1159" s="200">
        <v>8</v>
      </c>
      <c r="E1159" s="201">
        <v>5000000</v>
      </c>
      <c r="F1159" s="202">
        <f>E1159-G1159</f>
        <v>0</v>
      </c>
      <c r="G1159" s="201">
        <v>5000000</v>
      </c>
      <c r="H1159" s="200"/>
      <c r="I1159" s="200"/>
    </row>
    <row r="1160" spans="1:9">
      <c r="G1160" s="50">
        <f>SUM(G1158:G1159)</f>
        <v>5277000</v>
      </c>
      <c r="H1160" s="2" t="s">
        <v>65</v>
      </c>
    </row>
    <row r="1162" spans="1:9">
      <c r="A1162" s="196">
        <v>44231</v>
      </c>
      <c r="B1162" s="195" t="s">
        <v>66</v>
      </c>
      <c r="C1162" s="198">
        <v>2540</v>
      </c>
      <c r="D1162" s="195">
        <v>8</v>
      </c>
      <c r="E1162" s="197">
        <v>1000200</v>
      </c>
      <c r="F1162" s="206">
        <v>0</v>
      </c>
      <c r="G1162" s="197">
        <v>1000200</v>
      </c>
      <c r="H1162" s="195" t="s">
        <v>859</v>
      </c>
      <c r="I1162" s="195"/>
    </row>
    <row r="1163" spans="1:9">
      <c r="A1163" s="196">
        <v>44232</v>
      </c>
      <c r="B1163" s="195" t="s">
        <v>66</v>
      </c>
      <c r="C1163" s="198">
        <v>5529</v>
      </c>
      <c r="D1163" s="195">
        <v>4</v>
      </c>
      <c r="E1163" s="197">
        <v>500000</v>
      </c>
      <c r="F1163" s="206">
        <v>0</v>
      </c>
      <c r="G1163" s="197">
        <v>500000</v>
      </c>
      <c r="H1163" s="195" t="s">
        <v>882</v>
      </c>
      <c r="I1163" s="195"/>
    </row>
    <row r="1164" spans="1:9">
      <c r="A1164" s="196">
        <v>44233</v>
      </c>
      <c r="B1164" s="195" t="s">
        <v>66</v>
      </c>
      <c r="C1164" s="198">
        <v>465</v>
      </c>
      <c r="D1164" s="195">
        <v>33</v>
      </c>
      <c r="E1164" s="197">
        <v>390000</v>
      </c>
      <c r="F1164" s="206">
        <v>0</v>
      </c>
      <c r="G1164" s="197">
        <v>390000</v>
      </c>
      <c r="H1164" s="195" t="s">
        <v>892</v>
      </c>
      <c r="I1164" s="195"/>
    </row>
    <row r="1165" spans="1:9">
      <c r="G1165" s="50">
        <f>SUM(G1162:G1164)</f>
        <v>1890200</v>
      </c>
      <c r="H1165" s="2" t="s">
        <v>106</v>
      </c>
    </row>
    <row r="1167" spans="1:9" ht="19.5">
      <c r="A1167" s="38" t="s">
        <v>959</v>
      </c>
    </row>
    <row r="1168" spans="1:9">
      <c r="A1168" s="196">
        <v>44235</v>
      </c>
      <c r="B1168" s="195" t="s">
        <v>60</v>
      </c>
      <c r="C1168" s="198">
        <v>6280</v>
      </c>
      <c r="D1168" s="195">
        <v>9</v>
      </c>
      <c r="E1168" s="197">
        <v>1050600</v>
      </c>
      <c r="F1168" s="206">
        <f>E1168-G1168</f>
        <v>0</v>
      </c>
      <c r="G1168" s="197">
        <v>1050600</v>
      </c>
      <c r="H1168" s="195" t="s">
        <v>947</v>
      </c>
      <c r="I1168" s="195"/>
    </row>
    <row r="1169" spans="1:9">
      <c r="A1169" s="196">
        <v>44235</v>
      </c>
      <c r="B1169" s="195" t="s">
        <v>60</v>
      </c>
      <c r="C1169" s="198">
        <v>8431</v>
      </c>
      <c r="D1169" s="195">
        <v>7</v>
      </c>
      <c r="E1169" s="197">
        <v>481500</v>
      </c>
      <c r="F1169" s="206">
        <f>E1169-G1169</f>
        <v>0</v>
      </c>
      <c r="G1169" s="197">
        <v>481500</v>
      </c>
      <c r="H1169" s="195" t="s">
        <v>956</v>
      </c>
      <c r="I1169" s="195"/>
    </row>
    <row r="1170" spans="1:9">
      <c r="G1170" s="50">
        <f>SUM(G1168:G1169)</f>
        <v>1532100</v>
      </c>
      <c r="H1170" s="2" t="s">
        <v>101</v>
      </c>
    </row>
    <row r="1172" spans="1:9">
      <c r="A1172" s="196">
        <v>44230</v>
      </c>
      <c r="B1172" s="195" t="s">
        <v>60</v>
      </c>
      <c r="C1172" s="198">
        <v>6910</v>
      </c>
      <c r="D1172" s="195">
        <v>7</v>
      </c>
      <c r="E1172" s="197">
        <v>1560000</v>
      </c>
      <c r="F1172" s="206">
        <f>E1172-G1172</f>
        <v>0</v>
      </c>
      <c r="G1172" s="197">
        <v>1560000</v>
      </c>
      <c r="H1172" s="195" t="s">
        <v>836</v>
      </c>
      <c r="I1172" s="195"/>
    </row>
    <row r="1173" spans="1:9">
      <c r="G1173" s="12">
        <v>1560000</v>
      </c>
      <c r="H1173" s="2" t="s">
        <v>106</v>
      </c>
    </row>
    <row r="1175" spans="1:9">
      <c r="A1175" s="196">
        <v>44231</v>
      </c>
      <c r="B1175" s="195" t="s">
        <v>66</v>
      </c>
      <c r="C1175" s="198">
        <v>2400</v>
      </c>
      <c r="D1175" s="195">
        <v>8</v>
      </c>
      <c r="E1175" s="197">
        <v>521400</v>
      </c>
      <c r="F1175" s="206">
        <v>0</v>
      </c>
      <c r="G1175" s="197">
        <v>521400</v>
      </c>
      <c r="H1175" s="195" t="s">
        <v>858</v>
      </c>
      <c r="I1175" s="195"/>
    </row>
    <row r="1176" spans="1:9">
      <c r="A1176" s="196">
        <v>44233</v>
      </c>
      <c r="B1176" s="195" t="s">
        <v>66</v>
      </c>
      <c r="C1176" s="198">
        <v>2817</v>
      </c>
      <c r="D1176" s="195">
        <v>6</v>
      </c>
      <c r="E1176" s="197">
        <v>400000</v>
      </c>
      <c r="F1176" s="206">
        <v>0</v>
      </c>
      <c r="G1176" s="197">
        <v>400000</v>
      </c>
      <c r="H1176" s="195" t="s">
        <v>893</v>
      </c>
      <c r="I1176" s="195"/>
    </row>
    <row r="1177" spans="1:9">
      <c r="A1177" s="196">
        <v>44233</v>
      </c>
      <c r="B1177" s="195" t="s">
        <v>66</v>
      </c>
      <c r="C1177" s="198">
        <v>2926</v>
      </c>
      <c r="D1177" s="195">
        <v>8</v>
      </c>
      <c r="E1177" s="197">
        <v>286800</v>
      </c>
      <c r="F1177" s="206">
        <v>0</v>
      </c>
      <c r="G1177" s="197">
        <v>286800</v>
      </c>
      <c r="H1177" s="195" t="s">
        <v>894</v>
      </c>
      <c r="I1177" s="195"/>
    </row>
    <row r="1178" spans="1:9">
      <c r="A1178" s="196">
        <v>44233</v>
      </c>
      <c r="B1178" s="195" t="s">
        <v>66</v>
      </c>
      <c r="C1178" s="198">
        <v>5680</v>
      </c>
      <c r="D1178" s="195">
        <v>9</v>
      </c>
      <c r="E1178" s="197">
        <v>764103</v>
      </c>
      <c r="F1178" s="206">
        <v>0</v>
      </c>
      <c r="G1178" s="197">
        <v>764103</v>
      </c>
      <c r="H1178" s="195" t="s">
        <v>901</v>
      </c>
      <c r="I1178" s="195"/>
    </row>
    <row r="1179" spans="1:9">
      <c r="A1179" s="196">
        <v>44233</v>
      </c>
      <c r="B1179" s="195" t="s">
        <v>66</v>
      </c>
      <c r="C1179" s="198">
        <v>6315</v>
      </c>
      <c r="D1179" s="195">
        <v>2</v>
      </c>
      <c r="E1179" s="197">
        <v>535448</v>
      </c>
      <c r="F1179" s="206">
        <v>0</v>
      </c>
      <c r="G1179" s="197">
        <v>535448</v>
      </c>
      <c r="H1179" s="195" t="s">
        <v>904</v>
      </c>
      <c r="I1179" s="195"/>
    </row>
    <row r="1180" spans="1:9">
      <c r="A1180" s="196">
        <v>44234</v>
      </c>
      <c r="B1180" s="195" t="s">
        <v>190</v>
      </c>
      <c r="C1180" s="198">
        <v>6163</v>
      </c>
      <c r="D1180" s="195">
        <v>4</v>
      </c>
      <c r="E1180" s="197">
        <v>400000</v>
      </c>
      <c r="F1180" s="206">
        <f>E1180-G1180</f>
        <v>0</v>
      </c>
      <c r="G1180" s="197">
        <v>400000</v>
      </c>
      <c r="H1180" s="195" t="s">
        <v>916</v>
      </c>
      <c r="I1180" s="195"/>
    </row>
    <row r="1181" spans="1:9">
      <c r="A1181" s="196">
        <v>44234</v>
      </c>
      <c r="B1181" s="195" t="s">
        <v>66</v>
      </c>
      <c r="C1181" s="198">
        <v>7603</v>
      </c>
      <c r="D1181" s="195">
        <v>17</v>
      </c>
      <c r="E1181" s="197">
        <v>3000000</v>
      </c>
      <c r="F1181" s="206">
        <f>E1181-G1181</f>
        <v>0</v>
      </c>
      <c r="G1181" s="197">
        <v>3000000</v>
      </c>
      <c r="H1181" s="195" t="s">
        <v>917</v>
      </c>
      <c r="I1181" s="195"/>
    </row>
    <row r="1182" spans="1:9">
      <c r="G1182" s="50">
        <f>SUM(G1175:G1181)</f>
        <v>5907751</v>
      </c>
      <c r="H1182" s="2" t="s">
        <v>106</v>
      </c>
    </row>
    <row r="1184" spans="1:9">
      <c r="A1184" s="196">
        <v>44235</v>
      </c>
      <c r="B1184" s="195" t="s">
        <v>60</v>
      </c>
      <c r="C1184" s="198">
        <v>3583</v>
      </c>
      <c r="D1184" s="195">
        <v>8</v>
      </c>
      <c r="E1184" s="197">
        <v>259078</v>
      </c>
      <c r="F1184" s="206">
        <f>E1184-G1184</f>
        <v>0</v>
      </c>
      <c r="G1184" s="197">
        <v>259078</v>
      </c>
      <c r="H1184" s="195" t="s">
        <v>939</v>
      </c>
      <c r="I1184" s="195"/>
    </row>
    <row r="1185" spans="1:9">
      <c r="A1185" s="196">
        <v>44235</v>
      </c>
      <c r="B1185" s="195" t="s">
        <v>60</v>
      </c>
      <c r="C1185" s="198">
        <v>8286</v>
      </c>
      <c r="D1185" s="195">
        <v>7</v>
      </c>
      <c r="E1185" s="197">
        <v>1005840</v>
      </c>
      <c r="F1185" s="206">
        <f>E1185-G1185</f>
        <v>0</v>
      </c>
      <c r="G1185" s="197">
        <v>1005840</v>
      </c>
      <c r="H1185" s="195" t="s">
        <v>950</v>
      </c>
      <c r="I1185" s="195"/>
    </row>
    <row r="1186" spans="1:9">
      <c r="G1186" s="50">
        <f>SUM(G1184:G1185)</f>
        <v>1264918</v>
      </c>
      <c r="H1186" s="2" t="s">
        <v>106</v>
      </c>
    </row>
    <row r="1188" spans="1:9">
      <c r="A1188" s="196">
        <v>44235</v>
      </c>
      <c r="B1188" s="195" t="s">
        <v>60</v>
      </c>
      <c r="C1188" s="198">
        <v>8373</v>
      </c>
      <c r="D1188" s="195">
        <v>7</v>
      </c>
      <c r="E1188" s="197">
        <v>569500</v>
      </c>
      <c r="F1188" s="206">
        <f>E1188-G1188</f>
        <v>0</v>
      </c>
      <c r="G1188" s="197">
        <v>569500</v>
      </c>
      <c r="H1188" s="195" t="s">
        <v>865</v>
      </c>
      <c r="I1188" s="195"/>
    </row>
    <row r="1189" spans="1:9" s="52" customFormat="1">
      <c r="A1189" s="199">
        <v>44236</v>
      </c>
      <c r="B1189" s="200"/>
      <c r="C1189" s="51">
        <v>7830</v>
      </c>
      <c r="D1189" s="200">
        <v>17</v>
      </c>
      <c r="E1189" s="201">
        <v>900000</v>
      </c>
      <c r="F1189" s="202">
        <f>E1189-G1189</f>
        <v>0</v>
      </c>
      <c r="G1189" s="201">
        <v>900000</v>
      </c>
      <c r="H1189" s="200"/>
      <c r="I1189" s="200"/>
    </row>
    <row r="1190" spans="1:9" s="52" customFormat="1">
      <c r="A1190" s="199">
        <v>44236</v>
      </c>
      <c r="B1190" s="200"/>
      <c r="C1190" s="51">
        <v>7362</v>
      </c>
      <c r="D1190" s="200">
        <v>12</v>
      </c>
      <c r="E1190" s="201">
        <v>513518</v>
      </c>
      <c r="F1190" s="202">
        <f>E1190-G1190</f>
        <v>0</v>
      </c>
      <c r="G1190" s="201">
        <v>513518</v>
      </c>
      <c r="H1190" s="200"/>
      <c r="I1190" s="200"/>
    </row>
    <row r="1191" spans="1:9" s="52" customFormat="1">
      <c r="A1191" s="199">
        <v>44236</v>
      </c>
      <c r="B1191" s="200"/>
      <c r="C1191" s="51">
        <v>6501</v>
      </c>
      <c r="D1191" s="200">
        <v>9</v>
      </c>
      <c r="E1191" s="201">
        <v>472800</v>
      </c>
      <c r="F1191" s="202">
        <f>E1191-G1191</f>
        <v>0</v>
      </c>
      <c r="G1191" s="201">
        <v>472800</v>
      </c>
      <c r="H1191" s="200"/>
      <c r="I1191" s="200"/>
    </row>
    <row r="1192" spans="1:9" s="52" customFormat="1">
      <c r="A1192" s="199">
        <v>44236</v>
      </c>
      <c r="B1192" s="200"/>
      <c r="C1192" s="51">
        <v>3570</v>
      </c>
      <c r="D1192" s="200">
        <v>6</v>
      </c>
      <c r="E1192" s="201">
        <v>545492</v>
      </c>
      <c r="F1192" s="202">
        <f>E1192-G1192</f>
        <v>0</v>
      </c>
      <c r="G1192" s="201">
        <v>545492</v>
      </c>
      <c r="H1192" s="200"/>
      <c r="I1192" s="200"/>
    </row>
    <row r="1193" spans="1:9">
      <c r="G1193" s="50">
        <f>SUM(G1188:G1192)</f>
        <v>3001310</v>
      </c>
      <c r="H1193" s="2" t="s">
        <v>190</v>
      </c>
    </row>
    <row r="1195" spans="1:9">
      <c r="A1195" s="196">
        <v>44233</v>
      </c>
      <c r="B1195" s="195" t="s">
        <v>65</v>
      </c>
      <c r="C1195" s="198">
        <v>7601</v>
      </c>
      <c r="D1195" s="195">
        <v>7</v>
      </c>
      <c r="E1195" s="197">
        <v>300000</v>
      </c>
      <c r="F1195" s="206">
        <f>E1195-G1195</f>
        <v>0</v>
      </c>
      <c r="G1195" s="197">
        <v>300000</v>
      </c>
      <c r="H1195" s="195" t="s">
        <v>906</v>
      </c>
      <c r="I1195" s="195"/>
    </row>
    <row r="1196" spans="1:9">
      <c r="A1196" s="196">
        <v>44235</v>
      </c>
      <c r="B1196" s="195" t="s">
        <v>60</v>
      </c>
      <c r="C1196" s="198">
        <v>8474</v>
      </c>
      <c r="D1196" s="195">
        <v>7</v>
      </c>
      <c r="E1196" s="197">
        <v>320400</v>
      </c>
      <c r="F1196" s="206">
        <f>E1196-G1196</f>
        <v>0</v>
      </c>
      <c r="G1196" s="197">
        <v>320400</v>
      </c>
      <c r="H1196" s="195" t="s">
        <v>951</v>
      </c>
      <c r="I1196" s="195"/>
    </row>
    <row r="1197" spans="1:9">
      <c r="G1197" s="50">
        <f>SUM(G1195:G1196)</f>
        <v>620400</v>
      </c>
      <c r="H1197" s="2" t="s">
        <v>65</v>
      </c>
    </row>
    <row r="1199" spans="1:9">
      <c r="A1199" s="196">
        <v>44235</v>
      </c>
      <c r="B1199" s="195" t="s">
        <v>63</v>
      </c>
      <c r="C1199" s="198">
        <v>3605</v>
      </c>
      <c r="D1199" s="195">
        <v>8</v>
      </c>
      <c r="E1199" s="197">
        <v>228500</v>
      </c>
      <c r="F1199" s="206">
        <f>E1199-G1199</f>
        <v>0</v>
      </c>
      <c r="G1199" s="197">
        <v>228500</v>
      </c>
      <c r="H1199" s="195" t="s">
        <v>952</v>
      </c>
      <c r="I1199" s="195"/>
    </row>
    <row r="1200" spans="1:9">
      <c r="A1200" s="196">
        <v>44235</v>
      </c>
      <c r="B1200" s="195" t="s">
        <v>63</v>
      </c>
      <c r="C1200" s="198">
        <v>6451</v>
      </c>
      <c r="D1200" s="195">
        <v>4</v>
      </c>
      <c r="E1200" s="197">
        <v>7425000</v>
      </c>
      <c r="F1200" s="206">
        <f>E1200-G1200</f>
        <v>0</v>
      </c>
      <c r="G1200" s="197">
        <v>7425000</v>
      </c>
      <c r="H1200" s="195" t="s">
        <v>949</v>
      </c>
      <c r="I1200" s="195"/>
    </row>
    <row r="1201" spans="1:9">
      <c r="A1201" s="196">
        <v>44235</v>
      </c>
      <c r="B1201" s="195" t="s">
        <v>63</v>
      </c>
      <c r="C1201" s="198">
        <v>8547</v>
      </c>
      <c r="D1201" s="195">
        <v>10</v>
      </c>
      <c r="E1201" s="197">
        <v>1152041</v>
      </c>
      <c r="F1201" s="206">
        <f>E1201-G1201</f>
        <v>0</v>
      </c>
      <c r="G1201" s="197">
        <v>1152041</v>
      </c>
      <c r="H1201" s="195"/>
      <c r="I1201" s="195"/>
    </row>
    <row r="1202" spans="1:9">
      <c r="G1202" s="50">
        <f>SUM(G1199:G1201)</f>
        <v>8805541</v>
      </c>
      <c r="H1202" s="2" t="s">
        <v>63</v>
      </c>
    </row>
    <row r="1204" spans="1:9">
      <c r="A1204" s="196">
        <v>44235</v>
      </c>
      <c r="B1204" s="195" t="s">
        <v>66</v>
      </c>
      <c r="C1204" s="198">
        <v>3450</v>
      </c>
      <c r="D1204" s="195">
        <v>6</v>
      </c>
      <c r="E1204" s="197">
        <v>463501</v>
      </c>
      <c r="F1204" s="206">
        <f>E1204-G1204</f>
        <v>0</v>
      </c>
      <c r="G1204" s="197">
        <v>463501</v>
      </c>
      <c r="H1204" s="195" t="s">
        <v>936</v>
      </c>
      <c r="I1204" s="195"/>
    </row>
    <row r="1205" spans="1:9">
      <c r="A1205" s="196">
        <v>44235</v>
      </c>
      <c r="B1205" s="195" t="s">
        <v>66</v>
      </c>
      <c r="C1205" s="198">
        <v>3759</v>
      </c>
      <c r="D1205" s="195">
        <v>8</v>
      </c>
      <c r="E1205" s="197">
        <v>1506000</v>
      </c>
      <c r="F1205" s="206">
        <v>0</v>
      </c>
      <c r="G1205" s="197">
        <v>1506000</v>
      </c>
      <c r="H1205" s="195" t="s">
        <v>942</v>
      </c>
      <c r="I1205" s="195"/>
    </row>
    <row r="1206" spans="1:9">
      <c r="A1206" s="196">
        <v>44235</v>
      </c>
      <c r="B1206" s="195" t="s">
        <v>66</v>
      </c>
      <c r="C1206" s="198">
        <v>6225</v>
      </c>
      <c r="D1206" s="195">
        <v>9</v>
      </c>
      <c r="E1206" s="197">
        <v>755200</v>
      </c>
      <c r="F1206" s="206">
        <v>0</v>
      </c>
      <c r="G1206" s="197">
        <v>755200</v>
      </c>
      <c r="H1206" s="195" t="s">
        <v>957</v>
      </c>
      <c r="I1206" s="195"/>
    </row>
    <row r="1207" spans="1:9">
      <c r="A1207" s="196">
        <v>44235</v>
      </c>
      <c r="B1207" s="195" t="s">
        <v>66</v>
      </c>
      <c r="C1207" s="198">
        <v>6509</v>
      </c>
      <c r="D1207" s="195">
        <v>4</v>
      </c>
      <c r="E1207" s="197">
        <v>358000</v>
      </c>
      <c r="F1207" s="206">
        <f>E1207-G1207</f>
        <v>0</v>
      </c>
      <c r="G1207" s="197">
        <v>358000</v>
      </c>
      <c r="H1207" s="195" t="s">
        <v>955</v>
      </c>
      <c r="I1207" s="195"/>
    </row>
    <row r="1208" spans="1:9">
      <c r="A1208" s="196">
        <v>44235</v>
      </c>
      <c r="B1208" s="195" t="s">
        <v>66</v>
      </c>
      <c r="C1208" s="198">
        <v>6239</v>
      </c>
      <c r="D1208" s="195">
        <v>9</v>
      </c>
      <c r="E1208" s="197">
        <v>6571000</v>
      </c>
      <c r="F1208" s="206">
        <f>E1208-G1208</f>
        <v>0</v>
      </c>
      <c r="G1208" s="197">
        <v>6571000</v>
      </c>
      <c r="H1208" s="195" t="s">
        <v>946</v>
      </c>
      <c r="I1208" s="195"/>
    </row>
    <row r="1209" spans="1:9">
      <c r="G1209" s="50">
        <f>SUM(G1204:G1208)</f>
        <v>9653701</v>
      </c>
      <c r="H1209" s="2" t="s">
        <v>66</v>
      </c>
    </row>
    <row r="1211" spans="1:9" s="52" customFormat="1">
      <c r="A1211" s="199">
        <v>44236</v>
      </c>
      <c r="B1211" s="200"/>
      <c r="C1211" s="51">
        <v>2599</v>
      </c>
      <c r="D1211" s="200">
        <v>18</v>
      </c>
      <c r="E1211" s="201">
        <v>442000</v>
      </c>
      <c r="F1211" s="202">
        <f>E1211-G1211</f>
        <v>0</v>
      </c>
      <c r="G1211" s="201">
        <v>442000</v>
      </c>
      <c r="H1211" s="200"/>
      <c r="I1211" s="200"/>
    </row>
    <row r="1212" spans="1:9">
      <c r="G1212" s="12">
        <v>442000</v>
      </c>
      <c r="H1212" s="2" t="s">
        <v>190</v>
      </c>
    </row>
    <row r="1214" spans="1:9">
      <c r="A1214" s="196">
        <v>44235</v>
      </c>
      <c r="B1214" s="195" t="s">
        <v>65</v>
      </c>
      <c r="C1214" s="198">
        <v>3540</v>
      </c>
      <c r="D1214" s="195">
        <v>6</v>
      </c>
      <c r="E1214" s="197">
        <v>201700</v>
      </c>
      <c r="F1214" s="206">
        <f>E1214-G1214</f>
        <v>0</v>
      </c>
      <c r="G1214" s="197">
        <v>201700</v>
      </c>
      <c r="H1214" s="195" t="s">
        <v>954</v>
      </c>
      <c r="I1214" s="195"/>
    </row>
    <row r="1215" spans="1:9">
      <c r="A1215" s="196">
        <v>44235</v>
      </c>
      <c r="B1215" s="195" t="s">
        <v>65</v>
      </c>
      <c r="C1215" s="198">
        <v>3541</v>
      </c>
      <c r="D1215" s="195">
        <v>6</v>
      </c>
      <c r="E1215" s="197">
        <v>2271200</v>
      </c>
      <c r="F1215" s="206">
        <f>E1215-G1215</f>
        <v>0</v>
      </c>
      <c r="G1215" s="197">
        <v>2271200</v>
      </c>
      <c r="H1215" s="195" t="s">
        <v>954</v>
      </c>
      <c r="I1215" s="195"/>
    </row>
    <row r="1216" spans="1:9">
      <c r="G1216" s="50">
        <f>SUM(G1214:G1215)</f>
        <v>2472900</v>
      </c>
      <c r="H1216" s="2" t="s">
        <v>65</v>
      </c>
    </row>
    <row r="1218" spans="1:9" ht="19.5">
      <c r="A1218" s="38" t="s">
        <v>983</v>
      </c>
    </row>
    <row r="1219" spans="1:9" s="53" customFormat="1">
      <c r="A1219" s="196">
        <v>44236</v>
      </c>
      <c r="B1219" s="205" t="s">
        <v>60</v>
      </c>
      <c r="C1219" s="198">
        <v>3822</v>
      </c>
      <c r="D1219" s="195">
        <v>8</v>
      </c>
      <c r="E1219" s="197">
        <v>760885</v>
      </c>
      <c r="F1219" s="206">
        <f>E1219-G1219</f>
        <v>0</v>
      </c>
      <c r="G1219" s="203">
        <v>760885</v>
      </c>
      <c r="H1219" s="195" t="s">
        <v>968</v>
      </c>
      <c r="I1219" s="205"/>
    </row>
    <row r="1220" spans="1:9">
      <c r="G1220" s="12">
        <v>760885</v>
      </c>
      <c r="H1220" s="2" t="s">
        <v>101</v>
      </c>
    </row>
    <row r="1222" spans="1:9">
      <c r="A1222" s="196">
        <v>44235</v>
      </c>
      <c r="B1222" s="195" t="s">
        <v>64</v>
      </c>
      <c r="C1222" s="198">
        <v>6472</v>
      </c>
      <c r="D1222" s="195">
        <v>4</v>
      </c>
      <c r="E1222" s="197">
        <v>2000000</v>
      </c>
      <c r="F1222" s="206">
        <f>E1222-G1222</f>
        <v>0</v>
      </c>
      <c r="G1222" s="197">
        <v>2000000</v>
      </c>
      <c r="H1222" s="195" t="s">
        <v>958</v>
      </c>
      <c r="I1222" s="195"/>
    </row>
    <row r="1223" spans="1:9">
      <c r="G1223" s="12">
        <v>2000000</v>
      </c>
      <c r="H1223" s="2" t="s">
        <v>64</v>
      </c>
    </row>
    <row r="1225" spans="1:9" s="52" customFormat="1">
      <c r="A1225" s="199">
        <v>44237</v>
      </c>
      <c r="B1225" s="200"/>
      <c r="C1225" s="51">
        <v>524</v>
      </c>
      <c r="D1225" s="200">
        <v>1</v>
      </c>
      <c r="E1225" s="201">
        <v>145000</v>
      </c>
      <c r="F1225" s="202">
        <f>E1225-G1225</f>
        <v>0</v>
      </c>
      <c r="G1225" s="201">
        <v>145000</v>
      </c>
      <c r="H1225" s="200"/>
      <c r="I1225" s="200"/>
    </row>
    <row r="1226" spans="1:9" s="52" customFormat="1">
      <c r="A1226" s="199">
        <v>44237</v>
      </c>
      <c r="B1226" s="200"/>
      <c r="C1226" s="51">
        <v>523</v>
      </c>
      <c r="D1226" s="200">
        <v>1</v>
      </c>
      <c r="E1226" s="201">
        <v>637885</v>
      </c>
      <c r="F1226" s="202">
        <f>E1226-G1226</f>
        <v>0</v>
      </c>
      <c r="G1226" s="201">
        <v>637885</v>
      </c>
      <c r="H1226" s="200"/>
      <c r="I1226" s="200"/>
    </row>
    <row r="1227" spans="1:9">
      <c r="G1227" s="50">
        <f>SUM(G1225:G1226)</f>
        <v>782885</v>
      </c>
      <c r="H1227" s="2" t="s">
        <v>62</v>
      </c>
    </row>
    <row r="1229" spans="1:9" s="52" customFormat="1">
      <c r="A1229" s="199">
        <v>44237</v>
      </c>
      <c r="B1229" s="200"/>
      <c r="C1229" s="51">
        <v>560</v>
      </c>
      <c r="D1229" s="200">
        <v>1</v>
      </c>
      <c r="E1229" s="201">
        <v>1252298</v>
      </c>
      <c r="F1229" s="202">
        <f>E1229-G1229</f>
        <v>0</v>
      </c>
      <c r="G1229" s="201">
        <v>1252298</v>
      </c>
      <c r="H1229" s="200" t="s">
        <v>985</v>
      </c>
      <c r="I1229" s="200"/>
    </row>
    <row r="1230" spans="1:9">
      <c r="G1230" s="12">
        <v>1252298</v>
      </c>
    </row>
    <row r="1232" spans="1:9" s="52" customFormat="1" ht="18.75" customHeight="1">
      <c r="A1232" s="199">
        <v>44237</v>
      </c>
      <c r="B1232" s="200"/>
      <c r="C1232" s="51">
        <v>561</v>
      </c>
      <c r="D1232" s="200">
        <v>1</v>
      </c>
      <c r="E1232" s="201">
        <v>19900</v>
      </c>
      <c r="F1232" s="202">
        <f>E1232-G1232</f>
        <v>0</v>
      </c>
      <c r="G1232" s="201">
        <v>19900</v>
      </c>
      <c r="H1232" s="200"/>
      <c r="I1232" s="200"/>
    </row>
    <row r="1233" spans="1:9" s="52" customFormat="1" ht="18.75" customHeight="1">
      <c r="A1233" s="199">
        <v>44237</v>
      </c>
      <c r="B1233" s="143">
        <v>99965</v>
      </c>
      <c r="C1233" s="51">
        <v>2277</v>
      </c>
      <c r="D1233" s="200">
        <v>11</v>
      </c>
      <c r="E1233" s="201">
        <v>693118</v>
      </c>
      <c r="F1233" s="202">
        <f>E1233-G1233</f>
        <v>0</v>
      </c>
      <c r="G1233" s="201">
        <v>693118</v>
      </c>
      <c r="H1233" s="325" t="s">
        <v>986</v>
      </c>
      <c r="I1233" s="200">
        <v>99965</v>
      </c>
    </row>
    <row r="1234" spans="1:9" s="52" customFormat="1" ht="18.75" customHeight="1">
      <c r="A1234" s="199">
        <v>44237</v>
      </c>
      <c r="B1234" s="200"/>
      <c r="C1234" s="51">
        <v>4197</v>
      </c>
      <c r="D1234" s="200">
        <v>8</v>
      </c>
      <c r="E1234" s="201">
        <v>1185791</v>
      </c>
      <c r="F1234" s="202">
        <f>E1234-G1234</f>
        <v>0</v>
      </c>
      <c r="G1234" s="201">
        <v>1185791</v>
      </c>
      <c r="H1234" s="200"/>
      <c r="I1234" s="200"/>
    </row>
    <row r="1235" spans="1:9">
      <c r="G1235" s="49">
        <f>SUM(G1232:G1234)</f>
        <v>1898809</v>
      </c>
    </row>
    <row r="1236" spans="1:9" ht="19.5">
      <c r="G1236" s="171">
        <v>250000</v>
      </c>
      <c r="H1236" s="2" t="s">
        <v>987</v>
      </c>
    </row>
    <row r="1237" spans="1:9">
      <c r="G1237" s="50">
        <f>G1235-G1236</f>
        <v>1648809</v>
      </c>
      <c r="H1237" s="2" t="s">
        <v>62</v>
      </c>
    </row>
    <row r="1238" spans="1:9">
      <c r="G1238" s="2">
        <v>443118</v>
      </c>
    </row>
    <row r="1239" spans="1:9" s="53" customFormat="1">
      <c r="A1239" s="196">
        <v>44236</v>
      </c>
      <c r="B1239" s="205" t="s">
        <v>60</v>
      </c>
      <c r="C1239" s="198">
        <v>3594</v>
      </c>
      <c r="D1239" s="195">
        <v>6</v>
      </c>
      <c r="E1239" s="197">
        <v>2000000</v>
      </c>
      <c r="F1239" s="206">
        <f>E1239-G1239</f>
        <v>0</v>
      </c>
      <c r="G1239" s="203">
        <v>2000000</v>
      </c>
      <c r="H1239" s="195" t="s">
        <v>979</v>
      </c>
      <c r="I1239" s="205"/>
    </row>
    <row r="1240" spans="1:9" s="52" customFormat="1" ht="18.75" customHeight="1">
      <c r="A1240" s="199">
        <v>44237</v>
      </c>
      <c r="B1240" s="200"/>
      <c r="C1240" s="51">
        <v>4181</v>
      </c>
      <c r="D1240" s="200">
        <v>8</v>
      </c>
      <c r="E1240" s="201">
        <v>228000</v>
      </c>
      <c r="F1240" s="202">
        <f>E1240-G1240</f>
        <v>0</v>
      </c>
      <c r="G1240" s="201">
        <v>228000</v>
      </c>
      <c r="H1240" s="200"/>
      <c r="I1240" s="200"/>
    </row>
    <row r="1241" spans="1:9" s="52" customFormat="1" ht="18.75" customHeight="1">
      <c r="A1241" s="199">
        <v>44237</v>
      </c>
      <c r="B1241" s="200"/>
      <c r="C1241" s="51">
        <v>6894</v>
      </c>
      <c r="D1241" s="200">
        <v>4</v>
      </c>
      <c r="E1241" s="201">
        <v>294598</v>
      </c>
      <c r="F1241" s="202">
        <f>E1241-G1241</f>
        <v>0</v>
      </c>
      <c r="G1241" s="201">
        <v>294598</v>
      </c>
      <c r="H1241" s="200"/>
      <c r="I1241" s="200"/>
    </row>
    <row r="1242" spans="1:9">
      <c r="G1242" s="50">
        <f>SUM(G1239:G1241)</f>
        <v>2522598</v>
      </c>
      <c r="H1242" s="2" t="s">
        <v>190</v>
      </c>
    </row>
    <row r="1244" spans="1:9" s="53" customFormat="1">
      <c r="A1244" s="196">
        <v>44236</v>
      </c>
      <c r="B1244" s="205" t="s">
        <v>67</v>
      </c>
      <c r="C1244" s="198">
        <v>870</v>
      </c>
      <c r="D1244" s="195">
        <v>33</v>
      </c>
      <c r="E1244" s="197">
        <v>500000</v>
      </c>
      <c r="F1244" s="206">
        <f t="shared" ref="F1244:F1249" si="14">E1244-G1244</f>
        <v>0</v>
      </c>
      <c r="G1244" s="203">
        <v>500000</v>
      </c>
      <c r="H1244" s="195" t="s">
        <v>187</v>
      </c>
      <c r="I1244" s="205"/>
    </row>
    <row r="1245" spans="1:9" s="53" customFormat="1">
      <c r="A1245" s="196">
        <v>44236</v>
      </c>
      <c r="B1245" s="205" t="s">
        <v>67</v>
      </c>
      <c r="C1245" s="198">
        <v>2012</v>
      </c>
      <c r="D1245" s="195">
        <v>11</v>
      </c>
      <c r="E1245" s="197">
        <v>917500</v>
      </c>
      <c r="F1245" s="206">
        <f t="shared" si="14"/>
        <v>0</v>
      </c>
      <c r="G1245" s="203">
        <v>917500</v>
      </c>
      <c r="H1245" s="195" t="s">
        <v>964</v>
      </c>
      <c r="I1245" s="205"/>
    </row>
    <row r="1246" spans="1:9" s="53" customFormat="1">
      <c r="A1246" s="196">
        <v>44236</v>
      </c>
      <c r="B1246" s="205" t="s">
        <v>67</v>
      </c>
      <c r="C1246" s="198">
        <v>2067</v>
      </c>
      <c r="D1246" s="195">
        <v>11</v>
      </c>
      <c r="E1246" s="197">
        <v>1375000</v>
      </c>
      <c r="F1246" s="206">
        <f t="shared" si="14"/>
        <v>0</v>
      </c>
      <c r="G1246" s="203">
        <v>1375000</v>
      </c>
      <c r="H1246" s="195" t="s">
        <v>965</v>
      </c>
      <c r="I1246" s="205"/>
    </row>
    <row r="1247" spans="1:9" s="53" customFormat="1">
      <c r="A1247" s="196">
        <v>44236</v>
      </c>
      <c r="B1247" s="205" t="s">
        <v>67</v>
      </c>
      <c r="C1247" s="198">
        <v>6996</v>
      </c>
      <c r="D1247" s="195">
        <v>2</v>
      </c>
      <c r="E1247" s="197">
        <v>481362</v>
      </c>
      <c r="F1247" s="206">
        <f t="shared" si="14"/>
        <v>0</v>
      </c>
      <c r="G1247" s="203">
        <v>481362</v>
      </c>
      <c r="H1247" s="195" t="s">
        <v>972</v>
      </c>
      <c r="I1247" s="205"/>
    </row>
    <row r="1248" spans="1:9" s="53" customFormat="1">
      <c r="A1248" s="196">
        <v>44236</v>
      </c>
      <c r="B1248" s="205" t="s">
        <v>66</v>
      </c>
      <c r="C1248" s="198">
        <v>2816</v>
      </c>
      <c r="D1248" s="195">
        <v>18</v>
      </c>
      <c r="E1248" s="197">
        <v>400000</v>
      </c>
      <c r="F1248" s="206">
        <f t="shared" si="14"/>
        <v>0</v>
      </c>
      <c r="G1248" s="203">
        <v>400000</v>
      </c>
      <c r="H1248" s="195" t="s">
        <v>967</v>
      </c>
      <c r="I1248" s="205"/>
    </row>
    <row r="1249" spans="1:9" s="53" customFormat="1">
      <c r="A1249" s="196">
        <v>44236</v>
      </c>
      <c r="B1249" s="205" t="s">
        <v>66</v>
      </c>
      <c r="C1249" s="198">
        <v>6723</v>
      </c>
      <c r="D1249" s="195">
        <v>4</v>
      </c>
      <c r="E1249" s="197">
        <v>50000</v>
      </c>
      <c r="F1249" s="206">
        <f t="shared" si="14"/>
        <v>0</v>
      </c>
      <c r="G1249" s="203">
        <v>50000</v>
      </c>
      <c r="H1249" s="195" t="s">
        <v>977</v>
      </c>
      <c r="I1249" s="205"/>
    </row>
    <row r="1250" spans="1:9" s="53" customFormat="1">
      <c r="A1250" s="196">
        <v>44236</v>
      </c>
      <c r="B1250" s="205" t="s">
        <v>66</v>
      </c>
      <c r="C1250" s="198">
        <v>7058</v>
      </c>
      <c r="D1250" s="195">
        <v>2</v>
      </c>
      <c r="E1250" s="197">
        <v>1980790</v>
      </c>
      <c r="F1250" s="206">
        <v>0</v>
      </c>
      <c r="G1250" s="203">
        <v>1980790</v>
      </c>
      <c r="H1250" s="195" t="s">
        <v>973</v>
      </c>
      <c r="I1250" s="205"/>
    </row>
    <row r="1251" spans="1:9" s="53" customFormat="1">
      <c r="A1251" s="196">
        <v>44236</v>
      </c>
      <c r="B1251" s="205" t="s">
        <v>66</v>
      </c>
      <c r="C1251" s="198">
        <v>7373</v>
      </c>
      <c r="D1251" s="195">
        <v>12</v>
      </c>
      <c r="E1251" s="197">
        <v>620000</v>
      </c>
      <c r="F1251" s="206">
        <v>0</v>
      </c>
      <c r="G1251" s="203">
        <v>620000</v>
      </c>
      <c r="H1251" s="195" t="s">
        <v>975</v>
      </c>
      <c r="I1251" s="205"/>
    </row>
    <row r="1252" spans="1:9" s="53" customFormat="1">
      <c r="A1252" s="196">
        <v>44236</v>
      </c>
      <c r="B1252" s="205" t="s">
        <v>65</v>
      </c>
      <c r="C1252" s="198">
        <v>3913</v>
      </c>
      <c r="D1252" s="195">
        <v>8</v>
      </c>
      <c r="E1252" s="197">
        <v>5500500</v>
      </c>
      <c r="F1252" s="206">
        <f>E1252-G1252</f>
        <v>0</v>
      </c>
      <c r="G1252" s="203">
        <v>5500500</v>
      </c>
      <c r="H1252" s="195" t="s">
        <v>982</v>
      </c>
      <c r="I1252" s="205"/>
    </row>
    <row r="1253" spans="1:9">
      <c r="G1253" s="50">
        <f>SUM(G1244:G1252)</f>
        <v>11825152</v>
      </c>
      <c r="H1253" s="2" t="s">
        <v>106</v>
      </c>
    </row>
    <row r="1255" spans="1:9" s="53" customFormat="1">
      <c r="A1255" s="196">
        <v>44236</v>
      </c>
      <c r="B1255" s="205" t="s">
        <v>63</v>
      </c>
      <c r="C1255" s="198">
        <v>6676</v>
      </c>
      <c r="D1255" s="195">
        <v>4</v>
      </c>
      <c r="E1255" s="197">
        <v>1917200</v>
      </c>
      <c r="F1255" s="206">
        <f>E1255-G1255</f>
        <v>0</v>
      </c>
      <c r="G1255" s="203">
        <v>1917200</v>
      </c>
      <c r="H1255" s="195" t="s">
        <v>970</v>
      </c>
      <c r="I1255" s="205"/>
    </row>
    <row r="1256" spans="1:9">
      <c r="G1256" s="12">
        <v>1917200</v>
      </c>
      <c r="H1256" s="2" t="s">
        <v>106</v>
      </c>
    </row>
    <row r="1258" spans="1:9" ht="19.5">
      <c r="A1258" s="38" t="s">
        <v>1011</v>
      </c>
    </row>
    <row r="1260" spans="1:9" s="200" customFormat="1">
      <c r="A1260" s="199">
        <v>44238</v>
      </c>
      <c r="B1260" s="200">
        <v>9188</v>
      </c>
      <c r="C1260" s="200">
        <v>7</v>
      </c>
      <c r="E1260" s="201">
        <v>1266200</v>
      </c>
    </row>
    <row r="1261" spans="1:9">
      <c r="E1261" s="12">
        <v>1266200</v>
      </c>
      <c r="F1261" s="205" t="s">
        <v>190</v>
      </c>
    </row>
    <row r="1263" spans="1:9" s="53" customFormat="1">
      <c r="A1263" s="196">
        <v>44236</v>
      </c>
      <c r="B1263" s="205" t="s">
        <v>62</v>
      </c>
      <c r="C1263" s="198">
        <v>6687</v>
      </c>
      <c r="D1263" s="195">
        <v>4</v>
      </c>
      <c r="E1263" s="197">
        <v>647400</v>
      </c>
      <c r="F1263" s="206">
        <v>0</v>
      </c>
      <c r="G1263" s="203">
        <v>647400</v>
      </c>
      <c r="H1263" s="195" t="s">
        <v>971</v>
      </c>
      <c r="I1263" s="205"/>
    </row>
    <row r="1264" spans="1:9" s="53" customFormat="1">
      <c r="A1264" s="196">
        <v>44236</v>
      </c>
      <c r="B1264" s="205" t="s">
        <v>62</v>
      </c>
      <c r="C1264" s="198">
        <v>8840</v>
      </c>
      <c r="D1264" s="195">
        <v>10</v>
      </c>
      <c r="E1264" s="197">
        <v>164700</v>
      </c>
      <c r="F1264" s="206">
        <v>0</v>
      </c>
      <c r="G1264" s="203">
        <v>164700</v>
      </c>
      <c r="H1264" s="2" t="s">
        <v>971</v>
      </c>
      <c r="I1264" s="205"/>
    </row>
    <row r="1265" spans="1:9" s="53" customFormat="1" ht="18.75" customHeight="1">
      <c r="A1265" s="196">
        <v>44237</v>
      </c>
      <c r="B1265" s="205" t="s">
        <v>60</v>
      </c>
      <c r="C1265" s="75">
        <v>8866</v>
      </c>
      <c r="D1265" s="195">
        <v>7</v>
      </c>
      <c r="E1265" s="197">
        <v>500000</v>
      </c>
      <c r="F1265" s="206">
        <f>E1265-G1265</f>
        <v>0</v>
      </c>
      <c r="G1265" s="203">
        <v>500000</v>
      </c>
      <c r="H1265" s="195" t="s">
        <v>1006</v>
      </c>
      <c r="I1265" s="205"/>
    </row>
    <row r="1266" spans="1:9">
      <c r="G1266" s="50">
        <f>SUM(G1263:G1265)</f>
        <v>1312100</v>
      </c>
      <c r="H1266" s="2" t="s">
        <v>101</v>
      </c>
    </row>
    <row r="1268" spans="1:9" s="53" customFormat="1" ht="18.75" customHeight="1">
      <c r="A1268" s="123">
        <v>44237</v>
      </c>
      <c r="B1268" s="205" t="s">
        <v>60</v>
      </c>
      <c r="C1268" s="326">
        <v>2328</v>
      </c>
      <c r="D1268" s="205">
        <v>11</v>
      </c>
      <c r="E1268" s="203">
        <v>3000000</v>
      </c>
      <c r="F1268" s="206">
        <f>E1268-G1268</f>
        <v>0</v>
      </c>
      <c r="G1268" s="203">
        <v>3000000</v>
      </c>
      <c r="H1268" s="205" t="s">
        <v>993</v>
      </c>
      <c r="I1268" s="205"/>
    </row>
    <row r="1269" spans="1:9" s="53" customFormat="1" ht="18.75" customHeight="1">
      <c r="A1269" s="123">
        <v>44237</v>
      </c>
      <c r="B1269" s="205" t="s">
        <v>60</v>
      </c>
      <c r="C1269" s="326">
        <v>2353</v>
      </c>
      <c r="D1269" s="205">
        <v>11</v>
      </c>
      <c r="E1269" s="203">
        <v>463078</v>
      </c>
      <c r="F1269" s="206">
        <f>E1269-G1269</f>
        <v>0</v>
      </c>
      <c r="G1269" s="203">
        <v>463078</v>
      </c>
      <c r="H1269" s="205" t="s">
        <v>994</v>
      </c>
      <c r="I1269" s="205"/>
    </row>
    <row r="1270" spans="1:9" s="53" customFormat="1" ht="18.75" customHeight="1">
      <c r="A1270" s="123">
        <v>44237</v>
      </c>
      <c r="B1270" s="205" t="s">
        <v>60</v>
      </c>
      <c r="C1270" s="326">
        <v>8836</v>
      </c>
      <c r="D1270" s="205">
        <v>7</v>
      </c>
      <c r="E1270" s="203">
        <v>2511590</v>
      </c>
      <c r="F1270" s="206">
        <f>E1270-G1270</f>
        <v>0</v>
      </c>
      <c r="G1270" s="203">
        <v>2511590</v>
      </c>
      <c r="H1270" s="205" t="s">
        <v>1003</v>
      </c>
      <c r="I1270" s="205"/>
    </row>
    <row r="1271" spans="1:9" s="53" customFormat="1" ht="18.75" customHeight="1">
      <c r="A1271" s="123">
        <v>44237</v>
      </c>
      <c r="B1271" s="205" t="s">
        <v>60</v>
      </c>
      <c r="C1271" s="326">
        <v>8904</v>
      </c>
      <c r="D1271" s="205">
        <v>7</v>
      </c>
      <c r="E1271" s="203">
        <v>3623200</v>
      </c>
      <c r="F1271" s="206">
        <f>E1271-G1271</f>
        <v>0</v>
      </c>
      <c r="G1271" s="203">
        <v>3623200</v>
      </c>
      <c r="H1271" s="205" t="s">
        <v>1004</v>
      </c>
      <c r="I1271" s="205"/>
    </row>
    <row r="1272" spans="1:9">
      <c r="G1272" s="50">
        <f>SUM(G1268:G1271)</f>
        <v>9597868</v>
      </c>
      <c r="H1272" s="2" t="s">
        <v>65</v>
      </c>
    </row>
    <row r="1274" spans="1:9" s="52" customFormat="1">
      <c r="A1274" s="199">
        <v>44238</v>
      </c>
      <c r="B1274" s="200">
        <v>32397</v>
      </c>
      <c r="C1274" s="200">
        <v>7308</v>
      </c>
      <c r="D1274" s="200">
        <v>4</v>
      </c>
      <c r="E1274" s="201">
        <v>209342</v>
      </c>
      <c r="F1274" s="200"/>
      <c r="G1274" s="200" t="s">
        <v>190</v>
      </c>
      <c r="H1274" s="200"/>
      <c r="I1274" s="200"/>
    </row>
    <row r="1275" spans="1:9" s="52" customFormat="1">
      <c r="A1275" s="199">
        <v>44238</v>
      </c>
      <c r="B1275" s="200">
        <v>20894</v>
      </c>
      <c r="C1275" s="200">
        <v>9190</v>
      </c>
      <c r="D1275" s="200">
        <v>7</v>
      </c>
      <c r="E1275" s="201">
        <v>120000</v>
      </c>
      <c r="F1275" s="200"/>
      <c r="G1275" s="200"/>
      <c r="H1275" s="200"/>
      <c r="I1275" s="200"/>
    </row>
    <row r="1276" spans="1:9" s="52" customFormat="1">
      <c r="A1276" s="199">
        <v>44238</v>
      </c>
      <c r="B1276" s="200">
        <v>99947</v>
      </c>
      <c r="C1276" s="200">
        <v>4506</v>
      </c>
      <c r="D1276" s="200">
        <v>8</v>
      </c>
      <c r="E1276" s="201">
        <v>232656</v>
      </c>
      <c r="F1276" s="200"/>
      <c r="G1276" s="200"/>
      <c r="H1276" s="200"/>
      <c r="I1276" s="200"/>
    </row>
    <row r="1277" spans="1:9" s="53" customFormat="1" ht="18.75" customHeight="1">
      <c r="A1277" s="123">
        <v>44237</v>
      </c>
      <c r="B1277" s="205" t="s">
        <v>62</v>
      </c>
      <c r="C1277" s="57">
        <v>4125</v>
      </c>
      <c r="D1277" s="205">
        <v>6</v>
      </c>
      <c r="E1277" s="203">
        <v>1000000</v>
      </c>
      <c r="F1277" s="206">
        <f>E1277-G1277</f>
        <v>0</v>
      </c>
      <c r="G1277" s="203">
        <v>1000000</v>
      </c>
      <c r="H1277" s="205" t="s">
        <v>996</v>
      </c>
      <c r="I1277" s="205"/>
    </row>
    <row r="1278" spans="1:9">
      <c r="E1278" s="50">
        <f>SUM(E1274:E1277)</f>
        <v>1561998</v>
      </c>
      <c r="F1278" s="2" t="s">
        <v>62</v>
      </c>
    </row>
    <row r="1280" spans="1:9" s="53" customFormat="1" ht="18.75" customHeight="1">
      <c r="A1280" s="196">
        <v>44237</v>
      </c>
      <c r="B1280" s="205" t="s">
        <v>66</v>
      </c>
      <c r="C1280" s="198">
        <v>2240</v>
      </c>
      <c r="D1280" s="195">
        <v>11</v>
      </c>
      <c r="E1280" s="197">
        <v>1602800</v>
      </c>
      <c r="F1280" s="206">
        <f>E1280-G1280</f>
        <v>0</v>
      </c>
      <c r="G1280" s="203">
        <v>1602800</v>
      </c>
      <c r="H1280" s="195" t="s">
        <v>991</v>
      </c>
      <c r="I1280" s="205"/>
    </row>
    <row r="1281" spans="1:9" s="53" customFormat="1" ht="18.75" customHeight="1">
      <c r="A1281" s="123">
        <v>44237</v>
      </c>
      <c r="B1281" s="205" t="s">
        <v>60</v>
      </c>
      <c r="C1281" s="57">
        <v>6746</v>
      </c>
      <c r="D1281" s="205">
        <v>9</v>
      </c>
      <c r="E1281" s="203">
        <v>2000</v>
      </c>
      <c r="F1281" s="206">
        <f>E1281-G1281</f>
        <v>0</v>
      </c>
      <c r="G1281" s="203">
        <v>2000</v>
      </c>
      <c r="H1281" s="205" t="s">
        <v>998</v>
      </c>
      <c r="I1281" s="205"/>
    </row>
    <row r="1282" spans="1:9" s="53" customFormat="1" ht="18.75" customHeight="1">
      <c r="A1282" s="123">
        <v>44237</v>
      </c>
      <c r="B1282" s="205" t="s">
        <v>60</v>
      </c>
      <c r="C1282" s="57">
        <v>6829</v>
      </c>
      <c r="D1282" s="205">
        <v>9</v>
      </c>
      <c r="E1282" s="203">
        <v>67000</v>
      </c>
      <c r="F1282" s="206">
        <f>E1282-G1282</f>
        <v>0</v>
      </c>
      <c r="G1282" s="203">
        <v>67000</v>
      </c>
      <c r="H1282" s="205" t="s">
        <v>999</v>
      </c>
      <c r="I1282" s="205"/>
    </row>
    <row r="1283" spans="1:9" s="53" customFormat="1" ht="18.75" customHeight="1">
      <c r="A1283" s="123">
        <v>44237</v>
      </c>
      <c r="B1283" s="205" t="s">
        <v>66</v>
      </c>
      <c r="C1283" s="57">
        <v>6878</v>
      </c>
      <c r="D1283" s="205">
        <v>9</v>
      </c>
      <c r="E1283" s="203">
        <v>4675081</v>
      </c>
      <c r="F1283" s="206">
        <f>E1283-G1283</f>
        <v>0</v>
      </c>
      <c r="G1283" s="203">
        <v>4675081</v>
      </c>
      <c r="H1283" s="205" t="s">
        <v>1008</v>
      </c>
      <c r="I1283" s="205"/>
    </row>
    <row r="1284" spans="1:9" s="53" customFormat="1" ht="18.75" customHeight="1">
      <c r="A1284" s="123">
        <v>44237</v>
      </c>
      <c r="B1284" s="205" t="s">
        <v>66</v>
      </c>
      <c r="C1284" s="57">
        <v>4229</v>
      </c>
      <c r="D1284" s="205">
        <v>8</v>
      </c>
      <c r="E1284" s="203">
        <v>700000</v>
      </c>
      <c r="F1284" s="206">
        <f>E1284-G1284</f>
        <v>0</v>
      </c>
      <c r="G1284" s="203">
        <v>700000</v>
      </c>
      <c r="H1284" s="205" t="s">
        <v>997</v>
      </c>
      <c r="I1284" s="205"/>
    </row>
    <row r="1285" spans="1:9">
      <c r="G1285" s="50">
        <f>SUM(G1280:G1284)</f>
        <v>7046881</v>
      </c>
      <c r="H1285" s="2" t="s">
        <v>106</v>
      </c>
    </row>
    <row r="1287" spans="1:9" s="53" customFormat="1">
      <c r="A1287" s="196">
        <v>44236</v>
      </c>
      <c r="B1287" s="205" t="s">
        <v>63</v>
      </c>
      <c r="C1287" s="198">
        <v>4134</v>
      </c>
      <c r="D1287" s="195">
        <v>19</v>
      </c>
      <c r="E1287" s="197">
        <v>300000</v>
      </c>
      <c r="F1287" s="206">
        <v>0</v>
      </c>
      <c r="G1287" s="203">
        <v>300000</v>
      </c>
      <c r="H1287" s="195" t="s">
        <v>969</v>
      </c>
      <c r="I1287" s="205"/>
    </row>
    <row r="1288" spans="1:9" s="53" customFormat="1" ht="18.75" customHeight="1">
      <c r="A1288" s="196">
        <v>44237</v>
      </c>
      <c r="B1288" s="205" t="s">
        <v>63</v>
      </c>
      <c r="C1288" s="198">
        <v>2287</v>
      </c>
      <c r="D1288" s="195">
        <v>11</v>
      </c>
      <c r="E1288" s="197">
        <v>232889</v>
      </c>
      <c r="F1288" s="206">
        <v>0</v>
      </c>
      <c r="G1288" s="203">
        <v>232889</v>
      </c>
      <c r="H1288" s="195" t="s">
        <v>1007</v>
      </c>
      <c r="I1288" s="205"/>
    </row>
    <row r="1289" spans="1:9" s="53" customFormat="1" ht="18.75" customHeight="1">
      <c r="A1289" s="123">
        <v>44237</v>
      </c>
      <c r="B1289" s="205" t="s">
        <v>63</v>
      </c>
      <c r="C1289" s="57">
        <v>2354</v>
      </c>
      <c r="D1289" s="205">
        <v>11</v>
      </c>
      <c r="E1289" s="203">
        <v>591885</v>
      </c>
      <c r="F1289" s="206">
        <v>0</v>
      </c>
      <c r="G1289" s="203">
        <v>591885</v>
      </c>
      <c r="H1289" s="205" t="s">
        <v>995</v>
      </c>
      <c r="I1289" s="205"/>
    </row>
    <row r="1290" spans="1:9" s="53" customFormat="1" ht="18.75" customHeight="1">
      <c r="A1290" s="123">
        <v>44237</v>
      </c>
      <c r="B1290" s="205" t="s">
        <v>63</v>
      </c>
      <c r="C1290" s="57">
        <v>6883</v>
      </c>
      <c r="D1290" s="205">
        <v>9</v>
      </c>
      <c r="E1290" s="203">
        <v>225700</v>
      </c>
      <c r="F1290" s="206">
        <v>0</v>
      </c>
      <c r="G1290" s="203">
        <v>225700</v>
      </c>
      <c r="H1290" s="205" t="s">
        <v>2256</v>
      </c>
      <c r="I1290" s="205"/>
    </row>
    <row r="1291" spans="1:9" s="53" customFormat="1" ht="18.75" customHeight="1">
      <c r="A1291" s="123">
        <v>44237</v>
      </c>
      <c r="B1291" s="205" t="s">
        <v>63</v>
      </c>
      <c r="C1291" s="57">
        <v>7093</v>
      </c>
      <c r="D1291" s="205">
        <v>4</v>
      </c>
      <c r="E1291" s="203">
        <v>12200</v>
      </c>
      <c r="F1291" s="206">
        <v>0</v>
      </c>
      <c r="G1291" s="203">
        <v>12200</v>
      </c>
      <c r="H1291" s="205" t="s">
        <v>1002</v>
      </c>
      <c r="I1291" s="205"/>
    </row>
    <row r="1292" spans="1:9">
      <c r="G1292" s="50">
        <f>SUM(G1287:G1291)</f>
        <v>1362674</v>
      </c>
      <c r="H1292" s="2" t="s">
        <v>106</v>
      </c>
    </row>
    <row r="1294" spans="1:9" ht="19.5">
      <c r="A1294" s="38" t="s">
        <v>1020</v>
      </c>
    </row>
    <row r="1295" spans="1:9" s="53" customFormat="1" ht="18.75" customHeight="1">
      <c r="A1295" s="196">
        <v>44241</v>
      </c>
      <c r="B1295" s="205" t="s">
        <v>60</v>
      </c>
      <c r="C1295" s="198">
        <v>9367</v>
      </c>
      <c r="D1295" s="195">
        <v>7</v>
      </c>
      <c r="E1295" s="172">
        <v>1300000</v>
      </c>
      <c r="F1295" s="206">
        <f>E1295-G1295</f>
        <v>0</v>
      </c>
      <c r="G1295" s="203">
        <v>1300000</v>
      </c>
      <c r="H1295" s="205"/>
      <c r="I1295" s="205"/>
    </row>
    <row r="1296" spans="1:9">
      <c r="G1296" s="12">
        <v>1300000</v>
      </c>
      <c r="H1296" s="2" t="s">
        <v>101</v>
      </c>
    </row>
    <row r="1298" spans="1:9" s="52" customFormat="1">
      <c r="A1298" s="199">
        <v>44244</v>
      </c>
      <c r="B1298" s="200"/>
      <c r="C1298" s="200">
        <v>7172</v>
      </c>
      <c r="D1298" s="200">
        <v>9</v>
      </c>
      <c r="E1298" s="201">
        <v>227445</v>
      </c>
      <c r="F1298" s="200"/>
      <c r="G1298" s="201">
        <v>227445</v>
      </c>
      <c r="H1298" s="200"/>
      <c r="I1298" s="200"/>
    </row>
    <row r="1299" spans="1:9">
      <c r="G1299" s="12">
        <v>227445</v>
      </c>
      <c r="H1299" s="2" t="s">
        <v>62</v>
      </c>
    </row>
    <row r="1301" spans="1:9" s="52" customFormat="1">
      <c r="A1301" s="199">
        <v>44244</v>
      </c>
      <c r="B1301" s="200"/>
      <c r="C1301" s="200">
        <v>7688</v>
      </c>
      <c r="D1301" s="200">
        <v>4</v>
      </c>
      <c r="E1301" s="201">
        <v>259500</v>
      </c>
      <c r="F1301" s="201"/>
      <c r="G1301" s="201">
        <v>259500</v>
      </c>
      <c r="H1301" s="200"/>
      <c r="I1301" s="200"/>
    </row>
    <row r="1302" spans="1:9" s="52" customFormat="1">
      <c r="A1302" s="199">
        <v>44244</v>
      </c>
      <c r="B1302" s="200"/>
      <c r="C1302" s="200">
        <v>4772</v>
      </c>
      <c r="D1302" s="200">
        <v>8</v>
      </c>
      <c r="E1302" s="201">
        <v>260511</v>
      </c>
      <c r="F1302" s="201"/>
      <c r="G1302" s="201">
        <v>260511</v>
      </c>
      <c r="H1302" s="200"/>
      <c r="I1302" s="200"/>
    </row>
    <row r="1303" spans="1:9">
      <c r="G1303" s="50">
        <f>SUM(G1301:G1302)</f>
        <v>520011</v>
      </c>
      <c r="H1303" s="2" t="s">
        <v>190</v>
      </c>
    </row>
    <row r="1305" spans="1:9" s="53" customFormat="1" ht="18.75" customHeight="1">
      <c r="A1305" s="196">
        <v>44243</v>
      </c>
      <c r="B1305" s="205" t="s">
        <v>60</v>
      </c>
      <c r="C1305" s="198">
        <v>4659</v>
      </c>
      <c r="D1305" s="195">
        <v>6</v>
      </c>
      <c r="E1305" s="197">
        <v>2423100</v>
      </c>
      <c r="F1305" s="206">
        <f>E1305-G1305</f>
        <v>0</v>
      </c>
      <c r="G1305" s="203">
        <v>2423100</v>
      </c>
      <c r="H1305" s="195" t="s">
        <v>1018</v>
      </c>
      <c r="I1305" s="205"/>
    </row>
    <row r="1306" spans="1:9" s="53" customFormat="1" ht="18.75" customHeight="1">
      <c r="A1306" s="196">
        <v>44243</v>
      </c>
      <c r="B1306" s="205" t="s">
        <v>60</v>
      </c>
      <c r="C1306" s="198">
        <v>9604</v>
      </c>
      <c r="D1306" s="195">
        <v>7</v>
      </c>
      <c r="E1306" s="197">
        <v>986589</v>
      </c>
      <c r="F1306" s="206">
        <f>E1306-G1306</f>
        <v>0</v>
      </c>
      <c r="G1306" s="203">
        <v>986589</v>
      </c>
      <c r="H1306" s="195" t="s">
        <v>1019</v>
      </c>
      <c r="I1306" s="205"/>
    </row>
    <row r="1307" spans="1:9">
      <c r="G1307" s="50">
        <f>SUM(G1305:G1306)</f>
        <v>3409689</v>
      </c>
      <c r="H1307" s="2" t="s">
        <v>65</v>
      </c>
    </row>
    <row r="1309" spans="1:9" s="52" customFormat="1" ht="18.75" customHeight="1">
      <c r="A1309" s="199">
        <v>44244</v>
      </c>
      <c r="B1309" s="200"/>
      <c r="C1309" s="51">
        <v>4851</v>
      </c>
      <c r="D1309" s="200">
        <v>6</v>
      </c>
      <c r="E1309" s="201">
        <v>222500</v>
      </c>
      <c r="F1309" s="202">
        <f t="shared" ref="F1309:F1314" si="15">E1309-G1309</f>
        <v>0</v>
      </c>
      <c r="G1309" s="201">
        <v>222500</v>
      </c>
      <c r="H1309" s="200"/>
      <c r="I1309" s="200"/>
    </row>
    <row r="1310" spans="1:9" s="52" customFormat="1" ht="18.75" customHeight="1">
      <c r="A1310" s="199">
        <v>44244</v>
      </c>
      <c r="B1310" s="200"/>
      <c r="C1310" s="51">
        <v>4838</v>
      </c>
      <c r="D1310" s="200">
        <v>6</v>
      </c>
      <c r="E1310" s="201">
        <v>2492400</v>
      </c>
      <c r="F1310" s="202">
        <f t="shared" si="15"/>
        <v>0</v>
      </c>
      <c r="G1310" s="201">
        <v>2492400</v>
      </c>
      <c r="H1310" s="200"/>
      <c r="I1310" s="200"/>
    </row>
    <row r="1311" spans="1:9" s="52" customFormat="1" ht="18.75" customHeight="1">
      <c r="A1311" s="199">
        <v>44244</v>
      </c>
      <c r="B1311" s="200"/>
      <c r="C1311" s="51">
        <v>4772</v>
      </c>
      <c r="D1311" s="200">
        <v>6</v>
      </c>
      <c r="E1311" s="201">
        <v>369000</v>
      </c>
      <c r="F1311" s="202">
        <f t="shared" si="15"/>
        <v>0</v>
      </c>
      <c r="G1311" s="201">
        <v>369000</v>
      </c>
      <c r="H1311" s="200"/>
      <c r="I1311" s="200"/>
    </row>
    <row r="1312" spans="1:9" s="52" customFormat="1" ht="18.75" customHeight="1">
      <c r="A1312" s="199">
        <v>44244</v>
      </c>
      <c r="B1312" s="200"/>
      <c r="C1312" s="51">
        <v>7169</v>
      </c>
      <c r="D1312" s="200">
        <v>9</v>
      </c>
      <c r="E1312" s="201">
        <v>228200</v>
      </c>
      <c r="F1312" s="202">
        <f t="shared" si="15"/>
        <v>0</v>
      </c>
      <c r="G1312" s="201">
        <v>228200</v>
      </c>
      <c r="H1312" s="200"/>
      <c r="I1312" s="200"/>
    </row>
    <row r="1313" spans="1:9" s="52" customFormat="1" ht="18.75" customHeight="1">
      <c r="A1313" s="199">
        <v>44244</v>
      </c>
      <c r="B1313" s="200"/>
      <c r="C1313" s="51">
        <v>7696</v>
      </c>
      <c r="D1313" s="200">
        <v>4</v>
      </c>
      <c r="E1313" s="201">
        <v>520000</v>
      </c>
      <c r="F1313" s="202">
        <f t="shared" si="15"/>
        <v>0</v>
      </c>
      <c r="G1313" s="201">
        <v>520000</v>
      </c>
      <c r="H1313" s="200"/>
      <c r="I1313" s="200"/>
    </row>
    <row r="1314" spans="1:9" s="52" customFormat="1" ht="18.75" customHeight="1">
      <c r="A1314" s="199">
        <v>44244</v>
      </c>
      <c r="B1314" s="200"/>
      <c r="C1314" s="51">
        <v>7687</v>
      </c>
      <c r="D1314" s="200">
        <v>4</v>
      </c>
      <c r="E1314" s="201">
        <v>982900</v>
      </c>
      <c r="F1314" s="202">
        <f t="shared" si="15"/>
        <v>0</v>
      </c>
      <c r="G1314" s="201">
        <v>982900</v>
      </c>
      <c r="H1314" s="200"/>
      <c r="I1314" s="200"/>
    </row>
    <row r="1315" spans="1:9">
      <c r="G1315" s="50">
        <f>SUM(G1309:G1314)</f>
        <v>4815000</v>
      </c>
      <c r="H1315" s="2" t="s">
        <v>190</v>
      </c>
    </row>
    <row r="1317" spans="1:9" ht="19.5">
      <c r="A1317" s="38" t="s">
        <v>1035</v>
      </c>
    </row>
    <row r="1319" spans="1:9" s="53" customFormat="1" ht="18.75" customHeight="1">
      <c r="A1319" s="123">
        <v>44244</v>
      </c>
      <c r="B1319" s="205" t="s">
        <v>60</v>
      </c>
      <c r="C1319" s="57">
        <v>3375</v>
      </c>
      <c r="D1319" s="205">
        <v>18</v>
      </c>
      <c r="E1319" s="203">
        <v>2000000</v>
      </c>
      <c r="F1319" s="206">
        <f>E1319-G1319</f>
        <v>0</v>
      </c>
      <c r="G1319" s="203">
        <v>2000000</v>
      </c>
      <c r="H1319" s="205" t="s">
        <v>1023</v>
      </c>
      <c r="I1319" s="205"/>
    </row>
    <row r="1320" spans="1:9" s="53" customFormat="1" ht="18.75" customHeight="1">
      <c r="A1320" s="123">
        <v>44244</v>
      </c>
      <c r="B1320" s="205" t="s">
        <v>60</v>
      </c>
      <c r="C1320" s="57">
        <v>4834</v>
      </c>
      <c r="D1320" s="205">
        <v>6</v>
      </c>
      <c r="E1320" s="203">
        <v>3150000</v>
      </c>
      <c r="F1320" s="206">
        <f>E1320-G1320</f>
        <v>0</v>
      </c>
      <c r="G1320" s="203">
        <v>3150000</v>
      </c>
      <c r="H1320" s="205" t="s">
        <v>1027</v>
      </c>
      <c r="I1320" s="205"/>
    </row>
    <row r="1321" spans="1:9">
      <c r="E1321" s="49"/>
      <c r="G1321" s="50">
        <f>SUM(G1319:G1320)</f>
        <v>5150000</v>
      </c>
      <c r="H1321" s="2" t="s">
        <v>65</v>
      </c>
    </row>
    <row r="1323" spans="1:9" s="53" customFormat="1" ht="18.75" customHeight="1">
      <c r="A1323" s="196">
        <v>44244</v>
      </c>
      <c r="B1323" s="205" t="s">
        <v>60</v>
      </c>
      <c r="C1323" s="198">
        <v>4820</v>
      </c>
      <c r="D1323" s="195">
        <v>6</v>
      </c>
      <c r="E1323" s="197">
        <v>644800</v>
      </c>
      <c r="F1323" s="206">
        <f>E1323-G1323</f>
        <v>0</v>
      </c>
      <c r="G1323" s="203">
        <v>644800</v>
      </c>
      <c r="H1323" s="195" t="s">
        <v>1026</v>
      </c>
      <c r="I1323" s="205"/>
    </row>
    <row r="1325" spans="1:9" s="52" customFormat="1" ht="20.25" customHeight="1">
      <c r="A1325" s="199">
        <v>44245</v>
      </c>
      <c r="B1325" s="200"/>
      <c r="C1325" s="51">
        <v>4931</v>
      </c>
      <c r="D1325" s="200">
        <v>8</v>
      </c>
      <c r="E1325" s="201">
        <v>468500</v>
      </c>
      <c r="F1325" s="202">
        <f t="shared" ref="F1325:F1331" si="16">E1325-G1325</f>
        <v>0</v>
      </c>
      <c r="G1325" s="201">
        <v>468500</v>
      </c>
      <c r="H1325" s="200"/>
      <c r="I1325" s="200"/>
    </row>
    <row r="1326" spans="1:9" s="52" customFormat="1" ht="20.25" customHeight="1">
      <c r="A1326" s="199">
        <v>44245</v>
      </c>
      <c r="B1326" s="200"/>
      <c r="C1326" s="51">
        <v>4924</v>
      </c>
      <c r="D1326" s="200">
        <v>8</v>
      </c>
      <c r="E1326" s="201">
        <v>709500</v>
      </c>
      <c r="F1326" s="202">
        <f t="shared" si="16"/>
        <v>0</v>
      </c>
      <c r="G1326" s="201">
        <v>709500</v>
      </c>
      <c r="H1326" s="200"/>
      <c r="I1326" s="200"/>
    </row>
    <row r="1327" spans="1:9" s="52" customFormat="1" ht="20.25" customHeight="1">
      <c r="A1327" s="199">
        <v>44245</v>
      </c>
      <c r="B1327" s="200"/>
      <c r="C1327" s="51">
        <v>5047</v>
      </c>
      <c r="D1327" s="200">
        <v>6</v>
      </c>
      <c r="E1327" s="201">
        <v>754500</v>
      </c>
      <c r="F1327" s="202">
        <f t="shared" si="16"/>
        <v>0</v>
      </c>
      <c r="G1327" s="201">
        <v>754500</v>
      </c>
      <c r="H1327" s="200"/>
      <c r="I1327" s="200"/>
    </row>
    <row r="1328" spans="1:9" s="52" customFormat="1" ht="20.25" customHeight="1">
      <c r="A1328" s="199">
        <v>44245</v>
      </c>
      <c r="B1328" s="200"/>
      <c r="C1328" s="51">
        <v>5011</v>
      </c>
      <c r="D1328" s="200">
        <v>6</v>
      </c>
      <c r="E1328" s="201">
        <v>1693900</v>
      </c>
      <c r="F1328" s="202">
        <f t="shared" si="16"/>
        <v>0</v>
      </c>
      <c r="G1328" s="201">
        <v>1693900</v>
      </c>
      <c r="H1328" s="200"/>
      <c r="I1328" s="200"/>
    </row>
    <row r="1329" spans="1:9" s="52" customFormat="1" ht="20.25" customHeight="1">
      <c r="A1329" s="199">
        <v>44245</v>
      </c>
      <c r="B1329" s="200"/>
      <c r="C1329" s="51">
        <v>5042</v>
      </c>
      <c r="D1329" s="200">
        <v>6</v>
      </c>
      <c r="E1329" s="201">
        <v>2135000</v>
      </c>
      <c r="F1329" s="202">
        <f t="shared" si="16"/>
        <v>0</v>
      </c>
      <c r="G1329" s="201">
        <v>2135000</v>
      </c>
      <c r="H1329" s="200"/>
      <c r="I1329" s="200"/>
    </row>
    <row r="1330" spans="1:9" s="52" customFormat="1" ht="20.25" customHeight="1">
      <c r="A1330" s="199">
        <v>44245</v>
      </c>
      <c r="B1330" s="200"/>
      <c r="C1330" s="51">
        <v>5022</v>
      </c>
      <c r="D1330" s="200">
        <v>6</v>
      </c>
      <c r="E1330" s="201">
        <v>440314</v>
      </c>
      <c r="F1330" s="202">
        <f t="shared" si="16"/>
        <v>0</v>
      </c>
      <c r="G1330" s="201">
        <v>440314</v>
      </c>
      <c r="H1330" s="200"/>
      <c r="I1330" s="200"/>
    </row>
    <row r="1331" spans="1:9" s="52" customFormat="1" ht="20.25" customHeight="1">
      <c r="A1331" s="199">
        <v>44245</v>
      </c>
      <c r="B1331" s="200"/>
      <c r="C1331" s="51">
        <v>5032</v>
      </c>
      <c r="D1331" s="200">
        <v>6</v>
      </c>
      <c r="E1331" s="201">
        <v>1312400</v>
      </c>
      <c r="F1331" s="202">
        <f t="shared" si="16"/>
        <v>0</v>
      </c>
      <c r="G1331" s="201">
        <v>1312400</v>
      </c>
      <c r="H1331" s="200"/>
      <c r="I1331" s="200"/>
    </row>
    <row r="1332" spans="1:9">
      <c r="G1332" s="50">
        <f>SUM(G1325:G1331)</f>
        <v>7514114</v>
      </c>
      <c r="H1332" s="2" t="s">
        <v>190</v>
      </c>
    </row>
    <row r="1334" spans="1:9" s="53" customFormat="1" ht="20.25" customHeight="1">
      <c r="A1334" s="196">
        <v>44245</v>
      </c>
      <c r="B1334" s="205"/>
      <c r="C1334" s="198">
        <v>5024</v>
      </c>
      <c r="D1334" s="195">
        <v>6</v>
      </c>
      <c r="E1334" s="197">
        <v>1014000</v>
      </c>
      <c r="F1334" s="206">
        <f>E1334-G1334</f>
        <v>0</v>
      </c>
      <c r="G1334" s="203">
        <v>1014000</v>
      </c>
      <c r="H1334" s="197" t="s">
        <v>1040</v>
      </c>
      <c r="I1334" s="205"/>
    </row>
    <row r="1335" spans="1:9" s="53" customFormat="1" ht="19.5" customHeight="1">
      <c r="A1335" s="196">
        <v>44245</v>
      </c>
      <c r="B1335" s="205"/>
      <c r="C1335" s="198">
        <v>5041</v>
      </c>
      <c r="D1335" s="195">
        <v>8</v>
      </c>
      <c r="E1335" s="197">
        <v>299806</v>
      </c>
      <c r="F1335" s="206">
        <f>E1335-G1335</f>
        <v>0</v>
      </c>
      <c r="G1335" s="203">
        <v>299806</v>
      </c>
      <c r="H1335" s="197" t="s">
        <v>1044</v>
      </c>
      <c r="I1335" s="205"/>
    </row>
    <row r="1336" spans="1:9" s="53" customFormat="1" ht="20.25" customHeight="1">
      <c r="A1336" s="196">
        <v>44245</v>
      </c>
      <c r="B1336" s="205"/>
      <c r="C1336" s="198">
        <v>7339</v>
      </c>
      <c r="D1336" s="195">
        <v>9</v>
      </c>
      <c r="E1336" s="197">
        <v>1355500</v>
      </c>
      <c r="F1336" s="206">
        <f>E1336-G1336</f>
        <v>0</v>
      </c>
      <c r="G1336" s="203">
        <v>1355500</v>
      </c>
      <c r="H1336" s="197" t="s">
        <v>1045</v>
      </c>
      <c r="I1336" s="205"/>
    </row>
    <row r="1337" spans="1:9">
      <c r="G1337" s="50">
        <f>SUM(G1334:G1336)</f>
        <v>2669306</v>
      </c>
      <c r="H1337" s="2" t="s">
        <v>65</v>
      </c>
    </row>
    <row r="1339" spans="1:9" s="52" customFormat="1" ht="20.25" customHeight="1">
      <c r="A1339" s="199">
        <v>44246</v>
      </c>
      <c r="B1339" s="200"/>
      <c r="C1339" s="51">
        <v>5250</v>
      </c>
      <c r="D1339" s="200">
        <v>6</v>
      </c>
      <c r="E1339" s="201">
        <v>289929</v>
      </c>
      <c r="F1339" s="202">
        <f>E1339-G1339</f>
        <v>0</v>
      </c>
      <c r="G1339" s="201">
        <v>289929</v>
      </c>
      <c r="H1339" s="200"/>
      <c r="I1339" s="200"/>
    </row>
    <row r="1340" spans="1:9" s="52" customFormat="1" ht="20.25" customHeight="1">
      <c r="A1340" s="199">
        <v>44246</v>
      </c>
      <c r="B1340" s="200"/>
      <c r="C1340" s="51">
        <v>8231</v>
      </c>
      <c r="D1340" s="200">
        <v>4</v>
      </c>
      <c r="E1340" s="201">
        <v>354428</v>
      </c>
      <c r="F1340" s="202">
        <f>E1340-G1340</f>
        <v>0</v>
      </c>
      <c r="G1340" s="201">
        <v>354428</v>
      </c>
      <c r="H1340" s="200"/>
      <c r="I1340" s="200"/>
    </row>
    <row r="1341" spans="1:9" s="52" customFormat="1" ht="20.25" customHeight="1">
      <c r="A1341" s="199">
        <v>44246</v>
      </c>
      <c r="B1341" s="200"/>
      <c r="C1341" s="51">
        <v>141</v>
      </c>
      <c r="D1341" s="200">
        <v>7</v>
      </c>
      <c r="E1341" s="201">
        <v>487000</v>
      </c>
      <c r="F1341" s="202">
        <f>E1341-G1341</f>
        <v>0</v>
      </c>
      <c r="G1341" s="201">
        <v>487000</v>
      </c>
      <c r="H1341" s="200"/>
      <c r="I1341" s="200"/>
    </row>
    <row r="1342" spans="1:9" s="52" customFormat="1" ht="20.25" customHeight="1">
      <c r="A1342" s="199">
        <v>44246</v>
      </c>
      <c r="B1342" s="200"/>
      <c r="C1342" s="51">
        <v>7399</v>
      </c>
      <c r="D1342" s="200">
        <v>9</v>
      </c>
      <c r="E1342" s="201">
        <v>751800</v>
      </c>
      <c r="F1342" s="202">
        <f>E1342-G1342</f>
        <v>0</v>
      </c>
      <c r="G1342" s="201">
        <v>751800</v>
      </c>
      <c r="H1342" s="200"/>
      <c r="I1342" s="200"/>
    </row>
    <row r="1343" spans="1:9" s="52" customFormat="1" ht="20.25" customHeight="1">
      <c r="A1343" s="199">
        <v>44246</v>
      </c>
      <c r="B1343" s="200"/>
      <c r="C1343" s="51">
        <v>7400</v>
      </c>
      <c r="D1343" s="200">
        <v>9</v>
      </c>
      <c r="E1343" s="201">
        <v>826200</v>
      </c>
      <c r="F1343" s="202">
        <f>E1343-G1343</f>
        <v>0</v>
      </c>
      <c r="G1343" s="201">
        <v>826200</v>
      </c>
      <c r="H1343" s="200"/>
      <c r="I1343" s="200"/>
    </row>
    <row r="1344" spans="1:9">
      <c r="G1344" s="50">
        <f>SUM(G1339:G1343)</f>
        <v>2709357</v>
      </c>
      <c r="H1344" s="2" t="s">
        <v>190</v>
      </c>
    </row>
    <row r="1346" spans="1:9" s="53" customFormat="1" ht="20.25" customHeight="1">
      <c r="A1346" s="196">
        <v>44246</v>
      </c>
      <c r="B1346" s="205" t="s">
        <v>60</v>
      </c>
      <c r="C1346" s="198">
        <v>280</v>
      </c>
      <c r="D1346" s="195">
        <v>7</v>
      </c>
      <c r="E1346" s="197">
        <v>1863000</v>
      </c>
      <c r="F1346" s="206">
        <f>E1346-G1346</f>
        <v>0</v>
      </c>
      <c r="G1346" s="203">
        <v>1863000</v>
      </c>
      <c r="H1346" s="195" t="s">
        <v>1047</v>
      </c>
      <c r="I1346" s="205"/>
    </row>
    <row r="1347" spans="1:9" s="52" customFormat="1" ht="20.25" customHeight="1">
      <c r="A1347" s="199">
        <v>44247</v>
      </c>
      <c r="B1347" s="200"/>
      <c r="C1347" s="51">
        <v>5581</v>
      </c>
      <c r="D1347" s="200">
        <v>6</v>
      </c>
      <c r="E1347" s="201">
        <v>3021400</v>
      </c>
      <c r="F1347" s="202">
        <f>E1347-G1347</f>
        <v>0</v>
      </c>
      <c r="G1347" s="201">
        <v>3021400</v>
      </c>
      <c r="H1347" s="200"/>
      <c r="I1347" s="200"/>
    </row>
    <row r="1348" spans="1:9">
      <c r="G1348" s="50">
        <f>SUM(G1346:G1347)</f>
        <v>4884400</v>
      </c>
      <c r="H1348" s="2" t="s">
        <v>190</v>
      </c>
    </row>
    <row r="1349" spans="1:9" ht="19.5">
      <c r="A1349" s="38" t="s">
        <v>1065</v>
      </c>
      <c r="G1349" s="49"/>
    </row>
    <row r="1350" spans="1:9" s="53" customFormat="1" ht="20.25" customHeight="1">
      <c r="A1350" s="196">
        <v>44245</v>
      </c>
      <c r="B1350" s="205" t="s">
        <v>60</v>
      </c>
      <c r="C1350" s="198">
        <v>77</v>
      </c>
      <c r="D1350" s="195">
        <v>7</v>
      </c>
      <c r="E1350" s="197">
        <v>396000</v>
      </c>
      <c r="F1350" s="206">
        <v>0</v>
      </c>
      <c r="G1350" s="203">
        <v>396000</v>
      </c>
      <c r="H1350" s="197" t="s">
        <v>1036</v>
      </c>
      <c r="I1350" s="205"/>
    </row>
    <row r="1351" spans="1:9" s="53" customFormat="1" ht="20.25" customHeight="1">
      <c r="A1351" s="196">
        <v>44245</v>
      </c>
      <c r="B1351" s="205" t="s">
        <v>60</v>
      </c>
      <c r="C1351" s="198">
        <v>7341</v>
      </c>
      <c r="D1351" s="195">
        <v>9</v>
      </c>
      <c r="E1351" s="197">
        <v>211848</v>
      </c>
      <c r="F1351" s="206">
        <v>0</v>
      </c>
      <c r="G1351" s="203">
        <v>211848</v>
      </c>
      <c r="H1351" s="197" t="s">
        <v>72</v>
      </c>
      <c r="I1351" s="205"/>
    </row>
    <row r="1352" spans="1:9" s="53" customFormat="1" ht="20.25" customHeight="1">
      <c r="A1352" s="196">
        <v>44246</v>
      </c>
      <c r="B1352" s="205" t="s">
        <v>60</v>
      </c>
      <c r="C1352" s="198">
        <v>5163</v>
      </c>
      <c r="D1352" s="195">
        <v>8</v>
      </c>
      <c r="E1352" s="197">
        <v>4857600</v>
      </c>
      <c r="F1352" s="206">
        <v>0</v>
      </c>
      <c r="G1352" s="203">
        <v>4857600</v>
      </c>
      <c r="H1352" s="195" t="s">
        <v>1048</v>
      </c>
      <c r="I1352" s="205"/>
    </row>
    <row r="1353" spans="1:9" s="53" customFormat="1" ht="20.25" customHeight="1">
      <c r="A1353" s="196">
        <v>44246</v>
      </c>
      <c r="B1353" s="205" t="s">
        <v>60</v>
      </c>
      <c r="C1353" s="198">
        <v>5326</v>
      </c>
      <c r="D1353" s="195">
        <v>6</v>
      </c>
      <c r="E1353" s="197">
        <v>402700</v>
      </c>
      <c r="F1353" s="206">
        <v>0</v>
      </c>
      <c r="G1353" s="203">
        <v>402700</v>
      </c>
      <c r="H1353" s="195" t="s">
        <v>533</v>
      </c>
      <c r="I1353" s="205"/>
    </row>
    <row r="1354" spans="1:9" s="53" customFormat="1" ht="20.25" customHeight="1">
      <c r="A1354" s="196">
        <v>44248</v>
      </c>
      <c r="B1354" s="205" t="s">
        <v>60</v>
      </c>
      <c r="C1354" s="198">
        <v>7800</v>
      </c>
      <c r="D1354" s="195">
        <v>9</v>
      </c>
      <c r="E1354" s="197">
        <v>310000</v>
      </c>
      <c r="F1354" s="206">
        <f>E1354-G1354</f>
        <v>0</v>
      </c>
      <c r="G1354" s="203">
        <v>310000</v>
      </c>
      <c r="H1354" s="195" t="s">
        <v>1060</v>
      </c>
      <c r="I1354" s="205"/>
    </row>
    <row r="1355" spans="1:9" s="53" customFormat="1" ht="20.25" customHeight="1">
      <c r="A1355" s="196">
        <v>44248</v>
      </c>
      <c r="B1355" s="205" t="s">
        <v>60</v>
      </c>
      <c r="C1355" s="198">
        <v>8762</v>
      </c>
      <c r="D1355" s="195">
        <v>4</v>
      </c>
      <c r="E1355" s="197">
        <v>1181000</v>
      </c>
      <c r="F1355" s="206">
        <f>E1355-G1355</f>
        <v>0</v>
      </c>
      <c r="G1355" s="203">
        <v>1181000</v>
      </c>
      <c r="H1355" s="195" t="s">
        <v>1061</v>
      </c>
      <c r="I1355" s="205"/>
    </row>
    <row r="1356" spans="1:9">
      <c r="G1356" s="50">
        <f>SUM(G1350:G1355)</f>
        <v>7359148</v>
      </c>
      <c r="H1356" s="2" t="s">
        <v>101</v>
      </c>
    </row>
    <row r="1358" spans="1:9" s="53" customFormat="1" ht="20.25" customHeight="1">
      <c r="A1358" s="196">
        <v>44247</v>
      </c>
      <c r="B1358" s="205" t="s">
        <v>60</v>
      </c>
      <c r="C1358" s="198">
        <v>496</v>
      </c>
      <c r="D1358" s="195">
        <v>7</v>
      </c>
      <c r="E1358" s="197">
        <v>295672</v>
      </c>
      <c r="F1358" s="206">
        <f>E1358-G1358</f>
        <v>0</v>
      </c>
      <c r="G1358" s="203">
        <v>295672</v>
      </c>
      <c r="H1358" s="195" t="s">
        <v>1056</v>
      </c>
      <c r="I1358" s="205"/>
    </row>
    <row r="1359" spans="1:9" s="53" customFormat="1" ht="20.25" customHeight="1">
      <c r="A1359" s="196">
        <v>44247</v>
      </c>
      <c r="B1359" s="205" t="s">
        <v>60</v>
      </c>
      <c r="C1359" s="198">
        <v>5391</v>
      </c>
      <c r="D1359" s="195">
        <v>8</v>
      </c>
      <c r="E1359" s="197">
        <v>441900</v>
      </c>
      <c r="F1359" s="206">
        <v>0</v>
      </c>
      <c r="G1359" s="203">
        <v>441900</v>
      </c>
      <c r="H1359" s="195" t="s">
        <v>1058</v>
      </c>
      <c r="I1359" s="205"/>
    </row>
    <row r="1360" spans="1:9" s="53" customFormat="1" ht="20.25" customHeight="1">
      <c r="A1360" s="196">
        <v>44248</v>
      </c>
      <c r="B1360" s="205" t="s">
        <v>60</v>
      </c>
      <c r="C1360" s="198">
        <v>5817</v>
      </c>
      <c r="D1360" s="195">
        <v>6</v>
      </c>
      <c r="E1360" s="197">
        <v>1500000</v>
      </c>
      <c r="F1360" s="206">
        <v>0</v>
      </c>
      <c r="G1360" s="203">
        <v>1500000</v>
      </c>
      <c r="H1360" s="195" t="s">
        <v>1063</v>
      </c>
      <c r="I1360" s="205"/>
    </row>
    <row r="1361" spans="1:9" s="53" customFormat="1" ht="20.25" customHeight="1">
      <c r="A1361" s="196">
        <v>44248</v>
      </c>
      <c r="B1361" s="205" t="s">
        <v>60</v>
      </c>
      <c r="C1361" s="198">
        <v>8690</v>
      </c>
      <c r="D1361" s="195">
        <v>4</v>
      </c>
      <c r="E1361" s="197">
        <v>799381</v>
      </c>
      <c r="F1361" s="206">
        <v>0</v>
      </c>
      <c r="G1361" s="203">
        <v>799381</v>
      </c>
      <c r="H1361" s="195" t="s">
        <v>1064</v>
      </c>
      <c r="I1361" s="205"/>
    </row>
    <row r="1362" spans="1:9">
      <c r="G1362" s="50">
        <f>SUM(G1358:G1361)</f>
        <v>3036953</v>
      </c>
      <c r="H1362" s="2" t="s">
        <v>190</v>
      </c>
    </row>
    <row r="1364" spans="1:9" s="52" customFormat="1" ht="20.25" customHeight="1">
      <c r="A1364" s="199">
        <v>44249</v>
      </c>
      <c r="B1364" s="200"/>
      <c r="C1364" s="51">
        <v>8831</v>
      </c>
      <c r="D1364" s="200">
        <v>4</v>
      </c>
      <c r="E1364" s="201">
        <v>100000</v>
      </c>
      <c r="F1364" s="202">
        <f>E1364-G1364</f>
        <v>0</v>
      </c>
      <c r="G1364" s="201">
        <v>100000</v>
      </c>
      <c r="H1364" s="200"/>
      <c r="I1364" s="200"/>
    </row>
    <row r="1365" spans="1:9" s="52" customFormat="1" ht="20.25" customHeight="1">
      <c r="A1365" s="199">
        <v>44249</v>
      </c>
      <c r="B1365" s="200"/>
      <c r="C1365" s="51">
        <v>8844</v>
      </c>
      <c r="D1365" s="200">
        <v>4</v>
      </c>
      <c r="E1365" s="201">
        <v>1712094</v>
      </c>
      <c r="F1365" s="202">
        <f>E1365-G1365</f>
        <v>0</v>
      </c>
      <c r="G1365" s="201">
        <v>1712094</v>
      </c>
      <c r="H1365" s="200"/>
      <c r="I1365" s="200"/>
    </row>
    <row r="1366" spans="1:9" s="53" customFormat="1" ht="20.25" customHeight="1">
      <c r="A1366" s="196">
        <v>44248</v>
      </c>
      <c r="B1366" s="205" t="s">
        <v>65</v>
      </c>
      <c r="C1366" s="198">
        <v>9456</v>
      </c>
      <c r="D1366" s="195">
        <v>10</v>
      </c>
      <c r="E1366" s="197">
        <v>5260000</v>
      </c>
      <c r="F1366" s="206">
        <f>E1366-G1366</f>
        <v>0</v>
      </c>
      <c r="G1366" s="203">
        <v>5260000</v>
      </c>
      <c r="H1366" s="195" t="s">
        <v>1062</v>
      </c>
      <c r="I1366" s="205"/>
    </row>
    <row r="1367" spans="1:9">
      <c r="G1367" s="50">
        <f>SUM(G1364:G1366)</f>
        <v>7072094</v>
      </c>
      <c r="H1367" s="2" t="s">
        <v>65</v>
      </c>
    </row>
    <row r="1369" spans="1:9" s="52" customFormat="1" ht="20.25" customHeight="1">
      <c r="A1369" s="199">
        <v>44249</v>
      </c>
      <c r="B1369" s="200"/>
      <c r="C1369" s="51">
        <v>5744</v>
      </c>
      <c r="D1369" s="200">
        <v>8</v>
      </c>
      <c r="E1369" s="201">
        <v>687716</v>
      </c>
      <c r="F1369" s="202">
        <f>E1369-G1369</f>
        <v>0</v>
      </c>
      <c r="G1369" s="201">
        <v>687716</v>
      </c>
      <c r="H1369" s="200"/>
      <c r="I1369" s="200"/>
    </row>
    <row r="1370" spans="1:9" s="52" customFormat="1" ht="20.25" customHeight="1">
      <c r="A1370" s="199">
        <v>44249</v>
      </c>
      <c r="B1370" s="200"/>
      <c r="C1370" s="51">
        <v>8887</v>
      </c>
      <c r="D1370" s="200">
        <v>4</v>
      </c>
      <c r="E1370" s="201">
        <v>340000</v>
      </c>
      <c r="F1370" s="202">
        <f>E1370-G1370</f>
        <v>0</v>
      </c>
      <c r="G1370" s="201">
        <v>340000</v>
      </c>
      <c r="H1370" s="200"/>
      <c r="I1370" s="200"/>
    </row>
    <row r="1371" spans="1:9" s="52" customFormat="1" ht="20.25" customHeight="1">
      <c r="A1371" s="199">
        <v>44249</v>
      </c>
      <c r="B1371" s="200"/>
      <c r="C1371" s="51">
        <v>8885</v>
      </c>
      <c r="D1371" s="200">
        <v>4</v>
      </c>
      <c r="E1371" s="201">
        <v>200000</v>
      </c>
      <c r="F1371" s="202">
        <f>E1371-G1371</f>
        <v>0</v>
      </c>
      <c r="G1371" s="201">
        <v>200000</v>
      </c>
      <c r="H1371" s="200"/>
      <c r="I1371" s="200"/>
    </row>
    <row r="1372" spans="1:9" s="52" customFormat="1" ht="20.25" customHeight="1">
      <c r="A1372" s="199">
        <v>44249</v>
      </c>
      <c r="B1372" s="200"/>
      <c r="C1372" s="51">
        <v>5722</v>
      </c>
      <c r="D1372" s="200">
        <v>8</v>
      </c>
      <c r="E1372" s="201">
        <v>1172300</v>
      </c>
      <c r="F1372" s="202">
        <f>E1372-G1372</f>
        <v>0</v>
      </c>
      <c r="G1372" s="201">
        <v>1172300</v>
      </c>
      <c r="H1372" s="200"/>
      <c r="I1372" s="200"/>
    </row>
    <row r="1373" spans="1:9">
      <c r="G1373" s="50">
        <f>SUM(G1369:G1372)</f>
        <v>2400016</v>
      </c>
      <c r="H1373" s="2" t="s">
        <v>190</v>
      </c>
    </row>
    <row r="1375" spans="1:9" s="52" customFormat="1" ht="20.25" customHeight="1">
      <c r="A1375" s="199">
        <v>44249</v>
      </c>
      <c r="B1375" s="200"/>
      <c r="C1375" s="51">
        <v>5769</v>
      </c>
      <c r="D1375" s="200">
        <v>8</v>
      </c>
      <c r="E1375" s="201">
        <v>222300</v>
      </c>
      <c r="F1375" s="202">
        <f>E1375-G1375</f>
        <v>0</v>
      </c>
      <c r="G1375" s="201">
        <v>222300</v>
      </c>
      <c r="H1375" s="200"/>
      <c r="I1375" s="200"/>
    </row>
    <row r="1376" spans="1:9">
      <c r="G1376" s="12">
        <v>222300</v>
      </c>
      <c r="H1376" s="2" t="s">
        <v>1066</v>
      </c>
    </row>
    <row r="1378" spans="1:9" s="200" customFormat="1">
      <c r="A1378" s="199">
        <v>44249</v>
      </c>
      <c r="C1378" s="200">
        <v>8876</v>
      </c>
      <c r="D1378" s="200">
        <v>4</v>
      </c>
      <c r="E1378" s="201">
        <v>744650</v>
      </c>
      <c r="F1378" s="201"/>
      <c r="G1378" s="201">
        <v>744650</v>
      </c>
    </row>
    <row r="1379" spans="1:9">
      <c r="E1379" s="197"/>
      <c r="F1379" s="197"/>
      <c r="G1379" s="12">
        <v>744650</v>
      </c>
      <c r="H1379" s="2" t="s">
        <v>62</v>
      </c>
    </row>
    <row r="1381" spans="1:9" s="207" customFormat="1">
      <c r="A1381" s="199">
        <v>44249</v>
      </c>
      <c r="B1381" s="200"/>
      <c r="C1381" s="200">
        <v>6074</v>
      </c>
      <c r="D1381" s="200">
        <v>6</v>
      </c>
      <c r="E1381" s="201">
        <v>1951300</v>
      </c>
      <c r="F1381" s="202"/>
      <c r="G1381" s="201">
        <v>1951300</v>
      </c>
      <c r="H1381" s="200"/>
      <c r="I1381" s="200"/>
    </row>
    <row r="1382" spans="1:9">
      <c r="G1382" s="12">
        <v>1951300</v>
      </c>
      <c r="H1382" s="2" t="s">
        <v>190</v>
      </c>
    </row>
    <row r="1384" spans="1:9" ht="19.5">
      <c r="A1384" s="38" t="s">
        <v>1076</v>
      </c>
    </row>
    <row r="1385" spans="1:9" s="207" customFormat="1">
      <c r="A1385" s="199">
        <v>44250</v>
      </c>
      <c r="B1385" s="200"/>
      <c r="C1385" s="51">
        <v>6207</v>
      </c>
      <c r="D1385" s="200">
        <v>6</v>
      </c>
      <c r="E1385" s="201">
        <v>241258</v>
      </c>
      <c r="F1385" s="202">
        <f>E1385-G1385</f>
        <v>0</v>
      </c>
      <c r="G1385" s="201">
        <v>241258</v>
      </c>
      <c r="H1385" s="200"/>
      <c r="I1385" s="200"/>
    </row>
    <row r="1386" spans="1:9" s="207" customFormat="1">
      <c r="A1386" s="199">
        <v>44250</v>
      </c>
      <c r="B1386" s="200"/>
      <c r="C1386" s="51">
        <v>1078</v>
      </c>
      <c r="D1386" s="200">
        <v>7</v>
      </c>
      <c r="E1386" s="201">
        <v>877500</v>
      </c>
      <c r="F1386" s="202">
        <f>E1386-G1386</f>
        <v>0</v>
      </c>
      <c r="G1386" s="201">
        <v>877500</v>
      </c>
      <c r="H1386" s="200"/>
      <c r="I1386" s="200"/>
    </row>
    <row r="1387" spans="1:9" s="207" customFormat="1">
      <c r="A1387" s="199">
        <v>44250</v>
      </c>
      <c r="B1387" s="200"/>
      <c r="C1387" s="51">
        <v>4464</v>
      </c>
      <c r="D1387" s="200">
        <v>18</v>
      </c>
      <c r="E1387" s="201">
        <v>1000000</v>
      </c>
      <c r="F1387" s="202">
        <f>E1387-G1387</f>
        <v>0</v>
      </c>
      <c r="G1387" s="201">
        <v>1000000</v>
      </c>
      <c r="H1387" s="200"/>
      <c r="I1387" s="200"/>
    </row>
    <row r="1388" spans="1:9">
      <c r="G1388" s="50">
        <f>SUM(G1385:G1387)</f>
        <v>2118758</v>
      </c>
      <c r="H1388" s="2" t="s">
        <v>63</v>
      </c>
    </row>
    <row r="1390" spans="1:9" s="208" customFormat="1">
      <c r="A1390" s="196">
        <v>44249</v>
      </c>
      <c r="B1390" s="205" t="s">
        <v>62</v>
      </c>
      <c r="C1390" s="198">
        <v>8908</v>
      </c>
      <c r="D1390" s="195">
        <v>4</v>
      </c>
      <c r="E1390" s="197">
        <v>1212000</v>
      </c>
      <c r="F1390" s="206">
        <f>E1390-G1390</f>
        <v>0</v>
      </c>
      <c r="G1390" s="203">
        <v>1212000</v>
      </c>
      <c r="H1390" s="195" t="s">
        <v>1071</v>
      </c>
      <c r="I1390" s="205"/>
    </row>
    <row r="1391" spans="1:9" s="208" customFormat="1">
      <c r="A1391" s="196">
        <v>44249</v>
      </c>
      <c r="B1391" s="205" t="s">
        <v>62</v>
      </c>
      <c r="C1391" s="198">
        <v>8951</v>
      </c>
      <c r="D1391" s="195">
        <v>4</v>
      </c>
      <c r="E1391" s="197">
        <v>341500</v>
      </c>
      <c r="F1391" s="206">
        <f>E1391-G1391</f>
        <v>0</v>
      </c>
      <c r="G1391" s="203">
        <v>341500</v>
      </c>
      <c r="H1391" s="195" t="s">
        <v>1068</v>
      </c>
      <c r="I1391" s="205"/>
    </row>
    <row r="1392" spans="1:9" s="207" customFormat="1">
      <c r="A1392" s="199">
        <v>44250</v>
      </c>
      <c r="B1392" s="200"/>
      <c r="C1392" s="200">
        <v>9086</v>
      </c>
      <c r="D1392" s="200">
        <v>4</v>
      </c>
      <c r="E1392" s="201">
        <v>54500</v>
      </c>
      <c r="F1392" s="202">
        <f>E1392-G1392</f>
        <v>0</v>
      </c>
      <c r="G1392" s="201">
        <v>54500</v>
      </c>
      <c r="H1392" s="200"/>
      <c r="I1392" s="200"/>
    </row>
    <row r="1393" spans="1:9" s="207" customFormat="1">
      <c r="A1393" s="199">
        <v>44250</v>
      </c>
      <c r="B1393" s="200"/>
      <c r="C1393" s="200">
        <v>9085</v>
      </c>
      <c r="D1393" s="200">
        <v>4</v>
      </c>
      <c r="E1393" s="201">
        <v>165000</v>
      </c>
      <c r="F1393" s="202">
        <f>E1393-G1393</f>
        <v>0</v>
      </c>
      <c r="G1393" s="201">
        <v>165000</v>
      </c>
      <c r="H1393" s="200"/>
      <c r="I1393" s="200"/>
    </row>
    <row r="1394" spans="1:9" s="207" customFormat="1">
      <c r="A1394" s="199">
        <v>44250</v>
      </c>
      <c r="B1394" s="200"/>
      <c r="C1394" s="200">
        <v>9087</v>
      </c>
      <c r="D1394" s="200">
        <v>4</v>
      </c>
      <c r="E1394" s="201">
        <v>828000</v>
      </c>
      <c r="F1394" s="202">
        <f>E1394-G1394</f>
        <v>0</v>
      </c>
      <c r="G1394" s="201">
        <v>828000</v>
      </c>
      <c r="H1394" s="200"/>
      <c r="I1394" s="200"/>
    </row>
    <row r="1395" spans="1:9">
      <c r="G1395" s="50">
        <f>SUM(G1390:G1394)</f>
        <v>2601000</v>
      </c>
      <c r="H1395" s="2" t="s">
        <v>62</v>
      </c>
    </row>
    <row r="1397" spans="1:9" s="207" customFormat="1">
      <c r="A1397" s="199">
        <v>44250</v>
      </c>
      <c r="B1397" s="200"/>
      <c r="C1397" s="200">
        <v>6256</v>
      </c>
      <c r="D1397" s="200">
        <v>6</v>
      </c>
      <c r="E1397" s="201">
        <v>1600000</v>
      </c>
      <c r="F1397" s="202">
        <f>E1397-G1397</f>
        <v>0</v>
      </c>
      <c r="G1397" s="201">
        <v>1600000</v>
      </c>
      <c r="H1397" s="200"/>
      <c r="I1397" s="200"/>
    </row>
    <row r="1398" spans="1:9" s="207" customFormat="1">
      <c r="A1398" s="199">
        <v>44250</v>
      </c>
      <c r="B1398" s="200"/>
      <c r="C1398" s="200">
        <v>8042</v>
      </c>
      <c r="D1398" s="200">
        <v>9</v>
      </c>
      <c r="E1398" s="201">
        <v>838400</v>
      </c>
      <c r="F1398" s="202">
        <f>E1398-G1398</f>
        <v>0</v>
      </c>
      <c r="G1398" s="201">
        <v>838400</v>
      </c>
      <c r="H1398" s="200"/>
      <c r="I1398" s="200"/>
    </row>
    <row r="1399" spans="1:9">
      <c r="G1399" s="50">
        <f>SUM(G1397:G1398)</f>
        <v>2438400</v>
      </c>
      <c r="H1399" s="2" t="s">
        <v>190</v>
      </c>
    </row>
    <row r="1401" spans="1:9" s="207" customFormat="1">
      <c r="A1401" s="199">
        <v>44250</v>
      </c>
      <c r="B1401" s="200"/>
      <c r="C1401" s="200">
        <v>5857</v>
      </c>
      <c r="D1401" s="200">
        <v>8</v>
      </c>
      <c r="E1401" s="201">
        <v>738330</v>
      </c>
      <c r="F1401" s="202">
        <f>E1401-G1401</f>
        <v>0</v>
      </c>
      <c r="G1401" s="201">
        <v>738330</v>
      </c>
      <c r="H1401" s="200"/>
      <c r="I1401" s="200"/>
    </row>
    <row r="1402" spans="1:9">
      <c r="G1402" s="12">
        <v>738330</v>
      </c>
      <c r="H1402" s="2" t="s">
        <v>190</v>
      </c>
    </row>
    <row r="1403" spans="1:9" ht="19.5">
      <c r="A1403" s="38" t="s">
        <v>1089</v>
      </c>
    </row>
    <row r="1404" spans="1:9" s="207" customFormat="1">
      <c r="A1404" s="199">
        <v>44251</v>
      </c>
      <c r="B1404" s="200"/>
      <c r="C1404" s="200">
        <v>6066</v>
      </c>
      <c r="D1404" s="200">
        <v>8</v>
      </c>
      <c r="E1404" s="201">
        <v>479500</v>
      </c>
      <c r="F1404" s="202">
        <f>E1404-G1404</f>
        <v>0</v>
      </c>
      <c r="G1404" s="201">
        <v>479500</v>
      </c>
      <c r="H1404" s="200"/>
      <c r="I1404" s="200"/>
    </row>
    <row r="1407" spans="1:9" s="207" customFormat="1">
      <c r="A1407" s="199">
        <v>44251</v>
      </c>
      <c r="B1407" s="200"/>
      <c r="C1407" s="200">
        <v>9318</v>
      </c>
      <c r="D1407" s="200">
        <v>4</v>
      </c>
      <c r="E1407" s="201">
        <v>1345262</v>
      </c>
      <c r="F1407" s="202">
        <f>E1407-G1407</f>
        <v>0</v>
      </c>
      <c r="G1407" s="201">
        <v>1345262</v>
      </c>
      <c r="H1407" s="200"/>
      <c r="I1407" s="200"/>
    </row>
    <row r="1408" spans="1:9" s="207" customFormat="1">
      <c r="A1408" s="199">
        <v>44251</v>
      </c>
      <c r="B1408" s="200"/>
      <c r="C1408" s="200">
        <v>9330</v>
      </c>
      <c r="D1408" s="200">
        <v>4</v>
      </c>
      <c r="E1408" s="201">
        <v>375323</v>
      </c>
      <c r="F1408" s="202">
        <f>E1408-G1408</f>
        <v>0</v>
      </c>
      <c r="G1408" s="201">
        <v>375323</v>
      </c>
      <c r="H1408" s="200"/>
      <c r="I1408" s="200"/>
    </row>
    <row r="1409" spans="1:9" s="207" customFormat="1">
      <c r="A1409" s="199">
        <v>44251</v>
      </c>
      <c r="B1409" s="200"/>
      <c r="C1409" s="200">
        <v>6093</v>
      </c>
      <c r="D1409" s="200">
        <v>8</v>
      </c>
      <c r="E1409" s="201">
        <v>588000</v>
      </c>
      <c r="F1409" s="202">
        <f>E1409-G1409</f>
        <v>0</v>
      </c>
      <c r="G1409" s="201">
        <v>588000</v>
      </c>
      <c r="H1409" s="200"/>
      <c r="I1409" s="200"/>
    </row>
    <row r="1410" spans="1:9" s="207" customFormat="1">
      <c r="A1410" s="199">
        <v>44251</v>
      </c>
      <c r="B1410" s="200"/>
      <c r="C1410" s="200">
        <v>1275</v>
      </c>
      <c r="D1410" s="200">
        <v>7</v>
      </c>
      <c r="E1410" s="201">
        <v>4300000</v>
      </c>
      <c r="F1410" s="202">
        <f>E1410-G1410</f>
        <v>0</v>
      </c>
      <c r="G1410" s="201">
        <v>4300000</v>
      </c>
      <c r="H1410" s="200"/>
      <c r="I1410" s="200"/>
    </row>
    <row r="1411" spans="1:9">
      <c r="G1411" s="50">
        <f>SUM(G1407:G1410)</f>
        <v>6608585</v>
      </c>
      <c r="H1411" s="2" t="s">
        <v>190</v>
      </c>
    </row>
    <row r="1413" spans="1:9" s="208" customFormat="1">
      <c r="A1413" s="196">
        <v>44250</v>
      </c>
      <c r="B1413" s="205" t="s">
        <v>63</v>
      </c>
      <c r="C1413" s="198">
        <v>6293</v>
      </c>
      <c r="D1413" s="195">
        <v>6</v>
      </c>
      <c r="E1413" s="197">
        <v>660000</v>
      </c>
      <c r="F1413" s="206">
        <v>0</v>
      </c>
      <c r="G1413" s="203">
        <v>660000</v>
      </c>
      <c r="H1413" s="195" t="s">
        <v>1086</v>
      </c>
      <c r="I1413" s="205"/>
    </row>
    <row r="1414" spans="1:9" s="208" customFormat="1">
      <c r="A1414" s="196">
        <v>44250</v>
      </c>
      <c r="B1414" s="205" t="s">
        <v>63</v>
      </c>
      <c r="C1414" s="198">
        <v>9157</v>
      </c>
      <c r="D1414" s="195">
        <v>4</v>
      </c>
      <c r="E1414" s="197">
        <v>500000</v>
      </c>
      <c r="F1414" s="206">
        <v>0</v>
      </c>
      <c r="G1414" s="203">
        <v>500000</v>
      </c>
      <c r="H1414" s="195" t="s">
        <v>1030</v>
      </c>
      <c r="I1414" s="205"/>
    </row>
    <row r="1415" spans="1:9" s="208" customFormat="1">
      <c r="A1415" s="196">
        <v>44250</v>
      </c>
      <c r="B1415" s="205" t="s">
        <v>63</v>
      </c>
      <c r="C1415" s="198">
        <v>9484</v>
      </c>
      <c r="D1415" s="195">
        <v>10</v>
      </c>
      <c r="E1415" s="197">
        <v>367000</v>
      </c>
      <c r="F1415" s="206">
        <f>E1415-G1415</f>
        <v>0</v>
      </c>
      <c r="G1415" s="203">
        <v>367000</v>
      </c>
      <c r="H1415" s="195" t="s">
        <v>1084</v>
      </c>
      <c r="I1415" s="205"/>
    </row>
    <row r="1416" spans="1:9" s="207" customFormat="1">
      <c r="A1416" s="199">
        <v>44251</v>
      </c>
      <c r="B1416" s="200"/>
      <c r="C1416" s="200">
        <v>6582</v>
      </c>
      <c r="D1416" s="200">
        <v>6</v>
      </c>
      <c r="E1416" s="201">
        <v>38700</v>
      </c>
      <c r="F1416" s="202">
        <f>E1416-G1416</f>
        <v>0</v>
      </c>
      <c r="G1416" s="201">
        <v>38700</v>
      </c>
      <c r="H1416" s="200"/>
      <c r="I1416" s="200"/>
    </row>
    <row r="1417" spans="1:9" s="207" customFormat="1">
      <c r="A1417" s="199">
        <v>44251</v>
      </c>
      <c r="B1417" s="200"/>
      <c r="C1417" s="200">
        <v>6583</v>
      </c>
      <c r="D1417" s="200">
        <v>6</v>
      </c>
      <c r="E1417" s="201">
        <v>426400</v>
      </c>
      <c r="F1417" s="202">
        <f>E1417-G1417</f>
        <v>0</v>
      </c>
      <c r="G1417" s="201">
        <v>426400</v>
      </c>
      <c r="H1417" s="200"/>
      <c r="I1417" s="200"/>
    </row>
    <row r="1418" spans="1:9" s="207" customFormat="1">
      <c r="A1418" s="199">
        <v>44251</v>
      </c>
      <c r="B1418" s="200"/>
      <c r="C1418" s="200">
        <v>6581</v>
      </c>
      <c r="D1418" s="200">
        <v>6</v>
      </c>
      <c r="E1418" s="201">
        <v>531300</v>
      </c>
      <c r="F1418" s="202">
        <f>E1418-G1418</f>
        <v>0</v>
      </c>
      <c r="G1418" s="201">
        <v>531300</v>
      </c>
      <c r="H1418" s="200"/>
      <c r="I1418" s="200"/>
    </row>
    <row r="1419" spans="1:9" s="207" customFormat="1">
      <c r="A1419" s="199">
        <v>44251</v>
      </c>
      <c r="B1419" s="200"/>
      <c r="C1419" s="200">
        <v>6084</v>
      </c>
      <c r="D1419" s="200"/>
      <c r="E1419" s="201">
        <v>414306</v>
      </c>
      <c r="F1419" s="202">
        <f>E1419-G1419</f>
        <v>0</v>
      </c>
      <c r="G1419" s="201">
        <v>414306</v>
      </c>
      <c r="H1419" s="200"/>
      <c r="I1419" s="200"/>
    </row>
    <row r="1420" spans="1:9">
      <c r="G1420" s="50">
        <f>SUM(G1413:G1419)</f>
        <v>2937706</v>
      </c>
      <c r="H1420" s="2" t="s">
        <v>63</v>
      </c>
    </row>
    <row r="1422" spans="1:9" ht="19.5">
      <c r="A1422" s="38" t="s">
        <v>1102</v>
      </c>
    </row>
    <row r="1423" spans="1:9" s="53" customFormat="1" ht="20.25" customHeight="1">
      <c r="A1423" s="196">
        <v>44246</v>
      </c>
      <c r="B1423" s="205" t="s">
        <v>65</v>
      </c>
      <c r="C1423" s="198">
        <v>3768</v>
      </c>
      <c r="D1423" s="195">
        <v>18</v>
      </c>
      <c r="E1423" s="197">
        <v>500000</v>
      </c>
      <c r="F1423" s="206">
        <v>0</v>
      </c>
      <c r="G1423" s="203">
        <v>500000</v>
      </c>
      <c r="H1423" s="195" t="s">
        <v>1052</v>
      </c>
      <c r="I1423" s="205"/>
    </row>
    <row r="1424" spans="1:9" s="53" customFormat="1" ht="20.25" customHeight="1">
      <c r="A1424" s="196">
        <v>44247</v>
      </c>
      <c r="B1424" s="205" t="s">
        <v>65</v>
      </c>
      <c r="C1424" s="198">
        <v>561</v>
      </c>
      <c r="D1424" s="195">
        <v>7</v>
      </c>
      <c r="E1424" s="197">
        <v>500000</v>
      </c>
      <c r="F1424" s="206">
        <v>0</v>
      </c>
      <c r="G1424" s="203">
        <v>500000</v>
      </c>
      <c r="H1424" s="195" t="s">
        <v>1057</v>
      </c>
      <c r="I1424" s="205"/>
    </row>
    <row r="1425" spans="1:9" s="208" customFormat="1">
      <c r="A1425" s="196">
        <v>44249</v>
      </c>
      <c r="B1425" s="205" t="s">
        <v>65</v>
      </c>
      <c r="C1425" s="198">
        <v>6115</v>
      </c>
      <c r="D1425" s="195">
        <v>6</v>
      </c>
      <c r="E1425" s="197">
        <v>494400</v>
      </c>
      <c r="F1425" s="206">
        <v>0</v>
      </c>
      <c r="G1425" s="203">
        <v>494400</v>
      </c>
      <c r="H1425" s="195" t="s">
        <v>1068</v>
      </c>
      <c r="I1425" s="205"/>
    </row>
    <row r="1426" spans="1:9" s="208" customFormat="1">
      <c r="A1426" s="196">
        <v>44250</v>
      </c>
      <c r="B1426" s="205" t="s">
        <v>65</v>
      </c>
      <c r="C1426" s="198">
        <v>1220</v>
      </c>
      <c r="D1426" s="195">
        <v>7</v>
      </c>
      <c r="E1426" s="197">
        <v>499914</v>
      </c>
      <c r="F1426" s="206">
        <v>0</v>
      </c>
      <c r="G1426" s="203">
        <v>499914</v>
      </c>
      <c r="H1426" s="195" t="s">
        <v>1083</v>
      </c>
      <c r="I1426" s="205"/>
    </row>
    <row r="1427" spans="1:9" s="208" customFormat="1">
      <c r="A1427" s="196">
        <v>44250</v>
      </c>
      <c r="B1427" s="205" t="s">
        <v>65</v>
      </c>
      <c r="C1427" s="198">
        <v>9266</v>
      </c>
      <c r="D1427" s="195">
        <v>4</v>
      </c>
      <c r="E1427" s="197">
        <v>212300</v>
      </c>
      <c r="F1427" s="206">
        <v>0</v>
      </c>
      <c r="G1427" s="203">
        <v>212300</v>
      </c>
      <c r="H1427" s="195" t="s">
        <v>1082</v>
      </c>
      <c r="I1427" s="205"/>
    </row>
    <row r="1428" spans="1:9" s="208" customFormat="1">
      <c r="A1428" s="196">
        <v>44251</v>
      </c>
      <c r="B1428" s="205" t="s">
        <v>65</v>
      </c>
      <c r="C1428" s="198">
        <v>1419</v>
      </c>
      <c r="D1428" s="195">
        <v>7</v>
      </c>
      <c r="E1428" s="197">
        <v>796100</v>
      </c>
      <c r="F1428" s="206">
        <f>E1428-G1428</f>
        <v>0</v>
      </c>
      <c r="G1428" s="203">
        <v>796100</v>
      </c>
      <c r="H1428" s="195" t="s">
        <v>1094</v>
      </c>
      <c r="I1428" s="205"/>
    </row>
    <row r="1429" spans="1:9" s="207" customFormat="1">
      <c r="A1429" s="199">
        <v>44252</v>
      </c>
      <c r="B1429" s="200"/>
      <c r="C1429" s="200">
        <v>6786</v>
      </c>
      <c r="D1429" s="200">
        <v>6</v>
      </c>
      <c r="E1429" s="201">
        <v>802539</v>
      </c>
      <c r="F1429" s="202">
        <f>E1429-G1429</f>
        <v>0</v>
      </c>
      <c r="G1429" s="201">
        <v>802539</v>
      </c>
      <c r="H1429" s="200"/>
      <c r="I1429" s="200"/>
    </row>
    <row r="1430" spans="1:9">
      <c r="G1430" s="50">
        <f>SUM(G1423:G1429)</f>
        <v>3805253</v>
      </c>
      <c r="H1430" s="2" t="s">
        <v>65</v>
      </c>
    </row>
    <row r="1432" spans="1:9" s="208" customFormat="1">
      <c r="A1432" s="196">
        <v>44251</v>
      </c>
      <c r="B1432" s="205" t="s">
        <v>190</v>
      </c>
      <c r="C1432" s="198">
        <v>1371</v>
      </c>
      <c r="D1432" s="195">
        <v>7</v>
      </c>
      <c r="E1432" s="197">
        <v>1704300</v>
      </c>
      <c r="F1432" s="206">
        <v>0</v>
      </c>
      <c r="G1432" s="203">
        <v>1704300</v>
      </c>
      <c r="H1432" s="195" t="s">
        <v>1091</v>
      </c>
      <c r="I1432" s="205"/>
    </row>
    <row r="1433" spans="1:9" s="208" customFormat="1">
      <c r="A1433" s="196">
        <v>44251</v>
      </c>
      <c r="B1433" s="205" t="s">
        <v>190</v>
      </c>
      <c r="C1433" s="198">
        <v>1372</v>
      </c>
      <c r="D1433" s="195">
        <v>7</v>
      </c>
      <c r="E1433" s="197">
        <v>1740800</v>
      </c>
      <c r="F1433" s="206">
        <v>0</v>
      </c>
      <c r="G1433" s="203">
        <v>1740800</v>
      </c>
      <c r="H1433" s="195" t="s">
        <v>1092</v>
      </c>
      <c r="I1433" s="205"/>
    </row>
    <row r="1434" spans="1:9" s="208" customFormat="1">
      <c r="A1434" s="196">
        <v>44251</v>
      </c>
      <c r="B1434" s="205" t="s">
        <v>190</v>
      </c>
      <c r="C1434" s="198">
        <v>1379</v>
      </c>
      <c r="D1434" s="195">
        <v>7</v>
      </c>
      <c r="E1434" s="197">
        <v>1601000</v>
      </c>
      <c r="F1434" s="206">
        <v>0</v>
      </c>
      <c r="G1434" s="203">
        <v>1601000</v>
      </c>
      <c r="H1434" s="195" t="s">
        <v>1093</v>
      </c>
      <c r="I1434" s="205"/>
    </row>
    <row r="1435" spans="1:9" s="208" customFormat="1">
      <c r="A1435" s="196">
        <v>44251</v>
      </c>
      <c r="B1435" s="205" t="s">
        <v>190</v>
      </c>
      <c r="C1435" s="198">
        <v>6174</v>
      </c>
      <c r="D1435" s="195">
        <v>8</v>
      </c>
      <c r="E1435" s="197">
        <v>588000</v>
      </c>
      <c r="F1435" s="206">
        <v>0</v>
      </c>
      <c r="G1435" s="203">
        <v>588000</v>
      </c>
      <c r="H1435" s="195" t="s">
        <v>1097</v>
      </c>
      <c r="I1435" s="205"/>
    </row>
    <row r="1436" spans="1:9">
      <c r="G1436" s="50">
        <f>SUM(G1432:G1435)</f>
        <v>5634100</v>
      </c>
      <c r="H1436" s="2" t="s">
        <v>190</v>
      </c>
    </row>
    <row r="1438" spans="1:9" s="207" customFormat="1">
      <c r="A1438" s="199">
        <v>44252</v>
      </c>
      <c r="B1438" s="200"/>
      <c r="C1438" s="200">
        <v>1517</v>
      </c>
      <c r="D1438" s="200">
        <v>7</v>
      </c>
      <c r="E1438" s="201">
        <v>1712800</v>
      </c>
      <c r="F1438" s="202">
        <f>E1438-G1438</f>
        <v>0</v>
      </c>
      <c r="G1438" s="201">
        <v>1712800</v>
      </c>
      <c r="H1438" s="200"/>
      <c r="I1438" s="200"/>
    </row>
    <row r="1439" spans="1:9">
      <c r="G1439" s="12">
        <v>1712800</v>
      </c>
      <c r="H1439" s="2" t="s">
        <v>63</v>
      </c>
    </row>
    <row r="1441" spans="1:9" s="207" customFormat="1">
      <c r="A1441" s="199">
        <v>44252</v>
      </c>
      <c r="B1441" s="200"/>
      <c r="C1441" s="200">
        <v>9627</v>
      </c>
      <c r="D1441" s="200">
        <v>4</v>
      </c>
      <c r="E1441" s="201">
        <v>238567</v>
      </c>
      <c r="F1441" s="202">
        <f>E1441-G1441</f>
        <v>0</v>
      </c>
      <c r="G1441" s="201">
        <v>238567</v>
      </c>
      <c r="H1441" s="200"/>
      <c r="I1441" s="200"/>
    </row>
    <row r="1442" spans="1:9" s="207" customFormat="1">
      <c r="A1442" s="199">
        <v>44252</v>
      </c>
      <c r="B1442" s="200"/>
      <c r="C1442" s="200">
        <v>6864</v>
      </c>
      <c r="D1442" s="200">
        <v>6</v>
      </c>
      <c r="E1442" s="201">
        <v>313600</v>
      </c>
      <c r="F1442" s="202">
        <f>E1442-G1442</f>
        <v>0</v>
      </c>
      <c r="G1442" s="201">
        <v>313600</v>
      </c>
      <c r="H1442" s="200"/>
      <c r="I1442" s="200"/>
    </row>
    <row r="1443" spans="1:9">
      <c r="G1443" s="50">
        <f>SUM(G1441:G1442)</f>
        <v>552167</v>
      </c>
      <c r="H1443" s="2" t="s">
        <v>62</v>
      </c>
    </row>
    <row r="1446" spans="1:9" ht="19.5">
      <c r="A1446" s="38" t="s">
        <v>1115</v>
      </c>
    </row>
    <row r="1447" spans="1:9" s="208" customFormat="1">
      <c r="A1447" s="196">
        <v>44252</v>
      </c>
      <c r="B1447" s="205" t="s">
        <v>60</v>
      </c>
      <c r="C1447" s="198">
        <v>1566</v>
      </c>
      <c r="D1447" s="195">
        <v>7</v>
      </c>
      <c r="E1447" s="197">
        <v>1660800</v>
      </c>
      <c r="F1447" s="206">
        <f t="shared" ref="F1447:F1454" si="17">E1447-G1447</f>
        <v>0</v>
      </c>
      <c r="G1447" s="203">
        <v>1660800</v>
      </c>
      <c r="H1447" s="195" t="s">
        <v>1106</v>
      </c>
      <c r="I1447" s="205"/>
    </row>
    <row r="1448" spans="1:9" s="208" customFormat="1">
      <c r="A1448" s="196">
        <v>44252</v>
      </c>
      <c r="B1448" s="205" t="s">
        <v>60</v>
      </c>
      <c r="C1448" s="198">
        <v>1647</v>
      </c>
      <c r="D1448" s="195">
        <v>7</v>
      </c>
      <c r="E1448" s="197">
        <v>660000</v>
      </c>
      <c r="F1448" s="206">
        <f t="shared" si="17"/>
        <v>0</v>
      </c>
      <c r="G1448" s="203">
        <v>660000</v>
      </c>
      <c r="H1448" s="195" t="s">
        <v>1107</v>
      </c>
      <c r="I1448" s="205"/>
    </row>
    <row r="1449" spans="1:9" s="208" customFormat="1">
      <c r="A1449" s="196">
        <v>44252</v>
      </c>
      <c r="B1449" s="205" t="s">
        <v>60</v>
      </c>
      <c r="C1449" s="198">
        <v>6443</v>
      </c>
      <c r="D1449" s="195">
        <v>8</v>
      </c>
      <c r="E1449" s="197">
        <v>490000</v>
      </c>
      <c r="F1449" s="206">
        <f t="shared" si="17"/>
        <v>0</v>
      </c>
      <c r="G1449" s="203">
        <v>490000</v>
      </c>
      <c r="H1449" s="195" t="s">
        <v>1108</v>
      </c>
      <c r="I1449" s="205"/>
    </row>
    <row r="1450" spans="1:9" s="208" customFormat="1">
      <c r="A1450" s="196">
        <v>44252</v>
      </c>
      <c r="B1450" s="205" t="s">
        <v>60</v>
      </c>
      <c r="C1450" s="198">
        <v>6473</v>
      </c>
      <c r="D1450" s="195">
        <v>8</v>
      </c>
      <c r="E1450" s="197">
        <v>9366800</v>
      </c>
      <c r="F1450" s="206">
        <f t="shared" si="17"/>
        <v>0</v>
      </c>
      <c r="G1450" s="203">
        <v>9366800</v>
      </c>
      <c r="H1450" s="195" t="s">
        <v>1109</v>
      </c>
      <c r="I1450" s="205"/>
    </row>
    <row r="1451" spans="1:9" s="208" customFormat="1">
      <c r="A1451" s="196">
        <v>44252</v>
      </c>
      <c r="B1451" s="205" t="s">
        <v>60</v>
      </c>
      <c r="C1451" s="198">
        <v>8377</v>
      </c>
      <c r="D1451" s="195">
        <v>9</v>
      </c>
      <c r="E1451" s="197">
        <v>970501</v>
      </c>
      <c r="F1451" s="206">
        <f t="shared" si="17"/>
        <v>0</v>
      </c>
      <c r="G1451" s="203">
        <v>970501</v>
      </c>
      <c r="H1451" s="195" t="s">
        <v>1114</v>
      </c>
      <c r="I1451" s="205"/>
    </row>
    <row r="1452" spans="1:9" s="208" customFormat="1">
      <c r="A1452" s="196">
        <v>44252</v>
      </c>
      <c r="B1452" s="205" t="s">
        <v>60</v>
      </c>
      <c r="C1452" s="198">
        <v>8396</v>
      </c>
      <c r="D1452" s="195">
        <v>9</v>
      </c>
      <c r="E1452" s="197">
        <v>823600</v>
      </c>
      <c r="F1452" s="206">
        <f t="shared" si="17"/>
        <v>0</v>
      </c>
      <c r="G1452" s="203">
        <v>823600</v>
      </c>
      <c r="H1452" s="195" t="s">
        <v>1038</v>
      </c>
      <c r="I1452" s="205"/>
    </row>
    <row r="1453" spans="1:9" s="207" customFormat="1">
      <c r="A1453" s="199">
        <v>44253</v>
      </c>
      <c r="B1453" s="200"/>
      <c r="C1453" s="200">
        <v>9756</v>
      </c>
      <c r="D1453" s="200">
        <v>4</v>
      </c>
      <c r="E1453" s="201">
        <v>390991</v>
      </c>
      <c r="F1453" s="202">
        <f t="shared" si="17"/>
        <v>0</v>
      </c>
      <c r="G1453" s="201">
        <v>390991</v>
      </c>
      <c r="H1453" s="200"/>
      <c r="I1453" s="200"/>
    </row>
    <row r="1454" spans="1:9" s="207" customFormat="1">
      <c r="A1454" s="199">
        <v>44253</v>
      </c>
      <c r="B1454" s="200"/>
      <c r="C1454" s="200">
        <v>1811</v>
      </c>
      <c r="D1454" s="200">
        <v>7</v>
      </c>
      <c r="E1454" s="201">
        <v>375655</v>
      </c>
      <c r="F1454" s="202">
        <f t="shared" si="17"/>
        <v>0</v>
      </c>
      <c r="G1454" s="201">
        <v>375655</v>
      </c>
      <c r="H1454" s="200"/>
      <c r="I1454" s="200"/>
    </row>
    <row r="1455" spans="1:9">
      <c r="G1455" s="50">
        <f>SUM(G1447:G1454)</f>
        <v>14738347</v>
      </c>
      <c r="H1455" s="2" t="s">
        <v>190</v>
      </c>
    </row>
    <row r="1457" spans="1:9" s="207" customFormat="1">
      <c r="A1457" s="199">
        <v>44253</v>
      </c>
      <c r="B1457" s="200"/>
      <c r="C1457" s="200">
        <v>9859</v>
      </c>
      <c r="D1457" s="200">
        <v>4</v>
      </c>
      <c r="E1457" s="201">
        <v>1761200</v>
      </c>
      <c r="F1457" s="202">
        <f>E1457-G1457</f>
        <v>0</v>
      </c>
      <c r="G1457" s="201">
        <v>1761200</v>
      </c>
      <c r="H1457" s="200"/>
      <c r="I1457" s="200"/>
    </row>
    <row r="1458" spans="1:9">
      <c r="G1458" s="12">
        <v>1761200</v>
      </c>
      <c r="H1458" s="2" t="s">
        <v>62</v>
      </c>
    </row>
    <row r="1460" spans="1:9" ht="19.5">
      <c r="A1460" s="38" t="s">
        <v>1128</v>
      </c>
    </row>
    <row r="1461" spans="1:9" s="208" customFormat="1">
      <c r="A1461" s="196">
        <v>44253</v>
      </c>
      <c r="B1461" s="205" t="s">
        <v>60</v>
      </c>
      <c r="C1461" s="198">
        <v>6658</v>
      </c>
      <c r="D1461" s="195">
        <v>8</v>
      </c>
      <c r="E1461" s="197">
        <v>199500</v>
      </c>
      <c r="F1461" s="206">
        <f>E1461-G1461</f>
        <v>0</v>
      </c>
      <c r="G1461" s="203">
        <v>199500</v>
      </c>
      <c r="H1461" s="195" t="s">
        <v>1125</v>
      </c>
      <c r="I1461" s="205"/>
    </row>
    <row r="1462" spans="1:9" s="208" customFormat="1">
      <c r="A1462" s="196">
        <v>44253</v>
      </c>
      <c r="B1462" s="205" t="s">
        <v>60</v>
      </c>
      <c r="C1462" s="198">
        <v>7096</v>
      </c>
      <c r="D1462" s="195">
        <v>6</v>
      </c>
      <c r="E1462" s="197">
        <v>1575000</v>
      </c>
      <c r="F1462" s="206">
        <f>E1462-G1462</f>
        <v>0</v>
      </c>
      <c r="G1462" s="203">
        <v>1575000</v>
      </c>
      <c r="H1462" s="195" t="s">
        <v>1121</v>
      </c>
      <c r="I1462" s="205"/>
    </row>
    <row r="1463" spans="1:9" s="208" customFormat="1">
      <c r="A1463" s="196">
        <v>44253</v>
      </c>
      <c r="B1463" s="205" t="s">
        <v>60</v>
      </c>
      <c r="C1463" s="198">
        <v>7097</v>
      </c>
      <c r="D1463" s="195">
        <v>6</v>
      </c>
      <c r="E1463" s="197">
        <v>3150000</v>
      </c>
      <c r="F1463" s="206">
        <f>E1463-G1463</f>
        <v>0</v>
      </c>
      <c r="G1463" s="203">
        <v>3150000</v>
      </c>
      <c r="H1463" s="195" t="s">
        <v>1121</v>
      </c>
      <c r="I1463" s="205"/>
    </row>
    <row r="1464" spans="1:9" s="208" customFormat="1">
      <c r="A1464" s="196">
        <v>44253</v>
      </c>
      <c r="B1464" s="205" t="s">
        <v>60</v>
      </c>
      <c r="C1464" s="198">
        <v>7098</v>
      </c>
      <c r="D1464" s="195">
        <v>6</v>
      </c>
      <c r="E1464" s="197">
        <v>3150000</v>
      </c>
      <c r="F1464" s="206">
        <f>E1464-G1464</f>
        <v>0</v>
      </c>
      <c r="G1464" s="203">
        <v>3150000</v>
      </c>
      <c r="H1464" s="195" t="s">
        <v>1121</v>
      </c>
      <c r="I1464" s="205"/>
    </row>
    <row r="1465" spans="1:9">
      <c r="G1465" s="50">
        <f>SUM(G1461:G1464)</f>
        <v>8074500</v>
      </c>
      <c r="H1465" s="2" t="s">
        <v>190</v>
      </c>
    </row>
    <row r="1467" spans="1:9" s="208" customFormat="1">
      <c r="A1467" s="196">
        <v>44253</v>
      </c>
      <c r="B1467" s="205" t="s">
        <v>60</v>
      </c>
      <c r="C1467" s="198">
        <v>1861</v>
      </c>
      <c r="D1467" s="195">
        <v>7</v>
      </c>
      <c r="E1467" s="197">
        <v>500000</v>
      </c>
      <c r="F1467" s="206">
        <f>E1467-G1467</f>
        <v>0</v>
      </c>
      <c r="G1467" s="203">
        <v>500000</v>
      </c>
      <c r="H1467" s="195" t="s">
        <v>1119</v>
      </c>
      <c r="I1467" s="205"/>
    </row>
    <row r="1468" spans="1:9">
      <c r="G1468" s="12">
        <v>500000</v>
      </c>
      <c r="H1468" s="2" t="s">
        <v>63</v>
      </c>
    </row>
    <row r="1470" spans="1:9" s="208" customFormat="1">
      <c r="A1470" s="196">
        <v>44251</v>
      </c>
      <c r="B1470" s="205" t="s">
        <v>65</v>
      </c>
      <c r="C1470" s="198">
        <v>6773</v>
      </c>
      <c r="D1470" s="195">
        <v>6</v>
      </c>
      <c r="E1470" s="197">
        <v>209000</v>
      </c>
      <c r="F1470" s="206">
        <v>0</v>
      </c>
      <c r="G1470" s="203">
        <v>209000</v>
      </c>
      <c r="H1470" s="195" t="s">
        <v>1098</v>
      </c>
      <c r="I1470" s="205"/>
    </row>
    <row r="1471" spans="1:9" s="208" customFormat="1">
      <c r="A1471" s="196">
        <v>44252</v>
      </c>
      <c r="B1471" s="205" t="s">
        <v>65</v>
      </c>
      <c r="C1471" s="198">
        <v>8355</v>
      </c>
      <c r="D1471" s="195">
        <v>9</v>
      </c>
      <c r="E1471" s="197">
        <v>1828500</v>
      </c>
      <c r="F1471" s="206">
        <v>0</v>
      </c>
      <c r="G1471" s="203">
        <v>1828500</v>
      </c>
      <c r="H1471" s="195" t="s">
        <v>1112</v>
      </c>
      <c r="I1471" s="205"/>
    </row>
    <row r="1472" spans="1:9" s="208" customFormat="1">
      <c r="A1472" s="196">
        <v>44253</v>
      </c>
      <c r="B1472" s="205" t="s">
        <v>60</v>
      </c>
      <c r="C1472" s="198">
        <v>9806</v>
      </c>
      <c r="D1472" s="195">
        <v>4</v>
      </c>
      <c r="E1472" s="197">
        <v>500000</v>
      </c>
      <c r="F1472" s="206">
        <f>E1472-G1472</f>
        <v>0</v>
      </c>
      <c r="G1472" s="203">
        <v>500000</v>
      </c>
      <c r="H1472" s="195" t="s">
        <v>1126</v>
      </c>
      <c r="I1472" s="205"/>
    </row>
    <row r="1473" spans="1:9">
      <c r="G1473" s="50">
        <f>SUM(G1470:G1472)</f>
        <v>2537500</v>
      </c>
      <c r="H1473" s="2" t="s">
        <v>65</v>
      </c>
    </row>
    <row r="1475" spans="1:9" s="207" customFormat="1">
      <c r="A1475" s="199">
        <v>44254</v>
      </c>
      <c r="B1475" s="200"/>
      <c r="C1475" s="200">
        <v>7246</v>
      </c>
      <c r="D1475" s="200">
        <v>6</v>
      </c>
      <c r="E1475" s="201">
        <v>952000</v>
      </c>
      <c r="F1475" s="202">
        <f>E1475-G1475</f>
        <v>0</v>
      </c>
      <c r="G1475" s="201">
        <v>952000</v>
      </c>
      <c r="H1475" s="200" t="s">
        <v>62</v>
      </c>
      <c r="I1475" s="200"/>
    </row>
    <row r="1477" spans="1:9" s="208" customFormat="1">
      <c r="A1477" s="123">
        <v>44254</v>
      </c>
      <c r="B1477" s="205" t="s">
        <v>60</v>
      </c>
      <c r="C1477" s="57">
        <v>11</v>
      </c>
      <c r="D1477" s="205">
        <v>4</v>
      </c>
      <c r="E1477" s="203">
        <v>218900</v>
      </c>
      <c r="F1477" s="206">
        <f>E1477-G1477</f>
        <v>0</v>
      </c>
      <c r="G1477" s="203">
        <v>218900</v>
      </c>
      <c r="H1477" s="205" t="s">
        <v>1130</v>
      </c>
      <c r="I1477" s="205"/>
    </row>
    <row r="1478" spans="1:9" s="208" customFormat="1">
      <c r="A1478" s="123">
        <v>44254</v>
      </c>
      <c r="B1478" s="205" t="s">
        <v>60</v>
      </c>
      <c r="C1478" s="57">
        <v>52</v>
      </c>
      <c r="D1478" s="205">
        <v>4</v>
      </c>
      <c r="E1478" s="203">
        <v>699000</v>
      </c>
      <c r="F1478" s="206">
        <f>E1478-G1478</f>
        <v>0</v>
      </c>
      <c r="G1478" s="203">
        <v>699000</v>
      </c>
      <c r="H1478" s="205" t="s">
        <v>671</v>
      </c>
      <c r="I1478" s="205"/>
    </row>
    <row r="1479" spans="1:9" s="208" customFormat="1">
      <c r="A1479" s="123">
        <v>44255</v>
      </c>
      <c r="B1479" s="205" t="s">
        <v>60</v>
      </c>
      <c r="C1479" s="57">
        <v>286</v>
      </c>
      <c r="D1479" s="205">
        <v>4</v>
      </c>
      <c r="E1479" s="203">
        <v>896658</v>
      </c>
      <c r="F1479" s="206">
        <f>E1479-G1479</f>
        <v>0</v>
      </c>
      <c r="G1479" s="203">
        <v>896658</v>
      </c>
      <c r="H1479" s="205" t="s">
        <v>1137</v>
      </c>
      <c r="I1479" s="205"/>
    </row>
    <row r="1480" spans="1:9" s="208" customFormat="1">
      <c r="A1480" s="123">
        <v>44255</v>
      </c>
      <c r="B1480" s="205" t="s">
        <v>60</v>
      </c>
      <c r="C1480" s="57">
        <v>7610</v>
      </c>
      <c r="D1480" s="205">
        <v>6</v>
      </c>
      <c r="E1480" s="203">
        <v>660000</v>
      </c>
      <c r="F1480" s="206">
        <f>E1480-G1480</f>
        <v>0</v>
      </c>
      <c r="G1480" s="203">
        <v>660000</v>
      </c>
      <c r="H1480" s="205" t="s">
        <v>1144</v>
      </c>
      <c r="I1480" s="205"/>
    </row>
    <row r="1481" spans="1:9">
      <c r="E1481" s="49"/>
      <c r="G1481" s="50">
        <f>SUM(G1477:G1480)</f>
        <v>2474558</v>
      </c>
      <c r="H1481" s="2" t="s">
        <v>63</v>
      </c>
    </row>
    <row r="1483" spans="1:9" s="208" customFormat="1">
      <c r="A1483" s="123">
        <v>44254</v>
      </c>
      <c r="B1483" s="205" t="s">
        <v>60</v>
      </c>
      <c r="C1483" s="57">
        <v>76</v>
      </c>
      <c r="D1483" s="205">
        <v>4</v>
      </c>
      <c r="E1483" s="203">
        <v>336400</v>
      </c>
      <c r="F1483" s="206">
        <f t="shared" ref="F1483:F1490" si="18">E1483-G1483</f>
        <v>0</v>
      </c>
      <c r="G1483" s="203">
        <v>336400</v>
      </c>
      <c r="H1483" s="205" t="s">
        <v>1132</v>
      </c>
      <c r="I1483" s="205"/>
    </row>
    <row r="1484" spans="1:9" s="208" customFormat="1">
      <c r="A1484" s="123">
        <v>44254</v>
      </c>
      <c r="B1484" s="205" t="s">
        <v>60</v>
      </c>
      <c r="C1484" s="57">
        <v>7352</v>
      </c>
      <c r="D1484" s="205">
        <v>6</v>
      </c>
      <c r="E1484" s="203">
        <v>265368</v>
      </c>
      <c r="F1484" s="206">
        <f t="shared" si="18"/>
        <v>0</v>
      </c>
      <c r="G1484" s="203">
        <v>265368</v>
      </c>
      <c r="H1484" s="205" t="s">
        <v>1135</v>
      </c>
      <c r="I1484" s="205"/>
    </row>
    <row r="1485" spans="1:9" s="208" customFormat="1">
      <c r="A1485" s="123">
        <v>44255</v>
      </c>
      <c r="B1485" s="205" t="s">
        <v>60</v>
      </c>
      <c r="C1485" s="57">
        <v>2395</v>
      </c>
      <c r="D1485" s="205">
        <v>7</v>
      </c>
      <c r="E1485" s="203">
        <v>587200</v>
      </c>
      <c r="F1485" s="206">
        <f t="shared" si="18"/>
        <v>0</v>
      </c>
      <c r="G1485" s="203">
        <v>587200</v>
      </c>
      <c r="H1485" s="205" t="s">
        <v>1138</v>
      </c>
      <c r="I1485" s="205"/>
    </row>
    <row r="1486" spans="1:9" s="208" customFormat="1">
      <c r="A1486" s="123">
        <v>44255</v>
      </c>
      <c r="B1486" s="205" t="s">
        <v>60</v>
      </c>
      <c r="C1486" s="57">
        <v>2451</v>
      </c>
      <c r="D1486" s="205">
        <v>7</v>
      </c>
      <c r="E1486" s="203">
        <v>580000</v>
      </c>
      <c r="F1486" s="206">
        <f t="shared" si="18"/>
        <v>0</v>
      </c>
      <c r="G1486" s="203">
        <v>580000</v>
      </c>
      <c r="H1486" s="205" t="s">
        <v>1139</v>
      </c>
      <c r="I1486" s="205"/>
    </row>
    <row r="1487" spans="1:9" s="208" customFormat="1">
      <c r="A1487" s="123">
        <v>44255</v>
      </c>
      <c r="B1487" s="205" t="s">
        <v>60</v>
      </c>
      <c r="C1487" s="57">
        <v>7145</v>
      </c>
      <c r="D1487" s="205">
        <v>8</v>
      </c>
      <c r="E1487" s="203">
        <v>862657</v>
      </c>
      <c r="F1487" s="206">
        <f t="shared" si="18"/>
        <v>0</v>
      </c>
      <c r="G1487" s="203">
        <v>862657</v>
      </c>
      <c r="H1487" s="205" t="s">
        <v>1149</v>
      </c>
      <c r="I1487" s="205"/>
    </row>
    <row r="1488" spans="1:9" s="208" customFormat="1">
      <c r="A1488" s="123">
        <v>44255</v>
      </c>
      <c r="B1488" s="205" t="s">
        <v>60</v>
      </c>
      <c r="C1488" s="57">
        <v>7522</v>
      </c>
      <c r="D1488" s="205">
        <v>6</v>
      </c>
      <c r="E1488" s="203">
        <v>95444</v>
      </c>
      <c r="F1488" s="206">
        <f t="shared" si="18"/>
        <v>0</v>
      </c>
      <c r="G1488" s="203">
        <v>95444</v>
      </c>
      <c r="H1488" s="205" t="s">
        <v>1150</v>
      </c>
      <c r="I1488" s="205"/>
    </row>
    <row r="1489" spans="1:9" s="208" customFormat="1">
      <c r="A1489" s="123">
        <v>44255</v>
      </c>
      <c r="B1489" s="205" t="s">
        <v>60</v>
      </c>
      <c r="C1489" s="57">
        <v>7579</v>
      </c>
      <c r="D1489" s="205">
        <v>6</v>
      </c>
      <c r="E1489" s="203">
        <v>700000</v>
      </c>
      <c r="F1489" s="206">
        <f t="shared" si="18"/>
        <v>0</v>
      </c>
      <c r="G1489" s="203">
        <v>700000</v>
      </c>
      <c r="H1489" s="205" t="s">
        <v>1142</v>
      </c>
      <c r="I1489" s="205"/>
    </row>
    <row r="1490" spans="1:9" s="208" customFormat="1">
      <c r="A1490" s="123">
        <v>44255</v>
      </c>
      <c r="B1490" s="205" t="s">
        <v>60</v>
      </c>
      <c r="C1490" s="57">
        <v>7603</v>
      </c>
      <c r="D1490" s="205">
        <v>6</v>
      </c>
      <c r="E1490" s="203">
        <v>520000</v>
      </c>
      <c r="F1490" s="206">
        <f t="shared" si="18"/>
        <v>0</v>
      </c>
      <c r="G1490" s="203">
        <v>520000</v>
      </c>
      <c r="H1490" s="205" t="s">
        <v>1143</v>
      </c>
      <c r="I1490" s="205"/>
    </row>
    <row r="1491" spans="1:9">
      <c r="G1491" s="50">
        <f>SUM(G1483:G1490)</f>
        <v>3947069</v>
      </c>
      <c r="H1491" s="2" t="s">
        <v>101</v>
      </c>
    </row>
    <row r="1493" spans="1:9" s="208" customFormat="1">
      <c r="A1493" s="123">
        <v>44255</v>
      </c>
      <c r="B1493" s="205" t="s">
        <v>60</v>
      </c>
      <c r="C1493" s="57">
        <v>2484</v>
      </c>
      <c r="D1493" s="205">
        <v>7</v>
      </c>
      <c r="E1493" s="203">
        <v>500000</v>
      </c>
      <c r="F1493" s="206">
        <f>E1493-G1493</f>
        <v>0</v>
      </c>
      <c r="G1493" s="203">
        <v>500000</v>
      </c>
      <c r="H1493" s="205" t="s">
        <v>1140</v>
      </c>
      <c r="I1493" s="205"/>
    </row>
    <row r="1494" spans="1:9">
      <c r="G1494" s="12">
        <v>500000</v>
      </c>
      <c r="H1494" s="2" t="s">
        <v>190</v>
      </c>
    </row>
    <row r="1496" spans="1:9" s="207" customFormat="1">
      <c r="A1496" s="199">
        <v>44256</v>
      </c>
      <c r="B1496" s="200"/>
      <c r="C1496" s="200">
        <v>7841</v>
      </c>
      <c r="D1496" s="200">
        <v>6</v>
      </c>
      <c r="E1496" s="201">
        <v>32529</v>
      </c>
      <c r="F1496" s="202">
        <f>E1496-G1496</f>
        <v>0</v>
      </c>
      <c r="G1496" s="201">
        <v>32529</v>
      </c>
      <c r="H1496" s="200" t="s">
        <v>101</v>
      </c>
      <c r="I1496" s="200"/>
    </row>
    <row r="1499" spans="1:9" s="208" customFormat="1">
      <c r="A1499" s="123">
        <v>44255</v>
      </c>
      <c r="B1499" s="205" t="s">
        <v>64</v>
      </c>
      <c r="C1499" s="57">
        <v>7195</v>
      </c>
      <c r="D1499" s="205">
        <v>8</v>
      </c>
      <c r="E1499" s="203">
        <v>2310000</v>
      </c>
      <c r="F1499" s="206">
        <f>E1499-G1499</f>
        <v>0</v>
      </c>
      <c r="G1499" s="203">
        <v>2310000</v>
      </c>
      <c r="H1499" s="205" t="s">
        <v>1148</v>
      </c>
      <c r="I1499" s="205"/>
    </row>
    <row r="1500" spans="1:9">
      <c r="G1500" s="12">
        <v>2310000</v>
      </c>
      <c r="H1500" s="2" t="s">
        <v>64</v>
      </c>
    </row>
    <row r="1502" spans="1:9" s="208" customFormat="1">
      <c r="A1502" s="123">
        <v>44254</v>
      </c>
      <c r="B1502" s="205" t="s">
        <v>65</v>
      </c>
      <c r="C1502" s="57">
        <v>7408</v>
      </c>
      <c r="D1502" s="205">
        <v>6</v>
      </c>
      <c r="E1502" s="203">
        <v>2013700</v>
      </c>
      <c r="F1502" s="206">
        <f>E1502-G1502</f>
        <v>0</v>
      </c>
      <c r="G1502" s="203">
        <v>2013700</v>
      </c>
      <c r="H1502" s="205" t="s">
        <v>1136</v>
      </c>
      <c r="I1502" s="205"/>
    </row>
    <row r="1503" spans="1:9">
      <c r="G1503" s="12">
        <v>2013700</v>
      </c>
      <c r="H1503" s="2" t="s">
        <v>65</v>
      </c>
    </row>
    <row r="1505" spans="1:9" s="208" customFormat="1">
      <c r="A1505" s="123">
        <v>44255</v>
      </c>
      <c r="B1505" s="205" t="s">
        <v>65</v>
      </c>
      <c r="C1505" s="57">
        <v>5822</v>
      </c>
      <c r="D1505" s="205">
        <v>18</v>
      </c>
      <c r="E1505" s="203">
        <v>300000</v>
      </c>
      <c r="F1505" s="206">
        <f>E1505-G1505</f>
        <v>0</v>
      </c>
      <c r="G1505" s="203">
        <v>300000</v>
      </c>
      <c r="H1505" s="205" t="s">
        <v>1141</v>
      </c>
      <c r="I1505" s="205"/>
    </row>
    <row r="1506" spans="1:9">
      <c r="G1506" s="12">
        <v>300000</v>
      </c>
      <c r="H1506" s="2" t="s">
        <v>65</v>
      </c>
    </row>
    <row r="1507" spans="1:9" s="53" customFormat="1">
      <c r="G1507" s="203"/>
    </row>
    <row r="1508" spans="1:9" s="208" customFormat="1">
      <c r="A1508" s="196">
        <v>44256</v>
      </c>
      <c r="B1508" s="205" t="s">
        <v>60</v>
      </c>
      <c r="C1508" s="198">
        <v>7837</v>
      </c>
      <c r="D1508" s="195">
        <v>6</v>
      </c>
      <c r="E1508" s="197">
        <v>990000</v>
      </c>
      <c r="F1508" s="206">
        <f>E1508-G1508</f>
        <v>0</v>
      </c>
      <c r="G1508" s="203">
        <v>990000</v>
      </c>
      <c r="H1508" s="195" t="s">
        <v>1158</v>
      </c>
      <c r="I1508" s="205"/>
    </row>
    <row r="1509" spans="1:9">
      <c r="G1509" s="12">
        <v>990000</v>
      </c>
      <c r="H1509" s="2" t="s">
        <v>64</v>
      </c>
    </row>
    <row r="1511" spans="1:9" s="207" customFormat="1">
      <c r="A1511" s="199">
        <v>44257</v>
      </c>
      <c r="B1511" s="200"/>
      <c r="C1511" s="51">
        <v>8014</v>
      </c>
      <c r="D1511" s="200">
        <v>6</v>
      </c>
      <c r="E1511" s="201">
        <v>3146100</v>
      </c>
      <c r="F1511" s="202">
        <f>E1511-G1511</f>
        <v>0</v>
      </c>
      <c r="G1511" s="201">
        <v>3146100</v>
      </c>
      <c r="H1511" s="200"/>
      <c r="I1511" s="200"/>
    </row>
    <row r="1512" spans="1:9" s="208" customFormat="1">
      <c r="A1512" s="196">
        <v>44256</v>
      </c>
      <c r="B1512" s="205" t="s">
        <v>60</v>
      </c>
      <c r="C1512" s="198">
        <v>550</v>
      </c>
      <c r="D1512" s="195">
        <v>4</v>
      </c>
      <c r="E1512" s="197">
        <v>2424010</v>
      </c>
      <c r="F1512" s="206">
        <f>E1512-G1512</f>
        <v>0</v>
      </c>
      <c r="G1512" s="203">
        <v>2424010</v>
      </c>
      <c r="H1512" s="195" t="s">
        <v>1152</v>
      </c>
      <c r="I1512" s="205"/>
    </row>
    <row r="1513" spans="1:9">
      <c r="G1513" s="50">
        <f>SUM(G1511:G1512)</f>
        <v>5570110</v>
      </c>
      <c r="H1513" s="2" t="s">
        <v>63</v>
      </c>
    </row>
    <row r="1515" spans="1:9" s="208" customFormat="1">
      <c r="A1515" s="196">
        <v>44256</v>
      </c>
      <c r="B1515" s="205" t="s">
        <v>60</v>
      </c>
      <c r="C1515" s="198">
        <v>632</v>
      </c>
      <c r="D1515" s="195">
        <v>4</v>
      </c>
      <c r="E1515" s="197">
        <v>2225200</v>
      </c>
      <c r="F1515" s="206">
        <v>0</v>
      </c>
      <c r="G1515" s="203">
        <v>2225200</v>
      </c>
      <c r="H1515" s="195" t="s">
        <v>1153</v>
      </c>
      <c r="I1515" s="205"/>
    </row>
    <row r="1516" spans="1:9" s="208" customFormat="1">
      <c r="A1516" s="196">
        <v>44256</v>
      </c>
      <c r="B1516" s="205" t="s">
        <v>60</v>
      </c>
      <c r="C1516" s="198">
        <v>635</v>
      </c>
      <c r="D1516" s="195">
        <v>4</v>
      </c>
      <c r="E1516" s="197">
        <v>2782800</v>
      </c>
      <c r="F1516" s="206">
        <v>0</v>
      </c>
      <c r="G1516" s="203">
        <v>2782800</v>
      </c>
      <c r="H1516" s="195" t="s">
        <v>1154</v>
      </c>
      <c r="I1516" s="205"/>
    </row>
    <row r="1517" spans="1:9" s="208" customFormat="1">
      <c r="A1517" s="196">
        <v>44256</v>
      </c>
      <c r="B1517" s="205" t="s">
        <v>60</v>
      </c>
      <c r="C1517" s="198">
        <v>7368</v>
      </c>
      <c r="D1517" s="195">
        <v>8</v>
      </c>
      <c r="E1517" s="197">
        <v>223762</v>
      </c>
      <c r="F1517" s="206">
        <v>0</v>
      </c>
      <c r="G1517" s="203">
        <v>223762</v>
      </c>
      <c r="H1517" s="195" t="s">
        <v>1155</v>
      </c>
      <c r="I1517" s="205"/>
    </row>
    <row r="1518" spans="1:9" s="208" customFormat="1">
      <c r="A1518" s="196">
        <v>44256</v>
      </c>
      <c r="B1518" s="205" t="s">
        <v>60</v>
      </c>
      <c r="C1518" s="198">
        <v>7889</v>
      </c>
      <c r="D1518" s="195">
        <v>6</v>
      </c>
      <c r="E1518" s="197">
        <v>1508200</v>
      </c>
      <c r="F1518" s="206">
        <v>0</v>
      </c>
      <c r="G1518" s="203">
        <v>1508200</v>
      </c>
      <c r="H1518" s="195" t="s">
        <v>1157</v>
      </c>
      <c r="I1518" s="205"/>
    </row>
    <row r="1519" spans="1:9">
      <c r="G1519" s="50">
        <f>SUM(G1515:G1518)</f>
        <v>6739962</v>
      </c>
      <c r="H1519" s="2" t="s">
        <v>190</v>
      </c>
    </row>
    <row r="1521" spans="1:9" s="207" customFormat="1">
      <c r="A1521" s="199">
        <v>44257</v>
      </c>
      <c r="B1521" s="200"/>
      <c r="C1521" s="200">
        <v>848</v>
      </c>
      <c r="D1521" s="200">
        <v>4</v>
      </c>
      <c r="E1521" s="201">
        <v>1321000</v>
      </c>
      <c r="F1521" s="202">
        <f>E1521-G1521</f>
        <v>0</v>
      </c>
      <c r="G1521" s="201">
        <v>1321000</v>
      </c>
      <c r="H1521" s="200" t="s">
        <v>62</v>
      </c>
      <c r="I1521" s="200"/>
    </row>
    <row r="1523" spans="1:9" s="207" customFormat="1" ht="18.75" customHeight="1">
      <c r="A1523" s="199">
        <v>44257</v>
      </c>
      <c r="B1523" s="200"/>
      <c r="C1523" s="200">
        <v>8119</v>
      </c>
      <c r="D1523" s="200">
        <v>6</v>
      </c>
      <c r="E1523" s="201">
        <v>223000</v>
      </c>
      <c r="F1523" s="202">
        <f>E1523-G1523</f>
        <v>0</v>
      </c>
      <c r="G1523" s="201">
        <v>223000</v>
      </c>
      <c r="H1523" s="200"/>
      <c r="I1523" s="200"/>
    </row>
    <row r="1524" spans="1:9" s="207" customFormat="1">
      <c r="A1524" s="199">
        <v>44257</v>
      </c>
      <c r="B1524" s="200"/>
      <c r="C1524" s="200">
        <v>886</v>
      </c>
      <c r="D1524" s="200">
        <v>4</v>
      </c>
      <c r="E1524" s="201">
        <v>1777500</v>
      </c>
      <c r="F1524" s="202">
        <f>E1524-G1524</f>
        <v>0</v>
      </c>
      <c r="G1524" s="201">
        <v>1777500</v>
      </c>
      <c r="H1524" s="200"/>
      <c r="I1524" s="200"/>
    </row>
    <row r="1525" spans="1:9">
      <c r="G1525" s="50">
        <f>SUM(G1523:G1524)</f>
        <v>2000500</v>
      </c>
      <c r="H1525" s="2" t="s">
        <v>190</v>
      </c>
    </row>
    <row r="1527" spans="1:9" ht="19.5">
      <c r="A1527" s="38" t="s">
        <v>1172</v>
      </c>
    </row>
    <row r="1528" spans="1:9" s="208" customFormat="1">
      <c r="A1528" s="196">
        <v>44257</v>
      </c>
      <c r="B1528" s="205" t="s">
        <v>60</v>
      </c>
      <c r="C1528" s="198">
        <v>3041</v>
      </c>
      <c r="D1528" s="195">
        <v>7</v>
      </c>
      <c r="E1528" s="197">
        <v>46500</v>
      </c>
      <c r="F1528" s="206">
        <f>E1528-G1528</f>
        <v>0</v>
      </c>
      <c r="G1528" s="203">
        <v>46500</v>
      </c>
      <c r="H1528" s="195" t="s">
        <v>1163</v>
      </c>
      <c r="I1528" s="205"/>
    </row>
    <row r="1529" spans="1:9" s="208" customFormat="1">
      <c r="A1529" s="196">
        <v>44257</v>
      </c>
      <c r="B1529" s="205" t="s">
        <v>60</v>
      </c>
      <c r="C1529" s="198">
        <v>8123</v>
      </c>
      <c r="D1529" s="195">
        <v>6</v>
      </c>
      <c r="E1529" s="197">
        <v>212000</v>
      </c>
      <c r="F1529" s="206">
        <f>E1529-G1529</f>
        <v>0</v>
      </c>
      <c r="G1529" s="203">
        <v>212000</v>
      </c>
      <c r="H1529" s="195" t="s">
        <v>1169</v>
      </c>
      <c r="I1529" s="205"/>
    </row>
    <row r="1530" spans="1:9">
      <c r="G1530" s="50">
        <f>SUM(G1528:G1529)</f>
        <v>258500</v>
      </c>
      <c r="H1530" s="2" t="s">
        <v>101</v>
      </c>
    </row>
    <row r="1532" spans="1:9" s="208" customFormat="1">
      <c r="A1532" s="196">
        <v>44257</v>
      </c>
      <c r="B1532" s="205" t="s">
        <v>60</v>
      </c>
      <c r="C1532" s="198">
        <v>3047</v>
      </c>
      <c r="D1532" s="195">
        <v>7</v>
      </c>
      <c r="E1532" s="197">
        <v>959000</v>
      </c>
      <c r="F1532" s="206">
        <f t="shared" ref="F1532:F1539" si="19">E1532-G1532</f>
        <v>0</v>
      </c>
      <c r="G1532" s="203">
        <v>959000</v>
      </c>
      <c r="H1532" s="195" t="s">
        <v>1164</v>
      </c>
      <c r="I1532" s="205"/>
    </row>
    <row r="1533" spans="1:9" s="208" customFormat="1">
      <c r="A1533" s="196">
        <v>44257</v>
      </c>
      <c r="B1533" s="205" t="s">
        <v>60</v>
      </c>
      <c r="C1533" s="198">
        <v>3055</v>
      </c>
      <c r="D1533" s="195">
        <v>7</v>
      </c>
      <c r="E1533" s="197">
        <v>268000</v>
      </c>
      <c r="F1533" s="206">
        <f t="shared" si="19"/>
        <v>0</v>
      </c>
      <c r="G1533" s="203">
        <v>268000</v>
      </c>
      <c r="H1533" s="195" t="s">
        <v>1165</v>
      </c>
      <c r="I1533" s="205"/>
    </row>
    <row r="1534" spans="1:9" s="207" customFormat="1">
      <c r="A1534" s="199">
        <v>44258</v>
      </c>
      <c r="B1534" s="200"/>
      <c r="C1534" s="51">
        <v>8324</v>
      </c>
      <c r="D1534" s="200">
        <v>6</v>
      </c>
      <c r="E1534" s="201">
        <v>399600</v>
      </c>
      <c r="F1534" s="202">
        <f t="shared" si="19"/>
        <v>0</v>
      </c>
      <c r="G1534" s="201">
        <v>399600</v>
      </c>
      <c r="H1534" s="200"/>
      <c r="I1534" s="200"/>
    </row>
    <row r="1535" spans="1:9" s="207" customFormat="1">
      <c r="A1535" s="199">
        <v>44258</v>
      </c>
      <c r="B1535" s="200"/>
      <c r="C1535" s="51">
        <v>8282</v>
      </c>
      <c r="D1535" s="200">
        <v>6</v>
      </c>
      <c r="E1535" s="201">
        <v>1905000</v>
      </c>
      <c r="F1535" s="202">
        <f t="shared" si="19"/>
        <v>0</v>
      </c>
      <c r="G1535" s="201">
        <v>1905000</v>
      </c>
      <c r="H1535" s="200"/>
      <c r="I1535" s="200"/>
    </row>
    <row r="1536" spans="1:9" s="207" customFormat="1">
      <c r="A1536" s="199">
        <v>44258</v>
      </c>
      <c r="B1536" s="200"/>
      <c r="C1536" s="51">
        <v>1100</v>
      </c>
      <c r="D1536" s="200">
        <v>4</v>
      </c>
      <c r="E1536" s="201">
        <v>639006</v>
      </c>
      <c r="F1536" s="202">
        <f t="shared" si="19"/>
        <v>0</v>
      </c>
      <c r="G1536" s="201">
        <v>639006</v>
      </c>
      <c r="H1536" s="200"/>
      <c r="I1536" s="200"/>
    </row>
    <row r="1537" spans="1:9" s="207" customFormat="1">
      <c r="A1537" s="199">
        <v>44258</v>
      </c>
      <c r="B1537" s="200"/>
      <c r="C1537" s="51">
        <v>1069</v>
      </c>
      <c r="D1537" s="200">
        <v>4</v>
      </c>
      <c r="E1537" s="201">
        <v>401000</v>
      </c>
      <c r="F1537" s="202">
        <f t="shared" si="19"/>
        <v>0</v>
      </c>
      <c r="G1537" s="201">
        <v>401000</v>
      </c>
      <c r="H1537" s="200"/>
      <c r="I1537" s="200"/>
    </row>
    <row r="1538" spans="1:9" s="207" customFormat="1">
      <c r="A1538" s="199">
        <v>44258</v>
      </c>
      <c r="B1538" s="200"/>
      <c r="C1538" s="51">
        <v>1088</v>
      </c>
      <c r="D1538" s="200">
        <v>4</v>
      </c>
      <c r="E1538" s="201">
        <v>1486800</v>
      </c>
      <c r="F1538" s="202">
        <f t="shared" si="19"/>
        <v>0</v>
      </c>
      <c r="G1538" s="201">
        <v>1486800</v>
      </c>
      <c r="H1538" s="200"/>
      <c r="I1538" s="200"/>
    </row>
    <row r="1539" spans="1:9" s="207" customFormat="1">
      <c r="A1539" s="199">
        <v>44258</v>
      </c>
      <c r="B1539" s="200"/>
      <c r="C1539" s="51">
        <v>8379</v>
      </c>
      <c r="D1539" s="200">
        <v>6</v>
      </c>
      <c r="E1539" s="201">
        <v>840000</v>
      </c>
      <c r="F1539" s="202">
        <f t="shared" si="19"/>
        <v>0</v>
      </c>
      <c r="G1539" s="201">
        <v>840000</v>
      </c>
      <c r="H1539" s="200"/>
      <c r="I1539" s="200"/>
    </row>
    <row r="1540" spans="1:9">
      <c r="G1540" s="50">
        <f>SUM(G1532:G1539)</f>
        <v>6898406</v>
      </c>
      <c r="H1540" s="2" t="s">
        <v>190</v>
      </c>
    </row>
    <row r="1542" spans="1:9" s="207" customFormat="1">
      <c r="A1542" s="199">
        <v>44258</v>
      </c>
      <c r="B1542" s="200"/>
      <c r="C1542" s="200">
        <v>3308</v>
      </c>
      <c r="D1542" s="200">
        <v>7</v>
      </c>
      <c r="E1542" s="201">
        <v>1085400</v>
      </c>
      <c r="F1542" s="202"/>
      <c r="G1542" s="201">
        <v>1085400</v>
      </c>
      <c r="H1542" s="200" t="s">
        <v>107</v>
      </c>
      <c r="I1542" s="200"/>
    </row>
    <row r="1545" spans="1:9" ht="19.5">
      <c r="A1545" s="38" t="s">
        <v>1201</v>
      </c>
    </row>
    <row r="1546" spans="1:9" s="208" customFormat="1">
      <c r="A1546" s="196">
        <v>44258</v>
      </c>
      <c r="B1546" s="205" t="s">
        <v>60</v>
      </c>
      <c r="C1546" s="198">
        <v>7790</v>
      </c>
      <c r="D1546" s="195">
        <v>8</v>
      </c>
      <c r="E1546" s="197">
        <v>11260600</v>
      </c>
      <c r="F1546" s="206">
        <f>E1546-G1546</f>
        <v>0</v>
      </c>
      <c r="G1546" s="203">
        <v>11260600</v>
      </c>
      <c r="H1546" s="195" t="s">
        <v>1189</v>
      </c>
      <c r="I1546" s="205"/>
    </row>
    <row r="1547" spans="1:9" s="208" customFormat="1">
      <c r="A1547" s="196">
        <v>44258</v>
      </c>
      <c r="B1547" s="205" t="s">
        <v>60</v>
      </c>
      <c r="C1547" s="198">
        <v>1213</v>
      </c>
      <c r="D1547" s="195">
        <v>4</v>
      </c>
      <c r="E1547" s="197">
        <v>1042500</v>
      </c>
      <c r="F1547" s="206">
        <f>E1547-G1547</f>
        <v>0</v>
      </c>
      <c r="G1547" s="203">
        <v>1042500</v>
      </c>
      <c r="H1547" s="195" t="s">
        <v>1176</v>
      </c>
      <c r="I1547" s="205"/>
    </row>
    <row r="1548" spans="1:9" s="208" customFormat="1">
      <c r="A1548" s="196">
        <v>44257</v>
      </c>
      <c r="B1548" s="205" t="s">
        <v>60</v>
      </c>
      <c r="C1548" s="198">
        <v>966</v>
      </c>
      <c r="D1548" s="195">
        <v>4</v>
      </c>
      <c r="E1548" s="197">
        <v>3545600</v>
      </c>
      <c r="F1548" s="206">
        <f>E1548-G1548</f>
        <v>0</v>
      </c>
      <c r="G1548" s="203">
        <v>3545600</v>
      </c>
      <c r="H1548" s="195" t="s">
        <v>1162</v>
      </c>
      <c r="I1548" s="205"/>
    </row>
    <row r="1549" spans="1:9">
      <c r="G1549" s="50">
        <f>SUM(G1546:G1548)</f>
        <v>15848700</v>
      </c>
      <c r="H1549" s="2" t="s">
        <v>65</v>
      </c>
    </row>
    <row r="1551" spans="1:9" s="208" customFormat="1">
      <c r="A1551" s="196">
        <v>44257</v>
      </c>
      <c r="B1551" s="205" t="s">
        <v>60</v>
      </c>
      <c r="C1551" s="198">
        <v>7548</v>
      </c>
      <c r="D1551" s="195">
        <v>8</v>
      </c>
      <c r="E1551" s="197">
        <v>679726</v>
      </c>
      <c r="F1551" s="206">
        <v>0</v>
      </c>
      <c r="G1551" s="203">
        <v>679726</v>
      </c>
      <c r="H1551" s="195" t="s">
        <v>1170</v>
      </c>
      <c r="I1551" s="205"/>
    </row>
    <row r="1552" spans="1:9" s="208" customFormat="1">
      <c r="A1552" s="196">
        <v>44258</v>
      </c>
      <c r="B1552" s="205" t="s">
        <v>60</v>
      </c>
      <c r="C1552" s="198">
        <v>1101</v>
      </c>
      <c r="D1552" s="195">
        <v>4</v>
      </c>
      <c r="E1552" s="197">
        <v>156000</v>
      </c>
      <c r="F1552" s="206">
        <v>0</v>
      </c>
      <c r="G1552" s="203">
        <v>156000</v>
      </c>
      <c r="H1552" s="195" t="s">
        <v>1200</v>
      </c>
      <c r="I1552" s="205"/>
    </row>
    <row r="1553" spans="1:9" s="208" customFormat="1">
      <c r="A1553" s="196">
        <v>44258</v>
      </c>
      <c r="B1553" s="205" t="s">
        <v>60</v>
      </c>
      <c r="C1553" s="198">
        <v>3256</v>
      </c>
      <c r="D1553" s="195">
        <v>7</v>
      </c>
      <c r="E1553" s="197">
        <v>632198</v>
      </c>
      <c r="F1553" s="206">
        <v>0</v>
      </c>
      <c r="G1553" s="203">
        <v>632198</v>
      </c>
      <c r="H1553" s="195" t="s">
        <v>1180</v>
      </c>
      <c r="I1553" s="205"/>
    </row>
    <row r="1554" spans="1:9" s="208" customFormat="1">
      <c r="A1554" s="196">
        <v>44258</v>
      </c>
      <c r="B1554" s="205" t="s">
        <v>60</v>
      </c>
      <c r="C1554" s="198">
        <v>3294</v>
      </c>
      <c r="D1554" s="195">
        <v>7</v>
      </c>
      <c r="E1554" s="197">
        <v>1058700</v>
      </c>
      <c r="F1554" s="206">
        <v>0</v>
      </c>
      <c r="G1554" s="203">
        <v>1058700</v>
      </c>
      <c r="H1554" s="195" t="s">
        <v>1181</v>
      </c>
      <c r="I1554" s="205"/>
    </row>
    <row r="1555" spans="1:9" s="208" customFormat="1">
      <c r="A1555" s="196">
        <v>44258</v>
      </c>
      <c r="B1555" s="205" t="s">
        <v>60</v>
      </c>
      <c r="C1555" s="198">
        <v>3393</v>
      </c>
      <c r="D1555" s="195">
        <v>7</v>
      </c>
      <c r="E1555" s="197">
        <v>1413500</v>
      </c>
      <c r="F1555" s="206">
        <v>0</v>
      </c>
      <c r="G1555" s="203">
        <v>1413500</v>
      </c>
      <c r="H1555" s="195" t="s">
        <v>1184</v>
      </c>
      <c r="I1555" s="205"/>
    </row>
    <row r="1556" spans="1:9" s="208" customFormat="1">
      <c r="A1556" s="196">
        <v>44258</v>
      </c>
      <c r="B1556" s="205" t="s">
        <v>60</v>
      </c>
      <c r="C1556" s="198">
        <v>8449</v>
      </c>
      <c r="D1556" s="195">
        <v>6</v>
      </c>
      <c r="E1556" s="197">
        <v>510000</v>
      </c>
      <c r="F1556" s="206">
        <v>0</v>
      </c>
      <c r="G1556" s="203">
        <v>510000</v>
      </c>
      <c r="H1556" s="195" t="s">
        <v>1196</v>
      </c>
      <c r="I1556" s="205"/>
    </row>
    <row r="1557" spans="1:9" s="208" customFormat="1">
      <c r="A1557" s="196">
        <v>44258</v>
      </c>
      <c r="B1557" s="205" t="s">
        <v>60</v>
      </c>
      <c r="C1557" s="198">
        <v>9356</v>
      </c>
      <c r="D1557" s="195">
        <v>9</v>
      </c>
      <c r="E1557" s="197">
        <v>1710200</v>
      </c>
      <c r="F1557" s="206">
        <v>0</v>
      </c>
      <c r="G1557" s="203">
        <v>1710200</v>
      </c>
      <c r="H1557" s="195"/>
      <c r="I1557" s="205"/>
    </row>
    <row r="1558" spans="1:9" s="208" customFormat="1">
      <c r="A1558" s="196">
        <v>44258</v>
      </c>
      <c r="B1558" s="205" t="s">
        <v>60</v>
      </c>
      <c r="C1558" s="198">
        <v>9358</v>
      </c>
      <c r="D1558" s="195">
        <v>9</v>
      </c>
      <c r="E1558" s="197">
        <v>1602700</v>
      </c>
      <c r="F1558" s="206">
        <v>0</v>
      </c>
      <c r="G1558" s="203">
        <v>1602700</v>
      </c>
      <c r="H1558" s="195"/>
      <c r="I1558" s="205"/>
    </row>
    <row r="1559" spans="1:9">
      <c r="G1559" s="50">
        <f>SUM(G1551:G1558)</f>
        <v>7763024</v>
      </c>
      <c r="H1559" s="2" t="s">
        <v>63</v>
      </c>
    </row>
    <row r="1561" spans="1:9" s="208" customFormat="1">
      <c r="A1561" s="196">
        <v>44258</v>
      </c>
      <c r="B1561" s="205" t="s">
        <v>60</v>
      </c>
      <c r="C1561" s="198">
        <v>8353</v>
      </c>
      <c r="D1561" s="195">
        <v>6</v>
      </c>
      <c r="E1561" s="197">
        <v>1051400</v>
      </c>
      <c r="F1561" s="206">
        <f>E1561-G1561</f>
        <v>0</v>
      </c>
      <c r="G1561" s="203">
        <v>1051400</v>
      </c>
      <c r="H1561" s="195" t="s">
        <v>1193</v>
      </c>
      <c r="I1561" s="205"/>
    </row>
    <row r="1562" spans="1:9">
      <c r="G1562" s="12">
        <v>1051400</v>
      </c>
      <c r="H1562" s="2" t="s">
        <v>106</v>
      </c>
    </row>
    <row r="1564" spans="1:9" s="208" customFormat="1">
      <c r="A1564" s="196">
        <v>44257</v>
      </c>
      <c r="B1564" s="205" t="s">
        <v>60</v>
      </c>
      <c r="C1564" s="198">
        <v>3144</v>
      </c>
      <c r="D1564" s="195">
        <v>7</v>
      </c>
      <c r="E1564" s="197">
        <v>243800</v>
      </c>
      <c r="F1564" s="206">
        <f>E1564-G1564</f>
        <v>0</v>
      </c>
      <c r="G1564" s="203">
        <v>243800</v>
      </c>
      <c r="H1564" s="195" t="s">
        <v>1166</v>
      </c>
      <c r="I1564" s="205"/>
    </row>
    <row r="1565" spans="1:9" s="208" customFormat="1">
      <c r="A1565" s="196">
        <v>44258</v>
      </c>
      <c r="B1565" s="205" t="s">
        <v>60</v>
      </c>
      <c r="C1565" s="198">
        <v>3200</v>
      </c>
      <c r="D1565" s="195">
        <v>7</v>
      </c>
      <c r="E1565" s="197">
        <v>1028100</v>
      </c>
      <c r="F1565" s="206">
        <f>E1565-G1565</f>
        <v>0</v>
      </c>
      <c r="G1565" s="203">
        <v>1028100</v>
      </c>
      <c r="H1565" s="195" t="s">
        <v>1179</v>
      </c>
      <c r="I1565" s="205"/>
    </row>
    <row r="1566" spans="1:9" s="208" customFormat="1">
      <c r="A1566" s="196">
        <v>44258</v>
      </c>
      <c r="B1566" s="205" t="s">
        <v>60</v>
      </c>
      <c r="C1566" s="198">
        <v>8328</v>
      </c>
      <c r="D1566" s="195">
        <v>6</v>
      </c>
      <c r="E1566" s="197">
        <v>1044400</v>
      </c>
      <c r="F1566" s="206">
        <f>E1566-G1566</f>
        <v>0</v>
      </c>
      <c r="G1566" s="203">
        <v>1044400</v>
      </c>
      <c r="H1566" s="195" t="s">
        <v>1199</v>
      </c>
      <c r="I1566" s="205"/>
    </row>
    <row r="1567" spans="1:9">
      <c r="G1567" s="50">
        <f>SUM(G1564:G1566)</f>
        <v>2316300</v>
      </c>
      <c r="H1567" s="2" t="s">
        <v>64</v>
      </c>
    </row>
    <row r="1569" spans="1:9" s="208" customFormat="1">
      <c r="A1569" s="196">
        <v>44258</v>
      </c>
      <c r="B1569" s="205" t="s">
        <v>60</v>
      </c>
      <c r="C1569" s="198">
        <v>1288</v>
      </c>
      <c r="D1569" s="195">
        <v>4</v>
      </c>
      <c r="E1569" s="197">
        <v>180000</v>
      </c>
      <c r="F1569" s="206">
        <v>0</v>
      </c>
      <c r="G1569" s="203">
        <v>180000</v>
      </c>
      <c r="H1569" s="195" t="s">
        <v>1178</v>
      </c>
      <c r="I1569" s="205"/>
    </row>
    <row r="1570" spans="1:9" s="208" customFormat="1">
      <c r="A1570" s="196">
        <v>44258</v>
      </c>
      <c r="B1570" s="205" t="s">
        <v>60</v>
      </c>
      <c r="C1570" s="198">
        <v>3323</v>
      </c>
      <c r="D1570" s="195">
        <v>7</v>
      </c>
      <c r="E1570" s="197">
        <v>1000000</v>
      </c>
      <c r="F1570" s="206">
        <v>0</v>
      </c>
      <c r="G1570" s="203">
        <v>1000000</v>
      </c>
      <c r="H1570" s="195" t="s">
        <v>1183</v>
      </c>
      <c r="I1570" s="205"/>
    </row>
    <row r="1571" spans="1:9" s="208" customFormat="1">
      <c r="A1571" s="196">
        <v>44258</v>
      </c>
      <c r="B1571" s="205" t="s">
        <v>60</v>
      </c>
      <c r="C1571" s="198">
        <v>3468</v>
      </c>
      <c r="D1571" s="195">
        <v>7</v>
      </c>
      <c r="E1571" s="197">
        <v>380000</v>
      </c>
      <c r="F1571" s="206">
        <f>E1571-G1571</f>
        <v>0</v>
      </c>
      <c r="G1571" s="203">
        <v>380000</v>
      </c>
      <c r="H1571" s="195" t="s">
        <v>1186</v>
      </c>
      <c r="I1571" s="205"/>
    </row>
    <row r="1572" spans="1:9" s="208" customFormat="1">
      <c r="A1572" s="196">
        <v>44258</v>
      </c>
      <c r="B1572" s="205" t="s">
        <v>60</v>
      </c>
      <c r="C1572" s="198">
        <v>8380</v>
      </c>
      <c r="D1572" s="195">
        <v>6</v>
      </c>
      <c r="E1572" s="197">
        <v>840000</v>
      </c>
      <c r="F1572" s="206">
        <v>0</v>
      </c>
      <c r="G1572" s="203">
        <v>840000</v>
      </c>
      <c r="H1572" s="195" t="s">
        <v>1195</v>
      </c>
      <c r="I1572" s="205"/>
    </row>
    <row r="1573" spans="1:9" s="208" customFormat="1">
      <c r="A1573" s="196">
        <v>44258</v>
      </c>
      <c r="B1573" s="205" t="s">
        <v>60</v>
      </c>
      <c r="C1573" s="198">
        <v>8514</v>
      </c>
      <c r="D1573" s="195">
        <v>6</v>
      </c>
      <c r="E1573" s="197">
        <v>396000</v>
      </c>
      <c r="F1573" s="206">
        <v>0</v>
      </c>
      <c r="G1573" s="203">
        <v>396000</v>
      </c>
      <c r="H1573" s="195" t="s">
        <v>1197</v>
      </c>
      <c r="I1573" s="205"/>
    </row>
    <row r="1574" spans="1:9" s="207" customFormat="1">
      <c r="A1574" s="199">
        <v>44259</v>
      </c>
      <c r="B1574" s="200"/>
      <c r="C1574" s="200">
        <v>1314</v>
      </c>
      <c r="D1574" s="200">
        <v>4</v>
      </c>
      <c r="E1574" s="201">
        <v>234228</v>
      </c>
      <c r="F1574" s="202">
        <f>E1574-G1574</f>
        <v>0</v>
      </c>
      <c r="G1574" s="201">
        <v>234228</v>
      </c>
      <c r="H1574" s="200"/>
      <c r="I1574" s="200"/>
    </row>
    <row r="1575" spans="1:9">
      <c r="G1575" s="50">
        <f>SUM(G1569:G1574)</f>
        <v>3030228</v>
      </c>
      <c r="H1575" s="2" t="s">
        <v>190</v>
      </c>
    </row>
    <row r="1577" spans="1:9" s="208" customFormat="1">
      <c r="A1577" s="196">
        <v>44258</v>
      </c>
      <c r="B1577" s="205" t="s">
        <v>60</v>
      </c>
      <c r="C1577" s="198">
        <v>7788</v>
      </c>
      <c r="D1577" s="195">
        <v>8</v>
      </c>
      <c r="E1577" s="197">
        <v>598000</v>
      </c>
      <c r="F1577" s="206">
        <f>E1577-G1577</f>
        <v>0</v>
      </c>
      <c r="G1577" s="203">
        <v>598000</v>
      </c>
      <c r="H1577" s="195" t="s">
        <v>1188</v>
      </c>
      <c r="I1577" s="205"/>
    </row>
    <row r="1578" spans="1:9">
      <c r="G1578" s="12">
        <v>598000</v>
      </c>
      <c r="H1578" s="2" t="s">
        <v>65</v>
      </c>
    </row>
    <row r="1580" spans="1:9" s="207" customFormat="1">
      <c r="A1580" s="199">
        <v>44259</v>
      </c>
      <c r="B1580" s="200"/>
      <c r="C1580" s="200">
        <v>1354</v>
      </c>
      <c r="D1580" s="200">
        <v>4</v>
      </c>
      <c r="E1580" s="201">
        <v>5170100</v>
      </c>
      <c r="F1580" s="202">
        <f>E1580-G1580</f>
        <v>0</v>
      </c>
      <c r="G1580" s="201">
        <v>5170100</v>
      </c>
      <c r="H1580" s="200"/>
      <c r="I1580" s="200"/>
    </row>
    <row r="1581" spans="1:9" s="207" customFormat="1">
      <c r="A1581" s="199">
        <v>44259</v>
      </c>
      <c r="B1581" s="200"/>
      <c r="C1581" s="200">
        <v>1353</v>
      </c>
      <c r="D1581" s="200">
        <v>4</v>
      </c>
      <c r="E1581" s="201">
        <v>8608600</v>
      </c>
      <c r="F1581" s="202">
        <f>E1581-G1581</f>
        <v>0</v>
      </c>
      <c r="G1581" s="201">
        <v>8608600</v>
      </c>
      <c r="H1581" s="200"/>
      <c r="I1581" s="200"/>
    </row>
    <row r="1582" spans="1:9">
      <c r="G1582" s="50">
        <f>SUM(G1580:G1581)</f>
        <v>13778700</v>
      </c>
      <c r="H1582" s="2" t="s">
        <v>65</v>
      </c>
    </row>
    <row r="1584" spans="1:9" s="207" customFormat="1">
      <c r="A1584" s="199">
        <v>44259</v>
      </c>
      <c r="B1584" s="200"/>
      <c r="C1584" s="200">
        <v>7811</v>
      </c>
      <c r="D1584" s="200">
        <v>8</v>
      </c>
      <c r="E1584" s="201">
        <v>1647400</v>
      </c>
      <c r="F1584" s="202">
        <f>E1584-G1584</f>
        <v>0</v>
      </c>
      <c r="G1584" s="201">
        <v>1647400</v>
      </c>
      <c r="H1584" s="200" t="s">
        <v>62</v>
      </c>
      <c r="I1584" s="200"/>
    </row>
    <row r="1587" spans="1:9" s="208" customFormat="1">
      <c r="A1587" s="196">
        <v>44258</v>
      </c>
      <c r="B1587" s="205" t="s">
        <v>60</v>
      </c>
      <c r="C1587" s="198">
        <v>1249</v>
      </c>
      <c r="D1587" s="195">
        <v>4</v>
      </c>
      <c r="E1587" s="197">
        <v>1685900</v>
      </c>
      <c r="F1587" s="206">
        <f>E1587-G1587</f>
        <v>0</v>
      </c>
      <c r="G1587" s="203">
        <v>1685900</v>
      </c>
      <c r="H1587" s="195" t="s">
        <v>1177</v>
      </c>
      <c r="I1587" s="205"/>
    </row>
    <row r="1588" spans="1:9" s="207" customFormat="1">
      <c r="A1588" s="199">
        <v>44259</v>
      </c>
      <c r="B1588" s="200"/>
      <c r="C1588" s="200">
        <v>3588</v>
      </c>
      <c r="D1588" s="200">
        <v>7</v>
      </c>
      <c r="E1588" s="201">
        <v>290000</v>
      </c>
      <c r="F1588" s="202">
        <f>E1588-G1588</f>
        <v>0</v>
      </c>
      <c r="G1588" s="201">
        <v>290000</v>
      </c>
      <c r="H1588" s="200"/>
      <c r="I1588" s="200"/>
    </row>
    <row r="1589" spans="1:9">
      <c r="G1589" s="50">
        <f>SUM(G1587:G1588)</f>
        <v>1975900</v>
      </c>
      <c r="H1589" s="2" t="s">
        <v>190</v>
      </c>
    </row>
    <row r="1590" spans="1:9" ht="19.5">
      <c r="A1590" s="38" t="s">
        <v>1215</v>
      </c>
    </row>
    <row r="1591" spans="1:9" s="200" customFormat="1">
      <c r="A1591" s="199">
        <v>44260</v>
      </c>
      <c r="C1591" s="200">
        <v>9575</v>
      </c>
      <c r="D1591" s="200">
        <v>9</v>
      </c>
      <c r="E1591" s="201">
        <v>141193</v>
      </c>
      <c r="F1591" s="201"/>
      <c r="G1591" s="201">
        <v>141193</v>
      </c>
      <c r="H1591" s="200" t="s">
        <v>1212</v>
      </c>
    </row>
    <row r="1592" spans="1:9">
      <c r="G1592" s="50">
        <f>SUM(G1591)</f>
        <v>141193</v>
      </c>
    </row>
    <row r="1594" spans="1:9" s="208" customFormat="1">
      <c r="A1594" s="196">
        <v>44259</v>
      </c>
      <c r="B1594" s="205" t="s">
        <v>65</v>
      </c>
      <c r="C1594" s="198">
        <v>1355</v>
      </c>
      <c r="D1594" s="195">
        <v>4</v>
      </c>
      <c r="E1594" s="197">
        <v>4863400</v>
      </c>
      <c r="F1594" s="206">
        <f>E1594-G1594</f>
        <v>0</v>
      </c>
      <c r="G1594" s="203">
        <v>4863400</v>
      </c>
      <c r="H1594" s="195" t="s">
        <v>1205</v>
      </c>
      <c r="I1594" s="205"/>
    </row>
    <row r="1595" spans="1:9" s="208" customFormat="1">
      <c r="A1595" s="196">
        <v>44259</v>
      </c>
      <c r="B1595" s="205" t="s">
        <v>65</v>
      </c>
      <c r="C1595" s="198">
        <v>3641</v>
      </c>
      <c r="D1595" s="195">
        <v>7</v>
      </c>
      <c r="E1595" s="197">
        <v>304800</v>
      </c>
      <c r="F1595" s="206">
        <f>E1595-G1595</f>
        <v>0</v>
      </c>
      <c r="G1595" s="203">
        <v>304800</v>
      </c>
      <c r="H1595" s="195" t="s">
        <v>1207</v>
      </c>
      <c r="I1595" s="205"/>
    </row>
    <row r="1596" spans="1:9">
      <c r="G1596" s="50">
        <f>SUM(G1594:G1595)</f>
        <v>5168200</v>
      </c>
      <c r="H1596" s="2" t="s">
        <v>65</v>
      </c>
    </row>
    <row r="1598" spans="1:9" s="208" customFormat="1">
      <c r="A1598" s="196">
        <v>44258</v>
      </c>
      <c r="B1598" s="205" t="s">
        <v>63</v>
      </c>
      <c r="C1598" s="198">
        <v>7737</v>
      </c>
      <c r="D1598" s="195">
        <v>8</v>
      </c>
      <c r="E1598" s="197">
        <v>1154500</v>
      </c>
      <c r="F1598" s="206">
        <f>E1598-G1598</f>
        <v>0</v>
      </c>
      <c r="G1598" s="203">
        <v>1154500</v>
      </c>
      <c r="H1598" s="195" t="s">
        <v>1187</v>
      </c>
      <c r="I1598" s="205"/>
    </row>
    <row r="1599" spans="1:9" s="207" customFormat="1">
      <c r="A1599" s="199">
        <v>44260</v>
      </c>
      <c r="B1599" s="200"/>
      <c r="C1599" s="200">
        <v>3765</v>
      </c>
      <c r="D1599" s="200"/>
      <c r="E1599" s="201">
        <v>425000</v>
      </c>
      <c r="F1599" s="202">
        <f>E1599-G1599</f>
        <v>0</v>
      </c>
      <c r="G1599" s="201">
        <v>425000</v>
      </c>
      <c r="H1599" s="200"/>
      <c r="I1599" s="200"/>
    </row>
    <row r="1600" spans="1:9">
      <c r="G1600" s="50">
        <f>SUM(G1598:G1599)</f>
        <v>1579500</v>
      </c>
      <c r="H1600" s="2" t="s">
        <v>63</v>
      </c>
    </row>
    <row r="1602" spans="1:9" s="207" customFormat="1">
      <c r="A1602" s="199">
        <v>44260</v>
      </c>
      <c r="B1602" s="200"/>
      <c r="C1602" s="200">
        <v>3811</v>
      </c>
      <c r="D1602" s="200">
        <v>7</v>
      </c>
      <c r="E1602" s="201">
        <v>1000000</v>
      </c>
      <c r="F1602" s="202">
        <f>E1602-G1602</f>
        <v>0</v>
      </c>
      <c r="G1602" s="201">
        <v>1000000</v>
      </c>
      <c r="H1602" s="200"/>
      <c r="I1602" s="200"/>
    </row>
    <row r="1603" spans="1:9" s="208" customFormat="1">
      <c r="A1603" s="196">
        <v>44259</v>
      </c>
      <c r="B1603" s="205" t="s">
        <v>62</v>
      </c>
      <c r="C1603" s="198">
        <v>7921</v>
      </c>
      <c r="D1603" s="195">
        <v>8</v>
      </c>
      <c r="E1603" s="197">
        <v>473000</v>
      </c>
      <c r="F1603" s="206">
        <f>E1603-G1603</f>
        <v>0</v>
      </c>
      <c r="G1603" s="203">
        <v>473000</v>
      </c>
      <c r="H1603" s="195" t="s">
        <v>1209</v>
      </c>
      <c r="I1603" s="205"/>
    </row>
    <row r="1604" spans="1:9">
      <c r="G1604" s="50">
        <f>SUM(G1602:G1603)</f>
        <v>1473000</v>
      </c>
      <c r="H1604" s="2" t="s">
        <v>62</v>
      </c>
    </row>
    <row r="1606" spans="1:9" s="207" customFormat="1">
      <c r="A1606" s="199">
        <v>44260</v>
      </c>
      <c r="B1606" s="200"/>
      <c r="C1606" s="200">
        <v>8021</v>
      </c>
      <c r="D1606" s="200">
        <v>8</v>
      </c>
      <c r="E1606" s="201">
        <v>1159576</v>
      </c>
      <c r="F1606" s="202">
        <f>E1606-G1606</f>
        <v>0</v>
      </c>
      <c r="G1606" s="201">
        <v>1159576</v>
      </c>
      <c r="I1606" s="200"/>
    </row>
    <row r="1607" spans="1:9" s="207" customFormat="1">
      <c r="A1607" s="199">
        <v>44260</v>
      </c>
      <c r="B1607" s="200"/>
      <c r="C1607" s="200">
        <v>3821</v>
      </c>
      <c r="D1607" s="200">
        <v>7</v>
      </c>
      <c r="E1607" s="201">
        <v>98000</v>
      </c>
      <c r="F1607" s="202">
        <f>E1607-G1607</f>
        <v>0</v>
      </c>
      <c r="G1607" s="201">
        <v>98000</v>
      </c>
      <c r="H1607" s="200"/>
      <c r="I1607" s="200"/>
    </row>
    <row r="1608" spans="1:9">
      <c r="G1608" s="50">
        <f>SUM(G1606:G1607)</f>
        <v>1257576</v>
      </c>
      <c r="H1608" s="205" t="s">
        <v>190</v>
      </c>
    </row>
    <row r="1610" spans="1:9" s="207" customFormat="1">
      <c r="A1610" s="199">
        <v>44260</v>
      </c>
      <c r="B1610" s="200"/>
      <c r="C1610" s="200">
        <v>9003</v>
      </c>
      <c r="D1610" s="200">
        <v>6</v>
      </c>
      <c r="E1610" s="201">
        <v>2094300</v>
      </c>
      <c r="F1610" s="202">
        <f>E1610-G1610</f>
        <v>0</v>
      </c>
      <c r="G1610" s="201">
        <v>2094300</v>
      </c>
      <c r="H1610" s="200" t="s">
        <v>190</v>
      </c>
      <c r="I1610" s="200"/>
    </row>
    <row r="1612" spans="1:9" s="207" customFormat="1">
      <c r="A1612" s="199">
        <v>44260</v>
      </c>
      <c r="B1612" s="200"/>
      <c r="C1612" s="200">
        <v>8003</v>
      </c>
      <c r="D1612" s="200">
        <v>8</v>
      </c>
      <c r="E1612" s="201">
        <v>434824</v>
      </c>
      <c r="F1612" s="202">
        <f>E1612-G1612</f>
        <v>0</v>
      </c>
      <c r="G1612" s="201">
        <v>434824</v>
      </c>
      <c r="H1612" s="200" t="s">
        <v>537</v>
      </c>
      <c r="I1612" s="200"/>
    </row>
    <row r="1614" spans="1:9" s="208" customFormat="1">
      <c r="A1614" s="196">
        <v>44258</v>
      </c>
      <c r="B1614" s="205" t="s">
        <v>60</v>
      </c>
      <c r="C1614" s="198">
        <v>3378</v>
      </c>
      <c r="D1614" s="195">
        <v>7</v>
      </c>
      <c r="E1614" s="197">
        <v>590900</v>
      </c>
      <c r="F1614" s="206">
        <f>E1614-G1614</f>
        <v>0</v>
      </c>
      <c r="G1614" s="203">
        <v>590900</v>
      </c>
      <c r="H1614" s="195" t="s">
        <v>1185</v>
      </c>
      <c r="I1614" s="205"/>
    </row>
    <row r="1615" spans="1:9">
      <c r="G1615" s="12">
        <v>590900</v>
      </c>
      <c r="H1615" s="2" t="s">
        <v>878</v>
      </c>
    </row>
    <row r="1617" spans="1:9" s="208" customFormat="1">
      <c r="A1617" s="196">
        <v>44261</v>
      </c>
      <c r="B1617" s="205" t="s">
        <v>60</v>
      </c>
      <c r="C1617" s="198">
        <v>1810</v>
      </c>
      <c r="D1617" s="195">
        <v>4</v>
      </c>
      <c r="E1617" s="197">
        <v>469000</v>
      </c>
      <c r="F1617" s="206">
        <v>0</v>
      </c>
      <c r="G1617" s="197">
        <v>469000</v>
      </c>
      <c r="H1617" s="195" t="s">
        <v>369</v>
      </c>
      <c r="I1617" s="205"/>
    </row>
    <row r="1618" spans="1:9" s="208" customFormat="1">
      <c r="A1618" s="196">
        <v>44261</v>
      </c>
      <c r="B1618" s="205" t="s">
        <v>60</v>
      </c>
      <c r="C1618" s="198">
        <v>1811</v>
      </c>
      <c r="D1618" s="195">
        <v>4</v>
      </c>
      <c r="E1618" s="197">
        <v>43500</v>
      </c>
      <c r="F1618" s="206">
        <v>0</v>
      </c>
      <c r="G1618" s="203">
        <v>43500</v>
      </c>
      <c r="H1618" s="195" t="s">
        <v>369</v>
      </c>
      <c r="I1618" s="205"/>
    </row>
    <row r="1619" spans="1:9" s="208" customFormat="1">
      <c r="A1619" s="196">
        <v>44261</v>
      </c>
      <c r="B1619" s="205" t="s">
        <v>60</v>
      </c>
      <c r="C1619" s="198">
        <v>8252</v>
      </c>
      <c r="D1619" s="195">
        <v>8</v>
      </c>
      <c r="E1619" s="197">
        <v>1963400</v>
      </c>
      <c r="F1619" s="206">
        <v>0</v>
      </c>
      <c r="G1619" s="203">
        <v>1963400</v>
      </c>
      <c r="H1619" s="195" t="s">
        <v>1224</v>
      </c>
      <c r="I1619" s="205"/>
    </row>
    <row r="1620" spans="1:9" s="208" customFormat="1">
      <c r="A1620" s="123">
        <v>44261</v>
      </c>
      <c r="B1620" s="205" t="s">
        <v>60</v>
      </c>
      <c r="C1620" s="57">
        <v>9229</v>
      </c>
      <c r="D1620" s="205">
        <v>6</v>
      </c>
      <c r="E1620" s="203">
        <v>944908</v>
      </c>
      <c r="F1620" s="206">
        <v>0</v>
      </c>
      <c r="G1620" s="203">
        <v>944908</v>
      </c>
      <c r="H1620" s="205" t="s">
        <v>1228</v>
      </c>
      <c r="I1620" s="205"/>
    </row>
    <row r="1621" spans="1:9" s="208" customFormat="1">
      <c r="A1621" s="123">
        <v>44261</v>
      </c>
      <c r="B1621" s="205" t="s">
        <v>60</v>
      </c>
      <c r="C1621" s="57">
        <v>9233</v>
      </c>
      <c r="D1621" s="205">
        <v>6</v>
      </c>
      <c r="E1621" s="203">
        <v>965700</v>
      </c>
      <c r="F1621" s="206">
        <v>0</v>
      </c>
      <c r="G1621" s="203">
        <v>965700</v>
      </c>
      <c r="H1621" s="205" t="s">
        <v>1229</v>
      </c>
      <c r="I1621" s="205"/>
    </row>
    <row r="1622" spans="1:9" s="208" customFormat="1">
      <c r="A1622" s="123">
        <v>44261</v>
      </c>
      <c r="B1622" s="205" t="s">
        <v>60</v>
      </c>
      <c r="C1622" s="57">
        <v>9258</v>
      </c>
      <c r="D1622" s="205">
        <v>6</v>
      </c>
      <c r="E1622" s="203">
        <v>1188000</v>
      </c>
      <c r="F1622" s="206">
        <f>E1622-G1622</f>
        <v>0</v>
      </c>
      <c r="G1622" s="203">
        <v>1188000</v>
      </c>
      <c r="H1622" s="205" t="s">
        <v>1231</v>
      </c>
      <c r="I1622" s="205"/>
    </row>
    <row r="1623" spans="1:9">
      <c r="G1623" s="50">
        <f>SUM(G1617:G1622)</f>
        <v>5574508</v>
      </c>
      <c r="H1623" s="2" t="s">
        <v>190</v>
      </c>
    </row>
    <row r="1625" spans="1:9" ht="19.5">
      <c r="A1625" s="38" t="s">
        <v>1241</v>
      </c>
    </row>
    <row r="1627" spans="1:9" s="208" customFormat="1">
      <c r="A1627" s="123">
        <v>44261</v>
      </c>
      <c r="B1627" s="205" t="s">
        <v>60</v>
      </c>
      <c r="C1627" s="57">
        <v>9135</v>
      </c>
      <c r="D1627" s="205">
        <v>6</v>
      </c>
      <c r="E1627" s="203">
        <v>1055100</v>
      </c>
      <c r="F1627" s="206">
        <f>E1627-G1627</f>
        <v>0</v>
      </c>
      <c r="G1627" s="203">
        <v>1055100</v>
      </c>
      <c r="H1627" s="205" t="s">
        <v>1225</v>
      </c>
      <c r="I1627" s="205"/>
    </row>
    <row r="1628" spans="1:9" s="208" customFormat="1">
      <c r="A1628" s="123">
        <v>44261</v>
      </c>
      <c r="B1628" s="205" t="s">
        <v>60</v>
      </c>
      <c r="C1628" s="57">
        <v>9146</v>
      </c>
      <c r="D1628" s="205">
        <v>6</v>
      </c>
      <c r="E1628" s="203">
        <v>119500</v>
      </c>
      <c r="F1628" s="206">
        <f>E1628-G1628</f>
        <v>0</v>
      </c>
      <c r="G1628" s="203">
        <v>119500</v>
      </c>
      <c r="H1628" s="205" t="s">
        <v>1226</v>
      </c>
      <c r="I1628" s="205"/>
    </row>
    <row r="1629" spans="1:9" s="208" customFormat="1">
      <c r="A1629" s="123">
        <v>44261</v>
      </c>
      <c r="B1629" s="205" t="s">
        <v>60</v>
      </c>
      <c r="C1629" s="57">
        <v>9225</v>
      </c>
      <c r="D1629" s="205">
        <v>6</v>
      </c>
      <c r="E1629" s="203">
        <v>262000</v>
      </c>
      <c r="F1629" s="206">
        <f>E1629-G1629</f>
        <v>0</v>
      </c>
      <c r="G1629" s="203">
        <v>262000</v>
      </c>
      <c r="H1629" s="205" t="s">
        <v>1227</v>
      </c>
      <c r="I1629" s="205"/>
    </row>
    <row r="1630" spans="1:9" s="208" customFormat="1">
      <c r="A1630" s="123">
        <v>44261</v>
      </c>
      <c r="B1630" s="205" t="s">
        <v>60</v>
      </c>
      <c r="C1630" s="57">
        <v>9742</v>
      </c>
      <c r="D1630" s="205">
        <v>9</v>
      </c>
      <c r="E1630" s="203">
        <v>532407</v>
      </c>
      <c r="F1630" s="206">
        <f>E1630-G1630</f>
        <v>0</v>
      </c>
      <c r="G1630" s="203">
        <v>532407</v>
      </c>
      <c r="H1630" s="205" t="s">
        <v>533</v>
      </c>
      <c r="I1630" s="205"/>
    </row>
    <row r="1631" spans="1:9">
      <c r="G1631" s="50">
        <f>SUM(G1627:G1630)</f>
        <v>1969007</v>
      </c>
      <c r="H1631" s="2" t="s">
        <v>64</v>
      </c>
    </row>
    <row r="1633" spans="1:9" s="208" customFormat="1">
      <c r="A1633" s="123">
        <v>44262</v>
      </c>
      <c r="B1633" s="205" t="s">
        <v>60</v>
      </c>
      <c r="C1633" s="57">
        <v>4519</v>
      </c>
      <c r="D1633" s="205">
        <v>7</v>
      </c>
      <c r="E1633" s="203">
        <v>1447963</v>
      </c>
      <c r="F1633" s="206">
        <f>E1633-G1633</f>
        <v>0</v>
      </c>
      <c r="G1633" s="203">
        <v>1447963</v>
      </c>
      <c r="H1633" s="205" t="s">
        <v>1237</v>
      </c>
      <c r="I1633" s="205"/>
    </row>
    <row r="1634" spans="1:9" s="208" customFormat="1">
      <c r="A1634" s="123">
        <v>44262</v>
      </c>
      <c r="B1634" s="205" t="s">
        <v>60</v>
      </c>
      <c r="C1634" s="57">
        <v>9961</v>
      </c>
      <c r="D1634" s="205">
        <v>9</v>
      </c>
      <c r="E1634" s="203">
        <v>1510600</v>
      </c>
      <c r="F1634" s="206">
        <f>E1634-G1634</f>
        <v>0</v>
      </c>
      <c r="G1634" s="203">
        <v>1510600</v>
      </c>
      <c r="H1634" s="205" t="s">
        <v>1239</v>
      </c>
      <c r="I1634" s="205"/>
    </row>
    <row r="1635" spans="1:9" s="208" customFormat="1">
      <c r="A1635" s="123">
        <v>44262</v>
      </c>
      <c r="B1635" s="205" t="s">
        <v>60</v>
      </c>
      <c r="C1635" s="57">
        <v>9962</v>
      </c>
      <c r="D1635" s="205">
        <v>9</v>
      </c>
      <c r="E1635" s="203">
        <v>119000</v>
      </c>
      <c r="F1635" s="206">
        <f>E1635-G1635</f>
        <v>0</v>
      </c>
      <c r="G1635" s="203">
        <v>119000</v>
      </c>
      <c r="H1635" s="205" t="s">
        <v>1240</v>
      </c>
      <c r="I1635" s="205"/>
    </row>
    <row r="1636" spans="1:9" s="208" customFormat="1">
      <c r="A1636" s="123">
        <v>44263</v>
      </c>
      <c r="B1636" s="205" t="s">
        <v>60</v>
      </c>
      <c r="C1636" s="205">
        <v>4755</v>
      </c>
      <c r="D1636" s="205">
        <v>7</v>
      </c>
      <c r="E1636" s="203">
        <v>314400</v>
      </c>
      <c r="F1636" s="206">
        <f>E1636-G1636</f>
        <v>0</v>
      </c>
      <c r="G1636" s="203">
        <v>314400</v>
      </c>
      <c r="H1636" s="205"/>
      <c r="I1636" s="205"/>
    </row>
    <row r="1637" spans="1:9">
      <c r="G1637" s="50">
        <f>SUM(G1633:G1636)</f>
        <v>3391963</v>
      </c>
      <c r="H1637" s="2" t="s">
        <v>190</v>
      </c>
    </row>
    <row r="1639" spans="1:9" s="208" customFormat="1">
      <c r="A1639" s="123">
        <v>44261</v>
      </c>
      <c r="B1639" s="205" t="s">
        <v>60</v>
      </c>
      <c r="C1639" s="57">
        <v>9262</v>
      </c>
      <c r="D1639" s="205">
        <v>6</v>
      </c>
      <c r="E1639" s="203">
        <v>553600</v>
      </c>
      <c r="F1639" s="206">
        <f>E1639-G1639</f>
        <v>0</v>
      </c>
      <c r="G1639" s="203">
        <v>553600</v>
      </c>
      <c r="H1639" s="205" t="s">
        <v>1232</v>
      </c>
      <c r="I1639" s="205"/>
    </row>
    <row r="1640" spans="1:9" s="208" customFormat="1">
      <c r="A1640" s="123">
        <v>44261</v>
      </c>
      <c r="B1640" s="205" t="s">
        <v>60</v>
      </c>
      <c r="C1640" s="57">
        <v>9928</v>
      </c>
      <c r="D1640" s="205">
        <v>9</v>
      </c>
      <c r="E1640" s="203">
        <v>369200</v>
      </c>
      <c r="F1640" s="206">
        <f>E1640-G1640</f>
        <v>0</v>
      </c>
      <c r="G1640" s="203">
        <v>369200</v>
      </c>
      <c r="H1640" s="205" t="s">
        <v>1234</v>
      </c>
      <c r="I1640" s="205"/>
    </row>
    <row r="1641" spans="1:9" s="208" customFormat="1">
      <c r="A1641" s="123">
        <v>44262</v>
      </c>
      <c r="B1641" s="205" t="s">
        <v>60</v>
      </c>
      <c r="C1641" s="57">
        <v>114</v>
      </c>
      <c r="D1641" s="205">
        <v>9</v>
      </c>
      <c r="E1641" s="203">
        <v>209300</v>
      </c>
      <c r="F1641" s="206">
        <f>E1641-G1641</f>
        <v>0</v>
      </c>
      <c r="G1641" s="203">
        <v>209300</v>
      </c>
      <c r="H1641" s="205" t="s">
        <v>1235</v>
      </c>
      <c r="I1641" s="205"/>
    </row>
    <row r="1642" spans="1:9" s="208" customFormat="1">
      <c r="A1642" s="123">
        <v>44262</v>
      </c>
      <c r="B1642" s="205" t="s">
        <v>60</v>
      </c>
      <c r="C1642" s="57">
        <v>2277</v>
      </c>
      <c r="D1642" s="205">
        <v>4</v>
      </c>
      <c r="E1642" s="203">
        <v>1116200</v>
      </c>
      <c r="F1642" s="206">
        <f>E1642-G1642</f>
        <v>0</v>
      </c>
      <c r="G1642" s="203">
        <v>1116200</v>
      </c>
      <c r="H1642" s="205" t="s">
        <v>1236</v>
      </c>
      <c r="I1642" s="205"/>
    </row>
    <row r="1643" spans="1:9">
      <c r="G1643" s="50">
        <f>SUM(G1639:G1642)</f>
        <v>2248300</v>
      </c>
      <c r="H1643" s="2" t="s">
        <v>62</v>
      </c>
    </row>
    <row r="1645" spans="1:9" s="208" customFormat="1">
      <c r="A1645" s="196">
        <v>44259</v>
      </c>
      <c r="B1645" s="205" t="s">
        <v>1214</v>
      </c>
      <c r="C1645" s="198">
        <v>1385</v>
      </c>
      <c r="D1645" s="195">
        <v>4</v>
      </c>
      <c r="E1645" s="197">
        <v>4997900</v>
      </c>
      <c r="F1645" s="206">
        <f>E1645-G1645</f>
        <v>0</v>
      </c>
      <c r="G1645" s="203">
        <v>4997900</v>
      </c>
      <c r="H1645" s="195" t="s">
        <v>1210</v>
      </c>
      <c r="I1645" s="205"/>
    </row>
    <row r="1646" spans="1:9">
      <c r="G1646" s="12">
        <v>4997900</v>
      </c>
      <c r="H1646" s="2" t="s">
        <v>101</v>
      </c>
    </row>
    <row r="1648" spans="1:9" s="208" customFormat="1">
      <c r="A1648" s="123">
        <v>44261</v>
      </c>
      <c r="B1648" s="205" t="s">
        <v>60</v>
      </c>
      <c r="C1648" s="57">
        <v>9237</v>
      </c>
      <c r="D1648" s="205">
        <v>6</v>
      </c>
      <c r="E1648" s="203">
        <v>698767</v>
      </c>
      <c r="F1648" s="206">
        <v>0</v>
      </c>
      <c r="G1648" s="203">
        <v>698767</v>
      </c>
      <c r="H1648" s="205" t="s">
        <v>1230</v>
      </c>
      <c r="I1648" s="205"/>
    </row>
    <row r="1649" spans="1:9" s="208" customFormat="1">
      <c r="A1649" s="123">
        <v>44261</v>
      </c>
      <c r="B1649" s="205" t="s">
        <v>60</v>
      </c>
      <c r="C1649" s="57">
        <v>9276</v>
      </c>
      <c r="D1649" s="205">
        <v>6</v>
      </c>
      <c r="E1649" s="203">
        <v>5792000</v>
      </c>
      <c r="F1649" s="206">
        <v>0</v>
      </c>
      <c r="G1649" s="203">
        <v>5792000</v>
      </c>
      <c r="H1649" s="205" t="s">
        <v>1233</v>
      </c>
      <c r="I1649" s="205"/>
    </row>
    <row r="1650" spans="1:9" s="208" customFormat="1">
      <c r="A1650" s="123">
        <v>44262</v>
      </c>
      <c r="B1650" s="205" t="s">
        <v>60</v>
      </c>
      <c r="C1650" s="57">
        <v>4609</v>
      </c>
      <c r="D1650" s="205">
        <v>7</v>
      </c>
      <c r="E1650" s="203">
        <v>251440</v>
      </c>
      <c r="F1650" s="206">
        <v>0</v>
      </c>
      <c r="G1650" s="203">
        <v>251440</v>
      </c>
      <c r="H1650" s="205" t="s">
        <v>1249</v>
      </c>
      <c r="I1650" s="205"/>
    </row>
    <row r="1651" spans="1:9" s="208" customFormat="1">
      <c r="A1651" s="123">
        <v>44262</v>
      </c>
      <c r="B1651" s="205" t="s">
        <v>60</v>
      </c>
      <c r="C1651" s="57">
        <v>8557</v>
      </c>
      <c r="D1651" s="205">
        <v>8</v>
      </c>
      <c r="E1651" s="203">
        <v>219500</v>
      </c>
      <c r="F1651" s="206">
        <v>0</v>
      </c>
      <c r="G1651" s="203">
        <v>219500</v>
      </c>
      <c r="H1651" s="205" t="s">
        <v>1238</v>
      </c>
      <c r="I1651" s="205"/>
    </row>
    <row r="1652" spans="1:9" s="208" customFormat="1">
      <c r="A1652" s="123">
        <v>44262</v>
      </c>
      <c r="B1652" s="205" t="s">
        <v>60</v>
      </c>
      <c r="C1652" s="57">
        <v>9516</v>
      </c>
      <c r="D1652" s="205">
        <v>6</v>
      </c>
      <c r="E1652" s="203">
        <v>330677</v>
      </c>
      <c r="F1652" s="206">
        <v>0</v>
      </c>
      <c r="G1652" s="203">
        <v>330677</v>
      </c>
      <c r="H1652" s="205" t="s">
        <v>72</v>
      </c>
      <c r="I1652" s="205"/>
    </row>
    <row r="1653" spans="1:9" s="207" customFormat="1">
      <c r="A1653" s="199">
        <v>44263</v>
      </c>
      <c r="B1653" s="200"/>
      <c r="C1653" s="200">
        <v>9922</v>
      </c>
      <c r="D1653" s="200">
        <v>6</v>
      </c>
      <c r="E1653" s="201">
        <v>1025700</v>
      </c>
      <c r="F1653" s="202">
        <f>E1653-G1653</f>
        <v>0</v>
      </c>
      <c r="G1653" s="201">
        <v>1025700</v>
      </c>
      <c r="H1653" s="200"/>
      <c r="I1653" s="200"/>
    </row>
    <row r="1654" spans="1:9" s="207" customFormat="1">
      <c r="A1654" s="199">
        <v>44263</v>
      </c>
      <c r="B1654" s="200"/>
      <c r="C1654" s="200">
        <v>8818</v>
      </c>
      <c r="D1654" s="200">
        <v>8</v>
      </c>
      <c r="E1654" s="201">
        <v>1444800</v>
      </c>
      <c r="F1654" s="202">
        <f>E1654-G1654</f>
        <v>0</v>
      </c>
      <c r="G1654" s="201">
        <v>1444800</v>
      </c>
      <c r="H1654" s="200"/>
      <c r="I1654" s="200"/>
    </row>
    <row r="1655" spans="1:9">
      <c r="G1655" s="50">
        <f>SUM(G1648:G1654)</f>
        <v>9762884</v>
      </c>
      <c r="H1655" s="2" t="s">
        <v>63</v>
      </c>
    </row>
    <row r="1657" spans="1:9" s="207" customFormat="1">
      <c r="A1657" s="199">
        <v>44263</v>
      </c>
      <c r="B1657" s="200"/>
      <c r="C1657" s="200">
        <v>9942</v>
      </c>
      <c r="D1657" s="200">
        <v>6</v>
      </c>
      <c r="E1657" s="201">
        <v>1000200</v>
      </c>
      <c r="F1657" s="202">
        <f>E1657-G1657</f>
        <v>0</v>
      </c>
      <c r="G1657" s="201">
        <v>1000200</v>
      </c>
      <c r="H1657" s="200"/>
      <c r="I1657" s="200"/>
    </row>
    <row r="1658" spans="1:9">
      <c r="G1658" s="12">
        <v>1000200</v>
      </c>
      <c r="H1658" s="2" t="s">
        <v>107</v>
      </c>
    </row>
    <row r="1660" spans="1:9" s="207" customFormat="1">
      <c r="A1660" s="199">
        <v>44263</v>
      </c>
      <c r="B1660" s="200"/>
      <c r="C1660" s="200">
        <v>2571</v>
      </c>
      <c r="D1660" s="200">
        <v>4</v>
      </c>
      <c r="E1660" s="201">
        <v>2169600</v>
      </c>
      <c r="F1660" s="202">
        <f>E1660-G1660</f>
        <v>0</v>
      </c>
      <c r="G1660" s="201">
        <v>2169600</v>
      </c>
      <c r="H1660" s="200"/>
      <c r="I1660" s="200"/>
    </row>
    <row r="1661" spans="1:9" s="207" customFormat="1">
      <c r="A1661" s="199">
        <v>44263</v>
      </c>
      <c r="B1661" s="200"/>
      <c r="C1661" s="200">
        <v>4757</v>
      </c>
      <c r="D1661" s="200">
        <v>7</v>
      </c>
      <c r="E1661" s="201">
        <v>552000</v>
      </c>
      <c r="F1661" s="202">
        <f>E1661-G1661</f>
        <v>0</v>
      </c>
      <c r="G1661" s="201">
        <v>552000</v>
      </c>
      <c r="H1661" s="200"/>
      <c r="I1661" s="200"/>
    </row>
    <row r="1662" spans="1:9">
      <c r="G1662" s="50">
        <f>SUM(G1660:G1661)</f>
        <v>2721600</v>
      </c>
      <c r="H1662" s="2" t="s">
        <v>190</v>
      </c>
    </row>
    <row r="1664" spans="1:9" ht="19.5">
      <c r="A1664" s="38" t="s">
        <v>1264</v>
      </c>
    </row>
    <row r="1665" spans="1:9" s="207" customFormat="1">
      <c r="A1665" s="199">
        <v>44264</v>
      </c>
      <c r="B1665" s="200" t="s">
        <v>60</v>
      </c>
      <c r="C1665" s="200">
        <v>146</v>
      </c>
      <c r="D1665" s="200">
        <v>6</v>
      </c>
      <c r="E1665" s="201">
        <v>144900</v>
      </c>
      <c r="F1665" s="202">
        <f>E1665-G1665</f>
        <v>0</v>
      </c>
      <c r="G1665" s="201">
        <v>144900</v>
      </c>
      <c r="H1665" s="200"/>
      <c r="I1665" s="200"/>
    </row>
    <row r="1666" spans="1:9" s="207" customFormat="1">
      <c r="A1666" s="199">
        <v>44264</v>
      </c>
      <c r="B1666" s="200" t="s">
        <v>60</v>
      </c>
      <c r="C1666" s="200">
        <v>133</v>
      </c>
      <c r="D1666" s="200">
        <v>6</v>
      </c>
      <c r="E1666" s="201">
        <v>43500</v>
      </c>
      <c r="F1666" s="202">
        <f>E1666-G1666</f>
        <v>0</v>
      </c>
      <c r="G1666" s="201">
        <v>43500</v>
      </c>
      <c r="H1666" s="200"/>
      <c r="I1666" s="200"/>
    </row>
    <row r="1667" spans="1:9" s="207" customFormat="1">
      <c r="A1667" s="199">
        <v>44264</v>
      </c>
      <c r="B1667" s="200" t="s">
        <v>60</v>
      </c>
      <c r="C1667" s="200">
        <v>132</v>
      </c>
      <c r="D1667" s="200">
        <v>6</v>
      </c>
      <c r="E1667" s="201">
        <v>2206300</v>
      </c>
      <c r="F1667" s="202">
        <f>E1667-G1667</f>
        <v>0</v>
      </c>
      <c r="G1667" s="201">
        <v>2206300</v>
      </c>
      <c r="H1667" s="200"/>
      <c r="I1667" s="200"/>
    </row>
    <row r="1668" spans="1:9">
      <c r="G1668" s="50">
        <f>SUM(G1665:G1667)</f>
        <v>2394700</v>
      </c>
      <c r="H1668" s="2" t="s">
        <v>190</v>
      </c>
    </row>
    <row r="1670" spans="1:9" s="208" customFormat="1">
      <c r="A1670" s="196">
        <v>44263</v>
      </c>
      <c r="B1670" s="205" t="s">
        <v>63</v>
      </c>
      <c r="C1670" s="198">
        <v>8913</v>
      </c>
      <c r="D1670" s="195">
        <v>8</v>
      </c>
      <c r="E1670" s="197">
        <v>470500</v>
      </c>
      <c r="F1670" s="206">
        <f>E1670-G1670</f>
        <v>0</v>
      </c>
      <c r="G1670" s="203">
        <v>470500</v>
      </c>
      <c r="H1670" s="195" t="s">
        <v>369</v>
      </c>
      <c r="I1670" s="205"/>
    </row>
    <row r="1671" spans="1:9" s="208" customFormat="1">
      <c r="A1671" s="196">
        <v>44263</v>
      </c>
      <c r="B1671" s="205" t="s">
        <v>63</v>
      </c>
      <c r="C1671" s="198">
        <v>9966</v>
      </c>
      <c r="D1671" s="195">
        <v>6</v>
      </c>
      <c r="E1671" s="197">
        <v>320000</v>
      </c>
      <c r="F1671" s="206">
        <f>E1671-G1671</f>
        <v>0</v>
      </c>
      <c r="G1671" s="203">
        <v>320000</v>
      </c>
      <c r="H1671" s="195" t="s">
        <v>1260</v>
      </c>
      <c r="I1671" s="205"/>
    </row>
    <row r="1672" spans="1:9" s="207" customFormat="1">
      <c r="A1672" s="199">
        <v>44264</v>
      </c>
      <c r="B1672" s="200"/>
      <c r="C1672" s="200">
        <v>2844</v>
      </c>
      <c r="D1672" s="200">
        <v>0</v>
      </c>
      <c r="E1672" s="201">
        <v>528814</v>
      </c>
      <c r="F1672" s="202">
        <f>E1672-G1672</f>
        <v>0</v>
      </c>
      <c r="G1672" s="201">
        <v>528814</v>
      </c>
      <c r="H1672" s="200"/>
      <c r="I1672" s="200"/>
    </row>
    <row r="1673" spans="1:9" s="207" customFormat="1">
      <c r="A1673" s="199">
        <v>44264</v>
      </c>
      <c r="B1673" s="200"/>
      <c r="C1673" s="200">
        <v>372</v>
      </c>
      <c r="D1673" s="200"/>
      <c r="E1673" s="201">
        <v>1000000</v>
      </c>
      <c r="F1673" s="202">
        <f>E1673-G1673</f>
        <v>0</v>
      </c>
      <c r="G1673" s="201">
        <v>1000000</v>
      </c>
      <c r="H1673" s="200"/>
      <c r="I1673" s="200"/>
    </row>
    <row r="1674" spans="1:9">
      <c r="G1674" s="50">
        <f>SUM(G1670:G1673)</f>
        <v>2319314</v>
      </c>
      <c r="H1674" s="2" t="s">
        <v>63</v>
      </c>
    </row>
    <row r="1676" spans="1:9" s="208" customFormat="1">
      <c r="A1676" s="196">
        <v>44263</v>
      </c>
      <c r="B1676" s="205" t="s">
        <v>62</v>
      </c>
      <c r="C1676" s="198">
        <v>9031</v>
      </c>
      <c r="D1676" s="195">
        <v>8</v>
      </c>
      <c r="E1676" s="197">
        <v>468303</v>
      </c>
      <c r="F1676" s="206">
        <f>E1676-G1676</f>
        <v>0</v>
      </c>
      <c r="G1676" s="203">
        <v>468303</v>
      </c>
      <c r="H1676" s="195" t="s">
        <v>1262</v>
      </c>
      <c r="I1676" s="205"/>
    </row>
    <row r="1677" spans="1:9" s="207" customFormat="1">
      <c r="A1677" s="199">
        <v>44264</v>
      </c>
      <c r="B1677" s="200"/>
      <c r="C1677" s="200">
        <v>147</v>
      </c>
      <c r="D1677" s="200">
        <v>6</v>
      </c>
      <c r="E1677" s="201">
        <v>2132300</v>
      </c>
      <c r="F1677" s="202">
        <f>E1677-G1677</f>
        <v>0</v>
      </c>
      <c r="G1677" s="201">
        <v>2132300</v>
      </c>
      <c r="H1677" s="200"/>
      <c r="I1677" s="200"/>
    </row>
    <row r="1678" spans="1:9">
      <c r="G1678" s="50">
        <f>SUM(G1676:G1677)</f>
        <v>2600603</v>
      </c>
      <c r="H1678" s="2" t="s">
        <v>62</v>
      </c>
    </row>
    <row r="1680" spans="1:9">
      <c r="A1680" s="196">
        <v>44263</v>
      </c>
      <c r="B1680" s="195">
        <v>14202</v>
      </c>
      <c r="C1680" s="195">
        <v>4798</v>
      </c>
      <c r="D1680" s="195">
        <v>7</v>
      </c>
      <c r="E1680" s="197">
        <v>2967500</v>
      </c>
      <c r="F1680" s="195" t="s">
        <v>1261</v>
      </c>
    </row>
    <row r="1681" spans="1:9">
      <c r="E1681" s="12">
        <v>2967500</v>
      </c>
      <c r="F1681" s="2" t="s">
        <v>63</v>
      </c>
    </row>
    <row r="1683" spans="1:9" s="207" customFormat="1">
      <c r="A1683" s="199">
        <v>44264</v>
      </c>
      <c r="B1683" s="200"/>
      <c r="C1683" s="200">
        <v>5136</v>
      </c>
      <c r="D1683" s="200">
        <v>7</v>
      </c>
      <c r="E1683" s="201">
        <v>569000</v>
      </c>
      <c r="F1683" s="202">
        <f>E1683-G1683</f>
        <v>0</v>
      </c>
      <c r="G1683" s="201">
        <v>569000</v>
      </c>
      <c r="H1683" s="200" t="s">
        <v>190</v>
      </c>
      <c r="I1683" s="200"/>
    </row>
    <row r="1685" spans="1:9" ht="19.5">
      <c r="A1685" s="38" t="s">
        <v>1282</v>
      </c>
    </row>
    <row r="1687" spans="1:9" s="208" customFormat="1">
      <c r="A1687" s="196">
        <v>44263</v>
      </c>
      <c r="B1687" s="205" t="s">
        <v>64</v>
      </c>
      <c r="C1687" s="198">
        <v>9840</v>
      </c>
      <c r="D1687" s="195">
        <v>6</v>
      </c>
      <c r="E1687" s="197">
        <v>1037400</v>
      </c>
      <c r="F1687" s="206">
        <v>0</v>
      </c>
      <c r="G1687" s="203">
        <v>1037400</v>
      </c>
      <c r="H1687" s="195" t="s">
        <v>1255</v>
      </c>
      <c r="I1687" s="205"/>
    </row>
    <row r="1688" spans="1:9" s="208" customFormat="1">
      <c r="A1688" s="196">
        <v>44263</v>
      </c>
      <c r="B1688" s="205" t="s">
        <v>64</v>
      </c>
      <c r="C1688" s="198">
        <v>9877</v>
      </c>
      <c r="D1688" s="195">
        <v>6</v>
      </c>
      <c r="E1688" s="197">
        <v>3060000</v>
      </c>
      <c r="F1688" s="206">
        <v>0</v>
      </c>
      <c r="G1688" s="203">
        <v>3060000</v>
      </c>
      <c r="H1688" s="195" t="s">
        <v>1256</v>
      </c>
      <c r="I1688" s="205"/>
    </row>
    <row r="1689" spans="1:9" s="208" customFormat="1">
      <c r="A1689" s="196">
        <v>44263</v>
      </c>
      <c r="B1689" s="205" t="s">
        <v>64</v>
      </c>
      <c r="C1689" s="198">
        <v>9879</v>
      </c>
      <c r="D1689" s="195">
        <v>6</v>
      </c>
      <c r="E1689" s="197">
        <v>1030900</v>
      </c>
      <c r="F1689" s="206">
        <v>0</v>
      </c>
      <c r="G1689" s="203">
        <v>1030900</v>
      </c>
      <c r="H1689" s="195" t="s">
        <v>1257</v>
      </c>
      <c r="I1689" s="205"/>
    </row>
    <row r="1690" spans="1:9" s="208" customFormat="1">
      <c r="A1690" s="196">
        <v>44264</v>
      </c>
      <c r="B1690" s="205" t="s">
        <v>60</v>
      </c>
      <c r="C1690" s="198">
        <v>154</v>
      </c>
      <c r="D1690" s="195">
        <v>6</v>
      </c>
      <c r="E1690" s="197">
        <v>629133</v>
      </c>
      <c r="F1690" s="206">
        <v>0</v>
      </c>
      <c r="G1690" s="203">
        <v>629133</v>
      </c>
      <c r="H1690" s="195" t="s">
        <v>1269</v>
      </c>
      <c r="I1690" s="205"/>
    </row>
    <row r="1691" spans="1:9" s="208" customFormat="1">
      <c r="A1691" s="196">
        <v>44264</v>
      </c>
      <c r="B1691" s="205" t="s">
        <v>60</v>
      </c>
      <c r="C1691" s="198">
        <v>8423</v>
      </c>
      <c r="D1691" s="195">
        <v>18</v>
      </c>
      <c r="E1691" s="197">
        <v>1397000</v>
      </c>
      <c r="F1691" s="206">
        <f>E1691-G1691</f>
        <v>0</v>
      </c>
      <c r="G1691" s="203">
        <v>1397000</v>
      </c>
      <c r="H1691" s="195" t="s">
        <v>1277</v>
      </c>
      <c r="I1691" s="205"/>
    </row>
    <row r="1692" spans="1:9" s="208" customFormat="1">
      <c r="A1692" s="196">
        <v>44264</v>
      </c>
      <c r="B1692" s="205" t="s">
        <v>60</v>
      </c>
      <c r="C1692" s="198">
        <v>9083</v>
      </c>
      <c r="D1692" s="195">
        <v>8</v>
      </c>
      <c r="E1692" s="197">
        <v>984000</v>
      </c>
      <c r="F1692" s="206">
        <f>E1692-G1692</f>
        <v>0</v>
      </c>
      <c r="G1692" s="203">
        <v>984000</v>
      </c>
      <c r="H1692" s="195" t="s">
        <v>1280</v>
      </c>
      <c r="I1692" s="205"/>
    </row>
    <row r="1693" spans="1:9">
      <c r="G1693" s="50">
        <f>SUM(G1687:G1692)</f>
        <v>8138433</v>
      </c>
      <c r="H1693" s="2" t="s">
        <v>64</v>
      </c>
    </row>
    <row r="1695" spans="1:9" s="208" customFormat="1">
      <c r="A1695" s="196">
        <v>44260</v>
      </c>
      <c r="B1695" s="205" t="s">
        <v>65</v>
      </c>
      <c r="C1695" s="198">
        <v>8072</v>
      </c>
      <c r="D1695" s="195">
        <v>8</v>
      </c>
      <c r="E1695" s="197">
        <v>1133600</v>
      </c>
      <c r="F1695" s="206">
        <v>0</v>
      </c>
      <c r="G1695" s="203">
        <v>1133600</v>
      </c>
      <c r="H1695" s="195" t="s">
        <v>1221</v>
      </c>
      <c r="I1695" s="205"/>
    </row>
    <row r="1696" spans="1:9" s="208" customFormat="1">
      <c r="A1696" s="196">
        <v>44263</v>
      </c>
      <c r="B1696" s="205" t="s">
        <v>65</v>
      </c>
      <c r="C1696" s="198">
        <v>8871</v>
      </c>
      <c r="D1696" s="195">
        <v>8</v>
      </c>
      <c r="E1696" s="197">
        <v>1315400</v>
      </c>
      <c r="F1696" s="206">
        <v>0</v>
      </c>
      <c r="G1696" s="203">
        <v>1315400</v>
      </c>
      <c r="H1696" s="195" t="s">
        <v>1263</v>
      </c>
      <c r="I1696" s="205"/>
    </row>
    <row r="1697" spans="1:9" s="208" customFormat="1">
      <c r="A1697" s="196">
        <v>44264</v>
      </c>
      <c r="B1697" s="205" t="s">
        <v>65</v>
      </c>
      <c r="C1697" s="198">
        <v>366</v>
      </c>
      <c r="D1697" s="195">
        <v>6</v>
      </c>
      <c r="E1697" s="197">
        <v>1472700</v>
      </c>
      <c r="F1697" s="206">
        <v>0</v>
      </c>
      <c r="G1697" s="203">
        <v>1472700</v>
      </c>
      <c r="H1697" s="195" t="s">
        <v>1272</v>
      </c>
      <c r="I1697" s="205"/>
    </row>
    <row r="1698" spans="1:9" s="208" customFormat="1">
      <c r="A1698" s="196">
        <v>44264</v>
      </c>
      <c r="B1698" s="205" t="s">
        <v>65</v>
      </c>
      <c r="C1698" s="198">
        <v>5201</v>
      </c>
      <c r="D1698" s="195">
        <v>7</v>
      </c>
      <c r="E1698" s="197">
        <v>732000</v>
      </c>
      <c r="F1698" s="206">
        <v>0</v>
      </c>
      <c r="G1698" s="203">
        <v>732000</v>
      </c>
      <c r="H1698" s="195" t="s">
        <v>1276</v>
      </c>
      <c r="I1698" s="205"/>
    </row>
    <row r="1699" spans="1:9" s="208" customFormat="1">
      <c r="A1699" s="196">
        <v>44264</v>
      </c>
      <c r="B1699" s="205" t="s">
        <v>65</v>
      </c>
      <c r="C1699" s="198">
        <v>8661</v>
      </c>
      <c r="D1699" s="195">
        <v>18</v>
      </c>
      <c r="E1699" s="197">
        <v>1000000</v>
      </c>
      <c r="F1699" s="206">
        <v>0</v>
      </c>
      <c r="G1699" s="203">
        <v>1000000</v>
      </c>
      <c r="H1699" s="195" t="s">
        <v>1278</v>
      </c>
      <c r="I1699" s="205"/>
    </row>
    <row r="1700" spans="1:9">
      <c r="G1700" s="50">
        <f>SUM(G1695:G1699)</f>
        <v>5653700</v>
      </c>
      <c r="H1700" s="2" t="s">
        <v>65</v>
      </c>
    </row>
    <row r="1702" spans="1:9" s="208" customFormat="1">
      <c r="A1702" s="196">
        <v>44264</v>
      </c>
      <c r="B1702" s="205" t="s">
        <v>63</v>
      </c>
      <c r="C1702" s="198">
        <v>9118</v>
      </c>
      <c r="D1702" s="195">
        <v>8</v>
      </c>
      <c r="E1702" s="197">
        <v>257323</v>
      </c>
      <c r="F1702" s="206">
        <f>E1702-G1702</f>
        <v>0</v>
      </c>
      <c r="G1702" s="203">
        <v>257323</v>
      </c>
      <c r="H1702" s="195" t="s">
        <v>1281</v>
      </c>
      <c r="I1702" s="205"/>
    </row>
    <row r="1703" spans="1:9" s="208" customFormat="1">
      <c r="A1703" s="196">
        <v>44264</v>
      </c>
      <c r="B1703" s="205" t="s">
        <v>63</v>
      </c>
      <c r="C1703" s="198">
        <v>277</v>
      </c>
      <c r="D1703" s="195">
        <v>6</v>
      </c>
      <c r="E1703" s="197">
        <v>330232</v>
      </c>
      <c r="F1703" s="206">
        <f>E1703-G1703</f>
        <v>0</v>
      </c>
      <c r="G1703" s="203">
        <v>330232</v>
      </c>
      <c r="H1703" s="195" t="s">
        <v>1270</v>
      </c>
      <c r="I1703" s="205"/>
    </row>
    <row r="1704" spans="1:9" s="207" customFormat="1">
      <c r="A1704" s="199">
        <v>44265</v>
      </c>
      <c r="B1704" s="200"/>
      <c r="C1704" s="200">
        <v>3139</v>
      </c>
      <c r="D1704" s="200"/>
      <c r="E1704" s="201">
        <v>200000</v>
      </c>
      <c r="F1704" s="202">
        <f>E1704-G1704</f>
        <v>0</v>
      </c>
      <c r="G1704" s="201">
        <v>200000</v>
      </c>
      <c r="H1704" s="200"/>
      <c r="I1704" s="200"/>
    </row>
    <row r="1705" spans="1:9">
      <c r="G1705" s="50">
        <f>SUM(G1702:G1704)</f>
        <v>787555</v>
      </c>
      <c r="H1705" s="2" t="s">
        <v>63</v>
      </c>
    </row>
    <row r="1707" spans="1:9" s="208" customFormat="1">
      <c r="A1707" s="196">
        <v>44264</v>
      </c>
      <c r="B1707" s="205" t="s">
        <v>60</v>
      </c>
      <c r="C1707" s="198">
        <v>9079</v>
      </c>
      <c r="D1707" s="195">
        <v>8</v>
      </c>
      <c r="E1707" s="197">
        <v>907800</v>
      </c>
      <c r="F1707" s="206">
        <f>E1707-G1707</f>
        <v>0</v>
      </c>
      <c r="G1707" s="203">
        <v>907800</v>
      </c>
      <c r="H1707" s="195" t="s">
        <v>1279</v>
      </c>
      <c r="I1707" s="205"/>
    </row>
    <row r="1708" spans="1:9">
      <c r="G1708" s="12">
        <v>907800</v>
      </c>
      <c r="H1708" s="2" t="s">
        <v>1283</v>
      </c>
    </row>
    <row r="1710" spans="1:9" s="208" customFormat="1">
      <c r="A1710" s="196">
        <v>44264</v>
      </c>
      <c r="B1710" s="205" t="s">
        <v>190</v>
      </c>
      <c r="C1710" s="198">
        <v>295</v>
      </c>
      <c r="D1710" s="195">
        <v>6</v>
      </c>
      <c r="E1710" s="197">
        <v>533000</v>
      </c>
      <c r="F1710" s="206">
        <f>E1710-G1710</f>
        <v>0</v>
      </c>
      <c r="G1710" s="203">
        <v>533000</v>
      </c>
      <c r="H1710" s="195" t="s">
        <v>1271</v>
      </c>
      <c r="I1710" s="205"/>
    </row>
    <row r="1711" spans="1:9" s="207" customFormat="1">
      <c r="A1711" s="199">
        <v>44265</v>
      </c>
      <c r="B1711" s="200"/>
      <c r="C1711" s="200">
        <v>5497</v>
      </c>
      <c r="D1711" s="200">
        <v>7</v>
      </c>
      <c r="E1711" s="201">
        <v>845000</v>
      </c>
      <c r="F1711" s="202">
        <f>E1711-G1711</f>
        <v>0</v>
      </c>
      <c r="G1711" s="201">
        <v>845000</v>
      </c>
      <c r="H1711" s="200"/>
      <c r="I1711" s="200"/>
    </row>
    <row r="1712" spans="1:9" s="207" customFormat="1">
      <c r="A1712" s="199">
        <v>44265</v>
      </c>
      <c r="B1712" s="200"/>
      <c r="C1712" s="200">
        <v>3118</v>
      </c>
      <c r="D1712" s="200">
        <v>4</v>
      </c>
      <c r="E1712" s="201">
        <v>1751888</v>
      </c>
      <c r="F1712" s="202">
        <f>E1712-G1712</f>
        <v>0</v>
      </c>
      <c r="G1712" s="201">
        <v>1751888</v>
      </c>
      <c r="H1712" s="200"/>
      <c r="I1712" s="200"/>
    </row>
    <row r="1713" spans="1:9">
      <c r="G1713" s="50">
        <f>SUM(G1710:G1712)</f>
        <v>3129888</v>
      </c>
      <c r="H1713" s="2" t="s">
        <v>190</v>
      </c>
    </row>
    <row r="1715" spans="1:9" s="207" customFormat="1">
      <c r="A1715" s="199">
        <v>44265</v>
      </c>
      <c r="B1715" s="200"/>
      <c r="C1715" s="200">
        <v>3263</v>
      </c>
      <c r="D1715" s="200">
        <v>4</v>
      </c>
      <c r="E1715" s="201">
        <v>1601170</v>
      </c>
      <c r="F1715" s="202">
        <f>E1715-G1715</f>
        <v>0</v>
      </c>
      <c r="G1715" s="201">
        <v>1601170</v>
      </c>
      <c r="H1715" s="200"/>
      <c r="I1715" s="200"/>
    </row>
    <row r="1716" spans="1:9">
      <c r="G1716" s="12">
        <v>1601170</v>
      </c>
      <c r="H1716" s="2" t="s">
        <v>62</v>
      </c>
    </row>
    <row r="1719" spans="1:9" s="208" customFormat="1">
      <c r="A1719" s="196">
        <v>44265</v>
      </c>
      <c r="B1719" s="205" t="s">
        <v>60</v>
      </c>
      <c r="C1719" s="198">
        <v>589</v>
      </c>
      <c r="D1719" s="195">
        <v>9</v>
      </c>
      <c r="E1719" s="197">
        <v>325000</v>
      </c>
      <c r="F1719" s="206">
        <f>E1719-G1719</f>
        <v>0</v>
      </c>
      <c r="G1719" s="203">
        <v>325000</v>
      </c>
      <c r="H1719" s="195" t="s">
        <v>1292</v>
      </c>
      <c r="I1719" s="205"/>
    </row>
    <row r="1720" spans="1:9" s="207" customFormat="1">
      <c r="A1720" s="199">
        <v>44266</v>
      </c>
      <c r="B1720" s="200"/>
      <c r="C1720" s="200">
        <v>5682</v>
      </c>
      <c r="D1720" s="200">
        <v>0</v>
      </c>
      <c r="E1720" s="201">
        <v>1740480</v>
      </c>
      <c r="F1720" s="202">
        <f>E1720-G1720</f>
        <v>0</v>
      </c>
      <c r="G1720" s="201">
        <v>1740480</v>
      </c>
      <c r="H1720" s="200"/>
      <c r="I1720" s="200"/>
    </row>
    <row r="1721" spans="1:9" s="207" customFormat="1">
      <c r="A1721" s="199">
        <v>44266</v>
      </c>
      <c r="B1721" s="200"/>
      <c r="C1721" s="200">
        <v>850</v>
      </c>
      <c r="D1721" s="200"/>
      <c r="E1721" s="201">
        <v>354877</v>
      </c>
      <c r="F1721" s="202">
        <f>E1721-G1721</f>
        <v>0</v>
      </c>
      <c r="G1721" s="201">
        <v>354877</v>
      </c>
      <c r="H1721" s="200"/>
      <c r="I1721" s="200"/>
    </row>
    <row r="1722" spans="1:9" s="207" customFormat="1">
      <c r="A1722" s="199">
        <v>44266</v>
      </c>
      <c r="B1722" s="200"/>
      <c r="C1722" s="200">
        <v>3489</v>
      </c>
      <c r="D1722" s="200"/>
      <c r="E1722" s="201">
        <v>200000</v>
      </c>
      <c r="F1722" s="202">
        <f>E1722-G1722</f>
        <v>0</v>
      </c>
      <c r="G1722" s="201">
        <v>200000</v>
      </c>
      <c r="H1722" s="200"/>
      <c r="I1722" s="200"/>
    </row>
    <row r="1723" spans="1:9">
      <c r="G1723" s="50">
        <f>SUM(G1719:G1722)</f>
        <v>2620357</v>
      </c>
      <c r="H1723" s="2" t="s">
        <v>63</v>
      </c>
    </row>
    <row r="1725" spans="1:9" s="208" customFormat="1">
      <c r="A1725" s="196">
        <v>44265</v>
      </c>
      <c r="B1725" s="205" t="s">
        <v>60</v>
      </c>
      <c r="C1725" s="198">
        <v>5482</v>
      </c>
      <c r="D1725" s="195">
        <v>7</v>
      </c>
      <c r="E1725" s="197">
        <v>279800</v>
      </c>
      <c r="F1725" s="206">
        <f>E1725-G1725</f>
        <v>0</v>
      </c>
      <c r="G1725" s="203">
        <v>279800</v>
      </c>
      <c r="H1725" s="195" t="s">
        <v>1288</v>
      </c>
      <c r="I1725" s="205"/>
    </row>
    <row r="1726" spans="1:9" s="207" customFormat="1">
      <c r="A1726" s="199">
        <v>44266</v>
      </c>
      <c r="B1726" s="200"/>
      <c r="C1726" s="200">
        <v>9320</v>
      </c>
      <c r="D1726" s="200">
        <v>8</v>
      </c>
      <c r="E1726" s="201">
        <v>211381</v>
      </c>
      <c r="F1726" s="202">
        <f>E1726-G1726</f>
        <v>0</v>
      </c>
      <c r="G1726" s="201">
        <v>211381</v>
      </c>
      <c r="H1726" s="200"/>
      <c r="I1726" s="200"/>
    </row>
    <row r="1727" spans="1:9" s="207" customFormat="1">
      <c r="A1727" s="199">
        <v>44266</v>
      </c>
      <c r="B1727" s="200"/>
      <c r="C1727" s="200">
        <v>9324</v>
      </c>
      <c r="D1727" s="200">
        <v>8</v>
      </c>
      <c r="E1727" s="201">
        <v>709600</v>
      </c>
      <c r="F1727" s="202">
        <f>E1727-G1727</f>
        <v>0</v>
      </c>
      <c r="G1727" s="201">
        <v>709600</v>
      </c>
      <c r="H1727" s="200"/>
      <c r="I1727" s="200"/>
    </row>
    <row r="1728" spans="1:9">
      <c r="G1728" s="50">
        <f>SUM(G1725:G1727)</f>
        <v>1200781</v>
      </c>
      <c r="H1728" s="2" t="s">
        <v>62</v>
      </c>
    </row>
    <row r="1730" spans="1:9" s="207" customFormat="1">
      <c r="A1730" s="199">
        <v>44266</v>
      </c>
      <c r="B1730" s="200"/>
      <c r="C1730" s="200">
        <v>5787</v>
      </c>
      <c r="D1730" s="200">
        <v>7</v>
      </c>
      <c r="E1730" s="201">
        <v>852800</v>
      </c>
      <c r="F1730" s="202">
        <f>E1730-G1730</f>
        <v>0</v>
      </c>
      <c r="G1730" s="201">
        <v>852800</v>
      </c>
      <c r="H1730" s="200"/>
      <c r="I1730" s="200"/>
    </row>
    <row r="1731" spans="1:9" s="207" customFormat="1">
      <c r="A1731" s="199">
        <v>44266</v>
      </c>
      <c r="B1731" s="200"/>
      <c r="C1731" s="200">
        <v>3453</v>
      </c>
      <c r="D1731" s="200">
        <v>4</v>
      </c>
      <c r="E1731" s="201">
        <v>283773</v>
      </c>
      <c r="F1731" s="202">
        <f>E1731-G1731</f>
        <v>0</v>
      </c>
      <c r="G1731" s="201">
        <v>283773</v>
      </c>
      <c r="H1731" s="200"/>
      <c r="I1731" s="200"/>
    </row>
    <row r="1732" spans="1:9" s="207" customFormat="1">
      <c r="A1732" s="199">
        <v>44266</v>
      </c>
      <c r="B1732" s="200"/>
      <c r="C1732" s="200">
        <v>789</v>
      </c>
      <c r="D1732" s="200">
        <v>6</v>
      </c>
      <c r="E1732" s="201">
        <v>225000</v>
      </c>
      <c r="F1732" s="202">
        <f>E1732-G1732</f>
        <v>0</v>
      </c>
      <c r="G1732" s="201">
        <v>225000</v>
      </c>
      <c r="H1732" s="200"/>
      <c r="I1732" s="200"/>
    </row>
    <row r="1733" spans="1:9">
      <c r="G1733" s="50">
        <f>SUM(G1730:G1732)</f>
        <v>1361573</v>
      </c>
      <c r="H1733" s="2" t="s">
        <v>190</v>
      </c>
    </row>
    <row r="1735" spans="1:9" s="207" customFormat="1">
      <c r="A1735" s="199">
        <v>44266</v>
      </c>
      <c r="B1735" s="200"/>
      <c r="C1735" s="200">
        <v>5793</v>
      </c>
      <c r="D1735" s="200">
        <v>7</v>
      </c>
      <c r="E1735" s="201">
        <v>1113800</v>
      </c>
      <c r="F1735" s="202">
        <f>E1735-G1735</f>
        <v>0</v>
      </c>
      <c r="G1735" s="201">
        <v>1113800</v>
      </c>
      <c r="H1735" s="200" t="s">
        <v>63</v>
      </c>
      <c r="I1735" s="200"/>
    </row>
    <row r="1737" spans="1:9" ht="19.5">
      <c r="A1737" s="38" t="s">
        <v>1306</v>
      </c>
    </row>
    <row r="1738" spans="1:9">
      <c r="G1738" s="49">
        <f>1740800-G1720</f>
        <v>320</v>
      </c>
    </row>
    <row r="1739" spans="1:9" s="208" customFormat="1">
      <c r="A1739" s="196">
        <v>44265</v>
      </c>
      <c r="B1739" s="205" t="s">
        <v>60</v>
      </c>
      <c r="C1739" s="198">
        <v>3270</v>
      </c>
      <c r="D1739" s="195">
        <v>4</v>
      </c>
      <c r="E1739" s="197">
        <v>959000</v>
      </c>
      <c r="F1739" s="206">
        <f>E1739-G1739</f>
        <v>0</v>
      </c>
      <c r="G1739" s="203">
        <v>959000</v>
      </c>
      <c r="H1739" s="195" t="s">
        <v>1287</v>
      </c>
      <c r="I1739" s="205"/>
    </row>
    <row r="1740" spans="1:9">
      <c r="G1740" s="50">
        <f>SUM(G1738:G1739)</f>
        <v>959320</v>
      </c>
      <c r="H1740" s="2" t="s">
        <v>101</v>
      </c>
    </row>
    <row r="1742" spans="1:9" s="208" customFormat="1">
      <c r="A1742" s="196">
        <v>44266</v>
      </c>
      <c r="B1742" s="205" t="s">
        <v>60</v>
      </c>
      <c r="C1742" s="198">
        <v>3568</v>
      </c>
      <c r="D1742" s="195">
        <v>4</v>
      </c>
      <c r="E1742" s="197">
        <v>1068000</v>
      </c>
      <c r="F1742" s="206">
        <f>E1742-G1742</f>
        <v>0</v>
      </c>
      <c r="G1742" s="203">
        <v>1068000</v>
      </c>
      <c r="H1742" s="195" t="s">
        <v>1296</v>
      </c>
      <c r="I1742" s="205"/>
    </row>
    <row r="1743" spans="1:9" s="208" customFormat="1">
      <c r="A1743" s="196">
        <v>44266</v>
      </c>
      <c r="B1743" s="205" t="s">
        <v>60</v>
      </c>
      <c r="C1743" s="198">
        <v>3686</v>
      </c>
      <c r="D1743" s="195">
        <v>4</v>
      </c>
      <c r="E1743" s="197">
        <v>1100000</v>
      </c>
      <c r="F1743" s="206">
        <f>E1743-G1743</f>
        <v>0</v>
      </c>
      <c r="G1743" s="203">
        <v>1100000</v>
      </c>
      <c r="H1743" s="195" t="s">
        <v>1297</v>
      </c>
      <c r="I1743" s="205"/>
    </row>
    <row r="1744" spans="1:9">
      <c r="G1744" s="50">
        <f>SUM(G1742:G1743)</f>
        <v>2168000</v>
      </c>
      <c r="H1744" s="2" t="s">
        <v>190</v>
      </c>
    </row>
    <row r="1746" spans="1:9" s="208" customFormat="1">
      <c r="A1746" s="196">
        <v>44266</v>
      </c>
      <c r="B1746" s="205" t="s">
        <v>62</v>
      </c>
      <c r="C1746" s="198">
        <v>3572</v>
      </c>
      <c r="D1746" s="195">
        <v>4</v>
      </c>
      <c r="E1746" s="197">
        <v>1488462</v>
      </c>
      <c r="F1746" s="206">
        <f>E1746-G1746</f>
        <v>0</v>
      </c>
      <c r="G1746" s="203">
        <v>1488462</v>
      </c>
      <c r="H1746" s="195" t="s">
        <v>1019</v>
      </c>
      <c r="I1746" s="205"/>
    </row>
    <row r="1747" spans="1:9">
      <c r="G1747" s="12">
        <v>1488462</v>
      </c>
      <c r="H1747" s="2" t="s">
        <v>62</v>
      </c>
    </row>
    <row r="1749" spans="1:9" s="208" customFormat="1">
      <c r="A1749" s="196">
        <v>44265</v>
      </c>
      <c r="B1749" s="205" t="s">
        <v>65</v>
      </c>
      <c r="C1749" s="198">
        <v>650</v>
      </c>
      <c r="D1749" s="195">
        <v>9</v>
      </c>
      <c r="E1749" s="197">
        <v>774000</v>
      </c>
      <c r="F1749" s="206">
        <v>0</v>
      </c>
      <c r="G1749" s="203">
        <v>774000</v>
      </c>
      <c r="H1749" s="195" t="s">
        <v>1284</v>
      </c>
      <c r="I1749" s="205"/>
    </row>
    <row r="1750" spans="1:9" s="208" customFormat="1">
      <c r="A1750" s="196">
        <v>44265</v>
      </c>
      <c r="B1750" s="205" t="s">
        <v>65</v>
      </c>
      <c r="C1750" s="198">
        <v>5496</v>
      </c>
      <c r="D1750" s="195">
        <v>7</v>
      </c>
      <c r="E1750" s="197">
        <v>344000</v>
      </c>
      <c r="F1750" s="206">
        <v>0</v>
      </c>
      <c r="G1750" s="203">
        <v>344000</v>
      </c>
      <c r="H1750" s="195" t="s">
        <v>1289</v>
      </c>
      <c r="I1750" s="205"/>
    </row>
    <row r="1751" spans="1:9" s="208" customFormat="1">
      <c r="A1751" s="196">
        <v>44266</v>
      </c>
      <c r="B1751" s="205" t="s">
        <v>60</v>
      </c>
      <c r="C1751" s="198">
        <v>5754</v>
      </c>
      <c r="D1751" s="195">
        <v>7</v>
      </c>
      <c r="E1751" s="197">
        <v>311800</v>
      </c>
      <c r="F1751" s="206">
        <f t="shared" ref="F1751:F1757" si="20">E1751-G1751</f>
        <v>0</v>
      </c>
      <c r="G1751" s="203">
        <v>311800</v>
      </c>
      <c r="H1751" s="195" t="s">
        <v>1299</v>
      </c>
      <c r="I1751" s="205"/>
    </row>
    <row r="1752" spans="1:9" s="207" customFormat="1">
      <c r="A1752" s="199">
        <v>44267</v>
      </c>
      <c r="B1752" s="200"/>
      <c r="C1752" s="200">
        <v>6082</v>
      </c>
      <c r="D1752" s="200">
        <v>7</v>
      </c>
      <c r="E1752" s="201">
        <v>26000</v>
      </c>
      <c r="F1752" s="202">
        <f t="shared" si="20"/>
        <v>0</v>
      </c>
      <c r="G1752" s="201">
        <v>26000</v>
      </c>
      <c r="H1752" s="200"/>
      <c r="I1752" s="200"/>
    </row>
    <row r="1753" spans="1:9" s="207" customFormat="1" ht="18.75" customHeight="1">
      <c r="A1753" s="199">
        <v>44267</v>
      </c>
      <c r="B1753" s="200"/>
      <c r="C1753" s="200">
        <v>871</v>
      </c>
      <c r="D1753" s="200">
        <v>9</v>
      </c>
      <c r="E1753" s="201">
        <v>691200</v>
      </c>
      <c r="F1753" s="202">
        <f t="shared" si="20"/>
        <v>0</v>
      </c>
      <c r="G1753" s="201">
        <v>691200</v>
      </c>
      <c r="H1753" s="200"/>
      <c r="I1753" s="200"/>
    </row>
    <row r="1754" spans="1:9" s="207" customFormat="1" ht="18.75" customHeight="1">
      <c r="A1754" s="199">
        <v>44267</v>
      </c>
      <c r="B1754" s="200"/>
      <c r="C1754" s="200">
        <v>834</v>
      </c>
      <c r="D1754" s="200">
        <v>9</v>
      </c>
      <c r="E1754" s="201">
        <v>5928800</v>
      </c>
      <c r="F1754" s="202">
        <f t="shared" si="20"/>
        <v>0</v>
      </c>
      <c r="G1754" s="201">
        <v>5928800</v>
      </c>
      <c r="H1754" s="200"/>
      <c r="I1754" s="200"/>
    </row>
    <row r="1755" spans="1:9" s="207" customFormat="1" ht="18.75" customHeight="1">
      <c r="A1755" s="199">
        <v>44267</v>
      </c>
      <c r="B1755" s="200"/>
      <c r="C1755" s="200">
        <v>831</v>
      </c>
      <c r="D1755" s="200">
        <v>9</v>
      </c>
      <c r="E1755" s="201">
        <v>6445000</v>
      </c>
      <c r="F1755" s="202">
        <f t="shared" si="20"/>
        <v>0</v>
      </c>
      <c r="G1755" s="201">
        <v>6445000</v>
      </c>
      <c r="H1755" s="200"/>
      <c r="I1755" s="200"/>
    </row>
    <row r="1756" spans="1:9" s="207" customFormat="1" ht="18.75" customHeight="1">
      <c r="A1756" s="199">
        <v>44267</v>
      </c>
      <c r="B1756" s="200"/>
      <c r="C1756" s="200">
        <v>821</v>
      </c>
      <c r="D1756" s="200">
        <v>9</v>
      </c>
      <c r="E1756" s="201">
        <v>205700</v>
      </c>
      <c r="F1756" s="202">
        <f t="shared" si="20"/>
        <v>0</v>
      </c>
      <c r="G1756" s="201">
        <v>205700</v>
      </c>
      <c r="H1756" s="200"/>
      <c r="I1756" s="200"/>
    </row>
    <row r="1757" spans="1:9" s="207" customFormat="1" ht="18.75" customHeight="1">
      <c r="A1757" s="199">
        <v>44267</v>
      </c>
      <c r="B1757" s="200"/>
      <c r="C1757" s="200">
        <v>824</v>
      </c>
      <c r="D1757" s="200">
        <v>9</v>
      </c>
      <c r="E1757" s="201">
        <v>1565500</v>
      </c>
      <c r="F1757" s="202">
        <f t="shared" si="20"/>
        <v>0</v>
      </c>
      <c r="G1757" s="201">
        <v>1565500</v>
      </c>
      <c r="H1757" s="200"/>
      <c r="I1757" s="200"/>
    </row>
    <row r="1758" spans="1:9">
      <c r="G1758" s="50">
        <f>SUM(G1749:G1757)</f>
        <v>16292000</v>
      </c>
      <c r="H1758" s="2" t="s">
        <v>65</v>
      </c>
    </row>
    <row r="1759" spans="1:9" ht="19.5">
      <c r="F1759" s="203">
        <v>5829800</v>
      </c>
      <c r="G1759" s="327">
        <f>G1754-F1759</f>
        <v>99000</v>
      </c>
    </row>
    <row r="1761" spans="1:9" ht="19.5">
      <c r="A1761" s="38" t="s">
        <v>1321</v>
      </c>
      <c r="G1761" s="203"/>
    </row>
    <row r="1762" spans="1:9" s="208" customFormat="1">
      <c r="A1762" s="196">
        <v>44266</v>
      </c>
      <c r="B1762" s="205" t="s">
        <v>64</v>
      </c>
      <c r="C1762" s="198">
        <v>3474</v>
      </c>
      <c r="D1762" s="195">
        <v>4</v>
      </c>
      <c r="E1762" s="197">
        <v>500000</v>
      </c>
      <c r="F1762" s="206">
        <f>E1762-G1762</f>
        <v>0</v>
      </c>
      <c r="G1762" s="203">
        <v>500000</v>
      </c>
      <c r="H1762" s="195" t="s">
        <v>187</v>
      </c>
      <c r="I1762" s="205"/>
    </row>
    <row r="1763" spans="1:9" s="208" customFormat="1" ht="17.25" customHeight="1">
      <c r="A1763" s="196">
        <v>44267</v>
      </c>
      <c r="B1763" s="205" t="s">
        <v>60</v>
      </c>
      <c r="C1763" s="198">
        <v>9472</v>
      </c>
      <c r="D1763" s="195">
        <v>8</v>
      </c>
      <c r="E1763" s="197">
        <v>1000000</v>
      </c>
      <c r="F1763" s="206">
        <f>E1763-G1763</f>
        <v>0</v>
      </c>
      <c r="G1763" s="203">
        <v>1000000</v>
      </c>
      <c r="H1763" s="195" t="s">
        <v>1318</v>
      </c>
      <c r="I1763" s="205"/>
    </row>
    <row r="1764" spans="1:9">
      <c r="G1764" s="50">
        <f>SUM(G1762:G1763)</f>
        <v>1500000</v>
      </c>
      <c r="H1764" s="2" t="s">
        <v>64</v>
      </c>
    </row>
    <row r="1766" spans="1:9" s="208" customFormat="1" ht="17.25" customHeight="1">
      <c r="A1766" s="196">
        <v>44267</v>
      </c>
      <c r="B1766" s="205" t="s">
        <v>60</v>
      </c>
      <c r="C1766" s="198">
        <v>1110</v>
      </c>
      <c r="D1766" s="195">
        <v>6</v>
      </c>
      <c r="E1766" s="197">
        <v>1750000</v>
      </c>
      <c r="F1766" s="206">
        <f>E1766-G1766</f>
        <v>0</v>
      </c>
      <c r="G1766" s="203">
        <v>1750000</v>
      </c>
      <c r="H1766" s="195" t="s">
        <v>1312</v>
      </c>
      <c r="I1766" s="205"/>
    </row>
    <row r="1767" spans="1:9" s="208" customFormat="1" ht="17.25" customHeight="1">
      <c r="A1767" s="196">
        <v>44267</v>
      </c>
      <c r="B1767" s="205" t="s">
        <v>60</v>
      </c>
      <c r="C1767" s="198">
        <v>1137</v>
      </c>
      <c r="D1767" s="195">
        <v>6</v>
      </c>
      <c r="E1767" s="197">
        <v>942300</v>
      </c>
      <c r="F1767" s="206">
        <f>E1767-G1767</f>
        <v>0</v>
      </c>
      <c r="G1767" s="203">
        <v>942300</v>
      </c>
      <c r="H1767" s="195" t="s">
        <v>1314</v>
      </c>
      <c r="I1767" s="205"/>
    </row>
    <row r="1768" spans="1:9" s="208" customFormat="1" ht="17.25" customHeight="1">
      <c r="A1768" s="196">
        <v>44267</v>
      </c>
      <c r="B1768" s="205" t="s">
        <v>60</v>
      </c>
      <c r="C1768" s="198">
        <v>9570</v>
      </c>
      <c r="D1768" s="195">
        <v>8</v>
      </c>
      <c r="E1768" s="197">
        <v>672000</v>
      </c>
      <c r="F1768" s="206">
        <f>E1768-G1768</f>
        <v>0</v>
      </c>
      <c r="G1768" s="203">
        <v>672000</v>
      </c>
      <c r="H1768" s="195" t="s">
        <v>1284</v>
      </c>
      <c r="I1768" s="205"/>
    </row>
    <row r="1769" spans="1:9">
      <c r="G1769" s="50">
        <f>SUM(G1766:G1768)</f>
        <v>3364300</v>
      </c>
      <c r="H1769" s="2" t="s">
        <v>190</v>
      </c>
    </row>
    <row r="1771" spans="1:9" s="208" customFormat="1" ht="17.25" customHeight="1">
      <c r="A1771" s="196">
        <v>44267</v>
      </c>
      <c r="B1771" s="205" t="s">
        <v>60</v>
      </c>
      <c r="C1771" s="198">
        <v>1125</v>
      </c>
      <c r="D1771" s="195">
        <v>6</v>
      </c>
      <c r="E1771" s="197">
        <v>575000</v>
      </c>
      <c r="F1771" s="206">
        <f>E1771-G1771</f>
        <v>0</v>
      </c>
      <c r="G1771" s="203">
        <v>575000</v>
      </c>
      <c r="H1771" s="195" t="s">
        <v>1313</v>
      </c>
      <c r="I1771" s="205"/>
    </row>
    <row r="1772" spans="1:9">
      <c r="G1772" s="12">
        <v>575000</v>
      </c>
      <c r="H1772" s="2" t="s">
        <v>487</v>
      </c>
    </row>
    <row r="1774" spans="1:9" s="207" customFormat="1" ht="15.75" customHeight="1">
      <c r="A1774" s="199">
        <v>44268</v>
      </c>
      <c r="B1774" s="200"/>
      <c r="C1774" s="200">
        <v>1337</v>
      </c>
      <c r="D1774" s="200">
        <v>6</v>
      </c>
      <c r="E1774" s="201">
        <v>766526</v>
      </c>
      <c r="F1774" s="202">
        <f>E1774-G1774</f>
        <v>0</v>
      </c>
      <c r="G1774" s="201">
        <v>766526</v>
      </c>
      <c r="H1774" s="200"/>
      <c r="I1774" s="200"/>
    </row>
    <row r="1775" spans="1:9" s="207" customFormat="1" ht="17.25" customHeight="1">
      <c r="A1775" s="199">
        <v>44268</v>
      </c>
      <c r="B1775" s="200"/>
      <c r="C1775" s="200">
        <v>439</v>
      </c>
      <c r="D1775" s="200">
        <v>10</v>
      </c>
      <c r="E1775" s="201">
        <v>258906</v>
      </c>
      <c r="F1775" s="202">
        <f>E1775-G1775</f>
        <v>0</v>
      </c>
      <c r="G1775" s="201">
        <v>258906</v>
      </c>
      <c r="H1775" s="200"/>
      <c r="I1775" s="200"/>
    </row>
    <row r="1776" spans="1:9" s="207" customFormat="1" ht="17.25" customHeight="1">
      <c r="A1776" s="199">
        <v>44268</v>
      </c>
      <c r="B1776" s="200"/>
      <c r="C1776" s="200">
        <v>6507</v>
      </c>
      <c r="D1776" s="200">
        <v>29</v>
      </c>
      <c r="E1776" s="201">
        <v>20000</v>
      </c>
      <c r="F1776" s="202">
        <f>E1776-G1776</f>
        <v>0</v>
      </c>
      <c r="G1776" s="201">
        <v>20000</v>
      </c>
      <c r="H1776" s="200"/>
      <c r="I1776" s="200"/>
    </row>
    <row r="1777" spans="1:9">
      <c r="G1777" s="328">
        <v>1045432</v>
      </c>
      <c r="H1777" s="2" t="s">
        <v>62</v>
      </c>
    </row>
    <row r="1779" spans="1:9" ht="19.5">
      <c r="A1779" s="38" t="s">
        <v>1351</v>
      </c>
    </row>
    <row r="1780" spans="1:9" s="208" customFormat="1" ht="17.25" customHeight="1">
      <c r="A1780" s="196">
        <v>44268</v>
      </c>
      <c r="B1780" s="205" t="s">
        <v>60</v>
      </c>
      <c r="C1780" s="198">
        <v>9702</v>
      </c>
      <c r="D1780" s="195">
        <v>18</v>
      </c>
      <c r="E1780" s="197">
        <v>1000000</v>
      </c>
      <c r="F1780" s="206">
        <f>E1780-G1780</f>
        <v>0</v>
      </c>
      <c r="G1780" s="203">
        <v>1000000</v>
      </c>
      <c r="H1780" s="195" t="s">
        <v>1330</v>
      </c>
      <c r="I1780" s="205"/>
    </row>
    <row r="1781" spans="1:9">
      <c r="G1781" s="12">
        <v>1000000</v>
      </c>
      <c r="H1781" s="2" t="s">
        <v>62</v>
      </c>
    </row>
    <row r="1783" spans="1:9" s="208" customFormat="1" ht="17.25" customHeight="1">
      <c r="A1783" s="196">
        <v>44267</v>
      </c>
      <c r="B1783" s="205" t="s">
        <v>60</v>
      </c>
      <c r="C1783" s="198">
        <v>1155</v>
      </c>
      <c r="D1783" s="195">
        <v>6</v>
      </c>
      <c r="E1783" s="197">
        <v>410208</v>
      </c>
      <c r="F1783" s="206">
        <f t="shared" ref="F1783:F1789" si="21">E1783-G1783</f>
        <v>0</v>
      </c>
      <c r="G1783" s="203">
        <v>410208</v>
      </c>
      <c r="H1783" s="195" t="s">
        <v>1315</v>
      </c>
      <c r="I1783" s="205"/>
    </row>
    <row r="1784" spans="1:9" s="208" customFormat="1" ht="17.25" customHeight="1">
      <c r="A1784" s="196">
        <v>44267</v>
      </c>
      <c r="B1784" s="205" t="s">
        <v>60</v>
      </c>
      <c r="C1784" s="198">
        <v>9461</v>
      </c>
      <c r="D1784" s="195">
        <v>8</v>
      </c>
      <c r="E1784" s="197">
        <v>337900</v>
      </c>
      <c r="F1784" s="206">
        <f t="shared" si="21"/>
        <v>0</v>
      </c>
      <c r="G1784" s="203">
        <v>337900</v>
      </c>
      <c r="H1784" s="195" t="s">
        <v>1317</v>
      </c>
      <c r="I1784" s="205"/>
    </row>
    <row r="1785" spans="1:9" s="208" customFormat="1" ht="17.25" customHeight="1">
      <c r="A1785" s="196">
        <v>44268</v>
      </c>
      <c r="B1785" s="205" t="s">
        <v>60</v>
      </c>
      <c r="C1785" s="198">
        <v>3975</v>
      </c>
      <c r="D1785" s="195">
        <v>4</v>
      </c>
      <c r="E1785" s="197">
        <v>1266353</v>
      </c>
      <c r="F1785" s="206">
        <f t="shared" si="21"/>
        <v>0</v>
      </c>
      <c r="G1785" s="203">
        <v>1266353</v>
      </c>
      <c r="H1785" s="195" t="s">
        <v>1327</v>
      </c>
      <c r="I1785" s="205"/>
    </row>
    <row r="1786" spans="1:9" s="208" customFormat="1" ht="17.25" customHeight="1">
      <c r="A1786" s="196">
        <v>44268</v>
      </c>
      <c r="B1786" s="205" t="s">
        <v>60</v>
      </c>
      <c r="C1786" s="198">
        <v>6476</v>
      </c>
      <c r="D1786" s="195">
        <v>29</v>
      </c>
      <c r="E1786" s="197">
        <v>115000</v>
      </c>
      <c r="F1786" s="206">
        <f t="shared" si="21"/>
        <v>0</v>
      </c>
      <c r="G1786" s="203">
        <v>115000</v>
      </c>
      <c r="H1786" s="195" t="s">
        <v>1341</v>
      </c>
      <c r="I1786" s="205"/>
    </row>
    <row r="1787" spans="1:9" s="208" customFormat="1" ht="17.25" customHeight="1">
      <c r="A1787" s="196">
        <v>44269</v>
      </c>
      <c r="B1787" s="205" t="s">
        <v>60</v>
      </c>
      <c r="C1787" s="198">
        <v>4387</v>
      </c>
      <c r="D1787" s="195">
        <v>4</v>
      </c>
      <c r="E1787" s="197">
        <v>255000</v>
      </c>
      <c r="F1787" s="206">
        <f t="shared" si="21"/>
        <v>0</v>
      </c>
      <c r="G1787" s="203">
        <v>255000</v>
      </c>
      <c r="H1787" s="195" t="s">
        <v>1332</v>
      </c>
      <c r="I1787" s="205"/>
    </row>
    <row r="1788" spans="1:9" s="208" customFormat="1" ht="17.25" customHeight="1">
      <c r="A1788" s="196">
        <v>44269</v>
      </c>
      <c r="B1788" s="205" t="s">
        <v>60</v>
      </c>
      <c r="C1788" s="198">
        <v>6708</v>
      </c>
      <c r="D1788" s="195">
        <v>29</v>
      </c>
      <c r="E1788" s="197">
        <v>115000</v>
      </c>
      <c r="F1788" s="206">
        <f t="shared" si="21"/>
        <v>0</v>
      </c>
      <c r="G1788" s="203">
        <v>115000</v>
      </c>
      <c r="H1788" s="195" t="s">
        <v>1334</v>
      </c>
      <c r="I1788" s="205"/>
    </row>
    <row r="1789" spans="1:9" s="208" customFormat="1" ht="17.25" customHeight="1">
      <c r="A1789" s="196">
        <v>44269</v>
      </c>
      <c r="B1789" s="205" t="s">
        <v>60</v>
      </c>
      <c r="C1789" s="198">
        <v>9980</v>
      </c>
      <c r="D1789" s="195">
        <v>8</v>
      </c>
      <c r="E1789" s="197">
        <v>774000</v>
      </c>
      <c r="F1789" s="206">
        <f t="shared" si="21"/>
        <v>0</v>
      </c>
      <c r="G1789" s="203">
        <v>774000</v>
      </c>
      <c r="H1789" s="195" t="s">
        <v>1338</v>
      </c>
      <c r="I1789" s="205"/>
    </row>
    <row r="1790" spans="1:9">
      <c r="G1790" s="50">
        <f>SUM(G1783:G1789)</f>
        <v>3273461</v>
      </c>
      <c r="H1790" s="2" t="s">
        <v>63</v>
      </c>
    </row>
    <row r="1792" spans="1:9" s="208" customFormat="1" ht="17.25" customHeight="1">
      <c r="A1792" s="196">
        <v>44268</v>
      </c>
      <c r="B1792" s="205" t="s">
        <v>60</v>
      </c>
      <c r="C1792" s="198">
        <v>1303</v>
      </c>
      <c r="D1792" s="195">
        <v>6</v>
      </c>
      <c r="E1792" s="197">
        <v>980400</v>
      </c>
      <c r="F1792" s="206">
        <v>0</v>
      </c>
      <c r="G1792" s="203">
        <v>980400</v>
      </c>
      <c r="H1792" s="195" t="s">
        <v>1324</v>
      </c>
      <c r="I1792" s="205"/>
    </row>
    <row r="1793" spans="1:9" s="208" customFormat="1" ht="17.25" customHeight="1">
      <c r="A1793" s="196">
        <v>44268</v>
      </c>
      <c r="B1793" s="205" t="s">
        <v>60</v>
      </c>
      <c r="C1793" s="198">
        <v>1351</v>
      </c>
      <c r="D1793" s="195">
        <v>6</v>
      </c>
      <c r="E1793" s="197">
        <v>500000</v>
      </c>
      <c r="F1793" s="206">
        <v>0</v>
      </c>
      <c r="G1793" s="203">
        <v>500000</v>
      </c>
      <c r="H1793" s="195" t="s">
        <v>1342</v>
      </c>
      <c r="I1793" s="205"/>
    </row>
    <row r="1794" spans="1:9" s="208" customFormat="1" ht="17.25" customHeight="1">
      <c r="A1794" s="196">
        <v>44268</v>
      </c>
      <c r="B1794" s="205" t="s">
        <v>60</v>
      </c>
      <c r="C1794" s="198">
        <v>6417</v>
      </c>
      <c r="D1794" s="195">
        <v>29</v>
      </c>
      <c r="E1794" s="197">
        <v>173000</v>
      </c>
      <c r="F1794" s="206">
        <f>E1794-G1794</f>
        <v>0</v>
      </c>
      <c r="G1794" s="203">
        <v>173000</v>
      </c>
      <c r="H1794" s="195" t="s">
        <v>1324</v>
      </c>
      <c r="I1794" s="205"/>
    </row>
    <row r="1795" spans="1:9" s="208" customFormat="1" ht="17.25" customHeight="1">
      <c r="A1795" s="196">
        <v>44268</v>
      </c>
      <c r="B1795" s="205" t="s">
        <v>60</v>
      </c>
      <c r="C1795" s="198">
        <v>6447</v>
      </c>
      <c r="D1795" s="195">
        <v>29</v>
      </c>
      <c r="E1795" s="197">
        <v>199000</v>
      </c>
      <c r="F1795" s="206">
        <f>E1795-G1795</f>
        <v>0</v>
      </c>
      <c r="G1795" s="203">
        <v>199000</v>
      </c>
      <c r="H1795" s="195" t="s">
        <v>1342</v>
      </c>
      <c r="I1795" s="205"/>
    </row>
    <row r="1796" spans="1:9" s="208" customFormat="1" ht="17.25" customHeight="1">
      <c r="A1796" s="196">
        <v>44268</v>
      </c>
      <c r="B1796" s="205" t="s">
        <v>60</v>
      </c>
      <c r="C1796" s="198">
        <v>9119</v>
      </c>
      <c r="D1796" s="195">
        <v>17</v>
      </c>
      <c r="E1796" s="197">
        <v>1300000</v>
      </c>
      <c r="F1796" s="206">
        <f>E1796-G1796</f>
        <v>0</v>
      </c>
      <c r="G1796" s="203">
        <v>1300000</v>
      </c>
      <c r="H1796" s="195" t="s">
        <v>1329</v>
      </c>
      <c r="I1796" s="205"/>
    </row>
    <row r="1797" spans="1:9" s="208" customFormat="1" ht="17.25" customHeight="1">
      <c r="A1797" s="196">
        <v>44269</v>
      </c>
      <c r="B1797" s="205" t="s">
        <v>60</v>
      </c>
      <c r="C1797" s="198">
        <v>9967</v>
      </c>
      <c r="D1797" s="195">
        <v>8</v>
      </c>
      <c r="E1797" s="197">
        <v>344000</v>
      </c>
      <c r="F1797" s="206">
        <f>E1797-G1797</f>
        <v>0</v>
      </c>
      <c r="G1797" s="203">
        <v>344000</v>
      </c>
      <c r="H1797" s="195" t="s">
        <v>1337</v>
      </c>
      <c r="I1797" s="205"/>
    </row>
    <row r="1798" spans="1:9">
      <c r="G1798" s="50">
        <f>SUM(G1792:G1797)</f>
        <v>3496400</v>
      </c>
      <c r="H1798" s="2" t="s">
        <v>1352</v>
      </c>
    </row>
    <row r="1800" spans="1:9" s="208" customFormat="1">
      <c r="A1800" s="196">
        <v>44266</v>
      </c>
      <c r="B1800" s="205" t="s">
        <v>60</v>
      </c>
      <c r="C1800" s="198">
        <v>9323</v>
      </c>
      <c r="D1800" s="195">
        <v>8</v>
      </c>
      <c r="E1800" s="197">
        <v>476800</v>
      </c>
      <c r="F1800" s="206">
        <v>0</v>
      </c>
      <c r="G1800" s="203">
        <v>476800</v>
      </c>
      <c r="H1800" s="195" t="s">
        <v>1302</v>
      </c>
      <c r="I1800" s="205"/>
    </row>
    <row r="1801" spans="1:9" s="208" customFormat="1" ht="17.25" customHeight="1">
      <c r="A1801" s="196">
        <v>44267</v>
      </c>
      <c r="B1801" s="205" t="s">
        <v>60</v>
      </c>
      <c r="C1801" s="198">
        <v>3731</v>
      </c>
      <c r="D1801" s="195">
        <v>4</v>
      </c>
      <c r="E1801" s="197">
        <v>476800</v>
      </c>
      <c r="F1801" s="206">
        <v>0</v>
      </c>
      <c r="G1801" s="203">
        <v>476800</v>
      </c>
      <c r="H1801" s="195" t="s">
        <v>1316</v>
      </c>
      <c r="I1801" s="205"/>
    </row>
    <row r="1802" spans="1:9" s="208" customFormat="1" ht="17.25" customHeight="1">
      <c r="A1802" s="196">
        <v>44267</v>
      </c>
      <c r="B1802" s="205" t="s">
        <v>60</v>
      </c>
      <c r="C1802" s="198">
        <v>9555</v>
      </c>
      <c r="D1802" s="195">
        <v>8</v>
      </c>
      <c r="E1802" s="197">
        <v>238600</v>
      </c>
      <c r="F1802" s="206">
        <v>0</v>
      </c>
      <c r="G1802" s="203">
        <v>238600</v>
      </c>
      <c r="H1802" s="195" t="s">
        <v>1320</v>
      </c>
      <c r="I1802" s="205"/>
    </row>
    <row r="1803" spans="1:9" s="208" customFormat="1" ht="17.25" customHeight="1">
      <c r="A1803" s="196">
        <v>44268</v>
      </c>
      <c r="B1803" s="205" t="s">
        <v>60</v>
      </c>
      <c r="C1803" s="198">
        <v>976</v>
      </c>
      <c r="D1803" s="195">
        <v>9</v>
      </c>
      <c r="E1803" s="197">
        <v>541500</v>
      </c>
      <c r="F1803" s="206">
        <f>E1803-G1803</f>
        <v>0</v>
      </c>
      <c r="G1803" s="203">
        <v>541500</v>
      </c>
      <c r="H1803" s="195" t="s">
        <v>1322</v>
      </c>
      <c r="I1803" s="205"/>
    </row>
    <row r="1804" spans="1:9" s="208" customFormat="1" ht="17.25" customHeight="1">
      <c r="A1804" s="196">
        <v>44268</v>
      </c>
      <c r="B1804" s="205" t="s">
        <v>60</v>
      </c>
      <c r="C1804" s="198">
        <v>977</v>
      </c>
      <c r="D1804" s="195">
        <v>9</v>
      </c>
      <c r="E1804" s="197">
        <v>2673400</v>
      </c>
      <c r="F1804" s="206">
        <f>E1804-G1804</f>
        <v>0</v>
      </c>
      <c r="G1804" s="203">
        <v>2673400</v>
      </c>
      <c r="H1804" s="195" t="s">
        <v>1323</v>
      </c>
      <c r="I1804" s="205"/>
    </row>
    <row r="1805" spans="1:9" s="208" customFormat="1" ht="17.25" customHeight="1">
      <c r="A1805" s="196">
        <v>44268</v>
      </c>
      <c r="B1805" s="205" t="s">
        <v>60</v>
      </c>
      <c r="C1805" s="198">
        <v>6431</v>
      </c>
      <c r="D1805" s="195">
        <v>29</v>
      </c>
      <c r="E1805" s="197">
        <v>920000</v>
      </c>
      <c r="F1805" s="206">
        <f>E1805-G1805</f>
        <v>0</v>
      </c>
      <c r="G1805" s="203">
        <v>920000</v>
      </c>
      <c r="H1805" s="195" t="s">
        <v>1343</v>
      </c>
      <c r="I1805" s="205"/>
    </row>
    <row r="1806" spans="1:9" s="208" customFormat="1" ht="17.25" customHeight="1">
      <c r="A1806" s="196">
        <v>44269</v>
      </c>
      <c r="B1806" s="205" t="s">
        <v>60</v>
      </c>
      <c r="C1806" s="198">
        <v>6870</v>
      </c>
      <c r="D1806" s="195">
        <v>7</v>
      </c>
      <c r="E1806" s="197">
        <v>400000</v>
      </c>
      <c r="F1806" s="206">
        <f>E1806-G1806</f>
        <v>0</v>
      </c>
      <c r="G1806" s="203">
        <v>400000</v>
      </c>
      <c r="H1806" s="195" t="s">
        <v>1336</v>
      </c>
      <c r="I1806" s="205"/>
    </row>
    <row r="1807" spans="1:9" s="208" customFormat="1" ht="17.25" customHeight="1">
      <c r="A1807" s="196">
        <v>44269</v>
      </c>
      <c r="B1807" s="205" t="s">
        <v>60</v>
      </c>
      <c r="C1807" s="198">
        <v>6871</v>
      </c>
      <c r="D1807" s="195">
        <v>7</v>
      </c>
      <c r="E1807" s="197">
        <v>42000</v>
      </c>
      <c r="F1807" s="206">
        <f>E1807-G1807</f>
        <v>0</v>
      </c>
      <c r="G1807" s="203">
        <v>42000</v>
      </c>
      <c r="H1807" s="195" t="s">
        <v>1336</v>
      </c>
      <c r="I1807" s="205"/>
    </row>
    <row r="1808" spans="1:9">
      <c r="G1808" s="50">
        <f>SUM(G1800:G1807)</f>
        <v>5769100</v>
      </c>
      <c r="H1808" s="2" t="s">
        <v>65</v>
      </c>
    </row>
    <row r="1810" spans="1:9" ht="19.5">
      <c r="A1810" s="38" t="s">
        <v>1362</v>
      </c>
    </row>
    <row r="1811" spans="1:9" s="208" customFormat="1" ht="17.25" customHeight="1">
      <c r="A1811" s="196">
        <v>44270</v>
      </c>
      <c r="B1811" s="205" t="s">
        <v>60</v>
      </c>
      <c r="C1811" s="198">
        <v>1914</v>
      </c>
      <c r="D1811" s="195">
        <v>6</v>
      </c>
      <c r="E1811" s="197">
        <v>379500</v>
      </c>
      <c r="F1811" s="206">
        <f>E1811-G1811</f>
        <v>0</v>
      </c>
      <c r="G1811" s="203">
        <v>379500</v>
      </c>
      <c r="H1811" s="195" t="s">
        <v>1353</v>
      </c>
      <c r="I1811" s="205"/>
    </row>
    <row r="1812" spans="1:9" s="208" customFormat="1" ht="17.25" customHeight="1">
      <c r="A1812" s="196">
        <v>44270</v>
      </c>
      <c r="B1812" s="205" t="s">
        <v>60</v>
      </c>
      <c r="C1812" s="198">
        <v>4685</v>
      </c>
      <c r="D1812" s="195">
        <v>4</v>
      </c>
      <c r="E1812" s="197">
        <v>572200</v>
      </c>
      <c r="F1812" s="206">
        <f>E1812-G1812</f>
        <v>0</v>
      </c>
      <c r="G1812" s="203">
        <v>572200</v>
      </c>
      <c r="H1812" s="195" t="s">
        <v>1356</v>
      </c>
      <c r="I1812" s="205"/>
    </row>
    <row r="1813" spans="1:9" s="208" customFormat="1" ht="17.25" customHeight="1">
      <c r="A1813" s="196">
        <v>44270</v>
      </c>
      <c r="B1813" s="205" t="s">
        <v>60</v>
      </c>
      <c r="C1813" s="198">
        <v>7055</v>
      </c>
      <c r="D1813" s="195">
        <v>7</v>
      </c>
      <c r="E1813" s="197">
        <v>1071000</v>
      </c>
      <c r="F1813" s="206">
        <f>E1813-G1813</f>
        <v>0</v>
      </c>
      <c r="G1813" s="203">
        <v>1071000</v>
      </c>
      <c r="H1813" s="195" t="s">
        <v>1359</v>
      </c>
      <c r="I1813" s="205"/>
    </row>
    <row r="1814" spans="1:9">
      <c r="G1814" s="50">
        <f>SUM(G1811:G1813)</f>
        <v>2022700</v>
      </c>
      <c r="H1814" s="2" t="s">
        <v>101</v>
      </c>
    </row>
    <row r="1816" spans="1:9" s="208" customFormat="1" ht="17.25" customHeight="1">
      <c r="A1816" s="196">
        <v>44268</v>
      </c>
      <c r="B1816" s="205" t="s">
        <v>60</v>
      </c>
      <c r="C1816" s="198">
        <v>427</v>
      </c>
      <c r="D1816" s="195">
        <v>10</v>
      </c>
      <c r="E1816" s="197">
        <v>158200</v>
      </c>
      <c r="F1816" s="206">
        <f>E1816-G1816</f>
        <v>0</v>
      </c>
      <c r="G1816" s="203">
        <v>158200</v>
      </c>
      <c r="H1816" s="195" t="s">
        <v>94</v>
      </c>
      <c r="I1816" s="205"/>
    </row>
    <row r="1817" spans="1:9" s="208" customFormat="1" ht="17.25" customHeight="1">
      <c r="A1817" s="196">
        <v>44268</v>
      </c>
      <c r="B1817" s="205" t="s">
        <v>60</v>
      </c>
      <c r="C1817" s="198">
        <v>1105</v>
      </c>
      <c r="D1817" s="195">
        <v>9</v>
      </c>
      <c r="E1817" s="197">
        <v>500000</v>
      </c>
      <c r="F1817" s="206">
        <v>0</v>
      </c>
      <c r="G1817" s="203">
        <v>500000</v>
      </c>
      <c r="H1817" s="195" t="s">
        <v>1347</v>
      </c>
      <c r="I1817" s="205"/>
    </row>
    <row r="1818" spans="1:9" s="208" customFormat="1" ht="17.25" customHeight="1">
      <c r="A1818" s="196">
        <v>44268</v>
      </c>
      <c r="B1818" s="205" t="s">
        <v>60</v>
      </c>
      <c r="C1818" s="198">
        <v>3929</v>
      </c>
      <c r="D1818" s="195">
        <v>4</v>
      </c>
      <c r="E1818" s="197">
        <v>350000</v>
      </c>
      <c r="F1818" s="206">
        <v>0</v>
      </c>
      <c r="G1818" s="203">
        <v>350000</v>
      </c>
      <c r="H1818" s="195" t="s">
        <v>1326</v>
      </c>
      <c r="I1818" s="205"/>
    </row>
    <row r="1819" spans="1:9" s="208" customFormat="1" ht="17.25" customHeight="1">
      <c r="A1819" s="196">
        <v>44268</v>
      </c>
      <c r="B1819" s="205" t="s">
        <v>60</v>
      </c>
      <c r="C1819" s="198">
        <v>6428</v>
      </c>
      <c r="D1819" s="195">
        <v>29</v>
      </c>
      <c r="E1819" s="197">
        <v>324000</v>
      </c>
      <c r="F1819" s="206">
        <v>0</v>
      </c>
      <c r="G1819" s="203">
        <v>324000</v>
      </c>
      <c r="H1819" s="195" t="s">
        <v>1344</v>
      </c>
      <c r="I1819" s="205"/>
    </row>
    <row r="1820" spans="1:9" s="208" customFormat="1" ht="17.25" customHeight="1">
      <c r="A1820" s="196">
        <v>44268</v>
      </c>
      <c r="B1820" s="205" t="s">
        <v>60</v>
      </c>
      <c r="C1820" s="198">
        <v>6485</v>
      </c>
      <c r="D1820" s="195">
        <v>29</v>
      </c>
      <c r="E1820" s="197">
        <v>65000</v>
      </c>
      <c r="F1820" s="206">
        <v>0</v>
      </c>
      <c r="G1820" s="203">
        <v>65000</v>
      </c>
      <c r="H1820" s="195" t="s">
        <v>1340</v>
      </c>
      <c r="I1820" s="205"/>
    </row>
    <row r="1821" spans="1:9" s="208" customFormat="1" ht="17.25" customHeight="1">
      <c r="A1821" s="196">
        <v>44268</v>
      </c>
      <c r="B1821" s="205" t="s">
        <v>60</v>
      </c>
      <c r="C1821" s="198">
        <v>9578</v>
      </c>
      <c r="D1821" s="195">
        <v>18</v>
      </c>
      <c r="E1821" s="197">
        <v>200000</v>
      </c>
      <c r="F1821" s="206">
        <v>0</v>
      </c>
      <c r="G1821" s="203">
        <v>200000</v>
      </c>
      <c r="H1821" s="195" t="s">
        <v>1345</v>
      </c>
      <c r="I1821" s="205"/>
    </row>
    <row r="1822" spans="1:9" s="208" customFormat="1" ht="17.25" customHeight="1">
      <c r="A1822" s="196">
        <v>44268</v>
      </c>
      <c r="B1822" s="205" t="s">
        <v>60</v>
      </c>
      <c r="C1822" s="198">
        <v>9742</v>
      </c>
      <c r="D1822" s="195">
        <v>8</v>
      </c>
      <c r="E1822" s="197">
        <v>1000000</v>
      </c>
      <c r="F1822" s="206">
        <v>0</v>
      </c>
      <c r="G1822" s="203">
        <v>1000000</v>
      </c>
      <c r="H1822" s="195" t="s">
        <v>1331</v>
      </c>
      <c r="I1822" s="205"/>
    </row>
    <row r="1823" spans="1:9" s="208" customFormat="1" ht="17.25" customHeight="1">
      <c r="A1823" s="196">
        <v>44269</v>
      </c>
      <c r="B1823" s="205" t="s">
        <v>60</v>
      </c>
      <c r="C1823" s="198">
        <v>6707</v>
      </c>
      <c r="D1823" s="195">
        <v>7</v>
      </c>
      <c r="E1823" s="197">
        <v>393000</v>
      </c>
      <c r="F1823" s="206">
        <v>0</v>
      </c>
      <c r="G1823" s="203">
        <v>393000</v>
      </c>
      <c r="H1823" s="195" t="s">
        <v>1333</v>
      </c>
      <c r="I1823" s="205"/>
    </row>
    <row r="1824" spans="1:9" s="208" customFormat="1" ht="17.25" customHeight="1">
      <c r="A1824" s="196">
        <v>44269</v>
      </c>
      <c r="B1824" s="205" t="s">
        <v>60</v>
      </c>
      <c r="C1824" s="198">
        <v>6724</v>
      </c>
      <c r="D1824" s="195">
        <v>29</v>
      </c>
      <c r="E1824" s="197">
        <v>400000</v>
      </c>
      <c r="F1824" s="206">
        <v>0</v>
      </c>
      <c r="G1824" s="203">
        <v>400000</v>
      </c>
      <c r="H1824" s="195" t="s">
        <v>1348</v>
      </c>
      <c r="I1824" s="205"/>
    </row>
    <row r="1825" spans="1:9" s="208" customFormat="1" ht="17.25" customHeight="1">
      <c r="A1825" s="196">
        <v>44269</v>
      </c>
      <c r="B1825" s="205" t="s">
        <v>60</v>
      </c>
      <c r="C1825" s="198">
        <v>6829</v>
      </c>
      <c r="D1825" s="195">
        <v>29</v>
      </c>
      <c r="E1825" s="197">
        <v>344000</v>
      </c>
      <c r="F1825" s="206">
        <v>0</v>
      </c>
      <c r="G1825" s="203">
        <v>344000</v>
      </c>
      <c r="H1825" s="195" t="s">
        <v>1335</v>
      </c>
      <c r="I1825" s="205"/>
    </row>
    <row r="1826" spans="1:9" s="208" customFormat="1" ht="17.25" customHeight="1">
      <c r="A1826" s="196">
        <v>44270</v>
      </c>
      <c r="B1826" s="205" t="s">
        <v>60</v>
      </c>
      <c r="C1826" s="198">
        <v>4583</v>
      </c>
      <c r="D1826" s="195">
        <v>4</v>
      </c>
      <c r="E1826" s="197">
        <v>389000</v>
      </c>
      <c r="F1826" s="206">
        <f>E1826-G1826</f>
        <v>0</v>
      </c>
      <c r="G1826" s="203">
        <v>389000</v>
      </c>
      <c r="H1826" s="195" t="s">
        <v>1355</v>
      </c>
      <c r="I1826" s="205"/>
    </row>
    <row r="1827" spans="1:9" s="208" customFormat="1" ht="17.25" customHeight="1">
      <c r="A1827" s="196">
        <v>44270</v>
      </c>
      <c r="B1827" s="205" t="s">
        <v>60</v>
      </c>
      <c r="C1827" s="198">
        <v>6962</v>
      </c>
      <c r="D1827" s="195">
        <v>7</v>
      </c>
      <c r="E1827" s="197">
        <v>255876</v>
      </c>
      <c r="F1827" s="206">
        <f>E1827-G1827</f>
        <v>0</v>
      </c>
      <c r="G1827" s="203">
        <v>255876</v>
      </c>
      <c r="H1827" s="195" t="s">
        <v>1358</v>
      </c>
      <c r="I1827" s="205"/>
    </row>
    <row r="1828" spans="1:9">
      <c r="G1828" s="50">
        <f>SUM(G1816:G1827)</f>
        <v>4379076</v>
      </c>
      <c r="H1828" s="2" t="s">
        <v>64</v>
      </c>
    </row>
    <row r="1830" spans="1:9" s="207" customFormat="1" ht="17.25" customHeight="1">
      <c r="A1830" s="199">
        <v>44271</v>
      </c>
      <c r="B1830" s="200"/>
      <c r="C1830" s="51">
        <v>4868</v>
      </c>
      <c r="D1830" s="200">
        <v>4</v>
      </c>
      <c r="E1830" s="201">
        <v>550340</v>
      </c>
      <c r="F1830" s="202">
        <f t="shared" ref="F1830:F1835" si="22">E1830-G1830</f>
        <v>0</v>
      </c>
      <c r="G1830" s="201">
        <v>550340</v>
      </c>
      <c r="H1830" s="200"/>
      <c r="I1830" s="200"/>
    </row>
    <row r="1831" spans="1:9" s="207" customFormat="1" ht="17.25" customHeight="1">
      <c r="A1831" s="199">
        <v>44271</v>
      </c>
      <c r="B1831" s="200"/>
      <c r="C1831" s="51">
        <v>4878</v>
      </c>
      <c r="D1831" s="200">
        <v>4</v>
      </c>
      <c r="E1831" s="201">
        <v>530000</v>
      </c>
      <c r="F1831" s="202">
        <f t="shared" si="22"/>
        <v>0</v>
      </c>
      <c r="G1831" s="201">
        <v>530000</v>
      </c>
      <c r="H1831" s="200"/>
      <c r="I1831" s="200"/>
    </row>
    <row r="1832" spans="1:9" s="207" customFormat="1" ht="17.25" customHeight="1">
      <c r="A1832" s="199">
        <v>44271</v>
      </c>
      <c r="B1832" s="200"/>
      <c r="C1832" s="51">
        <v>4874</v>
      </c>
      <c r="D1832" s="200">
        <v>4</v>
      </c>
      <c r="E1832" s="201">
        <v>4249500</v>
      </c>
      <c r="F1832" s="202">
        <f t="shared" si="22"/>
        <v>0</v>
      </c>
      <c r="G1832" s="201">
        <v>4249500</v>
      </c>
      <c r="H1832" s="200"/>
      <c r="I1832" s="200"/>
    </row>
    <row r="1833" spans="1:9" s="207" customFormat="1" ht="17.25" customHeight="1">
      <c r="A1833" s="199">
        <v>44271</v>
      </c>
      <c r="B1833" s="200"/>
      <c r="C1833" s="51">
        <v>4822</v>
      </c>
      <c r="D1833" s="200">
        <v>4</v>
      </c>
      <c r="E1833" s="201">
        <v>667000</v>
      </c>
      <c r="F1833" s="202">
        <f t="shared" si="22"/>
        <v>0</v>
      </c>
      <c r="G1833" s="201">
        <v>667000</v>
      </c>
      <c r="H1833" s="200"/>
      <c r="I1833" s="200"/>
    </row>
    <row r="1834" spans="1:9" s="207" customFormat="1" ht="17.25" customHeight="1">
      <c r="A1834" s="199">
        <v>44271</v>
      </c>
      <c r="B1834" s="200"/>
      <c r="C1834" s="51">
        <v>4837</v>
      </c>
      <c r="D1834" s="200">
        <v>4</v>
      </c>
      <c r="E1834" s="201">
        <v>657000</v>
      </c>
      <c r="F1834" s="202">
        <f t="shared" si="22"/>
        <v>0</v>
      </c>
      <c r="G1834" s="201">
        <v>657000</v>
      </c>
      <c r="H1834" s="200"/>
      <c r="I1834" s="200"/>
    </row>
    <row r="1835" spans="1:9" s="207" customFormat="1" ht="17.25" customHeight="1">
      <c r="A1835" s="199">
        <v>44271</v>
      </c>
      <c r="B1835" s="200"/>
      <c r="C1835" s="51">
        <v>4835</v>
      </c>
      <c r="D1835" s="200">
        <v>4</v>
      </c>
      <c r="E1835" s="201">
        <v>200900</v>
      </c>
      <c r="F1835" s="202">
        <f t="shared" si="22"/>
        <v>0</v>
      </c>
      <c r="G1835" s="201">
        <v>200900</v>
      </c>
      <c r="H1835" s="200"/>
      <c r="I1835" s="200"/>
    </row>
    <row r="1836" spans="1:9">
      <c r="G1836" s="50">
        <f>SUM(G1830:G1835)</f>
        <v>6854740</v>
      </c>
      <c r="H1836" s="2" t="s">
        <v>190</v>
      </c>
    </row>
    <row r="1838" spans="1:9" s="208" customFormat="1" ht="17.25" customHeight="1">
      <c r="A1838" s="196">
        <v>44270</v>
      </c>
      <c r="B1838" s="205" t="s">
        <v>60</v>
      </c>
      <c r="C1838" s="198">
        <v>4689</v>
      </c>
      <c r="D1838" s="195">
        <v>4</v>
      </c>
      <c r="E1838" s="197">
        <v>439690</v>
      </c>
      <c r="F1838" s="206">
        <f>E1838-G1838</f>
        <v>0</v>
      </c>
      <c r="G1838" s="203">
        <v>439690</v>
      </c>
      <c r="H1838" s="195" t="s">
        <v>1357</v>
      </c>
      <c r="I1838" s="205"/>
    </row>
    <row r="1839" spans="1:9" s="208" customFormat="1" ht="17.25" customHeight="1">
      <c r="A1839" s="196">
        <v>44270</v>
      </c>
      <c r="B1839" s="205" t="s">
        <v>60</v>
      </c>
      <c r="C1839" s="198">
        <v>4696</v>
      </c>
      <c r="D1839" s="195">
        <v>4</v>
      </c>
      <c r="E1839" s="197">
        <v>2985900</v>
      </c>
      <c r="F1839" s="206">
        <f>E1839-G1839</f>
        <v>0</v>
      </c>
      <c r="G1839" s="203">
        <v>2985900</v>
      </c>
      <c r="H1839" s="195" t="s">
        <v>1361</v>
      </c>
      <c r="I1839" s="205"/>
    </row>
    <row r="1840" spans="1:9" s="208" customFormat="1" ht="17.25" customHeight="1">
      <c r="A1840" s="196">
        <v>44270</v>
      </c>
      <c r="B1840" s="205" t="s">
        <v>60</v>
      </c>
      <c r="C1840" s="198">
        <v>4697</v>
      </c>
      <c r="D1840" s="195">
        <v>4</v>
      </c>
      <c r="E1840" s="197">
        <v>34500</v>
      </c>
      <c r="F1840" s="206">
        <f>E1840-G1840</f>
        <v>0</v>
      </c>
      <c r="G1840" s="203">
        <v>34500</v>
      </c>
      <c r="H1840" s="195" t="s">
        <v>1361</v>
      </c>
      <c r="I1840" s="205"/>
    </row>
    <row r="1841" spans="1:9" s="207" customFormat="1" ht="17.25" customHeight="1">
      <c r="A1841" s="199">
        <v>44271</v>
      </c>
      <c r="B1841" s="200"/>
      <c r="C1841" s="51">
        <v>495</v>
      </c>
      <c r="D1841" s="200">
        <v>8</v>
      </c>
      <c r="E1841" s="201">
        <v>400000</v>
      </c>
      <c r="F1841" s="202">
        <f>E1841-G1841</f>
        <v>0</v>
      </c>
      <c r="G1841" s="201">
        <v>400000</v>
      </c>
      <c r="H1841" s="200"/>
      <c r="I1841" s="200"/>
    </row>
    <row r="1842" spans="1:9" s="207" customFormat="1" ht="17.25" customHeight="1">
      <c r="A1842" s="199">
        <v>44271</v>
      </c>
      <c r="B1842" s="200"/>
      <c r="C1842" s="51">
        <v>498</v>
      </c>
      <c r="D1842" s="200">
        <v>8</v>
      </c>
      <c r="E1842" s="201">
        <v>200000</v>
      </c>
      <c r="F1842" s="202">
        <f>E1842-G1842</f>
        <v>0</v>
      </c>
      <c r="G1842" s="201">
        <v>200000</v>
      </c>
      <c r="H1842" s="200"/>
      <c r="I1842" s="200"/>
    </row>
    <row r="1843" spans="1:9">
      <c r="G1843" s="50">
        <f>SUM(G1838:G1842)</f>
        <v>4060090</v>
      </c>
      <c r="H1843" s="2" t="s">
        <v>63</v>
      </c>
    </row>
    <row r="1845" spans="1:9" ht="19.5">
      <c r="A1845" s="38" t="s">
        <v>1379</v>
      </c>
    </row>
    <row r="1846" spans="1:9" s="208" customFormat="1" ht="17.25" customHeight="1">
      <c r="A1846" s="196">
        <v>44271</v>
      </c>
      <c r="B1846" s="205" t="s">
        <v>60</v>
      </c>
      <c r="C1846" s="198">
        <v>737</v>
      </c>
      <c r="D1846" s="195">
        <v>8</v>
      </c>
      <c r="E1846" s="197">
        <v>606600</v>
      </c>
      <c r="F1846" s="206">
        <f>E1846-G1846</f>
        <v>0</v>
      </c>
      <c r="G1846" s="203">
        <v>606600</v>
      </c>
      <c r="H1846" s="195" t="s">
        <v>1376</v>
      </c>
      <c r="I1846" s="205"/>
    </row>
    <row r="1847" spans="1:9" s="208" customFormat="1" ht="17.25" customHeight="1">
      <c r="A1847" s="196">
        <v>44271</v>
      </c>
      <c r="B1847" s="205" t="s">
        <v>60</v>
      </c>
      <c r="C1847" s="198">
        <v>2381</v>
      </c>
      <c r="D1847" s="195">
        <v>6</v>
      </c>
      <c r="E1847" s="197">
        <v>734400</v>
      </c>
      <c r="F1847" s="206">
        <f>E1847-G1847</f>
        <v>0</v>
      </c>
      <c r="G1847" s="203">
        <v>734400</v>
      </c>
      <c r="H1847" s="195" t="s">
        <v>1363</v>
      </c>
      <c r="I1847" s="205"/>
    </row>
    <row r="1848" spans="1:9" s="208" customFormat="1" ht="17.25" customHeight="1">
      <c r="A1848" s="196">
        <v>44271</v>
      </c>
      <c r="B1848" s="205" t="s">
        <v>60</v>
      </c>
      <c r="C1848" s="198">
        <v>2517</v>
      </c>
      <c r="D1848" s="195">
        <v>6</v>
      </c>
      <c r="E1848" s="197">
        <v>1000000</v>
      </c>
      <c r="F1848" s="206">
        <v>0</v>
      </c>
      <c r="G1848" s="203">
        <v>1000000</v>
      </c>
      <c r="H1848" s="195" t="s">
        <v>1366</v>
      </c>
      <c r="I1848" s="205"/>
    </row>
    <row r="1849" spans="1:9" s="208" customFormat="1" ht="17.25" customHeight="1">
      <c r="A1849" s="196">
        <v>44271</v>
      </c>
      <c r="B1849" s="205" t="s">
        <v>60</v>
      </c>
      <c r="C1849" s="198">
        <v>4869</v>
      </c>
      <c r="D1849" s="195">
        <v>4</v>
      </c>
      <c r="E1849" s="197">
        <v>1643000</v>
      </c>
      <c r="F1849" s="206">
        <v>0</v>
      </c>
      <c r="G1849" s="203">
        <v>1643000</v>
      </c>
      <c r="H1849" s="195" t="s">
        <v>1369</v>
      </c>
      <c r="I1849" s="205"/>
    </row>
    <row r="1850" spans="1:9" s="208" customFormat="1" ht="17.25" customHeight="1">
      <c r="A1850" s="196">
        <v>44271</v>
      </c>
      <c r="B1850" s="205" t="s">
        <v>60</v>
      </c>
      <c r="C1850" s="198">
        <v>7292</v>
      </c>
      <c r="D1850" s="195">
        <v>7</v>
      </c>
      <c r="E1850" s="197">
        <v>620000</v>
      </c>
      <c r="F1850" s="206">
        <f>E1850-G1850</f>
        <v>0</v>
      </c>
      <c r="G1850" s="203">
        <v>620000</v>
      </c>
      <c r="H1850" s="195" t="s">
        <v>1374</v>
      </c>
      <c r="I1850" s="205"/>
    </row>
    <row r="1851" spans="1:9" s="208" customFormat="1" ht="17.25" customHeight="1">
      <c r="A1851" s="196">
        <v>44271</v>
      </c>
      <c r="B1851" s="205" t="s">
        <v>60</v>
      </c>
      <c r="C1851" s="198">
        <v>7340</v>
      </c>
      <c r="D1851" s="195">
        <v>7</v>
      </c>
      <c r="E1851" s="197">
        <v>467100</v>
      </c>
      <c r="F1851" s="206">
        <f>E1851-G1851</f>
        <v>0</v>
      </c>
      <c r="G1851" s="203">
        <v>467100</v>
      </c>
      <c r="H1851" s="195" t="s">
        <v>1375</v>
      </c>
      <c r="I1851" s="205"/>
    </row>
    <row r="1852" spans="1:9" s="207" customFormat="1" ht="17.25" customHeight="1">
      <c r="A1852" s="199">
        <v>44272</v>
      </c>
      <c r="B1852" s="200"/>
      <c r="C1852" s="200">
        <v>5073</v>
      </c>
      <c r="D1852" s="200">
        <v>4</v>
      </c>
      <c r="E1852" s="201">
        <v>575600</v>
      </c>
      <c r="F1852" s="202">
        <f>E1852-G1852</f>
        <v>0</v>
      </c>
      <c r="G1852" s="201">
        <v>575600</v>
      </c>
      <c r="H1852" s="200"/>
      <c r="I1852" s="200"/>
    </row>
    <row r="1853" spans="1:9" s="207" customFormat="1" ht="17.25" customHeight="1">
      <c r="A1853" s="199">
        <v>44272</v>
      </c>
      <c r="B1853" s="200"/>
      <c r="C1853" s="200">
        <v>7536</v>
      </c>
      <c r="D1853" s="200">
        <v>7</v>
      </c>
      <c r="E1853" s="201">
        <v>300000</v>
      </c>
      <c r="F1853" s="202">
        <f>E1853-G1853</f>
        <v>0</v>
      </c>
      <c r="G1853" s="201">
        <v>300000</v>
      </c>
      <c r="H1853" s="200"/>
      <c r="I1853" s="200"/>
    </row>
    <row r="1854" spans="1:9">
      <c r="G1854" s="50">
        <f>SUM(G1846:G1853)</f>
        <v>5946700</v>
      </c>
      <c r="H1854" s="2" t="s">
        <v>64</v>
      </c>
    </row>
    <row r="1857" spans="1:9" s="208" customFormat="1" ht="17.25" customHeight="1">
      <c r="A1857" s="196">
        <v>44271</v>
      </c>
      <c r="B1857" s="205" t="s">
        <v>63</v>
      </c>
      <c r="C1857" s="198">
        <v>2439</v>
      </c>
      <c r="D1857" s="195">
        <v>6</v>
      </c>
      <c r="E1857" s="197">
        <v>281000</v>
      </c>
      <c r="F1857" s="206">
        <v>0</v>
      </c>
      <c r="G1857" s="203">
        <v>281000</v>
      </c>
      <c r="H1857" s="195" t="s">
        <v>1364</v>
      </c>
      <c r="I1857" s="205"/>
    </row>
    <row r="1858" spans="1:9" s="208" customFormat="1" ht="17.25" customHeight="1">
      <c r="A1858" s="196">
        <v>44271</v>
      </c>
      <c r="B1858" s="205" t="s">
        <v>63</v>
      </c>
      <c r="C1858" s="198">
        <v>2474</v>
      </c>
      <c r="D1858" s="195">
        <v>6</v>
      </c>
      <c r="E1858" s="197">
        <v>1115000</v>
      </c>
      <c r="F1858" s="206">
        <v>0</v>
      </c>
      <c r="G1858" s="203">
        <v>1115000</v>
      </c>
      <c r="H1858" s="195" t="s">
        <v>1365</v>
      </c>
      <c r="I1858" s="205"/>
    </row>
    <row r="1859" spans="1:9" s="208" customFormat="1" ht="17.25" customHeight="1">
      <c r="A1859" s="196">
        <v>44271</v>
      </c>
      <c r="B1859" s="205" t="s">
        <v>63</v>
      </c>
      <c r="C1859" s="198">
        <v>4970</v>
      </c>
      <c r="D1859" s="195">
        <v>4</v>
      </c>
      <c r="E1859" s="197">
        <v>200000</v>
      </c>
      <c r="F1859" s="206">
        <v>0</v>
      </c>
      <c r="G1859" s="203">
        <v>200000</v>
      </c>
      <c r="H1859" s="195" t="s">
        <v>1377</v>
      </c>
      <c r="I1859" s="205"/>
    </row>
    <row r="1860" spans="1:9" s="208" customFormat="1" ht="17.25" customHeight="1">
      <c r="A1860" s="196">
        <v>44271</v>
      </c>
      <c r="B1860" s="205" t="s">
        <v>63</v>
      </c>
      <c r="C1860" s="198">
        <v>4971</v>
      </c>
      <c r="D1860" s="195">
        <v>4</v>
      </c>
      <c r="E1860" s="197">
        <v>500000</v>
      </c>
      <c r="F1860" s="206">
        <v>0</v>
      </c>
      <c r="G1860" s="203">
        <v>500000</v>
      </c>
      <c r="H1860" s="195" t="s">
        <v>1372</v>
      </c>
      <c r="I1860" s="205"/>
    </row>
    <row r="1861" spans="1:9" s="208" customFormat="1" ht="17.25" customHeight="1">
      <c r="A1861" s="196">
        <v>44271</v>
      </c>
      <c r="B1861" s="205" t="s">
        <v>63</v>
      </c>
      <c r="C1861" s="198">
        <v>4996</v>
      </c>
      <c r="D1861" s="195">
        <v>4</v>
      </c>
      <c r="E1861" s="197">
        <v>1585329</v>
      </c>
      <c r="F1861" s="206">
        <v>0</v>
      </c>
      <c r="G1861" s="203">
        <v>1585329</v>
      </c>
      <c r="H1861" s="195" t="s">
        <v>1373</v>
      </c>
      <c r="I1861" s="205"/>
    </row>
    <row r="1862" spans="1:9" s="207" customFormat="1" ht="17.25" customHeight="1">
      <c r="A1862" s="199">
        <v>44272</v>
      </c>
      <c r="B1862" s="200"/>
      <c r="C1862" s="51">
        <v>5083</v>
      </c>
      <c r="D1862" s="200">
        <v>4</v>
      </c>
      <c r="E1862" s="201"/>
      <c r="F1862" s="202"/>
      <c r="G1862" s="201">
        <v>1280000</v>
      </c>
      <c r="H1862" s="200" t="s">
        <v>1381</v>
      </c>
      <c r="I1862" s="200"/>
    </row>
    <row r="1863" spans="1:9" s="207" customFormat="1" ht="17.25" customHeight="1">
      <c r="A1863" s="199">
        <v>44272</v>
      </c>
      <c r="B1863" s="200"/>
      <c r="C1863" s="51">
        <v>5081</v>
      </c>
      <c r="D1863" s="200">
        <v>4</v>
      </c>
      <c r="E1863" s="201"/>
      <c r="F1863" s="202"/>
      <c r="G1863" s="201">
        <v>2352000</v>
      </c>
      <c r="H1863" s="200" t="s">
        <v>1382</v>
      </c>
      <c r="I1863" s="200"/>
    </row>
    <row r="1864" spans="1:9">
      <c r="G1864" s="50">
        <f>SUM(G1857:G1863)</f>
        <v>7313329</v>
      </c>
      <c r="H1864" s="2" t="s">
        <v>63</v>
      </c>
    </row>
    <row r="1866" spans="1:9">
      <c r="A1866" s="199">
        <v>44272</v>
      </c>
      <c r="B1866" s="200"/>
      <c r="C1866" s="200">
        <v>2640</v>
      </c>
      <c r="D1866" s="200">
        <v>6</v>
      </c>
      <c r="E1866" s="201">
        <v>814388</v>
      </c>
      <c r="F1866" s="200"/>
      <c r="G1866" s="200">
        <v>814388</v>
      </c>
      <c r="H1866" s="200" t="s">
        <v>62</v>
      </c>
      <c r="I1866" s="200"/>
    </row>
    <row r="1868" spans="1:9" s="208" customFormat="1" ht="17.25" customHeight="1">
      <c r="A1868" s="196">
        <v>44272</v>
      </c>
      <c r="B1868" s="205" t="s">
        <v>190</v>
      </c>
      <c r="C1868" s="198">
        <v>910</v>
      </c>
      <c r="D1868" s="195">
        <v>8</v>
      </c>
      <c r="E1868" s="197">
        <v>351800</v>
      </c>
      <c r="F1868" s="206">
        <f>E1868-G1868</f>
        <v>0</v>
      </c>
      <c r="G1868" s="203">
        <v>351800</v>
      </c>
      <c r="H1868" s="2" t="s">
        <v>1397</v>
      </c>
      <c r="I1868" s="205"/>
    </row>
    <row r="1869" spans="1:9" s="208" customFormat="1" ht="17.25" customHeight="1">
      <c r="A1869" s="196">
        <v>44272</v>
      </c>
      <c r="B1869" s="205" t="s">
        <v>190</v>
      </c>
      <c r="C1869" s="198">
        <v>2736</v>
      </c>
      <c r="D1869" s="195">
        <v>6</v>
      </c>
      <c r="E1869" s="197">
        <v>450000</v>
      </c>
      <c r="F1869" s="206">
        <v>0</v>
      </c>
      <c r="G1869" s="203">
        <v>450000</v>
      </c>
      <c r="H1869" s="195" t="s">
        <v>1394</v>
      </c>
      <c r="I1869" s="205"/>
    </row>
    <row r="1870" spans="1:9" s="208" customFormat="1" ht="17.25" customHeight="1">
      <c r="A1870" s="196">
        <v>44272</v>
      </c>
      <c r="B1870" s="205" t="s">
        <v>190</v>
      </c>
      <c r="C1870" s="198">
        <v>7637</v>
      </c>
      <c r="D1870" s="195">
        <v>7</v>
      </c>
      <c r="E1870" s="197">
        <v>680500</v>
      </c>
      <c r="F1870" s="206">
        <v>0</v>
      </c>
      <c r="G1870" s="203">
        <v>680500</v>
      </c>
      <c r="H1870" s="195" t="s">
        <v>1388</v>
      </c>
      <c r="I1870" s="205"/>
    </row>
    <row r="1871" spans="1:9" s="207" customFormat="1" ht="17.25" customHeight="1">
      <c r="A1871" s="199">
        <v>44273</v>
      </c>
      <c r="B1871" s="200"/>
      <c r="C1871" s="200">
        <v>2866</v>
      </c>
      <c r="D1871" s="200">
        <v>6</v>
      </c>
      <c r="E1871" s="201">
        <v>608400</v>
      </c>
      <c r="F1871" s="202">
        <f>E1871-G1871</f>
        <v>0</v>
      </c>
      <c r="G1871" s="201">
        <v>608400</v>
      </c>
      <c r="H1871" s="200"/>
      <c r="I1871" s="200"/>
    </row>
    <row r="1872" spans="1:9" s="207" customFormat="1" ht="17.25" customHeight="1">
      <c r="A1872" s="199">
        <v>44273</v>
      </c>
      <c r="B1872" s="200"/>
      <c r="C1872" s="200">
        <v>2873</v>
      </c>
      <c r="D1872" s="200">
        <v>6</v>
      </c>
      <c r="E1872" s="201">
        <v>265857</v>
      </c>
      <c r="F1872" s="202">
        <f>E1872-G1872</f>
        <v>0</v>
      </c>
      <c r="G1872" s="201">
        <v>265857</v>
      </c>
      <c r="H1872" s="200"/>
      <c r="I1872" s="200"/>
    </row>
    <row r="1873" spans="1:9">
      <c r="G1873" s="50">
        <f>SUM(G1868:G1872)</f>
        <v>2356557</v>
      </c>
      <c r="H1873" s="2" t="s">
        <v>190</v>
      </c>
    </row>
    <row r="1875" spans="1:9" s="208" customFormat="1" ht="17.25" customHeight="1">
      <c r="A1875" s="196">
        <v>44272</v>
      </c>
      <c r="B1875" s="205" t="s">
        <v>62</v>
      </c>
      <c r="C1875" s="198">
        <v>7718</v>
      </c>
      <c r="D1875" s="195">
        <v>7</v>
      </c>
      <c r="E1875" s="197">
        <v>500000</v>
      </c>
      <c r="F1875" s="206">
        <f>E1875-G1875</f>
        <v>0</v>
      </c>
      <c r="G1875" s="203">
        <v>500000</v>
      </c>
      <c r="H1875" s="195" t="s">
        <v>1390</v>
      </c>
      <c r="I1875" s="205"/>
    </row>
    <row r="1876" spans="1:9" s="207" customFormat="1" ht="17.25" customHeight="1">
      <c r="A1876" s="199">
        <v>44273</v>
      </c>
      <c r="B1876" s="200"/>
      <c r="C1876" s="200">
        <v>945</v>
      </c>
      <c r="D1876" s="200">
        <v>8</v>
      </c>
      <c r="E1876" s="201">
        <v>306424</v>
      </c>
      <c r="F1876" s="202">
        <f>E1876-G1876</f>
        <v>0</v>
      </c>
      <c r="G1876" s="201">
        <v>306424</v>
      </c>
      <c r="H1876" s="200"/>
      <c r="I1876" s="200"/>
    </row>
    <row r="1877" spans="1:9" s="207" customFormat="1" ht="17.25" customHeight="1">
      <c r="A1877" s="199">
        <v>44273</v>
      </c>
      <c r="B1877" s="200"/>
      <c r="C1877" s="200">
        <v>2883</v>
      </c>
      <c r="D1877" s="200">
        <v>6</v>
      </c>
      <c r="E1877" s="201">
        <v>375413</v>
      </c>
      <c r="F1877" s="202">
        <f>E1877-G1877</f>
        <v>0</v>
      </c>
      <c r="G1877" s="201">
        <v>375413</v>
      </c>
      <c r="H1877" s="200"/>
      <c r="I1877" s="200"/>
    </row>
    <row r="1878" spans="1:9">
      <c r="G1878" s="50">
        <f>SUM(G1875:G1877)</f>
        <v>1181837</v>
      </c>
      <c r="H1878" s="2" t="s">
        <v>62</v>
      </c>
    </row>
    <row r="1881" spans="1:9" ht="19.5">
      <c r="A1881" s="38" t="s">
        <v>1417</v>
      </c>
    </row>
    <row r="1882" spans="1:9" s="208" customFormat="1" ht="17.25" customHeight="1">
      <c r="A1882" s="196">
        <v>44272</v>
      </c>
      <c r="B1882" s="205" t="s">
        <v>60</v>
      </c>
      <c r="C1882" s="198">
        <v>1805</v>
      </c>
      <c r="D1882" s="195">
        <v>9</v>
      </c>
      <c r="E1882" s="197">
        <v>1000000</v>
      </c>
      <c r="F1882" s="206">
        <f>E1882-G1882</f>
        <v>0</v>
      </c>
      <c r="G1882" s="203">
        <v>1000000</v>
      </c>
      <c r="H1882" s="195" t="s">
        <v>1393</v>
      </c>
      <c r="I1882" s="205"/>
    </row>
    <row r="1883" spans="1:9" s="208" customFormat="1" ht="17.25" customHeight="1">
      <c r="A1883" s="196">
        <v>44273</v>
      </c>
      <c r="B1883" s="205" t="s">
        <v>60</v>
      </c>
      <c r="C1883" s="198">
        <v>1010</v>
      </c>
      <c r="D1883" s="195">
        <v>18</v>
      </c>
      <c r="E1883" s="197">
        <v>3495600</v>
      </c>
      <c r="F1883" s="206">
        <f>E1883-G1883</f>
        <v>0</v>
      </c>
      <c r="G1883" s="203">
        <v>3495600</v>
      </c>
      <c r="H1883" s="195" t="s">
        <v>1401</v>
      </c>
      <c r="I1883" s="205"/>
    </row>
    <row r="1884" spans="1:9" s="208" customFormat="1" ht="17.25" customHeight="1">
      <c r="A1884" s="196">
        <v>44273</v>
      </c>
      <c r="B1884" s="205" t="s">
        <v>60</v>
      </c>
      <c r="C1884" s="198">
        <v>3036</v>
      </c>
      <c r="D1884" s="195">
        <v>6</v>
      </c>
      <c r="E1884" s="197">
        <v>237000</v>
      </c>
      <c r="F1884" s="206">
        <f>E1884-G1884</f>
        <v>0</v>
      </c>
      <c r="G1884" s="203">
        <v>237000</v>
      </c>
      <c r="H1884" s="195" t="s">
        <v>1409</v>
      </c>
      <c r="I1884" s="205"/>
    </row>
    <row r="1885" spans="1:9">
      <c r="G1885" s="50">
        <f>SUM(G1882:G1884)</f>
        <v>4732600</v>
      </c>
      <c r="H1885" s="2" t="s">
        <v>64</v>
      </c>
    </row>
    <row r="1887" spans="1:9" s="208" customFormat="1" ht="17.25" customHeight="1">
      <c r="A1887" s="196">
        <v>44268</v>
      </c>
      <c r="B1887" s="205" t="s">
        <v>65</v>
      </c>
      <c r="C1887" s="198">
        <v>1072</v>
      </c>
      <c r="D1887" s="195">
        <v>9</v>
      </c>
      <c r="E1887" s="197">
        <v>290000</v>
      </c>
      <c r="F1887" s="206">
        <v>0</v>
      </c>
      <c r="G1887" s="203">
        <v>290000</v>
      </c>
      <c r="H1887" s="195" t="s">
        <v>1346</v>
      </c>
      <c r="I1887" s="205"/>
    </row>
    <row r="1888" spans="1:9" s="208" customFormat="1" ht="17.25" customHeight="1">
      <c r="A1888" s="196">
        <v>44270</v>
      </c>
      <c r="B1888" s="205" t="s">
        <v>65</v>
      </c>
      <c r="C1888" s="198">
        <v>1915</v>
      </c>
      <c r="D1888" s="195">
        <v>6</v>
      </c>
      <c r="E1888" s="197">
        <v>280500</v>
      </c>
      <c r="F1888" s="206">
        <v>0</v>
      </c>
      <c r="G1888" s="203">
        <v>280500</v>
      </c>
      <c r="H1888" s="195" t="s">
        <v>1354</v>
      </c>
      <c r="I1888" s="205"/>
    </row>
    <row r="1889" spans="1:9" s="208" customFormat="1" ht="17.25" customHeight="1">
      <c r="A1889" s="196">
        <v>44272</v>
      </c>
      <c r="B1889" s="205" t="s">
        <v>65</v>
      </c>
      <c r="C1889" s="198">
        <v>879</v>
      </c>
      <c r="D1889" s="195">
        <v>8</v>
      </c>
      <c r="E1889" s="197">
        <v>262400</v>
      </c>
      <c r="F1889" s="206">
        <v>0</v>
      </c>
      <c r="G1889" s="203">
        <v>262400</v>
      </c>
      <c r="H1889" s="2" t="s">
        <v>1398</v>
      </c>
      <c r="I1889" s="205"/>
    </row>
    <row r="1890" spans="1:9" s="208" customFormat="1" ht="17.25" customHeight="1">
      <c r="A1890" s="196">
        <v>44272</v>
      </c>
      <c r="B1890" s="205" t="s">
        <v>65</v>
      </c>
      <c r="C1890" s="198">
        <v>7688</v>
      </c>
      <c r="D1890" s="195">
        <v>7</v>
      </c>
      <c r="E1890" s="197">
        <v>300000</v>
      </c>
      <c r="F1890" s="206">
        <v>0</v>
      </c>
      <c r="G1890" s="203">
        <v>300000</v>
      </c>
      <c r="H1890" s="195" t="s">
        <v>1389</v>
      </c>
      <c r="I1890" s="205"/>
    </row>
    <row r="1891" spans="1:9" s="208" customFormat="1" ht="17.25" customHeight="1">
      <c r="A1891" s="196">
        <v>44273</v>
      </c>
      <c r="B1891" s="205" t="s">
        <v>60</v>
      </c>
      <c r="C1891" s="198">
        <v>2988</v>
      </c>
      <c r="D1891" s="195">
        <v>6</v>
      </c>
      <c r="E1891" s="197">
        <v>1666000</v>
      </c>
      <c r="F1891" s="206">
        <f t="shared" ref="F1891:F1897" si="23">E1891-G1891</f>
        <v>0</v>
      </c>
      <c r="G1891" s="203">
        <v>1666000</v>
      </c>
      <c r="H1891" s="195" t="s">
        <v>1407</v>
      </c>
      <c r="I1891" s="205"/>
    </row>
    <row r="1892" spans="1:9" s="208" customFormat="1" ht="17.25" customHeight="1">
      <c r="A1892" s="196">
        <v>44273</v>
      </c>
      <c r="B1892" s="205" t="s">
        <v>60</v>
      </c>
      <c r="C1892" s="198">
        <v>2989</v>
      </c>
      <c r="D1892" s="195">
        <v>6</v>
      </c>
      <c r="E1892" s="197">
        <v>1388800</v>
      </c>
      <c r="F1892" s="206">
        <f t="shared" si="23"/>
        <v>0</v>
      </c>
      <c r="G1892" s="203">
        <v>1388800</v>
      </c>
      <c r="H1892" s="195" t="s">
        <v>1407</v>
      </c>
      <c r="I1892" s="205"/>
    </row>
    <row r="1893" spans="1:9" s="208" customFormat="1" ht="17.25" customHeight="1">
      <c r="A1893" s="196">
        <v>44273</v>
      </c>
      <c r="B1893" s="205" t="s">
        <v>60</v>
      </c>
      <c r="C1893" s="198">
        <v>2990</v>
      </c>
      <c r="D1893" s="195">
        <v>6</v>
      </c>
      <c r="E1893" s="197">
        <v>1175200</v>
      </c>
      <c r="F1893" s="206">
        <f t="shared" si="23"/>
        <v>0</v>
      </c>
      <c r="G1893" s="203">
        <v>1175200</v>
      </c>
      <c r="H1893" s="195" t="s">
        <v>1408</v>
      </c>
      <c r="I1893" s="205"/>
    </row>
    <row r="1894" spans="1:9" s="208" customFormat="1" ht="17.25" customHeight="1">
      <c r="A1894" s="196">
        <v>44273</v>
      </c>
      <c r="B1894" s="205" t="s">
        <v>60</v>
      </c>
      <c r="C1894" s="198">
        <v>7915</v>
      </c>
      <c r="D1894" s="195">
        <v>7</v>
      </c>
      <c r="E1894" s="197">
        <v>2674900</v>
      </c>
      <c r="F1894" s="206">
        <f t="shared" si="23"/>
        <v>0</v>
      </c>
      <c r="G1894" s="203">
        <v>2674900</v>
      </c>
      <c r="H1894" s="195" t="s">
        <v>1411</v>
      </c>
      <c r="I1894" s="205"/>
    </row>
    <row r="1895" spans="1:9" s="208" customFormat="1" ht="17.25" customHeight="1">
      <c r="A1895" s="196">
        <v>44273</v>
      </c>
      <c r="B1895" s="205" t="s">
        <v>60</v>
      </c>
      <c r="C1895" s="198">
        <v>7916</v>
      </c>
      <c r="D1895" s="195">
        <v>7</v>
      </c>
      <c r="E1895" s="197">
        <v>1781500</v>
      </c>
      <c r="F1895" s="206">
        <f t="shared" si="23"/>
        <v>0</v>
      </c>
      <c r="G1895" s="203">
        <v>1781500</v>
      </c>
      <c r="H1895" s="195" t="s">
        <v>1411</v>
      </c>
      <c r="I1895" s="205"/>
    </row>
    <row r="1896" spans="1:9" s="208" customFormat="1" ht="17.25" customHeight="1">
      <c r="A1896" s="196">
        <v>44273</v>
      </c>
      <c r="B1896" s="205" t="s">
        <v>60</v>
      </c>
      <c r="C1896" s="198">
        <v>7917</v>
      </c>
      <c r="D1896" s="195">
        <v>7</v>
      </c>
      <c r="E1896" s="197">
        <v>327000</v>
      </c>
      <c r="F1896" s="206">
        <f t="shared" si="23"/>
        <v>0</v>
      </c>
      <c r="G1896" s="203">
        <v>327000</v>
      </c>
      <c r="H1896" s="195" t="s">
        <v>1411</v>
      </c>
      <c r="I1896" s="205"/>
    </row>
    <row r="1897" spans="1:9" s="208" customFormat="1" ht="16.5" customHeight="1">
      <c r="A1897" s="196">
        <v>44273</v>
      </c>
      <c r="B1897" s="205" t="s">
        <v>60</v>
      </c>
      <c r="C1897" s="198">
        <v>5553</v>
      </c>
      <c r="D1897" s="195">
        <v>4</v>
      </c>
      <c r="E1897" s="197">
        <v>2012400</v>
      </c>
      <c r="F1897" s="206">
        <f t="shared" si="23"/>
        <v>0</v>
      </c>
      <c r="G1897" s="203">
        <v>2012400</v>
      </c>
      <c r="H1897" s="195" t="s">
        <v>1343</v>
      </c>
      <c r="I1897" s="205"/>
    </row>
    <row r="1898" spans="1:9">
      <c r="G1898" s="50">
        <f>SUM(G1887:G1897)</f>
        <v>12158700</v>
      </c>
      <c r="H1898" s="2" t="s">
        <v>65</v>
      </c>
    </row>
    <row r="1900" spans="1:9" s="208" customFormat="1" ht="17.25" customHeight="1">
      <c r="A1900" s="196">
        <v>44273</v>
      </c>
      <c r="B1900" s="205" t="s">
        <v>60</v>
      </c>
      <c r="C1900" s="198">
        <v>2985</v>
      </c>
      <c r="D1900" s="195">
        <v>6</v>
      </c>
      <c r="E1900" s="197">
        <v>201700</v>
      </c>
      <c r="F1900" s="206">
        <v>0</v>
      </c>
      <c r="G1900" s="203">
        <v>201700</v>
      </c>
      <c r="H1900" s="195" t="s">
        <v>1406</v>
      </c>
      <c r="I1900" s="205"/>
    </row>
    <row r="1901" spans="1:9" s="208" customFormat="1" ht="17.25" customHeight="1">
      <c r="A1901" s="196">
        <v>44273</v>
      </c>
      <c r="B1901" s="205" t="s">
        <v>60</v>
      </c>
      <c r="C1901" s="198">
        <v>5513</v>
      </c>
      <c r="D1901" s="195">
        <v>4</v>
      </c>
      <c r="E1901" s="197">
        <v>517800</v>
      </c>
      <c r="F1901" s="206">
        <v>0</v>
      </c>
      <c r="G1901" s="203">
        <v>517800</v>
      </c>
      <c r="H1901" s="195" t="s">
        <v>1416</v>
      </c>
      <c r="I1901" s="205"/>
    </row>
    <row r="1902" spans="1:9" s="208" customFormat="1" ht="17.25" customHeight="1">
      <c r="A1902" s="196">
        <v>44273</v>
      </c>
      <c r="B1902" s="205" t="s">
        <v>60</v>
      </c>
      <c r="C1902" s="198">
        <v>5549</v>
      </c>
      <c r="D1902" s="195">
        <v>4</v>
      </c>
      <c r="E1902" s="197">
        <v>2055644</v>
      </c>
      <c r="F1902" s="206">
        <v>0</v>
      </c>
      <c r="G1902" s="203">
        <v>2055644</v>
      </c>
      <c r="H1902" s="195" t="s">
        <v>1415</v>
      </c>
      <c r="I1902" s="205"/>
    </row>
    <row r="1903" spans="1:9" s="208" customFormat="1" ht="17.25" customHeight="1">
      <c r="A1903" s="196">
        <v>44273</v>
      </c>
      <c r="B1903" s="205" t="s">
        <v>60</v>
      </c>
      <c r="C1903" s="198">
        <v>5552</v>
      </c>
      <c r="D1903" s="195">
        <v>4</v>
      </c>
      <c r="E1903" s="197">
        <v>896900</v>
      </c>
      <c r="F1903" s="206">
        <v>0</v>
      </c>
      <c r="G1903" s="203">
        <v>896900</v>
      </c>
      <c r="H1903" s="195" t="s">
        <v>1097</v>
      </c>
      <c r="I1903" s="205"/>
    </row>
    <row r="1904" spans="1:9" s="208" customFormat="1" ht="17.25" customHeight="1">
      <c r="A1904" s="196">
        <v>44273</v>
      </c>
      <c r="B1904" s="205" t="s">
        <v>60</v>
      </c>
      <c r="C1904" s="198">
        <v>7960</v>
      </c>
      <c r="D1904" s="195">
        <v>7</v>
      </c>
      <c r="E1904" s="197">
        <v>1000000</v>
      </c>
      <c r="F1904" s="206">
        <f>E1904-G1904</f>
        <v>0</v>
      </c>
      <c r="G1904" s="203">
        <v>1000000</v>
      </c>
      <c r="H1904" s="195" t="s">
        <v>1412</v>
      </c>
      <c r="I1904" s="205"/>
    </row>
    <row r="1905" spans="1:9">
      <c r="G1905" s="50">
        <f>SUM(G1900:G1904)</f>
        <v>4672044</v>
      </c>
      <c r="H1905" s="2" t="s">
        <v>63</v>
      </c>
    </row>
    <row r="1907" spans="1:9" s="208" customFormat="1" ht="17.25" customHeight="1">
      <c r="A1907" s="196">
        <v>44273</v>
      </c>
      <c r="B1907" s="205" t="s">
        <v>60</v>
      </c>
      <c r="C1907" s="198">
        <v>2914</v>
      </c>
      <c r="D1907" s="195">
        <v>6</v>
      </c>
      <c r="E1907" s="197">
        <v>580000</v>
      </c>
      <c r="F1907" s="206">
        <f>E1907-G1907</f>
        <v>0</v>
      </c>
      <c r="G1907" s="203">
        <v>580000</v>
      </c>
      <c r="H1907" s="195" t="s">
        <v>1403</v>
      </c>
      <c r="I1907" s="205"/>
    </row>
    <row r="1908" spans="1:9" s="208" customFormat="1" ht="17.25" customHeight="1">
      <c r="A1908" s="196">
        <v>44273</v>
      </c>
      <c r="B1908" s="205" t="s">
        <v>60</v>
      </c>
      <c r="C1908" s="198">
        <v>7885</v>
      </c>
      <c r="D1908" s="195">
        <v>7</v>
      </c>
      <c r="E1908" s="197">
        <v>1250000</v>
      </c>
      <c r="F1908" s="206">
        <f>E1908-G1908</f>
        <v>0</v>
      </c>
      <c r="G1908" s="203">
        <v>1250000</v>
      </c>
      <c r="H1908" s="195" t="s">
        <v>1410</v>
      </c>
      <c r="I1908" s="205"/>
    </row>
    <row r="1909" spans="1:9" s="207" customFormat="1" ht="17.25" customHeight="1">
      <c r="A1909" s="199">
        <v>44274</v>
      </c>
      <c r="B1909" s="200"/>
      <c r="C1909" s="200">
        <v>7028</v>
      </c>
      <c r="D1909" s="200">
        <v>29</v>
      </c>
      <c r="E1909" s="201">
        <v>369000</v>
      </c>
      <c r="F1909" s="202">
        <f>E1909-G1909</f>
        <v>0</v>
      </c>
      <c r="G1909" s="201">
        <v>369000</v>
      </c>
      <c r="H1909" s="200"/>
      <c r="I1909" s="200"/>
    </row>
    <row r="1910" spans="1:9" s="207" customFormat="1" ht="17.25" customHeight="1">
      <c r="A1910" s="199">
        <v>44274</v>
      </c>
      <c r="B1910" s="200"/>
      <c r="C1910" s="200">
        <v>1166</v>
      </c>
      <c r="D1910" s="200">
        <v>8</v>
      </c>
      <c r="E1910" s="201">
        <v>390000</v>
      </c>
      <c r="F1910" s="202">
        <f>E1910-G1910</f>
        <v>0</v>
      </c>
      <c r="G1910" s="201">
        <v>390000</v>
      </c>
      <c r="H1910" s="200"/>
      <c r="I1910" s="200"/>
    </row>
    <row r="1911" spans="1:9" s="207" customFormat="1" ht="17.25" customHeight="1">
      <c r="A1911" s="199">
        <v>44274</v>
      </c>
      <c r="B1911" s="200"/>
      <c r="C1911" s="200">
        <v>1169</v>
      </c>
      <c r="D1911" s="200">
        <v>8</v>
      </c>
      <c r="E1911" s="201">
        <v>830200</v>
      </c>
      <c r="F1911" s="202">
        <f>E1911-G1911</f>
        <v>0</v>
      </c>
      <c r="G1911" s="201">
        <v>830200</v>
      </c>
      <c r="H1911" s="200"/>
      <c r="I1911" s="200"/>
    </row>
    <row r="1912" spans="1:9">
      <c r="G1912" s="50">
        <f>SUM(G1907:G1911)</f>
        <v>3419200</v>
      </c>
      <c r="H1912" s="2" t="s">
        <v>190</v>
      </c>
    </row>
    <row r="1915" spans="1:9" s="207" customFormat="1" ht="17.25" customHeight="1">
      <c r="A1915" s="199">
        <v>44275</v>
      </c>
      <c r="B1915" s="200" t="s">
        <v>60</v>
      </c>
      <c r="C1915" s="200">
        <v>7131</v>
      </c>
      <c r="D1915" s="200">
        <v>29</v>
      </c>
      <c r="E1915" s="201">
        <v>520000</v>
      </c>
      <c r="F1915" s="202">
        <f>E1915-G1915</f>
        <v>0</v>
      </c>
      <c r="G1915" s="201">
        <v>520000</v>
      </c>
      <c r="H1915" s="200"/>
      <c r="I1915" s="200"/>
    </row>
    <row r="1916" spans="1:9" s="207" customFormat="1" ht="17.25" customHeight="1">
      <c r="A1916" s="199">
        <v>44275</v>
      </c>
      <c r="B1916" s="200" t="s">
        <v>60</v>
      </c>
      <c r="C1916" s="200">
        <v>5984</v>
      </c>
      <c r="D1916" s="200">
        <v>4</v>
      </c>
      <c r="E1916" s="201">
        <v>504808</v>
      </c>
      <c r="F1916" s="202">
        <f>E1916-G1916</f>
        <v>0</v>
      </c>
      <c r="G1916" s="201">
        <v>504808</v>
      </c>
      <c r="H1916" s="200"/>
      <c r="I1916" s="200"/>
    </row>
    <row r="1917" spans="1:9" s="207" customFormat="1" ht="17.25" customHeight="1">
      <c r="A1917" s="199">
        <v>44275</v>
      </c>
      <c r="B1917" s="200" t="s">
        <v>60</v>
      </c>
      <c r="C1917" s="200">
        <v>3460</v>
      </c>
      <c r="D1917" s="200">
        <v>6</v>
      </c>
      <c r="E1917" s="201">
        <v>676800</v>
      </c>
      <c r="F1917" s="202">
        <f>E1917-G1917</f>
        <v>0</v>
      </c>
      <c r="G1917" s="201">
        <v>676800</v>
      </c>
      <c r="H1917" s="200"/>
      <c r="I1917" s="200"/>
    </row>
    <row r="1918" spans="1:9" s="207" customFormat="1" ht="17.25" customHeight="1">
      <c r="A1918" s="199">
        <v>44275</v>
      </c>
      <c r="B1918" s="200" t="s">
        <v>60</v>
      </c>
      <c r="C1918" s="200">
        <v>8407</v>
      </c>
      <c r="D1918" s="200">
        <v>7</v>
      </c>
      <c r="E1918" s="201">
        <v>1251600</v>
      </c>
      <c r="F1918" s="202">
        <f>E1918-G1918</f>
        <v>0</v>
      </c>
      <c r="G1918" s="201">
        <v>1251600</v>
      </c>
      <c r="H1918" s="200"/>
      <c r="I1918" s="200"/>
    </row>
    <row r="1919" spans="1:9" s="207" customFormat="1" ht="17.25" customHeight="1">
      <c r="A1919" s="199">
        <v>44275</v>
      </c>
      <c r="B1919" s="200" t="s">
        <v>60</v>
      </c>
      <c r="C1919" s="200">
        <v>5985</v>
      </c>
      <c r="D1919" s="200">
        <v>4</v>
      </c>
      <c r="E1919" s="201">
        <v>275178</v>
      </c>
      <c r="F1919" s="202">
        <f>E1919-G1919</f>
        <v>0</v>
      </c>
      <c r="G1919" s="201">
        <v>275178</v>
      </c>
      <c r="H1919" s="200"/>
      <c r="I1919" s="200"/>
    </row>
    <row r="1920" spans="1:9">
      <c r="G1920" s="50">
        <f>SUM(G1915:G1919)</f>
        <v>3228386</v>
      </c>
      <c r="H1920" s="2" t="s">
        <v>190</v>
      </c>
    </row>
    <row r="1922" spans="1:9" s="207" customFormat="1" ht="17.25" customHeight="1">
      <c r="A1922" s="199">
        <v>44275</v>
      </c>
      <c r="B1922" s="200"/>
      <c r="C1922" s="200">
        <v>8375</v>
      </c>
      <c r="D1922" s="200">
        <v>7</v>
      </c>
      <c r="E1922" s="201">
        <v>257000</v>
      </c>
      <c r="F1922" s="202">
        <f>E1922-G1922</f>
        <v>0</v>
      </c>
      <c r="G1922" s="201">
        <v>257000</v>
      </c>
      <c r="H1922" s="200"/>
      <c r="I1922" s="200"/>
    </row>
    <row r="1923" spans="1:9" s="207" customFormat="1" ht="17.25" customHeight="1">
      <c r="A1923" s="199">
        <v>44275</v>
      </c>
      <c r="B1923" s="200"/>
      <c r="C1923" s="200">
        <v>7093</v>
      </c>
      <c r="D1923" s="200">
        <v>29</v>
      </c>
      <c r="E1923" s="201">
        <v>294000</v>
      </c>
      <c r="F1923" s="202">
        <f>E1923-G1923</f>
        <v>0</v>
      </c>
      <c r="G1923" s="201">
        <v>294000</v>
      </c>
      <c r="H1923" s="200"/>
      <c r="I1923" s="200"/>
    </row>
    <row r="1924" spans="1:9">
      <c r="G1924" s="50">
        <f>SUM(G1922:G1923)</f>
        <v>551000</v>
      </c>
      <c r="H1924" s="2" t="s">
        <v>62</v>
      </c>
    </row>
    <row r="1926" spans="1:9" s="208" customFormat="1" ht="17.25" customHeight="1">
      <c r="A1926" s="196">
        <v>44274</v>
      </c>
      <c r="B1926" s="205" t="s">
        <v>60</v>
      </c>
      <c r="C1926" s="198">
        <v>1147</v>
      </c>
      <c r="D1926" s="195">
        <v>8</v>
      </c>
      <c r="E1926" s="197">
        <v>510000</v>
      </c>
      <c r="F1926" s="206">
        <f>E1926-G1926</f>
        <v>0</v>
      </c>
      <c r="G1926" s="203">
        <v>510000</v>
      </c>
      <c r="H1926" s="195" t="s">
        <v>1429</v>
      </c>
      <c r="I1926" s="205"/>
    </row>
    <row r="1927" spans="1:9" s="208" customFormat="1" ht="17.25" customHeight="1">
      <c r="A1927" s="196">
        <v>44274</v>
      </c>
      <c r="B1927" s="205" t="s">
        <v>60</v>
      </c>
      <c r="C1927" s="198">
        <v>1150</v>
      </c>
      <c r="D1927" s="195">
        <v>8</v>
      </c>
      <c r="E1927" s="197">
        <v>856100</v>
      </c>
      <c r="F1927" s="206">
        <f>E1927-G1927</f>
        <v>0</v>
      </c>
      <c r="G1927" s="203">
        <v>856100</v>
      </c>
      <c r="H1927" s="195" t="s">
        <v>1429</v>
      </c>
      <c r="I1927" s="205"/>
    </row>
    <row r="1928" spans="1:9" s="208" customFormat="1" ht="17.25" customHeight="1">
      <c r="A1928" s="196">
        <v>44274</v>
      </c>
      <c r="B1928" s="205" t="s">
        <v>60</v>
      </c>
      <c r="C1928" s="198">
        <v>1152</v>
      </c>
      <c r="D1928" s="195">
        <v>8</v>
      </c>
      <c r="E1928" s="197">
        <v>29900</v>
      </c>
      <c r="F1928" s="206">
        <f>E1928-G1928</f>
        <v>0</v>
      </c>
      <c r="G1928" s="203">
        <v>29900</v>
      </c>
      <c r="H1928" s="195" t="s">
        <v>1429</v>
      </c>
      <c r="I1928" s="205"/>
    </row>
    <row r="1929" spans="1:9" s="208" customFormat="1" ht="17.25" customHeight="1">
      <c r="A1929" s="196">
        <v>44274</v>
      </c>
      <c r="B1929" s="205" t="s">
        <v>60</v>
      </c>
      <c r="C1929" s="198">
        <v>7026</v>
      </c>
      <c r="D1929" s="195">
        <v>29</v>
      </c>
      <c r="E1929" s="197">
        <v>214500</v>
      </c>
      <c r="F1929" s="206">
        <f>E1929-G1929</f>
        <v>0</v>
      </c>
      <c r="G1929" s="203">
        <v>214500</v>
      </c>
      <c r="H1929" s="195" t="s">
        <v>1423</v>
      </c>
      <c r="I1929" s="205"/>
    </row>
    <row r="1930" spans="1:9">
      <c r="G1930" s="50">
        <f>SUM(G1926:G1929)</f>
        <v>1610500</v>
      </c>
      <c r="H1930" s="2" t="s">
        <v>63</v>
      </c>
    </row>
    <row r="1932" spans="1:9" ht="19.5">
      <c r="A1932" s="38" t="s">
        <v>1448</v>
      </c>
    </row>
    <row r="1933" spans="1:9" s="208" customFormat="1" ht="17.25" customHeight="1">
      <c r="A1933" s="196">
        <v>44276</v>
      </c>
      <c r="B1933" s="205" t="s">
        <v>60</v>
      </c>
      <c r="C1933" s="198">
        <v>1809</v>
      </c>
      <c r="D1933" s="195">
        <v>8</v>
      </c>
      <c r="E1933" s="197">
        <v>100000</v>
      </c>
      <c r="F1933" s="206">
        <f>E1933-G1933</f>
        <v>0</v>
      </c>
      <c r="G1933" s="203">
        <v>100000</v>
      </c>
      <c r="H1933" s="212" t="s">
        <v>1438</v>
      </c>
      <c r="I1933" s="205"/>
    </row>
    <row r="1934" spans="1:9" s="208" customFormat="1" ht="17.25" customHeight="1">
      <c r="A1934" s="196">
        <v>44276</v>
      </c>
      <c r="B1934" s="205" t="s">
        <v>60</v>
      </c>
      <c r="C1934" s="198">
        <v>7269</v>
      </c>
      <c r="D1934" s="195">
        <v>29</v>
      </c>
      <c r="E1934" s="197">
        <v>891500</v>
      </c>
      <c r="F1934" s="206">
        <f>E1934-G1934</f>
        <v>0</v>
      </c>
      <c r="G1934" s="203">
        <v>891500</v>
      </c>
      <c r="H1934" s="212" t="s">
        <v>186</v>
      </c>
      <c r="I1934" s="205"/>
    </row>
    <row r="1935" spans="1:9" s="208" customFormat="1" ht="17.25" customHeight="1">
      <c r="A1935" s="196">
        <v>44276</v>
      </c>
      <c r="B1935" s="205" t="s">
        <v>60</v>
      </c>
      <c r="C1935" s="198">
        <v>7270</v>
      </c>
      <c r="D1935" s="195">
        <v>29</v>
      </c>
      <c r="E1935" s="197">
        <v>477597</v>
      </c>
      <c r="F1935" s="206">
        <f>E1935-G1935</f>
        <v>0</v>
      </c>
      <c r="G1935" s="203">
        <v>477597</v>
      </c>
      <c r="H1935" s="212" t="s">
        <v>1446</v>
      </c>
      <c r="I1935" s="205"/>
    </row>
    <row r="1936" spans="1:9" s="207" customFormat="1" ht="17.25" customHeight="1">
      <c r="A1936" s="199">
        <v>44277</v>
      </c>
      <c r="B1936" s="200"/>
      <c r="C1936" s="200">
        <v>6542</v>
      </c>
      <c r="D1936" s="200">
        <v>4</v>
      </c>
      <c r="E1936" s="201">
        <v>540800</v>
      </c>
      <c r="F1936" s="202">
        <f>E1936-G1936</f>
        <v>0</v>
      </c>
      <c r="G1936" s="201">
        <v>540800</v>
      </c>
      <c r="H1936" s="200"/>
      <c r="I1936" s="200"/>
    </row>
    <row r="1937" spans="1:9">
      <c r="G1937" s="50">
        <f>SUM(G1933:G1936)</f>
        <v>2009897</v>
      </c>
      <c r="H1937" s="2" t="s">
        <v>190</v>
      </c>
    </row>
    <row r="1939" spans="1:9" s="208" customFormat="1" ht="17.25" customHeight="1">
      <c r="A1939" s="196">
        <v>44272</v>
      </c>
      <c r="B1939" s="205" t="s">
        <v>60</v>
      </c>
      <c r="C1939" s="198">
        <v>845</v>
      </c>
      <c r="D1939" s="195">
        <v>18</v>
      </c>
      <c r="E1939" s="197">
        <v>1145000</v>
      </c>
      <c r="F1939" s="206">
        <v>0</v>
      </c>
      <c r="G1939" s="203">
        <v>1145000</v>
      </c>
      <c r="H1939" s="195" t="s">
        <v>1383</v>
      </c>
      <c r="I1939" s="205"/>
    </row>
    <row r="1940" spans="1:9" s="208" customFormat="1" ht="17.25" customHeight="1">
      <c r="A1940" s="196">
        <v>44273</v>
      </c>
      <c r="B1940" s="205" t="s">
        <v>60</v>
      </c>
      <c r="C1940" s="198">
        <v>953</v>
      </c>
      <c r="D1940" s="195">
        <v>18</v>
      </c>
      <c r="E1940" s="197">
        <v>500000</v>
      </c>
      <c r="F1940" s="206">
        <v>0</v>
      </c>
      <c r="G1940" s="203">
        <v>500000</v>
      </c>
      <c r="H1940" s="195" t="s">
        <v>1400</v>
      </c>
      <c r="I1940" s="205"/>
    </row>
    <row r="1941" spans="1:9" s="208" customFormat="1" ht="17.25" customHeight="1">
      <c r="A1941" s="196">
        <v>44274</v>
      </c>
      <c r="B1941" s="205" t="s">
        <v>60</v>
      </c>
      <c r="C1941" s="198">
        <v>1436</v>
      </c>
      <c r="D1941" s="195">
        <v>18</v>
      </c>
      <c r="E1941" s="197">
        <v>3508200</v>
      </c>
      <c r="F1941" s="206">
        <f>E1941-G1941</f>
        <v>0</v>
      </c>
      <c r="G1941" s="203">
        <v>3508200</v>
      </c>
      <c r="H1941" s="195" t="s">
        <v>1421</v>
      </c>
      <c r="I1941" s="205"/>
    </row>
    <row r="1942" spans="1:9" s="208" customFormat="1" ht="17.25" customHeight="1">
      <c r="A1942" s="196">
        <v>44274</v>
      </c>
      <c r="B1942" s="205" t="s">
        <v>60</v>
      </c>
      <c r="C1942" s="198">
        <v>8086</v>
      </c>
      <c r="D1942" s="195">
        <v>7</v>
      </c>
      <c r="E1942" s="197">
        <v>500000</v>
      </c>
      <c r="F1942" s="206">
        <v>0</v>
      </c>
      <c r="G1942" s="203">
        <v>500000</v>
      </c>
      <c r="H1942" s="195" t="s">
        <v>1430</v>
      </c>
      <c r="I1942" s="205"/>
    </row>
    <row r="1943" spans="1:9" s="208" customFormat="1" ht="17.25" customHeight="1">
      <c r="A1943" s="196">
        <v>44274</v>
      </c>
      <c r="B1943" s="205" t="s">
        <v>60</v>
      </c>
      <c r="C1943" s="198">
        <v>8094</v>
      </c>
      <c r="D1943" s="195">
        <v>7</v>
      </c>
      <c r="E1943" s="197">
        <v>2255000</v>
      </c>
      <c r="F1943" s="206">
        <v>0</v>
      </c>
      <c r="G1943" s="203">
        <v>2255000</v>
      </c>
      <c r="H1943" s="195" t="s">
        <v>1425</v>
      </c>
      <c r="I1943" s="205"/>
    </row>
    <row r="1944" spans="1:9" s="208" customFormat="1" ht="17.25" customHeight="1">
      <c r="A1944" s="196">
        <v>44275</v>
      </c>
      <c r="B1944" s="205" t="s">
        <v>60</v>
      </c>
      <c r="C1944" s="198">
        <v>3564</v>
      </c>
      <c r="D1944" s="195">
        <v>6</v>
      </c>
      <c r="E1944" s="197">
        <v>83980</v>
      </c>
      <c r="F1944" s="206">
        <v>0</v>
      </c>
      <c r="G1944" s="203">
        <v>83980</v>
      </c>
      <c r="H1944" s="213"/>
      <c r="I1944" s="205"/>
    </row>
    <row r="1945" spans="1:9" s="208" customFormat="1" ht="17.25" customHeight="1">
      <c r="A1945" s="196">
        <v>44275</v>
      </c>
      <c r="B1945" s="205" t="s">
        <v>60</v>
      </c>
      <c r="C1945" s="198">
        <v>5802</v>
      </c>
      <c r="D1945" s="195">
        <v>19</v>
      </c>
      <c r="E1945" s="197">
        <v>1478500</v>
      </c>
      <c r="F1945" s="206">
        <f>E1945-G1945</f>
        <v>0</v>
      </c>
      <c r="G1945" s="203">
        <v>1478500</v>
      </c>
      <c r="H1945" s="195" t="s">
        <v>1434</v>
      </c>
      <c r="I1945" s="205"/>
    </row>
    <row r="1946" spans="1:9">
      <c r="G1946" s="50">
        <f>SUM(G1939:G1945)</f>
        <v>9470680</v>
      </c>
      <c r="H1946" s="2" t="s">
        <v>65</v>
      </c>
    </row>
    <row r="1948" spans="1:9" s="207" customFormat="1" ht="17.25" customHeight="1">
      <c r="A1948" s="199">
        <v>44277</v>
      </c>
      <c r="B1948" s="200"/>
      <c r="C1948" s="200">
        <v>9050</v>
      </c>
      <c r="D1948" s="200">
        <v>7</v>
      </c>
      <c r="E1948" s="201">
        <v>2150300</v>
      </c>
      <c r="F1948" s="202">
        <f>E1948-G1948</f>
        <v>0</v>
      </c>
      <c r="G1948" s="201">
        <v>2150300</v>
      </c>
      <c r="H1948" s="200"/>
      <c r="I1948" s="200"/>
    </row>
    <row r="1949" spans="1:9" s="207" customFormat="1" ht="17.25" customHeight="1">
      <c r="A1949" s="199">
        <v>44277</v>
      </c>
      <c r="B1949" s="200"/>
      <c r="C1949" s="200">
        <v>6661</v>
      </c>
      <c r="D1949" s="200">
        <v>4</v>
      </c>
      <c r="E1949" s="201">
        <v>1329000</v>
      </c>
      <c r="F1949" s="202">
        <f>E1949-G1949</f>
        <v>0</v>
      </c>
      <c r="G1949" s="201">
        <v>1329000</v>
      </c>
      <c r="H1949" s="200"/>
      <c r="I1949" s="200"/>
    </row>
    <row r="1950" spans="1:9" s="207" customFormat="1" ht="17.25" customHeight="1">
      <c r="A1950" s="199">
        <v>44277</v>
      </c>
      <c r="B1950" s="200"/>
      <c r="C1950" s="200">
        <v>4029</v>
      </c>
      <c r="D1950" s="200">
        <v>6</v>
      </c>
      <c r="E1950" s="201">
        <v>347800</v>
      </c>
      <c r="F1950" s="202">
        <f>E1950-G1950</f>
        <v>0</v>
      </c>
      <c r="G1950" s="201">
        <v>347800</v>
      </c>
      <c r="H1950" s="200"/>
      <c r="I1950" s="200"/>
    </row>
    <row r="1951" spans="1:9" s="207" customFormat="1" ht="17.25" customHeight="1">
      <c r="A1951" s="199">
        <v>44277</v>
      </c>
      <c r="B1951" s="200"/>
      <c r="C1951" s="200">
        <v>4030</v>
      </c>
      <c r="D1951" s="200">
        <v>6</v>
      </c>
      <c r="E1951" s="201">
        <v>99000</v>
      </c>
      <c r="F1951" s="202">
        <f>E1951-G1951</f>
        <v>0</v>
      </c>
      <c r="G1951" s="201">
        <v>99000</v>
      </c>
      <c r="H1951" s="200"/>
      <c r="I1951" s="200"/>
    </row>
    <row r="1952" spans="1:9">
      <c r="G1952" s="50">
        <f>SUM(G1948:G1951)</f>
        <v>3926100</v>
      </c>
      <c r="H1952" s="2" t="s">
        <v>190</v>
      </c>
    </row>
    <row r="1953" spans="1:9" s="53" customFormat="1">
      <c r="G1953" s="314"/>
    </row>
    <row r="1954" spans="1:9" s="208" customFormat="1" ht="17.25" customHeight="1">
      <c r="A1954" s="196">
        <v>44276</v>
      </c>
      <c r="B1954" s="205" t="s">
        <v>62</v>
      </c>
      <c r="C1954" s="198">
        <v>7322</v>
      </c>
      <c r="D1954" s="195">
        <v>29</v>
      </c>
      <c r="E1954" s="197">
        <v>279000</v>
      </c>
      <c r="F1954" s="206">
        <f>E1954-G1954</f>
        <v>0</v>
      </c>
      <c r="G1954" s="203">
        <v>279000</v>
      </c>
      <c r="H1954" s="212" t="s">
        <v>1441</v>
      </c>
      <c r="I1954" s="205"/>
    </row>
    <row r="1955" spans="1:9" s="208" customFormat="1" ht="17.25" customHeight="1">
      <c r="A1955" s="123">
        <v>44277</v>
      </c>
      <c r="B1955" s="205"/>
      <c r="C1955" s="205">
        <v>8979</v>
      </c>
      <c r="D1955" s="205">
        <v>7</v>
      </c>
      <c r="E1955" s="203">
        <v>375000</v>
      </c>
      <c r="F1955" s="206">
        <f>E1955-G1955</f>
        <v>0</v>
      </c>
      <c r="G1955" s="203">
        <v>375000</v>
      </c>
      <c r="H1955" s="205"/>
      <c r="I1955" s="205"/>
    </row>
    <row r="1956" spans="1:9">
      <c r="G1956" s="50">
        <f>SUM(G1954:G1955)</f>
        <v>654000</v>
      </c>
      <c r="H1956" s="2" t="s">
        <v>62</v>
      </c>
    </row>
    <row r="1957" spans="1:9" s="53" customFormat="1">
      <c r="G1957" s="314"/>
    </row>
    <row r="1958" spans="1:9" s="53" customFormat="1" ht="19.5">
      <c r="A1958" s="153" t="s">
        <v>1470</v>
      </c>
      <c r="G1958" s="314"/>
    </row>
    <row r="1960" spans="1:9" s="207" customFormat="1" ht="17.25" customHeight="1">
      <c r="A1960" s="199">
        <v>44278</v>
      </c>
      <c r="B1960" s="200" t="s">
        <v>60</v>
      </c>
      <c r="C1960" s="51">
        <v>2095</v>
      </c>
      <c r="D1960" s="200">
        <v>8</v>
      </c>
      <c r="E1960" s="201">
        <v>1052300</v>
      </c>
      <c r="F1960" s="202">
        <f>E1960-G1960</f>
        <v>0</v>
      </c>
      <c r="G1960" s="201">
        <v>1052300</v>
      </c>
      <c r="H1960" s="200" t="s">
        <v>1455</v>
      </c>
      <c r="I1960" s="200"/>
    </row>
    <row r="1961" spans="1:9" s="208" customFormat="1" ht="17.25" customHeight="1">
      <c r="A1961" s="297"/>
      <c r="C1961" s="315"/>
      <c r="D1961" s="48"/>
      <c r="E1961" s="316"/>
      <c r="F1961" s="317"/>
      <c r="G1961" s="12">
        <v>1052300</v>
      </c>
      <c r="H1961" s="48" t="s">
        <v>101</v>
      </c>
    </row>
    <row r="1962" spans="1:9" s="208" customFormat="1" ht="17.25" customHeight="1">
      <c r="A1962" s="329"/>
      <c r="C1962" s="330"/>
      <c r="E1962" s="331"/>
      <c r="F1962" s="317"/>
      <c r="G1962" s="203"/>
    </row>
    <row r="1963" spans="1:9" s="207" customFormat="1" ht="17.25" customHeight="1">
      <c r="A1963" s="199">
        <v>44278</v>
      </c>
      <c r="B1963" s="200"/>
      <c r="C1963" s="200">
        <v>4393</v>
      </c>
      <c r="D1963" s="200">
        <v>6</v>
      </c>
      <c r="E1963" s="201">
        <v>748800</v>
      </c>
      <c r="F1963" s="202">
        <f>E1963-G1963</f>
        <v>0</v>
      </c>
      <c r="G1963" s="201">
        <v>748800</v>
      </c>
      <c r="H1963" s="200" t="s">
        <v>62</v>
      </c>
      <c r="I1963" s="200"/>
    </row>
    <row r="1965" spans="1:9" s="207" customFormat="1" ht="17.25" customHeight="1">
      <c r="A1965" s="199">
        <v>44278</v>
      </c>
      <c r="B1965" s="200"/>
      <c r="C1965" s="200">
        <v>2570</v>
      </c>
      <c r="D1965" s="200">
        <v>9</v>
      </c>
      <c r="E1965" s="201">
        <v>230100</v>
      </c>
      <c r="F1965" s="202">
        <f>E1965-G1965</f>
        <v>0</v>
      </c>
      <c r="G1965" s="201">
        <v>230100</v>
      </c>
      <c r="H1965" s="200" t="s">
        <v>190</v>
      </c>
      <c r="I1965" s="200"/>
    </row>
    <row r="1967" spans="1:9" ht="19.5">
      <c r="A1967" s="38" t="s">
        <v>1469</v>
      </c>
    </row>
    <row r="1968" spans="1:9" s="208" customFormat="1" ht="17.25" customHeight="1">
      <c r="A1968" s="196">
        <v>44273</v>
      </c>
      <c r="B1968" s="205" t="s">
        <v>65</v>
      </c>
      <c r="C1968" s="198">
        <v>2930</v>
      </c>
      <c r="D1968" s="195">
        <v>6</v>
      </c>
      <c r="E1968" s="197">
        <v>29901</v>
      </c>
      <c r="F1968" s="206">
        <f>E1968-G1968</f>
        <v>0</v>
      </c>
      <c r="G1968" s="203">
        <v>29901</v>
      </c>
      <c r="H1968" s="195" t="s">
        <v>1404</v>
      </c>
      <c r="I1968" s="205"/>
    </row>
    <row r="1969" spans="1:9" s="208" customFormat="1" ht="17.25" customHeight="1">
      <c r="A1969" s="196">
        <v>44273</v>
      </c>
      <c r="B1969" s="205" t="s">
        <v>65</v>
      </c>
      <c r="C1969" s="198">
        <v>2931</v>
      </c>
      <c r="D1969" s="195">
        <v>6</v>
      </c>
      <c r="E1969" s="197">
        <v>45201</v>
      </c>
      <c r="F1969" s="206">
        <f>E1969-G1969</f>
        <v>0</v>
      </c>
      <c r="G1969" s="203">
        <v>45201</v>
      </c>
      <c r="H1969" s="195" t="s">
        <v>1405</v>
      </c>
      <c r="I1969" s="205"/>
    </row>
    <row r="1970" spans="1:9" s="208" customFormat="1" ht="17.25" customHeight="1">
      <c r="A1970" s="196">
        <v>44277</v>
      </c>
      <c r="B1970" s="205" t="s">
        <v>65</v>
      </c>
      <c r="C1970" s="198">
        <v>1981</v>
      </c>
      <c r="D1970" s="195">
        <v>8</v>
      </c>
      <c r="E1970" s="197">
        <v>2020300</v>
      </c>
      <c r="F1970" s="206">
        <f>E1970-G1970</f>
        <v>0</v>
      </c>
      <c r="G1970" s="203">
        <v>2020300</v>
      </c>
      <c r="H1970" s="195" t="s">
        <v>1449</v>
      </c>
      <c r="I1970" s="205"/>
    </row>
    <row r="1971" spans="1:9" s="208" customFormat="1" ht="17.25" customHeight="1">
      <c r="A1971" s="196">
        <v>44278</v>
      </c>
      <c r="B1971" s="205" t="s">
        <v>60</v>
      </c>
      <c r="C1971" s="198">
        <v>4308</v>
      </c>
      <c r="D1971" s="195">
        <v>6</v>
      </c>
      <c r="E1971" s="197">
        <v>423400</v>
      </c>
      <c r="F1971" s="206">
        <f>E1971-G1971</f>
        <v>0</v>
      </c>
      <c r="G1971" s="203">
        <v>423400</v>
      </c>
      <c r="H1971" s="195" t="s">
        <v>1459</v>
      </c>
      <c r="I1971" s="205"/>
    </row>
    <row r="1972" spans="1:9" s="208" customFormat="1" ht="17.25" customHeight="1">
      <c r="A1972" s="196">
        <v>44278</v>
      </c>
      <c r="B1972" s="205" t="s">
        <v>60</v>
      </c>
      <c r="C1972" s="198">
        <v>4576</v>
      </c>
      <c r="D1972" s="195">
        <v>6</v>
      </c>
      <c r="E1972" s="197">
        <v>232352</v>
      </c>
      <c r="F1972" s="206">
        <f>E1972-G1972</f>
        <v>0</v>
      </c>
      <c r="G1972" s="203">
        <v>232352</v>
      </c>
      <c r="H1972" s="195" t="s">
        <v>94</v>
      </c>
      <c r="I1972" s="205"/>
    </row>
    <row r="1973" spans="1:9">
      <c r="G1973" s="50">
        <f>SUM(G1968:G1972)</f>
        <v>2751154</v>
      </c>
      <c r="H1973" s="2" t="s">
        <v>65</v>
      </c>
    </row>
    <row r="1975" spans="1:9" s="208" customFormat="1" ht="17.25" customHeight="1">
      <c r="A1975" s="196">
        <v>44278</v>
      </c>
      <c r="B1975" s="205" t="s">
        <v>60</v>
      </c>
      <c r="C1975" s="198">
        <v>2569</v>
      </c>
      <c r="D1975" s="195">
        <v>9</v>
      </c>
      <c r="E1975" s="197">
        <v>2006900</v>
      </c>
      <c r="F1975" s="206">
        <f>E1975-G1975</f>
        <v>0</v>
      </c>
      <c r="G1975" s="203">
        <v>2006900</v>
      </c>
      <c r="H1975" s="195" t="s">
        <v>1456</v>
      </c>
      <c r="I1975" s="205"/>
    </row>
    <row r="1976" spans="1:9" s="208" customFormat="1" ht="17.25" customHeight="1">
      <c r="A1976" s="196">
        <v>44278</v>
      </c>
      <c r="B1976" s="205" t="s">
        <v>60</v>
      </c>
      <c r="C1976" s="198">
        <v>7057</v>
      </c>
      <c r="D1976" s="195">
        <v>4</v>
      </c>
      <c r="E1976" s="197">
        <v>429000</v>
      </c>
      <c r="F1976" s="206">
        <f>E1976-G1976</f>
        <v>0</v>
      </c>
      <c r="G1976" s="203">
        <v>429000</v>
      </c>
      <c r="H1976" s="195" t="s">
        <v>1460</v>
      </c>
      <c r="I1976" s="205"/>
    </row>
    <row r="1977" spans="1:9" s="208" customFormat="1" ht="17.25" customHeight="1">
      <c r="A1977" s="196">
        <v>44278</v>
      </c>
      <c r="B1977" s="205" t="s">
        <v>60</v>
      </c>
      <c r="C1977" s="198">
        <v>9437</v>
      </c>
      <c r="D1977" s="195">
        <v>7</v>
      </c>
      <c r="E1977" s="197">
        <v>1278000</v>
      </c>
      <c r="F1977" s="206">
        <f>E1977-G1977</f>
        <v>0</v>
      </c>
      <c r="G1977" s="203">
        <v>1278000</v>
      </c>
      <c r="H1977" s="195" t="s">
        <v>1464</v>
      </c>
      <c r="I1977" s="205"/>
    </row>
    <row r="1978" spans="1:9" s="208" customFormat="1" ht="17.25" customHeight="1">
      <c r="A1978" s="196">
        <v>44278</v>
      </c>
      <c r="B1978" s="205" t="s">
        <v>60</v>
      </c>
      <c r="C1978" s="198">
        <v>9443</v>
      </c>
      <c r="D1978" s="195">
        <v>7</v>
      </c>
      <c r="E1978" s="197">
        <v>141000</v>
      </c>
      <c r="F1978" s="206">
        <f>E1978-G1978</f>
        <v>0</v>
      </c>
      <c r="G1978" s="203">
        <v>141000</v>
      </c>
      <c r="H1978" s="195" t="s">
        <v>1465</v>
      </c>
      <c r="I1978" s="205"/>
    </row>
    <row r="1979" spans="1:9">
      <c r="G1979" s="50">
        <f>SUM(G1975:G1978)</f>
        <v>3854900</v>
      </c>
      <c r="H1979" s="2" t="s">
        <v>62</v>
      </c>
    </row>
    <row r="1981" spans="1:9" s="208" customFormat="1" ht="17.25" customHeight="1">
      <c r="A1981" s="196">
        <v>44278</v>
      </c>
      <c r="B1981" s="205" t="s">
        <v>60</v>
      </c>
      <c r="C1981" s="198">
        <v>2618</v>
      </c>
      <c r="D1981" s="195">
        <v>9</v>
      </c>
      <c r="E1981" s="197">
        <v>315900</v>
      </c>
      <c r="F1981" s="206">
        <v>0</v>
      </c>
      <c r="G1981" s="203">
        <v>315900</v>
      </c>
      <c r="H1981" s="195" t="s">
        <v>1458</v>
      </c>
      <c r="I1981" s="205"/>
    </row>
    <row r="1982" spans="1:9" s="208" customFormat="1" ht="17.25" customHeight="1">
      <c r="A1982" s="196">
        <v>44278</v>
      </c>
      <c r="B1982" s="205" t="s">
        <v>60</v>
      </c>
      <c r="C1982" s="198">
        <v>4454</v>
      </c>
      <c r="D1982" s="195">
        <v>6</v>
      </c>
      <c r="E1982" s="197">
        <v>2715000</v>
      </c>
      <c r="F1982" s="206">
        <v>0</v>
      </c>
      <c r="G1982" s="203">
        <v>2715000</v>
      </c>
      <c r="H1982" s="195" t="s">
        <v>1466</v>
      </c>
      <c r="I1982" s="205"/>
    </row>
    <row r="1983" spans="1:9" s="208" customFormat="1" ht="17.25" customHeight="1">
      <c r="A1983" s="196">
        <v>44278</v>
      </c>
      <c r="B1983" s="205" t="s">
        <v>60</v>
      </c>
      <c r="C1983" s="198">
        <v>7143</v>
      </c>
      <c r="D1983" s="195">
        <v>4</v>
      </c>
      <c r="E1983" s="197">
        <v>450000</v>
      </c>
      <c r="F1983" s="206">
        <v>0</v>
      </c>
      <c r="G1983" s="203">
        <v>450000</v>
      </c>
      <c r="H1983" s="195" t="s">
        <v>1461</v>
      </c>
      <c r="I1983" s="205"/>
    </row>
    <row r="1984" spans="1:9" s="207" customFormat="1" ht="17.25" customHeight="1">
      <c r="A1984" s="199">
        <v>44279</v>
      </c>
      <c r="B1984" s="200"/>
      <c r="C1984" s="200">
        <v>7191</v>
      </c>
      <c r="D1984" s="200">
        <v>4</v>
      </c>
      <c r="E1984" s="201">
        <v>2052518</v>
      </c>
      <c r="F1984" s="202">
        <f>E1984-G1984</f>
        <v>0</v>
      </c>
      <c r="G1984" s="201">
        <v>2052518</v>
      </c>
      <c r="H1984" s="200"/>
      <c r="I1984" s="200"/>
    </row>
    <row r="1985" spans="1:9">
      <c r="G1985" s="50">
        <f>SUM(G1981:G1984)</f>
        <v>5533418</v>
      </c>
      <c r="H1985" s="2" t="s">
        <v>190</v>
      </c>
    </row>
    <row r="1987" spans="1:9" s="208" customFormat="1" ht="17.25" customHeight="1">
      <c r="A1987" s="196">
        <v>44274</v>
      </c>
      <c r="B1987" s="205" t="s">
        <v>64</v>
      </c>
      <c r="C1987" s="198">
        <v>2098</v>
      </c>
      <c r="D1987" s="195">
        <v>9</v>
      </c>
      <c r="E1987" s="197">
        <v>381783</v>
      </c>
      <c r="F1987" s="206">
        <v>0</v>
      </c>
      <c r="G1987" s="203">
        <v>381783</v>
      </c>
      <c r="H1987" s="195" t="s">
        <v>1422</v>
      </c>
      <c r="I1987" s="205"/>
    </row>
    <row r="1988" spans="1:9" s="208" customFormat="1" ht="17.25" customHeight="1">
      <c r="A1988" s="196">
        <v>44274</v>
      </c>
      <c r="B1988" s="205" t="s">
        <v>64</v>
      </c>
      <c r="C1988" s="198">
        <v>1105</v>
      </c>
      <c r="D1988" s="195">
        <v>8</v>
      </c>
      <c r="E1988" s="197">
        <v>500000</v>
      </c>
      <c r="F1988" s="206">
        <v>0</v>
      </c>
      <c r="G1988" s="203">
        <v>500000</v>
      </c>
      <c r="H1988" s="195" t="s">
        <v>1419</v>
      </c>
      <c r="I1988" s="205"/>
    </row>
    <row r="1989" spans="1:9" s="208" customFormat="1" ht="17.25" customHeight="1">
      <c r="A1989" s="196">
        <v>44274</v>
      </c>
      <c r="B1989" s="205" t="s">
        <v>64</v>
      </c>
      <c r="C1989" s="198">
        <v>1143</v>
      </c>
      <c r="D1989" s="195">
        <v>8</v>
      </c>
      <c r="E1989" s="197">
        <v>200000</v>
      </c>
      <c r="F1989" s="206">
        <v>0</v>
      </c>
      <c r="G1989" s="203">
        <v>200000</v>
      </c>
      <c r="H1989" s="195" t="s">
        <v>1420</v>
      </c>
      <c r="I1989" s="205"/>
    </row>
    <row r="1990" spans="1:9" s="208" customFormat="1" ht="17.25" customHeight="1">
      <c r="A1990" s="196">
        <v>44275</v>
      </c>
      <c r="B1990" s="205" t="s">
        <v>64</v>
      </c>
      <c r="C1990" s="198">
        <v>1582</v>
      </c>
      <c r="D1990" s="195">
        <v>18</v>
      </c>
      <c r="E1990" s="197">
        <v>1499100</v>
      </c>
      <c r="F1990" s="206">
        <v>0</v>
      </c>
      <c r="G1990" s="203">
        <v>1499100</v>
      </c>
      <c r="H1990" s="195" t="s">
        <v>1433</v>
      </c>
      <c r="I1990" s="205"/>
    </row>
    <row r="1991" spans="1:9" s="208" customFormat="1" ht="17.25" customHeight="1">
      <c r="A1991" s="196">
        <v>44275</v>
      </c>
      <c r="B1991" s="205" t="s">
        <v>64</v>
      </c>
      <c r="C1991" s="198">
        <v>6099</v>
      </c>
      <c r="D1991" s="195">
        <v>4</v>
      </c>
      <c r="E1991" s="197">
        <v>2004000</v>
      </c>
      <c r="F1991" s="206">
        <v>0</v>
      </c>
      <c r="G1991" s="203">
        <v>2004000</v>
      </c>
      <c r="H1991" s="195" t="s">
        <v>1436</v>
      </c>
      <c r="I1991" s="205"/>
    </row>
    <row r="1992" spans="1:9" s="208" customFormat="1" ht="17.25" customHeight="1">
      <c r="A1992" s="196">
        <v>44275</v>
      </c>
      <c r="B1992" s="205" t="s">
        <v>64</v>
      </c>
      <c r="C1992" s="198">
        <v>7175</v>
      </c>
      <c r="D1992" s="195">
        <v>29</v>
      </c>
      <c r="E1992" s="197">
        <v>100000</v>
      </c>
      <c r="F1992" s="206">
        <v>0</v>
      </c>
      <c r="G1992" s="203">
        <v>100000</v>
      </c>
      <c r="H1992" s="195" t="s">
        <v>1437</v>
      </c>
      <c r="I1992" s="205"/>
    </row>
    <row r="1993" spans="1:9" s="208" customFormat="1" ht="17.25" customHeight="1">
      <c r="A1993" s="196">
        <v>44276</v>
      </c>
      <c r="B1993" s="205" t="s">
        <v>64</v>
      </c>
      <c r="C1993" s="198">
        <v>6322</v>
      </c>
      <c r="D1993" s="195">
        <v>4</v>
      </c>
      <c r="E1993" s="197">
        <v>244128</v>
      </c>
      <c r="F1993" s="206">
        <v>0</v>
      </c>
      <c r="G1993" s="203">
        <v>244128</v>
      </c>
      <c r="H1993" s="212" t="s">
        <v>1439</v>
      </c>
      <c r="I1993" s="205"/>
    </row>
    <row r="1994" spans="1:9" s="208" customFormat="1" ht="17.25" customHeight="1">
      <c r="A1994" s="196">
        <v>44276</v>
      </c>
      <c r="B1994" s="205" t="s">
        <v>64</v>
      </c>
      <c r="C1994" s="198">
        <v>6325</v>
      </c>
      <c r="D1994" s="195">
        <v>4</v>
      </c>
      <c r="E1994" s="197">
        <v>946300</v>
      </c>
      <c r="F1994" s="206">
        <v>0</v>
      </c>
      <c r="G1994" s="203">
        <v>946300</v>
      </c>
      <c r="H1994" s="212" t="s">
        <v>1440</v>
      </c>
      <c r="I1994" s="205"/>
    </row>
    <row r="1995" spans="1:9">
      <c r="G1995" s="50">
        <f>SUM(G1987:G1994)</f>
        <v>5875311</v>
      </c>
      <c r="H1995" s="2" t="s">
        <v>64</v>
      </c>
    </row>
    <row r="1997" spans="1:9" s="208" customFormat="1" ht="17.25" customHeight="1">
      <c r="A1997" s="196">
        <v>44277</v>
      </c>
      <c r="B1997" s="205" t="s">
        <v>63</v>
      </c>
      <c r="C1997" s="198">
        <v>9042</v>
      </c>
      <c r="D1997" s="195">
        <v>7</v>
      </c>
      <c r="E1997" s="197">
        <v>860000</v>
      </c>
      <c r="F1997" s="206">
        <v>0</v>
      </c>
      <c r="G1997" s="203">
        <v>860000</v>
      </c>
      <c r="H1997" s="195" t="s">
        <v>1454</v>
      </c>
      <c r="I1997" s="205"/>
    </row>
    <row r="1998" spans="1:9" s="208" customFormat="1" ht="17.25" customHeight="1">
      <c r="A1998" s="196">
        <v>44278</v>
      </c>
      <c r="B1998" s="205" t="s">
        <v>60</v>
      </c>
      <c r="C1998" s="198">
        <v>2522</v>
      </c>
      <c r="D1998" s="195">
        <v>9</v>
      </c>
      <c r="E1998" s="197">
        <v>804900</v>
      </c>
      <c r="F1998" s="206">
        <v>0</v>
      </c>
      <c r="G1998" s="203">
        <v>804900</v>
      </c>
      <c r="H1998" s="195" t="s">
        <v>1468</v>
      </c>
      <c r="I1998" s="205"/>
    </row>
    <row r="1999" spans="1:9" s="208" customFormat="1" ht="17.25" customHeight="1">
      <c r="A1999" s="196">
        <v>44278</v>
      </c>
      <c r="B1999" s="205" t="s">
        <v>60</v>
      </c>
      <c r="C1999" s="198">
        <v>9256</v>
      </c>
      <c r="D1999" s="195">
        <v>7</v>
      </c>
      <c r="E1999" s="197">
        <v>468000</v>
      </c>
      <c r="F1999" s="206">
        <v>0</v>
      </c>
      <c r="G1999" s="203">
        <v>468000</v>
      </c>
      <c r="H1999" s="195" t="s">
        <v>1462</v>
      </c>
      <c r="I1999" s="205"/>
    </row>
    <row r="2000" spans="1:9">
      <c r="G2000" s="50">
        <f>SUM(G1997:G1999)</f>
        <v>2132900</v>
      </c>
      <c r="H2000" s="2" t="s">
        <v>63</v>
      </c>
    </row>
    <row r="2002" spans="1:9" s="207" customFormat="1" ht="17.25" customHeight="1">
      <c r="A2002" s="199">
        <v>44279</v>
      </c>
      <c r="B2002" s="200"/>
      <c r="C2002" s="200">
        <v>2784</v>
      </c>
      <c r="D2002" s="200">
        <v>9</v>
      </c>
      <c r="E2002" s="201">
        <v>220000</v>
      </c>
      <c r="F2002" s="202">
        <f>E2002-G2002</f>
        <v>0</v>
      </c>
      <c r="G2002" s="201">
        <v>220000</v>
      </c>
      <c r="H2002" s="200"/>
      <c r="I2002" s="200"/>
    </row>
    <row r="2003" spans="1:9" s="207" customFormat="1" ht="17.25" customHeight="1">
      <c r="A2003" s="199">
        <v>44279</v>
      </c>
      <c r="B2003" s="200"/>
      <c r="C2003" s="200">
        <v>2795</v>
      </c>
      <c r="D2003" s="200">
        <v>9</v>
      </c>
      <c r="E2003" s="201">
        <v>5840000</v>
      </c>
      <c r="F2003" s="202">
        <f>E2003-G2003</f>
        <v>0</v>
      </c>
      <c r="G2003" s="201">
        <v>5840000</v>
      </c>
      <c r="H2003" s="200"/>
      <c r="I2003" s="200"/>
    </row>
    <row r="2004" spans="1:9">
      <c r="G2004" s="50">
        <f>SUM(G2002:G2003)</f>
        <v>6060000</v>
      </c>
      <c r="H2004" s="2" t="s">
        <v>65</v>
      </c>
    </row>
    <row r="2005" spans="1:9" ht="19.5">
      <c r="G2005" s="171">
        <v>99000</v>
      </c>
    </row>
    <row r="2006" spans="1:9" ht="19.5">
      <c r="G2006" s="121">
        <f>G2004-G2005</f>
        <v>5961000</v>
      </c>
      <c r="H2006" s="2" t="s">
        <v>1471</v>
      </c>
    </row>
    <row r="2008" spans="1:9">
      <c r="A2008" s="199">
        <v>44279</v>
      </c>
      <c r="B2008" s="200"/>
      <c r="C2008" s="200">
        <v>4718</v>
      </c>
      <c r="D2008" s="200">
        <v>6</v>
      </c>
      <c r="E2008" s="200"/>
      <c r="F2008" s="200"/>
      <c r="G2008" s="201">
        <v>230460</v>
      </c>
      <c r="H2008" s="200"/>
    </row>
    <row r="2009" spans="1:9">
      <c r="A2009" s="199">
        <v>44279</v>
      </c>
      <c r="B2009" s="200"/>
      <c r="C2009" s="200">
        <v>7266</v>
      </c>
      <c r="D2009" s="200">
        <v>4</v>
      </c>
      <c r="E2009" s="200"/>
      <c r="F2009" s="200"/>
      <c r="G2009" s="201">
        <v>200000</v>
      </c>
      <c r="H2009" s="200"/>
    </row>
    <row r="2010" spans="1:9" s="53" customFormat="1">
      <c r="A2010" s="205"/>
      <c r="B2010" s="205"/>
      <c r="C2010" s="205"/>
      <c r="D2010" s="205"/>
      <c r="E2010" s="205"/>
      <c r="F2010" s="205"/>
      <c r="G2010" s="12">
        <f>SUM(G2008:G2009)</f>
        <v>430460</v>
      </c>
      <c r="H2010" s="205" t="s">
        <v>62</v>
      </c>
    </row>
    <row r="2011" spans="1:9">
      <c r="G2011" s="3"/>
    </row>
    <row r="2012" spans="1:9" ht="19.5">
      <c r="A2012" s="38" t="s">
        <v>1488</v>
      </c>
      <c r="G2012" s="49"/>
    </row>
    <row r="2013" spans="1:9" s="207" customFormat="1" ht="17.25" customHeight="1">
      <c r="A2013" s="199">
        <v>44280</v>
      </c>
      <c r="B2013" s="200"/>
      <c r="C2013" s="200">
        <v>4900</v>
      </c>
      <c r="D2013" s="200">
        <v>6</v>
      </c>
      <c r="E2013" s="201">
        <v>704000</v>
      </c>
      <c r="F2013" s="202">
        <f>E2013-G2013</f>
        <v>0</v>
      </c>
      <c r="G2013" s="201">
        <v>704000</v>
      </c>
      <c r="H2013" s="200"/>
      <c r="I2013" s="200"/>
    </row>
    <row r="2014" spans="1:9">
      <c r="G2014" s="12">
        <v>704000</v>
      </c>
      <c r="H2014" s="2" t="s">
        <v>107</v>
      </c>
    </row>
    <row r="2016" spans="1:9" s="208" customFormat="1" ht="17.25" customHeight="1">
      <c r="A2016" s="196">
        <v>44279</v>
      </c>
      <c r="B2016" s="205" t="s">
        <v>60</v>
      </c>
      <c r="C2016" s="198">
        <v>2355</v>
      </c>
      <c r="D2016" s="195">
        <v>8</v>
      </c>
      <c r="E2016" s="197">
        <v>413690</v>
      </c>
      <c r="F2016" s="206">
        <f>E2016-G2016</f>
        <v>0</v>
      </c>
      <c r="G2016" s="203">
        <v>413690</v>
      </c>
      <c r="H2016" s="195" t="s">
        <v>1485</v>
      </c>
      <c r="I2016" s="205"/>
    </row>
    <row r="2017" spans="1:9" s="208" customFormat="1" ht="17.25" customHeight="1">
      <c r="A2017" s="196">
        <v>44279</v>
      </c>
      <c r="B2017" s="205" t="s">
        <v>60</v>
      </c>
      <c r="C2017" s="198">
        <v>4769</v>
      </c>
      <c r="D2017" s="195">
        <v>6</v>
      </c>
      <c r="E2017" s="197">
        <v>1044000</v>
      </c>
      <c r="F2017" s="206">
        <f>E2017-G2017</f>
        <v>0</v>
      </c>
      <c r="G2017" s="203">
        <v>1044000</v>
      </c>
      <c r="H2017" s="195" t="s">
        <v>1475</v>
      </c>
      <c r="I2017" s="205"/>
    </row>
    <row r="2018" spans="1:9" s="208" customFormat="1" ht="17.25" customHeight="1">
      <c r="A2018" s="196">
        <v>44279</v>
      </c>
      <c r="B2018" s="205" t="s">
        <v>60</v>
      </c>
      <c r="C2018" s="198">
        <v>9654</v>
      </c>
      <c r="D2018" s="195">
        <v>7</v>
      </c>
      <c r="E2018" s="197">
        <v>2219400</v>
      </c>
      <c r="F2018" s="206">
        <f>E2018-G2018</f>
        <v>0</v>
      </c>
      <c r="G2018" s="203">
        <v>2219400</v>
      </c>
      <c r="H2018" s="195" t="s">
        <v>1484</v>
      </c>
      <c r="I2018" s="205"/>
    </row>
    <row r="2019" spans="1:9" s="207" customFormat="1" ht="17.25" customHeight="1">
      <c r="A2019" s="199">
        <v>44280</v>
      </c>
      <c r="B2019" s="200"/>
      <c r="C2019" s="200">
        <v>7471</v>
      </c>
      <c r="D2019" s="200">
        <v>4</v>
      </c>
      <c r="E2019" s="201">
        <v>209547</v>
      </c>
      <c r="F2019" s="202">
        <f>E2019-G2019</f>
        <v>0</v>
      </c>
      <c r="G2019" s="201">
        <v>209547</v>
      </c>
      <c r="H2019" s="200"/>
      <c r="I2019" s="200"/>
    </row>
    <row r="2020" spans="1:9">
      <c r="G2020" s="50">
        <f>SUM(G2016:G2019)</f>
        <v>3886637</v>
      </c>
      <c r="H2020" s="2" t="s">
        <v>63</v>
      </c>
    </row>
    <row r="2022" spans="1:9" s="208" customFormat="1" ht="17.25" customHeight="1">
      <c r="A2022" s="196">
        <v>44279</v>
      </c>
      <c r="B2022" s="205" t="s">
        <v>60</v>
      </c>
      <c r="C2022" s="198">
        <v>4617</v>
      </c>
      <c r="D2022" s="195">
        <v>6</v>
      </c>
      <c r="E2022" s="197">
        <v>424000</v>
      </c>
      <c r="F2022" s="206">
        <f>E2022-G2022</f>
        <v>0</v>
      </c>
      <c r="G2022" s="203">
        <v>424000</v>
      </c>
      <c r="H2022" s="195" t="s">
        <v>1473</v>
      </c>
      <c r="I2022" s="205"/>
    </row>
    <row r="2023" spans="1:9">
      <c r="G2023" s="12">
        <v>424000</v>
      </c>
      <c r="H2023" s="2" t="s">
        <v>487</v>
      </c>
    </row>
    <row r="2025" spans="1:9" s="208" customFormat="1" ht="17.25" customHeight="1">
      <c r="A2025" s="196">
        <v>44279</v>
      </c>
      <c r="B2025" s="205" t="s">
        <v>60</v>
      </c>
      <c r="C2025" s="198">
        <v>2874</v>
      </c>
      <c r="D2025" s="195">
        <v>18</v>
      </c>
      <c r="E2025" s="197">
        <v>355114</v>
      </c>
      <c r="F2025" s="206">
        <v>0</v>
      </c>
      <c r="G2025" s="203">
        <v>355114</v>
      </c>
      <c r="H2025" s="195" t="s">
        <v>1486</v>
      </c>
      <c r="I2025" s="205"/>
    </row>
    <row r="2026" spans="1:9" s="208" customFormat="1" ht="17.25" customHeight="1">
      <c r="A2026" s="196">
        <v>44279</v>
      </c>
      <c r="B2026" s="205" t="s">
        <v>60</v>
      </c>
      <c r="C2026" s="198">
        <v>7291</v>
      </c>
      <c r="D2026" s="195">
        <v>4</v>
      </c>
      <c r="E2026" s="197">
        <v>936000</v>
      </c>
      <c r="F2026" s="206">
        <v>0</v>
      </c>
      <c r="G2026" s="197">
        <v>936000</v>
      </c>
      <c r="H2026" s="195" t="s">
        <v>1478</v>
      </c>
      <c r="I2026" s="205"/>
    </row>
    <row r="2027" spans="1:9" s="207" customFormat="1" ht="17.25" customHeight="1">
      <c r="A2027" s="199">
        <v>44280</v>
      </c>
      <c r="B2027" s="200" t="s">
        <v>60</v>
      </c>
      <c r="C2027" s="51">
        <v>2455</v>
      </c>
      <c r="D2027" s="200">
        <v>8</v>
      </c>
      <c r="E2027" s="201">
        <v>396800</v>
      </c>
      <c r="F2027" s="202">
        <f>E2027-G2027</f>
        <v>0</v>
      </c>
      <c r="G2027" s="201">
        <v>396800</v>
      </c>
      <c r="H2027" s="200" t="s">
        <v>165</v>
      </c>
      <c r="I2027" s="200"/>
    </row>
    <row r="2028" spans="1:9" s="207" customFormat="1" ht="17.25" customHeight="1">
      <c r="A2028" s="199">
        <v>44280</v>
      </c>
      <c r="B2028" s="200" t="s">
        <v>60</v>
      </c>
      <c r="C2028" s="51">
        <v>4989</v>
      </c>
      <c r="D2028" s="200">
        <v>6</v>
      </c>
      <c r="E2028" s="201">
        <v>1441600</v>
      </c>
      <c r="F2028" s="202">
        <f>E2028-G2028</f>
        <v>0</v>
      </c>
      <c r="G2028" s="201">
        <v>1441600</v>
      </c>
      <c r="H2028" s="200" t="s">
        <v>1494</v>
      </c>
      <c r="I2028" s="200"/>
    </row>
    <row r="2029" spans="1:9">
      <c r="G2029" s="50">
        <f>SUM(G2025:G2028)</f>
        <v>3129514</v>
      </c>
      <c r="H2029" s="2" t="s">
        <v>190</v>
      </c>
    </row>
    <row r="2031" spans="1:9" s="207" customFormat="1" ht="17.25" customHeight="1">
      <c r="A2031" s="199">
        <v>44280</v>
      </c>
      <c r="B2031" s="200" t="s">
        <v>60</v>
      </c>
      <c r="C2031" s="51">
        <v>7644</v>
      </c>
      <c r="D2031" s="200">
        <v>4</v>
      </c>
      <c r="E2031" s="201">
        <v>4300000</v>
      </c>
      <c r="F2031" s="202">
        <f>E2031-G2031</f>
        <v>0</v>
      </c>
      <c r="G2031" s="201">
        <v>4300000</v>
      </c>
      <c r="H2031" s="200" t="s">
        <v>1493</v>
      </c>
      <c r="I2031" s="200"/>
    </row>
    <row r="2032" spans="1:9">
      <c r="G2032" s="12">
        <v>4300000</v>
      </c>
      <c r="H2032" s="2" t="s">
        <v>190</v>
      </c>
    </row>
    <row r="2034" spans="1:9" ht="19.5">
      <c r="A2034" s="38" t="s">
        <v>1497</v>
      </c>
    </row>
    <row r="2035" spans="1:9" s="208" customFormat="1" ht="17.25" customHeight="1">
      <c r="A2035" s="196">
        <v>44280</v>
      </c>
      <c r="B2035" s="205" t="s">
        <v>60</v>
      </c>
      <c r="C2035" s="198">
        <v>2956</v>
      </c>
      <c r="D2035" s="195">
        <v>9</v>
      </c>
      <c r="E2035" s="197">
        <v>1000000</v>
      </c>
      <c r="F2035" s="206">
        <f>E2035-G2035</f>
        <v>0</v>
      </c>
      <c r="G2035" s="203">
        <v>1000000</v>
      </c>
      <c r="H2035" s="195" t="s">
        <v>1489</v>
      </c>
      <c r="I2035" s="205"/>
    </row>
    <row r="2036" spans="1:9">
      <c r="G2036" s="12">
        <v>1000000</v>
      </c>
      <c r="H2036" s="2" t="s">
        <v>62</v>
      </c>
    </row>
    <row r="2038" spans="1:9" s="207" customFormat="1" ht="17.25" customHeight="1">
      <c r="A2038" s="199">
        <v>44281</v>
      </c>
      <c r="B2038" s="200"/>
      <c r="C2038" s="200">
        <v>7877</v>
      </c>
      <c r="D2038" s="200">
        <v>4</v>
      </c>
      <c r="E2038" s="201">
        <v>226544</v>
      </c>
      <c r="F2038" s="202">
        <f>E2038-G2038</f>
        <v>0</v>
      </c>
      <c r="G2038" s="201">
        <v>226544</v>
      </c>
      <c r="H2038" s="200"/>
      <c r="I2038" s="200"/>
    </row>
    <row r="2039" spans="1:9" s="207" customFormat="1" ht="17.25" customHeight="1">
      <c r="A2039" s="199">
        <v>44281</v>
      </c>
      <c r="B2039" s="200"/>
      <c r="C2039" s="200">
        <v>5250</v>
      </c>
      <c r="D2039" s="200">
        <v>6</v>
      </c>
      <c r="E2039" s="201">
        <v>500000</v>
      </c>
      <c r="F2039" s="202">
        <f>E2039-G2039</f>
        <v>0</v>
      </c>
      <c r="G2039" s="201">
        <v>500000</v>
      </c>
      <c r="H2039" s="200"/>
      <c r="I2039" s="200"/>
    </row>
    <row r="2040" spans="1:9" s="207" customFormat="1" ht="17.25" customHeight="1">
      <c r="A2040" s="199">
        <v>44281</v>
      </c>
      <c r="B2040" s="200"/>
      <c r="C2040" s="200">
        <v>7870</v>
      </c>
      <c r="D2040" s="200">
        <v>4</v>
      </c>
      <c r="E2040" s="201">
        <v>655691</v>
      </c>
      <c r="F2040" s="202">
        <f>E2040-G2040</f>
        <v>0</v>
      </c>
      <c r="G2040" s="201">
        <v>655691</v>
      </c>
      <c r="H2040" s="200"/>
      <c r="I2040" s="200"/>
    </row>
    <row r="2041" spans="1:9">
      <c r="G2041" s="50">
        <f>SUM(G2038:G2040)</f>
        <v>1382235</v>
      </c>
      <c r="H2041" s="2" t="s">
        <v>62</v>
      </c>
    </row>
    <row r="2043" spans="1:9" s="208" customFormat="1" ht="17.25" customHeight="1">
      <c r="A2043" s="196">
        <v>44280</v>
      </c>
      <c r="B2043" s="205" t="s">
        <v>190</v>
      </c>
      <c r="C2043" s="198">
        <v>7675</v>
      </c>
      <c r="D2043" s="195">
        <v>4</v>
      </c>
      <c r="E2043" s="197">
        <v>578700</v>
      </c>
      <c r="F2043" s="206">
        <f>E2043-G2043</f>
        <v>0</v>
      </c>
      <c r="G2043" s="203">
        <v>578700</v>
      </c>
      <c r="H2043" s="195" t="s">
        <v>1493</v>
      </c>
      <c r="I2043" s="205"/>
    </row>
    <row r="2044" spans="1:9" s="207" customFormat="1" ht="17.25" customHeight="1">
      <c r="A2044" s="199">
        <v>44281</v>
      </c>
      <c r="B2044" s="200"/>
      <c r="C2044" s="200">
        <v>3095</v>
      </c>
      <c r="D2044" s="200">
        <v>9</v>
      </c>
      <c r="E2044" s="201">
        <v>444000</v>
      </c>
      <c r="F2044" s="202">
        <f>E2044-G2044</f>
        <v>0</v>
      </c>
      <c r="G2044" s="201">
        <v>444000</v>
      </c>
      <c r="H2044" s="200"/>
      <c r="I2044" s="200"/>
    </row>
    <row r="2045" spans="1:9" s="207" customFormat="1" ht="17.25" customHeight="1">
      <c r="A2045" s="199">
        <v>44281</v>
      </c>
      <c r="B2045" s="200"/>
      <c r="C2045" s="200">
        <v>973</v>
      </c>
      <c r="D2045" s="200">
        <v>10</v>
      </c>
      <c r="E2045" s="201">
        <v>534000</v>
      </c>
      <c r="F2045" s="202">
        <f>E2045-G2045</f>
        <v>0</v>
      </c>
      <c r="G2045" s="201">
        <v>534000</v>
      </c>
      <c r="H2045" s="200"/>
      <c r="I2045" s="200"/>
    </row>
    <row r="2046" spans="1:9" s="207" customFormat="1" ht="17.25" customHeight="1">
      <c r="A2046" s="199">
        <v>44281</v>
      </c>
      <c r="B2046" s="200"/>
      <c r="C2046" s="200">
        <v>187</v>
      </c>
      <c r="D2046" s="200">
        <v>7</v>
      </c>
      <c r="E2046" s="201">
        <v>338400</v>
      </c>
      <c r="F2046" s="202">
        <f>E2046-G2046</f>
        <v>0</v>
      </c>
      <c r="G2046" s="201">
        <v>338400</v>
      </c>
      <c r="H2046" s="200"/>
      <c r="I2046" s="200"/>
    </row>
    <row r="2047" spans="1:9" s="207" customFormat="1" ht="17.25" customHeight="1">
      <c r="A2047" s="199">
        <v>44281</v>
      </c>
      <c r="B2047" s="200"/>
      <c r="C2047" s="200">
        <v>3224</v>
      </c>
      <c r="D2047" s="200">
        <v>18</v>
      </c>
      <c r="E2047" s="201">
        <v>700000</v>
      </c>
      <c r="F2047" s="202">
        <f>E2047-G2047</f>
        <v>0</v>
      </c>
      <c r="G2047" s="201">
        <v>700000</v>
      </c>
      <c r="H2047" s="200"/>
      <c r="I2047" s="200"/>
    </row>
    <row r="2048" spans="1:9">
      <c r="E2048" s="49"/>
      <c r="G2048" s="50">
        <f>SUM(G2043:G2047)</f>
        <v>2595100</v>
      </c>
      <c r="H2048" s="2" t="s">
        <v>190</v>
      </c>
    </row>
    <row r="2050" spans="1:9" s="207" customFormat="1" ht="17.25" customHeight="1">
      <c r="A2050" s="199">
        <v>44281</v>
      </c>
      <c r="B2050" s="200"/>
      <c r="C2050" s="200">
        <v>197</v>
      </c>
      <c r="D2050" s="200">
        <v>7</v>
      </c>
      <c r="E2050" s="201">
        <v>667049</v>
      </c>
      <c r="F2050" s="202">
        <f>E2050-G2050</f>
        <v>0</v>
      </c>
      <c r="G2050" s="201">
        <v>667049</v>
      </c>
      <c r="H2050" s="200"/>
      <c r="I2050" s="200"/>
    </row>
    <row r="2051" spans="1:9" s="207" customFormat="1" ht="17.25" customHeight="1">
      <c r="A2051" s="199">
        <v>44281</v>
      </c>
      <c r="B2051" s="200"/>
      <c r="C2051" s="200">
        <v>5218</v>
      </c>
      <c r="D2051" s="200">
        <v>6</v>
      </c>
      <c r="E2051" s="201">
        <v>2072100</v>
      </c>
      <c r="F2051" s="202">
        <f>E2051-G2051</f>
        <v>0</v>
      </c>
      <c r="G2051" s="201">
        <v>2072100</v>
      </c>
      <c r="H2051" s="200"/>
      <c r="I2051" s="200"/>
    </row>
    <row r="2052" spans="1:9" s="208" customFormat="1" ht="17.25" customHeight="1">
      <c r="A2052" s="196">
        <v>44279</v>
      </c>
      <c r="B2052" s="205" t="s">
        <v>63</v>
      </c>
      <c r="C2052" s="198">
        <v>9694</v>
      </c>
      <c r="D2052" s="195">
        <v>7</v>
      </c>
      <c r="E2052" s="197">
        <v>550000</v>
      </c>
      <c r="F2052" s="206">
        <f>E2052-G2052</f>
        <v>0</v>
      </c>
      <c r="G2052" s="203">
        <v>550000</v>
      </c>
      <c r="H2052" s="195" t="s">
        <v>1480</v>
      </c>
      <c r="I2052" s="205"/>
    </row>
    <row r="2053" spans="1:9" s="208" customFormat="1" ht="17.25" customHeight="1">
      <c r="A2053" s="196">
        <v>44280</v>
      </c>
      <c r="B2053" s="205" t="s">
        <v>63</v>
      </c>
      <c r="C2053" s="198">
        <v>2898</v>
      </c>
      <c r="D2053" s="195">
        <v>9</v>
      </c>
      <c r="E2053" s="197">
        <v>1666500</v>
      </c>
      <c r="F2053" s="206">
        <v>0</v>
      </c>
      <c r="G2053" s="203">
        <v>1666500</v>
      </c>
      <c r="H2053" s="195" t="s">
        <v>1495</v>
      </c>
      <c r="I2053" s="205"/>
    </row>
    <row r="2054" spans="1:9" s="208" customFormat="1" ht="17.25" customHeight="1">
      <c r="A2054" s="196">
        <v>44280</v>
      </c>
      <c r="B2054" s="205" t="s">
        <v>63</v>
      </c>
      <c r="C2054" s="198">
        <v>4905</v>
      </c>
      <c r="D2054" s="195">
        <v>6</v>
      </c>
      <c r="E2054" s="197">
        <v>525000</v>
      </c>
      <c r="F2054" s="206">
        <v>0</v>
      </c>
      <c r="G2054" s="203">
        <v>525000</v>
      </c>
      <c r="H2054" s="195" t="s">
        <v>1491</v>
      </c>
      <c r="I2054" s="205"/>
    </row>
    <row r="2055" spans="1:9" s="208" customFormat="1" ht="17.25" customHeight="1">
      <c r="A2055" s="196">
        <v>44280</v>
      </c>
      <c r="B2055" s="205" t="s">
        <v>63</v>
      </c>
      <c r="C2055" s="198">
        <v>4906</v>
      </c>
      <c r="D2055" s="195">
        <v>6</v>
      </c>
      <c r="E2055" s="197">
        <v>896000</v>
      </c>
      <c r="F2055" s="206">
        <v>0</v>
      </c>
      <c r="G2055" s="203">
        <v>896000</v>
      </c>
      <c r="H2055" s="195" t="s">
        <v>1492</v>
      </c>
      <c r="I2055" s="205"/>
    </row>
    <row r="2056" spans="1:9">
      <c r="G2056" s="50">
        <f>SUM(G2050:G2055)</f>
        <v>6376649</v>
      </c>
      <c r="H2056" s="2" t="s">
        <v>63</v>
      </c>
    </row>
    <row r="2058" spans="1:9" ht="19.5">
      <c r="A2058" s="38" t="s">
        <v>1519</v>
      </c>
    </row>
    <row r="2059" spans="1:9" s="208" customFormat="1" ht="17.25" customHeight="1">
      <c r="A2059" s="196">
        <v>44279</v>
      </c>
      <c r="B2059" s="205" t="s">
        <v>60</v>
      </c>
      <c r="C2059" s="198">
        <v>7353</v>
      </c>
      <c r="D2059" s="195">
        <v>4</v>
      </c>
      <c r="E2059" s="197">
        <v>293800</v>
      </c>
      <c r="F2059" s="206">
        <f>E2059-G2059</f>
        <v>0</v>
      </c>
      <c r="G2059" s="203">
        <v>293800</v>
      </c>
      <c r="H2059" s="195" t="s">
        <v>1479</v>
      </c>
      <c r="I2059" s="205"/>
    </row>
    <row r="2060" spans="1:9" s="208" customFormat="1" ht="17.25" customHeight="1">
      <c r="A2060" s="196">
        <v>44280</v>
      </c>
      <c r="B2060" s="205" t="s">
        <v>65</v>
      </c>
      <c r="C2060" s="198">
        <v>7621</v>
      </c>
      <c r="D2060" s="195">
        <v>4</v>
      </c>
      <c r="E2060" s="197">
        <v>212127</v>
      </c>
      <c r="F2060" s="206">
        <v>0</v>
      </c>
      <c r="G2060" s="203">
        <v>212127</v>
      </c>
      <c r="H2060" s="195" t="s">
        <v>72</v>
      </c>
      <c r="I2060" s="205"/>
    </row>
    <row r="2061" spans="1:9" s="208" customFormat="1" ht="17.25" customHeight="1">
      <c r="A2061" s="196">
        <v>44281</v>
      </c>
      <c r="B2061" s="205" t="s">
        <v>60</v>
      </c>
      <c r="C2061" s="198">
        <v>306</v>
      </c>
      <c r="D2061" s="195">
        <v>7</v>
      </c>
      <c r="E2061" s="197">
        <v>260000</v>
      </c>
      <c r="F2061" s="206">
        <v>0</v>
      </c>
      <c r="G2061" s="203">
        <v>260000</v>
      </c>
      <c r="H2061" s="195" t="s">
        <v>1501</v>
      </c>
      <c r="I2061" s="205"/>
    </row>
    <row r="2062" spans="1:9" s="208" customFormat="1" ht="17.25" customHeight="1">
      <c r="A2062" s="196">
        <v>44281</v>
      </c>
      <c r="B2062" s="205" t="s">
        <v>60</v>
      </c>
      <c r="C2062" s="198">
        <v>993</v>
      </c>
      <c r="D2062" s="195">
        <v>10</v>
      </c>
      <c r="E2062" s="197">
        <v>2637900</v>
      </c>
      <c r="F2062" s="206">
        <v>0</v>
      </c>
      <c r="G2062" s="203">
        <v>2637900</v>
      </c>
      <c r="H2062" s="195" t="s">
        <v>1504</v>
      </c>
      <c r="I2062" s="205"/>
    </row>
    <row r="2063" spans="1:9" s="208" customFormat="1" ht="17.25" customHeight="1">
      <c r="A2063" s="196">
        <v>44281</v>
      </c>
      <c r="B2063" s="205" t="s">
        <v>60</v>
      </c>
      <c r="C2063" s="198">
        <v>3097</v>
      </c>
      <c r="D2063" s="195">
        <v>9</v>
      </c>
      <c r="E2063" s="197">
        <v>67500</v>
      </c>
      <c r="F2063" s="206">
        <v>0</v>
      </c>
      <c r="G2063" s="203">
        <v>67500</v>
      </c>
      <c r="H2063" s="195" t="s">
        <v>1506</v>
      </c>
      <c r="I2063" s="205"/>
    </row>
    <row r="2064" spans="1:9" s="208" customFormat="1" ht="17.25" customHeight="1">
      <c r="A2064" s="196">
        <v>44281</v>
      </c>
      <c r="B2064" s="205" t="s">
        <v>60</v>
      </c>
      <c r="C2064" s="198">
        <v>3098</v>
      </c>
      <c r="D2064" s="195">
        <v>9</v>
      </c>
      <c r="E2064" s="197">
        <v>584400</v>
      </c>
      <c r="F2064" s="206">
        <v>0</v>
      </c>
      <c r="G2064" s="203">
        <v>584400</v>
      </c>
      <c r="H2064" s="195" t="s">
        <v>1506</v>
      </c>
      <c r="I2064" s="205"/>
    </row>
    <row r="2065" spans="1:9" s="208" customFormat="1" ht="17.25" customHeight="1">
      <c r="A2065" s="196">
        <v>44281</v>
      </c>
      <c r="B2065" s="205" t="s">
        <v>60</v>
      </c>
      <c r="C2065" s="198">
        <v>3099</v>
      </c>
      <c r="D2065" s="195">
        <v>9</v>
      </c>
      <c r="E2065" s="197">
        <v>393800</v>
      </c>
      <c r="F2065" s="206">
        <v>0</v>
      </c>
      <c r="G2065" s="203">
        <v>393800</v>
      </c>
      <c r="H2065" s="195" t="s">
        <v>1506</v>
      </c>
      <c r="I2065" s="205"/>
    </row>
    <row r="2066" spans="1:9" s="208" customFormat="1" ht="17.25" customHeight="1">
      <c r="A2066" s="196">
        <v>44281</v>
      </c>
      <c r="B2066" s="205" t="s">
        <v>60</v>
      </c>
      <c r="C2066" s="198">
        <v>3126</v>
      </c>
      <c r="D2066" s="195">
        <v>9</v>
      </c>
      <c r="E2066" s="197">
        <v>637000</v>
      </c>
      <c r="F2066" s="206">
        <v>0</v>
      </c>
      <c r="G2066" s="203">
        <v>637000</v>
      </c>
      <c r="H2066" s="195" t="s">
        <v>1343</v>
      </c>
      <c r="I2066" s="205"/>
    </row>
    <row r="2067" spans="1:9" s="208" customFormat="1" ht="17.25" customHeight="1">
      <c r="A2067" s="196">
        <v>44281</v>
      </c>
      <c r="B2067" s="205" t="s">
        <v>60</v>
      </c>
      <c r="C2067" s="198">
        <v>3340</v>
      </c>
      <c r="D2067" s="195">
        <v>18</v>
      </c>
      <c r="E2067" s="197">
        <v>1000000</v>
      </c>
      <c r="F2067" s="206">
        <f>E2067-G2067</f>
        <v>0</v>
      </c>
      <c r="G2067" s="203">
        <v>1000000</v>
      </c>
      <c r="H2067" s="195" t="s">
        <v>1507</v>
      </c>
      <c r="I2067" s="205"/>
    </row>
    <row r="2068" spans="1:9" s="208" customFormat="1" ht="17.25" customHeight="1">
      <c r="A2068" s="196">
        <v>44281</v>
      </c>
      <c r="B2068" s="205" t="s">
        <v>60</v>
      </c>
      <c r="C2068" s="198">
        <v>7894</v>
      </c>
      <c r="D2068" s="195">
        <v>4</v>
      </c>
      <c r="E2068" s="197">
        <v>1421630</v>
      </c>
      <c r="F2068" s="206">
        <f>E2068-G2068</f>
        <v>0</v>
      </c>
      <c r="G2068" s="203">
        <v>1421630</v>
      </c>
      <c r="H2068" s="195" t="s">
        <v>1518</v>
      </c>
      <c r="I2068" s="205"/>
    </row>
    <row r="2069" spans="1:9" s="208" customFormat="1" ht="17.25" customHeight="1">
      <c r="A2069" s="196">
        <v>44281</v>
      </c>
      <c r="B2069" s="205" t="s">
        <v>60</v>
      </c>
      <c r="C2069" s="198">
        <v>7895</v>
      </c>
      <c r="D2069" s="195">
        <v>4</v>
      </c>
      <c r="E2069" s="197">
        <v>1853780</v>
      </c>
      <c r="F2069" s="206">
        <f>E2069-G2069</f>
        <v>0</v>
      </c>
      <c r="G2069" s="203">
        <v>1853780</v>
      </c>
      <c r="H2069" s="195" t="s">
        <v>1343</v>
      </c>
      <c r="I2069" s="205"/>
    </row>
    <row r="2070" spans="1:9" s="208" customFormat="1" ht="17.25" customHeight="1">
      <c r="A2070" s="196">
        <v>44281</v>
      </c>
      <c r="B2070" s="205" t="s">
        <v>60</v>
      </c>
      <c r="C2070" s="198">
        <v>7909</v>
      </c>
      <c r="D2070" s="195">
        <v>4</v>
      </c>
      <c r="E2070" s="197">
        <v>61000</v>
      </c>
      <c r="F2070" s="206">
        <f>E2070-G2070</f>
        <v>0</v>
      </c>
      <c r="G2070" s="197">
        <v>61000</v>
      </c>
      <c r="H2070" s="195" t="s">
        <v>1516</v>
      </c>
      <c r="I2070" s="205"/>
    </row>
    <row r="2071" spans="1:9" s="208" customFormat="1" ht="17.25" customHeight="1">
      <c r="A2071" s="196">
        <v>44281</v>
      </c>
      <c r="B2071" s="205" t="s">
        <v>60</v>
      </c>
      <c r="C2071" s="198">
        <v>7910</v>
      </c>
      <c r="D2071" s="195">
        <v>4</v>
      </c>
      <c r="E2071" s="197">
        <v>500100</v>
      </c>
      <c r="F2071" s="206">
        <f>E2071-G2071</f>
        <v>0</v>
      </c>
      <c r="G2071" s="203">
        <v>500100</v>
      </c>
      <c r="H2071" s="195" t="s">
        <v>1516</v>
      </c>
      <c r="I2071" s="205"/>
    </row>
    <row r="2072" spans="1:9">
      <c r="G2072" s="50">
        <f>SUM(G2059:G2071)</f>
        <v>9923037</v>
      </c>
      <c r="H2072" s="2" t="s">
        <v>101</v>
      </c>
    </row>
    <row r="2073" spans="1:9">
      <c r="G2073" s="3"/>
    </row>
    <row r="2074" spans="1:9" ht="19.5">
      <c r="A2074" s="38" t="s">
        <v>1540</v>
      </c>
    </row>
    <row r="2075" spans="1:9" s="208" customFormat="1" ht="17.25" customHeight="1">
      <c r="A2075" s="196">
        <v>44283</v>
      </c>
      <c r="B2075" s="205" t="s">
        <v>60</v>
      </c>
      <c r="C2075" s="198">
        <v>930</v>
      </c>
      <c r="D2075" s="195">
        <v>7</v>
      </c>
      <c r="E2075" s="197">
        <v>175600</v>
      </c>
      <c r="F2075" s="206">
        <f>E2075-G2075</f>
        <v>0</v>
      </c>
      <c r="G2075" s="203">
        <v>175600</v>
      </c>
      <c r="H2075" s="195"/>
      <c r="I2075" s="205"/>
    </row>
    <row r="2076" spans="1:9">
      <c r="G2076" s="12">
        <v>175600</v>
      </c>
      <c r="H2076" s="2" t="s">
        <v>101</v>
      </c>
    </row>
    <row r="2078" spans="1:9" s="208" customFormat="1" ht="17.25" customHeight="1">
      <c r="A2078" s="196">
        <v>44281</v>
      </c>
      <c r="B2078" s="205" t="s">
        <v>60</v>
      </c>
      <c r="C2078" s="198">
        <v>5295</v>
      </c>
      <c r="D2078" s="195">
        <v>6</v>
      </c>
      <c r="E2078" s="197">
        <v>571900</v>
      </c>
      <c r="F2078" s="206">
        <v>0</v>
      </c>
      <c r="G2078" s="203">
        <v>571900</v>
      </c>
      <c r="H2078" s="195" t="s">
        <v>1510</v>
      </c>
      <c r="I2078" s="205"/>
    </row>
    <row r="2079" spans="1:9" s="208" customFormat="1" ht="17.25" customHeight="1">
      <c r="A2079" s="196">
        <v>44283</v>
      </c>
      <c r="B2079" s="205" t="s">
        <v>60</v>
      </c>
      <c r="C2079" s="198">
        <v>5766</v>
      </c>
      <c r="D2079" s="195">
        <v>6</v>
      </c>
      <c r="E2079" s="197">
        <v>813207</v>
      </c>
      <c r="F2079" s="206">
        <v>0</v>
      </c>
      <c r="G2079" s="203">
        <v>813207</v>
      </c>
      <c r="H2079" s="195" t="s">
        <v>1531</v>
      </c>
      <c r="I2079" s="205"/>
    </row>
    <row r="2080" spans="1:9" s="208" customFormat="1" ht="17.25" customHeight="1">
      <c r="A2080" s="196">
        <v>44283</v>
      </c>
      <c r="B2080" s="205" t="s">
        <v>60</v>
      </c>
      <c r="C2080" s="198">
        <v>8663</v>
      </c>
      <c r="D2080" s="195">
        <v>4</v>
      </c>
      <c r="E2080" s="197">
        <v>168000</v>
      </c>
      <c r="F2080" s="206">
        <v>0</v>
      </c>
      <c r="G2080" s="203">
        <v>168000</v>
      </c>
      <c r="H2080" s="195" t="s">
        <v>1533</v>
      </c>
      <c r="I2080" s="205"/>
    </row>
    <row r="2081" spans="1:9" s="52" customFormat="1">
      <c r="A2081" s="199">
        <v>44284</v>
      </c>
      <c r="B2081" s="200"/>
      <c r="C2081" s="200">
        <v>722</v>
      </c>
      <c r="D2081" s="200">
        <v>7</v>
      </c>
      <c r="E2081" s="200"/>
      <c r="F2081" s="200"/>
      <c r="G2081" s="201">
        <v>2085300</v>
      </c>
      <c r="H2081" s="200"/>
      <c r="I2081" s="200"/>
    </row>
    <row r="2082" spans="1:9">
      <c r="G2082" s="50">
        <f>SUM(G2078:G2081)</f>
        <v>3638407</v>
      </c>
      <c r="H2082" s="2" t="s">
        <v>63</v>
      </c>
    </row>
    <row r="2084" spans="1:9" s="208" customFormat="1" ht="17.25" customHeight="1">
      <c r="A2084" s="196">
        <v>44282</v>
      </c>
      <c r="B2084" s="205" t="s">
        <v>60</v>
      </c>
      <c r="C2084" s="198">
        <v>5463</v>
      </c>
      <c r="D2084" s="195">
        <v>6</v>
      </c>
      <c r="E2084" s="197">
        <v>709896</v>
      </c>
      <c r="F2084" s="206">
        <f t="shared" ref="F2084:F2095" si="24">E2084-G2084</f>
        <v>0</v>
      </c>
      <c r="G2084" s="203">
        <v>709896</v>
      </c>
      <c r="H2084" s="195" t="s">
        <v>1521</v>
      </c>
      <c r="I2084" s="205"/>
    </row>
    <row r="2085" spans="1:9" s="208" customFormat="1" ht="17.25" customHeight="1">
      <c r="A2085" s="196">
        <v>44282</v>
      </c>
      <c r="B2085" s="205" t="s">
        <v>60</v>
      </c>
      <c r="C2085" s="198">
        <v>5464</v>
      </c>
      <c r="D2085" s="195">
        <v>6</v>
      </c>
      <c r="E2085" s="197">
        <v>364413</v>
      </c>
      <c r="F2085" s="206">
        <f t="shared" si="24"/>
        <v>0</v>
      </c>
      <c r="G2085" s="203">
        <v>364413</v>
      </c>
      <c r="H2085" s="195" t="s">
        <v>1230</v>
      </c>
      <c r="I2085" s="205"/>
    </row>
    <row r="2086" spans="1:9" s="208" customFormat="1" ht="17.25" customHeight="1">
      <c r="A2086" s="196">
        <v>44282</v>
      </c>
      <c r="B2086" s="205" t="s">
        <v>60</v>
      </c>
      <c r="C2086" s="198">
        <v>5536</v>
      </c>
      <c r="D2086" s="195">
        <v>6</v>
      </c>
      <c r="E2086" s="197">
        <v>316000</v>
      </c>
      <c r="F2086" s="206">
        <f t="shared" si="24"/>
        <v>0</v>
      </c>
      <c r="G2086" s="203">
        <v>316000</v>
      </c>
      <c r="H2086" s="195" t="s">
        <v>1522</v>
      </c>
      <c r="I2086" s="205"/>
    </row>
    <row r="2087" spans="1:9" s="208" customFormat="1" ht="17.25" customHeight="1">
      <c r="A2087" s="196">
        <v>44282</v>
      </c>
      <c r="B2087" s="205" t="s">
        <v>60</v>
      </c>
      <c r="C2087" s="198">
        <v>5703</v>
      </c>
      <c r="D2087" s="195">
        <v>6</v>
      </c>
      <c r="E2087" s="197">
        <v>34000</v>
      </c>
      <c r="F2087" s="206">
        <f t="shared" si="24"/>
        <v>0</v>
      </c>
      <c r="G2087" s="203">
        <v>34000</v>
      </c>
      <c r="H2087" s="195" t="s">
        <v>1523</v>
      </c>
      <c r="I2087" s="205"/>
    </row>
    <row r="2088" spans="1:9" s="208" customFormat="1" ht="17.25" customHeight="1">
      <c r="A2088" s="196">
        <v>44282</v>
      </c>
      <c r="B2088" s="205" t="s">
        <v>60</v>
      </c>
      <c r="C2088" s="198">
        <v>7469</v>
      </c>
      <c r="D2088" s="195">
        <v>29</v>
      </c>
      <c r="E2088" s="197">
        <v>549000</v>
      </c>
      <c r="F2088" s="206">
        <f t="shared" si="24"/>
        <v>0</v>
      </c>
      <c r="G2088" s="203">
        <v>549000</v>
      </c>
      <c r="H2088" s="195" t="s">
        <v>1536</v>
      </c>
      <c r="I2088" s="205"/>
    </row>
    <row r="2089" spans="1:9" s="208" customFormat="1" ht="17.25" customHeight="1">
      <c r="A2089" s="196">
        <v>44282</v>
      </c>
      <c r="B2089" s="205" t="s">
        <v>60</v>
      </c>
      <c r="C2089" s="198">
        <v>8376</v>
      </c>
      <c r="D2089" s="195">
        <v>4</v>
      </c>
      <c r="E2089" s="197">
        <v>735027</v>
      </c>
      <c r="F2089" s="206">
        <f t="shared" si="24"/>
        <v>0</v>
      </c>
      <c r="G2089" s="203">
        <v>735027</v>
      </c>
      <c r="H2089" s="195"/>
      <c r="I2089" s="205"/>
    </row>
    <row r="2090" spans="1:9" s="208" customFormat="1" ht="17.25" customHeight="1">
      <c r="A2090" s="196">
        <v>44283</v>
      </c>
      <c r="B2090" s="205" t="s">
        <v>60</v>
      </c>
      <c r="C2090" s="198">
        <v>3358</v>
      </c>
      <c r="D2090" s="195">
        <v>8</v>
      </c>
      <c r="E2090" s="197">
        <v>829141</v>
      </c>
      <c r="F2090" s="206">
        <f t="shared" si="24"/>
        <v>0</v>
      </c>
      <c r="G2090" s="203">
        <v>829141</v>
      </c>
      <c r="H2090" s="195" t="s">
        <v>1525</v>
      </c>
      <c r="I2090" s="205"/>
    </row>
    <row r="2091" spans="1:9" s="208" customFormat="1" ht="17.25" customHeight="1">
      <c r="A2091" s="196">
        <v>44283</v>
      </c>
      <c r="B2091" s="205" t="s">
        <v>60</v>
      </c>
      <c r="C2091" s="198">
        <v>3360</v>
      </c>
      <c r="D2091" s="195">
        <v>8</v>
      </c>
      <c r="E2091" s="197">
        <v>130000</v>
      </c>
      <c r="F2091" s="206">
        <f t="shared" si="24"/>
        <v>0</v>
      </c>
      <c r="G2091" s="203">
        <v>130000</v>
      </c>
      <c r="H2091" s="195" t="s">
        <v>1526</v>
      </c>
      <c r="I2091" s="205"/>
    </row>
    <row r="2092" spans="1:9" s="208" customFormat="1" ht="17.25" customHeight="1">
      <c r="A2092" s="196">
        <v>44283</v>
      </c>
      <c r="B2092" s="205" t="s">
        <v>60</v>
      </c>
      <c r="C2092" s="198">
        <v>3624</v>
      </c>
      <c r="D2092" s="195">
        <v>9</v>
      </c>
      <c r="E2092" s="197">
        <v>254600</v>
      </c>
      <c r="F2092" s="206">
        <f t="shared" si="24"/>
        <v>0</v>
      </c>
      <c r="G2092" s="203">
        <v>254600</v>
      </c>
      <c r="H2092" s="195" t="s">
        <v>1527</v>
      </c>
      <c r="I2092" s="205"/>
    </row>
    <row r="2093" spans="1:9" s="208" customFormat="1" ht="17.25" customHeight="1">
      <c r="A2093" s="196">
        <v>44283</v>
      </c>
      <c r="B2093" s="205" t="s">
        <v>60</v>
      </c>
      <c r="C2093" s="198">
        <v>7661</v>
      </c>
      <c r="D2093" s="195">
        <v>29</v>
      </c>
      <c r="E2093" s="197">
        <v>728000</v>
      </c>
      <c r="F2093" s="206">
        <f t="shared" si="24"/>
        <v>0</v>
      </c>
      <c r="G2093" s="203">
        <v>728000</v>
      </c>
      <c r="H2093" s="2" t="s">
        <v>1541</v>
      </c>
      <c r="I2093" s="205"/>
    </row>
    <row r="2094" spans="1:9" s="208" customFormat="1" ht="17.25" customHeight="1">
      <c r="A2094" s="196">
        <v>44283</v>
      </c>
      <c r="B2094" s="205" t="s">
        <v>60</v>
      </c>
      <c r="C2094" s="198">
        <v>948</v>
      </c>
      <c r="D2094" s="195">
        <v>7</v>
      </c>
      <c r="E2094" s="197">
        <v>370871</v>
      </c>
      <c r="F2094" s="206">
        <f t="shared" si="24"/>
        <v>0</v>
      </c>
      <c r="G2094" s="203">
        <v>370871</v>
      </c>
      <c r="H2094" s="195" t="s">
        <v>1524</v>
      </c>
      <c r="I2094" s="205"/>
    </row>
    <row r="2095" spans="1:9" s="207" customFormat="1" ht="17.25" customHeight="1">
      <c r="A2095" s="199">
        <v>44284</v>
      </c>
      <c r="B2095" s="200"/>
      <c r="C2095" s="200">
        <v>6032</v>
      </c>
      <c r="D2095" s="200">
        <v>6</v>
      </c>
      <c r="E2095" s="201">
        <v>500000</v>
      </c>
      <c r="F2095" s="202">
        <f t="shared" si="24"/>
        <v>0</v>
      </c>
      <c r="G2095" s="201">
        <v>500000</v>
      </c>
      <c r="H2095" s="200"/>
      <c r="I2095" s="200"/>
    </row>
    <row r="2096" spans="1:9">
      <c r="G2096" s="50">
        <f>SUM(G2084:G2095)</f>
        <v>5520948</v>
      </c>
      <c r="H2096" s="2" t="s">
        <v>64</v>
      </c>
    </row>
    <row r="2098" spans="1:9" s="208" customFormat="1" ht="17.25" customHeight="1">
      <c r="A2098" s="196">
        <v>44281</v>
      </c>
      <c r="B2098" s="205" t="s">
        <v>60</v>
      </c>
      <c r="C2098" s="198">
        <v>3128</v>
      </c>
      <c r="D2098" s="195">
        <v>9</v>
      </c>
      <c r="E2098" s="197">
        <v>539000</v>
      </c>
      <c r="F2098" s="206">
        <v>0</v>
      </c>
      <c r="G2098" s="203">
        <v>539000</v>
      </c>
      <c r="H2098" s="195" t="s">
        <v>1517</v>
      </c>
      <c r="I2098" s="205"/>
    </row>
    <row r="2099" spans="1:9" s="208" customFormat="1" ht="17.25" customHeight="1">
      <c r="A2099" s="196">
        <v>44281</v>
      </c>
      <c r="B2099" s="205" t="s">
        <v>60</v>
      </c>
      <c r="C2099" s="198">
        <v>5357</v>
      </c>
      <c r="D2099" s="195">
        <v>6</v>
      </c>
      <c r="E2099" s="197">
        <v>210800</v>
      </c>
      <c r="F2099" s="206">
        <v>0</v>
      </c>
      <c r="G2099" s="203">
        <v>210800</v>
      </c>
      <c r="H2099" s="195" t="s">
        <v>1511</v>
      </c>
      <c r="I2099" s="205"/>
    </row>
    <row r="2100" spans="1:9" s="208" customFormat="1" ht="17.25" customHeight="1">
      <c r="A2100" s="196">
        <v>44282</v>
      </c>
      <c r="B2100" s="205" t="s">
        <v>60</v>
      </c>
      <c r="C2100" s="198">
        <v>503</v>
      </c>
      <c r="D2100" s="195">
        <v>7</v>
      </c>
      <c r="E2100" s="197">
        <v>260500</v>
      </c>
      <c r="F2100" s="206">
        <v>0</v>
      </c>
      <c r="G2100" s="203">
        <v>260500</v>
      </c>
      <c r="H2100" s="195" t="s">
        <v>1285</v>
      </c>
      <c r="I2100" s="205"/>
    </row>
    <row r="2101" spans="1:9" s="208" customFormat="1" ht="17.25" customHeight="1">
      <c r="A2101" s="196">
        <v>44283</v>
      </c>
      <c r="B2101" s="205" t="s">
        <v>60</v>
      </c>
      <c r="C2101" s="198">
        <v>5711</v>
      </c>
      <c r="D2101" s="195">
        <v>6</v>
      </c>
      <c r="E2101" s="197">
        <v>864500</v>
      </c>
      <c r="F2101" s="206">
        <f>E2101-G2101</f>
        <v>0</v>
      </c>
      <c r="G2101" s="197">
        <v>864500</v>
      </c>
      <c r="H2101" s="195" t="s">
        <v>889</v>
      </c>
      <c r="I2101" s="205"/>
    </row>
    <row r="2102" spans="1:9" s="208" customFormat="1" ht="17.25" customHeight="1">
      <c r="A2102" s="196">
        <v>44283</v>
      </c>
      <c r="B2102" s="205" t="s">
        <v>60</v>
      </c>
      <c r="C2102" s="198">
        <v>5714</v>
      </c>
      <c r="D2102" s="195">
        <v>6</v>
      </c>
      <c r="E2102" s="197">
        <v>338400</v>
      </c>
      <c r="F2102" s="206">
        <f>E2102-G2102</f>
        <v>0</v>
      </c>
      <c r="G2102" s="203">
        <v>338400</v>
      </c>
      <c r="H2102" s="195" t="s">
        <v>1529</v>
      </c>
      <c r="I2102" s="205"/>
    </row>
    <row r="2103" spans="1:9" s="208" customFormat="1" ht="17.25" customHeight="1">
      <c r="A2103" s="196">
        <v>44283</v>
      </c>
      <c r="B2103" s="205" t="s">
        <v>60</v>
      </c>
      <c r="C2103" s="198">
        <v>5715</v>
      </c>
      <c r="D2103" s="195">
        <v>6</v>
      </c>
      <c r="E2103" s="197">
        <v>726700</v>
      </c>
      <c r="F2103" s="206">
        <f>E2103-G2103</f>
        <v>0</v>
      </c>
      <c r="G2103" s="203">
        <v>726700</v>
      </c>
      <c r="H2103" s="195" t="s">
        <v>1530</v>
      </c>
      <c r="I2103" s="205"/>
    </row>
    <row r="2104" spans="1:9" s="208" customFormat="1" ht="17.25" customHeight="1">
      <c r="A2104" s="196">
        <v>44283</v>
      </c>
      <c r="B2104" s="205" t="s">
        <v>60</v>
      </c>
      <c r="C2104" s="198">
        <v>5718</v>
      </c>
      <c r="D2104" s="195">
        <v>6</v>
      </c>
      <c r="E2104" s="197">
        <v>428200</v>
      </c>
      <c r="F2104" s="206">
        <f>E2104-G2104</f>
        <v>0</v>
      </c>
      <c r="G2104" s="203">
        <v>428200</v>
      </c>
      <c r="H2104" s="195" t="s">
        <v>780</v>
      </c>
      <c r="I2104" s="205"/>
    </row>
    <row r="2105" spans="1:9">
      <c r="G2105" s="50">
        <f>SUM(G2098:G2104)</f>
        <v>3368100</v>
      </c>
      <c r="H2105" s="2" t="s">
        <v>190</v>
      </c>
    </row>
    <row r="2107" spans="1:9" s="208" customFormat="1" ht="17.25" customHeight="1">
      <c r="A2107" s="196">
        <v>44283</v>
      </c>
      <c r="B2107" s="205" t="s">
        <v>62</v>
      </c>
      <c r="C2107" s="198">
        <v>5829</v>
      </c>
      <c r="D2107" s="195">
        <v>6</v>
      </c>
      <c r="E2107" s="197">
        <v>353252</v>
      </c>
      <c r="F2107" s="206">
        <f>E2107-G2107</f>
        <v>0</v>
      </c>
      <c r="G2107" s="203">
        <v>353252</v>
      </c>
      <c r="H2107" s="195" t="s">
        <v>1532</v>
      </c>
      <c r="I2107" s="205"/>
    </row>
    <row r="2108" spans="1:9">
      <c r="G2108" s="12">
        <v>353252</v>
      </c>
      <c r="H2108" s="2" t="s">
        <v>62</v>
      </c>
    </row>
    <row r="2110" spans="1:9" s="207" customFormat="1" ht="17.25" customHeight="1">
      <c r="A2110" s="199">
        <v>44284</v>
      </c>
      <c r="B2110" s="200"/>
      <c r="C2110" s="200">
        <v>8890</v>
      </c>
      <c r="D2110" s="200">
        <v>4</v>
      </c>
      <c r="E2110" s="201">
        <v>400000</v>
      </c>
      <c r="F2110" s="202">
        <f>E2110-G2110</f>
        <v>0</v>
      </c>
      <c r="G2110" s="201">
        <v>400000</v>
      </c>
      <c r="H2110" s="200"/>
      <c r="I2110" s="200"/>
    </row>
    <row r="2111" spans="1:9" s="207" customFormat="1" ht="17.25" customHeight="1">
      <c r="A2111" s="199">
        <v>44284</v>
      </c>
      <c r="B2111" s="200"/>
      <c r="C2111" s="200">
        <v>8905</v>
      </c>
      <c r="D2111" s="200">
        <v>4</v>
      </c>
      <c r="E2111" s="201">
        <v>535000</v>
      </c>
      <c r="F2111" s="202">
        <f>E2111-G2111</f>
        <v>0</v>
      </c>
      <c r="G2111" s="201">
        <v>535000</v>
      </c>
      <c r="H2111" s="200"/>
      <c r="I2111" s="200"/>
    </row>
    <row r="2112" spans="1:9" s="207" customFormat="1" ht="17.25" customHeight="1">
      <c r="A2112" s="199">
        <v>44284</v>
      </c>
      <c r="B2112" s="200"/>
      <c r="C2112" s="200">
        <v>8937</v>
      </c>
      <c r="D2112" s="200">
        <v>4</v>
      </c>
      <c r="E2112" s="201">
        <v>338900</v>
      </c>
      <c r="F2112" s="202">
        <f>E2112-G2112</f>
        <v>0</v>
      </c>
      <c r="G2112" s="201">
        <v>338900</v>
      </c>
      <c r="H2112" s="200"/>
      <c r="I2112" s="200"/>
    </row>
    <row r="2113" spans="1:9">
      <c r="G2113" s="50">
        <f>SUM(G2110:G2112)</f>
        <v>1273900</v>
      </c>
      <c r="H2113" s="2" t="s">
        <v>190</v>
      </c>
    </row>
    <row r="2115" spans="1:9" s="207" customFormat="1" ht="17.25" customHeight="1">
      <c r="A2115" s="199">
        <v>44284</v>
      </c>
      <c r="B2115" s="200"/>
      <c r="C2115" s="200">
        <v>3720</v>
      </c>
      <c r="D2115" s="200">
        <v>9</v>
      </c>
      <c r="E2115" s="201">
        <v>541000</v>
      </c>
      <c r="F2115" s="202">
        <f>E2115-G2115</f>
        <v>0</v>
      </c>
      <c r="G2115" s="201">
        <v>541000</v>
      </c>
      <c r="H2115" s="200"/>
      <c r="I2115" s="200"/>
    </row>
    <row r="2116" spans="1:9">
      <c r="G2116" s="12">
        <v>541000</v>
      </c>
      <c r="H2116" s="2" t="s">
        <v>62</v>
      </c>
    </row>
    <row r="2118" spans="1:9" s="207" customFormat="1" ht="17.25" customHeight="1">
      <c r="A2118" s="199">
        <v>44284</v>
      </c>
      <c r="B2118" s="200"/>
      <c r="C2118" s="200">
        <v>8933</v>
      </c>
      <c r="D2118" s="200">
        <v>4</v>
      </c>
      <c r="E2118" s="201">
        <v>597770</v>
      </c>
      <c r="F2118" s="202">
        <f>E2118-G2118</f>
        <v>0</v>
      </c>
      <c r="G2118" s="201">
        <v>597770</v>
      </c>
      <c r="H2118" s="200" t="s">
        <v>190</v>
      </c>
      <c r="I2118" s="200"/>
    </row>
    <row r="2121" spans="1:9" ht="19.5">
      <c r="A2121" s="38" t="s">
        <v>1551</v>
      </c>
    </row>
    <row r="2122" spans="1:9" s="207" customFormat="1" ht="17.25" customHeight="1">
      <c r="A2122" s="199">
        <v>44285</v>
      </c>
      <c r="B2122" s="200"/>
      <c r="C2122" s="200">
        <v>6413</v>
      </c>
      <c r="D2122" s="200">
        <v>6</v>
      </c>
      <c r="E2122" s="201">
        <v>346300</v>
      </c>
      <c r="F2122" s="202">
        <f>E2122-G2122</f>
        <v>0</v>
      </c>
      <c r="G2122" s="201">
        <v>346300</v>
      </c>
      <c r="H2122" s="200"/>
      <c r="I2122" s="200"/>
    </row>
    <row r="2123" spans="1:9" s="207" customFormat="1" ht="17.25" customHeight="1">
      <c r="A2123" s="199">
        <v>44285</v>
      </c>
      <c r="B2123" s="200"/>
      <c r="C2123" s="200">
        <v>9177</v>
      </c>
      <c r="D2123" s="200">
        <v>4</v>
      </c>
      <c r="E2123" s="201">
        <v>378389</v>
      </c>
      <c r="F2123" s="202">
        <f>E2123-G2123</f>
        <v>0</v>
      </c>
      <c r="G2123" s="201">
        <v>378389</v>
      </c>
      <c r="H2123" s="200"/>
      <c r="I2123" s="200"/>
    </row>
    <row r="2124" spans="1:9">
      <c r="G2124" s="50">
        <f>SUM(G2122:G2123)</f>
        <v>724689</v>
      </c>
      <c r="H2124" s="2" t="s">
        <v>62</v>
      </c>
    </row>
    <row r="2125" spans="1:9" s="53" customFormat="1">
      <c r="G2125" s="314"/>
    </row>
    <row r="2126" spans="1:9" s="208" customFormat="1" ht="17.25" customHeight="1">
      <c r="A2126" s="196">
        <v>44284</v>
      </c>
      <c r="B2126" s="205" t="s">
        <v>60</v>
      </c>
      <c r="C2126" s="198">
        <v>6204</v>
      </c>
      <c r="D2126" s="195">
        <v>6</v>
      </c>
      <c r="E2126" s="197">
        <v>625800</v>
      </c>
      <c r="F2126" s="206">
        <f t="shared" ref="F2126:F2131" si="25">E2126-G2126</f>
        <v>0</v>
      </c>
      <c r="G2126" s="203">
        <v>625800</v>
      </c>
      <c r="H2126" s="195" t="s">
        <v>1546</v>
      </c>
      <c r="I2126" s="205"/>
    </row>
    <row r="2127" spans="1:9" s="207" customFormat="1" ht="17.25" customHeight="1">
      <c r="A2127" s="199">
        <v>44285</v>
      </c>
      <c r="B2127" s="200"/>
      <c r="C2127" s="200">
        <v>9087</v>
      </c>
      <c r="D2127" s="200">
        <v>4</v>
      </c>
      <c r="E2127" s="201">
        <v>537800</v>
      </c>
      <c r="F2127" s="202">
        <f t="shared" si="25"/>
        <v>0</v>
      </c>
      <c r="G2127" s="201">
        <v>537800</v>
      </c>
      <c r="H2127" s="200"/>
      <c r="I2127" s="200"/>
    </row>
    <row r="2128" spans="1:9" s="207" customFormat="1" ht="17.25" customHeight="1">
      <c r="A2128" s="199">
        <v>44285</v>
      </c>
      <c r="B2128" s="200"/>
      <c r="C2128" s="200">
        <v>4286</v>
      </c>
      <c r="D2128" s="200">
        <v>18</v>
      </c>
      <c r="E2128" s="201">
        <v>44000</v>
      </c>
      <c r="F2128" s="202">
        <f t="shared" si="25"/>
        <v>0</v>
      </c>
      <c r="G2128" s="201">
        <v>44000</v>
      </c>
      <c r="H2128" s="200"/>
      <c r="I2128" s="200"/>
    </row>
    <row r="2129" spans="1:9" s="207" customFormat="1" ht="17.25" customHeight="1">
      <c r="A2129" s="199">
        <v>44285</v>
      </c>
      <c r="B2129" s="200"/>
      <c r="C2129" s="200">
        <v>3718</v>
      </c>
      <c r="D2129" s="200">
        <v>8</v>
      </c>
      <c r="E2129" s="201">
        <v>500000</v>
      </c>
      <c r="F2129" s="202">
        <f t="shared" si="25"/>
        <v>0</v>
      </c>
      <c r="G2129" s="201">
        <v>500000</v>
      </c>
      <c r="H2129" s="200"/>
      <c r="I2129" s="200"/>
    </row>
    <row r="2130" spans="1:9" s="207" customFormat="1" ht="17.25" customHeight="1">
      <c r="A2130" s="199">
        <v>44285</v>
      </c>
      <c r="B2130" s="200"/>
      <c r="C2130" s="200">
        <v>3754</v>
      </c>
      <c r="D2130" s="200">
        <v>8</v>
      </c>
      <c r="E2130" s="201">
        <v>706000</v>
      </c>
      <c r="F2130" s="202">
        <f t="shared" si="25"/>
        <v>0</v>
      </c>
      <c r="G2130" s="201">
        <v>706000</v>
      </c>
      <c r="H2130" s="200"/>
      <c r="I2130" s="200"/>
    </row>
    <row r="2131" spans="1:9" s="207" customFormat="1">
      <c r="A2131" s="199">
        <v>44285</v>
      </c>
      <c r="B2131" s="200"/>
      <c r="C2131" s="200">
        <v>3796</v>
      </c>
      <c r="D2131" s="200">
        <v>8</v>
      </c>
      <c r="E2131" s="201">
        <v>4360400</v>
      </c>
      <c r="F2131" s="202">
        <f t="shared" si="25"/>
        <v>0</v>
      </c>
      <c r="G2131" s="201">
        <v>4360400</v>
      </c>
      <c r="H2131" s="200"/>
      <c r="I2131" s="200"/>
    </row>
    <row r="2132" spans="1:9">
      <c r="G2132" s="50">
        <f>SUM(G2126:G2131)</f>
        <v>6774000</v>
      </c>
      <c r="H2132" s="2" t="s">
        <v>190</v>
      </c>
    </row>
    <row r="2134" spans="1:9" ht="19.5">
      <c r="A2134" s="38" t="s">
        <v>1570</v>
      </c>
    </row>
    <row r="2136" spans="1:9" s="208" customFormat="1" ht="17.25" customHeight="1">
      <c r="A2136" s="196">
        <v>44279</v>
      </c>
      <c r="B2136" s="205" t="s">
        <v>65</v>
      </c>
      <c r="C2136" s="198">
        <v>9783</v>
      </c>
      <c r="D2136" s="195">
        <v>7</v>
      </c>
      <c r="E2136" s="197">
        <v>500000</v>
      </c>
      <c r="F2136" s="206">
        <f>E2136-G2136</f>
        <v>0</v>
      </c>
      <c r="G2136" s="203">
        <v>500000</v>
      </c>
      <c r="H2136" s="195" t="s">
        <v>1481</v>
      </c>
      <c r="I2136" s="205"/>
    </row>
    <row r="2137" spans="1:9" s="208" customFormat="1" ht="17.25" customHeight="1">
      <c r="A2137" s="196">
        <v>44283</v>
      </c>
      <c r="B2137" s="205" t="s">
        <v>65</v>
      </c>
      <c r="C2137" s="198">
        <v>3405</v>
      </c>
      <c r="D2137" s="195">
        <v>8</v>
      </c>
      <c r="E2137" s="197">
        <v>99503</v>
      </c>
      <c r="F2137" s="206">
        <v>0</v>
      </c>
      <c r="G2137" s="203">
        <v>99503</v>
      </c>
      <c r="H2137" s="195" t="s">
        <v>1537</v>
      </c>
      <c r="I2137" s="205"/>
    </row>
    <row r="2138" spans="1:9" s="208" customFormat="1" ht="17.25" customHeight="1">
      <c r="A2138" s="196">
        <v>44283</v>
      </c>
      <c r="B2138" s="205" t="s">
        <v>65</v>
      </c>
      <c r="C2138" s="198">
        <v>3638</v>
      </c>
      <c r="D2138" s="195">
        <v>9</v>
      </c>
      <c r="E2138" s="197">
        <v>439500</v>
      </c>
      <c r="F2138" s="206">
        <v>0</v>
      </c>
      <c r="G2138" s="203">
        <v>439500</v>
      </c>
      <c r="H2138" s="195" t="s">
        <v>1528</v>
      </c>
      <c r="I2138" s="205"/>
    </row>
    <row r="2139" spans="1:9" s="208" customFormat="1" ht="17.25" customHeight="1">
      <c r="A2139" s="123">
        <v>44284</v>
      </c>
      <c r="B2139" s="205" t="s">
        <v>60</v>
      </c>
      <c r="C2139" s="57">
        <v>3479</v>
      </c>
      <c r="D2139" s="205">
        <v>8</v>
      </c>
      <c r="E2139" s="203">
        <v>500000</v>
      </c>
      <c r="F2139" s="206">
        <f t="shared" ref="F2139:F2144" si="26">E2139-G2139</f>
        <v>0</v>
      </c>
      <c r="G2139" s="203">
        <v>500000</v>
      </c>
      <c r="H2139" s="205" t="s">
        <v>1549</v>
      </c>
      <c r="I2139" s="205"/>
    </row>
    <row r="2140" spans="1:9" s="208" customFormat="1">
      <c r="A2140" s="123">
        <v>44285</v>
      </c>
      <c r="B2140" s="205" t="s">
        <v>60</v>
      </c>
      <c r="C2140" s="57">
        <v>3801</v>
      </c>
      <c r="D2140" s="205">
        <v>8</v>
      </c>
      <c r="E2140" s="203">
        <v>2634120</v>
      </c>
      <c r="F2140" s="206">
        <f t="shared" si="26"/>
        <v>0</v>
      </c>
      <c r="G2140" s="203">
        <v>2634120</v>
      </c>
      <c r="H2140" s="205" t="s">
        <v>1558</v>
      </c>
      <c r="I2140" s="205"/>
    </row>
    <row r="2141" spans="1:9" s="208" customFormat="1">
      <c r="A2141" s="123">
        <v>44285</v>
      </c>
      <c r="B2141" s="205" t="s">
        <v>60</v>
      </c>
      <c r="C2141" s="57">
        <v>3818</v>
      </c>
      <c r="D2141" s="205">
        <v>8</v>
      </c>
      <c r="E2141" s="203">
        <v>1485000</v>
      </c>
      <c r="F2141" s="206">
        <f t="shared" si="26"/>
        <v>0</v>
      </c>
      <c r="G2141" s="203">
        <v>1485000</v>
      </c>
      <c r="H2141" s="205" t="s">
        <v>1559</v>
      </c>
      <c r="I2141" s="205"/>
    </row>
    <row r="2142" spans="1:9" s="208" customFormat="1">
      <c r="A2142" s="123">
        <v>44285</v>
      </c>
      <c r="B2142" s="205" t="s">
        <v>60</v>
      </c>
      <c r="C2142" s="57">
        <v>3901</v>
      </c>
      <c r="D2142" s="205">
        <v>8</v>
      </c>
      <c r="E2142" s="203">
        <v>205596</v>
      </c>
      <c r="F2142" s="206">
        <f t="shared" si="26"/>
        <v>0</v>
      </c>
      <c r="G2142" s="203">
        <v>205596</v>
      </c>
      <c r="H2142" s="205" t="s">
        <v>1569</v>
      </c>
      <c r="I2142" s="205"/>
    </row>
    <row r="2143" spans="1:9" s="208" customFormat="1">
      <c r="A2143" s="123">
        <v>44285</v>
      </c>
      <c r="B2143" s="205" t="s">
        <v>60</v>
      </c>
      <c r="C2143" s="57">
        <v>6480</v>
      </c>
      <c r="D2143" s="205">
        <v>6</v>
      </c>
      <c r="E2143" s="203">
        <v>746200</v>
      </c>
      <c r="F2143" s="206">
        <f t="shared" si="26"/>
        <v>0</v>
      </c>
      <c r="G2143" s="203">
        <v>746200</v>
      </c>
      <c r="H2143" s="205" t="s">
        <v>1564</v>
      </c>
      <c r="I2143" s="205"/>
    </row>
    <row r="2144" spans="1:9" s="208" customFormat="1">
      <c r="A2144" s="123">
        <v>44285</v>
      </c>
      <c r="B2144" s="205" t="s">
        <v>60</v>
      </c>
      <c r="C2144" s="57">
        <v>9219</v>
      </c>
      <c r="D2144" s="205">
        <v>4</v>
      </c>
      <c r="E2144" s="203">
        <v>380000</v>
      </c>
      <c r="F2144" s="206">
        <f t="shared" si="26"/>
        <v>0</v>
      </c>
      <c r="G2144" s="203">
        <v>380000</v>
      </c>
      <c r="H2144" s="205" t="s">
        <v>1567</v>
      </c>
      <c r="I2144" s="205"/>
    </row>
    <row r="2145" spans="1:9" ht="21.75" customHeight="1">
      <c r="E2145" s="332"/>
      <c r="G2145" s="50">
        <f>SUM(G2136:G2144)</f>
        <v>6989919</v>
      </c>
      <c r="H2145" s="2" t="s">
        <v>65</v>
      </c>
    </row>
    <row r="2146" spans="1:9" s="53" customFormat="1" ht="21.75" customHeight="1">
      <c r="E2146" s="333"/>
      <c r="G2146" s="314"/>
    </row>
    <row r="2147" spans="1:9" s="208" customFormat="1">
      <c r="A2147" s="123">
        <v>44285</v>
      </c>
      <c r="B2147" s="205" t="s">
        <v>60</v>
      </c>
      <c r="C2147" s="57">
        <v>1450</v>
      </c>
      <c r="D2147" s="205">
        <v>7</v>
      </c>
      <c r="E2147" s="203">
        <v>985000</v>
      </c>
      <c r="F2147" s="206">
        <f>E2147-G2147</f>
        <v>0</v>
      </c>
      <c r="G2147" s="203">
        <v>985000</v>
      </c>
      <c r="H2147" s="205" t="s">
        <v>1552</v>
      </c>
      <c r="I2147" s="205"/>
    </row>
    <row r="2148" spans="1:9">
      <c r="G2148" s="334">
        <v>985000</v>
      </c>
      <c r="H2148" s="2" t="s">
        <v>487</v>
      </c>
    </row>
    <row r="2150" spans="1:9" s="208" customFormat="1">
      <c r="A2150" s="123">
        <v>44285</v>
      </c>
      <c r="B2150" s="205" t="s">
        <v>60</v>
      </c>
      <c r="C2150" s="57">
        <v>3820</v>
      </c>
      <c r="D2150" s="205">
        <v>8</v>
      </c>
      <c r="E2150" s="203">
        <v>884300</v>
      </c>
      <c r="F2150" s="206">
        <f>E2150-G2150</f>
        <v>0</v>
      </c>
      <c r="G2150" s="203">
        <v>884300</v>
      </c>
      <c r="H2150" s="205" t="s">
        <v>1560</v>
      </c>
      <c r="I2150" s="205"/>
    </row>
    <row r="2151" spans="1:9" s="208" customFormat="1">
      <c r="A2151" s="123">
        <v>44285</v>
      </c>
      <c r="B2151" s="205" t="s">
        <v>60</v>
      </c>
      <c r="C2151" s="57">
        <v>6475</v>
      </c>
      <c r="D2151" s="205">
        <v>6</v>
      </c>
      <c r="E2151" s="203">
        <v>721200</v>
      </c>
      <c r="F2151" s="206">
        <f>E2151-G2151</f>
        <v>0</v>
      </c>
      <c r="G2151" s="203">
        <v>721200</v>
      </c>
      <c r="H2151" s="205" t="s">
        <v>1563</v>
      </c>
      <c r="I2151" s="205"/>
    </row>
    <row r="2152" spans="1:9" s="208" customFormat="1">
      <c r="A2152" s="123">
        <v>44285</v>
      </c>
      <c r="B2152" s="205" t="s">
        <v>60</v>
      </c>
      <c r="C2152" s="57">
        <v>9091</v>
      </c>
      <c r="D2152" s="205">
        <v>4</v>
      </c>
      <c r="E2152" s="203">
        <v>1379200</v>
      </c>
      <c r="F2152" s="206">
        <f>E2152-G2152</f>
        <v>0</v>
      </c>
      <c r="G2152" s="203">
        <v>1379200</v>
      </c>
      <c r="H2152" s="205" t="s">
        <v>1566</v>
      </c>
      <c r="I2152" s="205"/>
    </row>
    <row r="2153" spans="1:9" s="208" customFormat="1">
      <c r="A2153" s="123">
        <v>44285</v>
      </c>
      <c r="B2153" s="205" t="s">
        <v>60</v>
      </c>
      <c r="C2153" s="57">
        <v>9238</v>
      </c>
      <c r="D2153" s="205">
        <v>4</v>
      </c>
      <c r="E2153" s="203">
        <v>219600</v>
      </c>
      <c r="F2153" s="206">
        <f>E2153-G2153</f>
        <v>0</v>
      </c>
      <c r="G2153" s="203">
        <v>219600</v>
      </c>
      <c r="H2153" s="205" t="s">
        <v>1568</v>
      </c>
      <c r="I2153" s="205"/>
    </row>
    <row r="2154" spans="1:9" s="208" customFormat="1">
      <c r="A2154" s="123">
        <v>44285</v>
      </c>
      <c r="B2154" s="205" t="s">
        <v>60</v>
      </c>
      <c r="C2154" s="57">
        <v>9242</v>
      </c>
      <c r="D2154" s="205">
        <v>4</v>
      </c>
      <c r="E2154" s="203">
        <v>274800</v>
      </c>
      <c r="F2154" s="206">
        <f>E2154-G2154</f>
        <v>0</v>
      </c>
      <c r="G2154" s="203">
        <v>274800</v>
      </c>
      <c r="H2154" s="205" t="s">
        <v>1568</v>
      </c>
      <c r="I2154" s="205"/>
    </row>
    <row r="2155" spans="1:9">
      <c r="E2155" s="49"/>
      <c r="G2155" s="50">
        <f>SUM(G2150:G2154)</f>
        <v>3479100</v>
      </c>
      <c r="H2155" s="2" t="s">
        <v>63</v>
      </c>
    </row>
    <row r="2156" spans="1:9" s="53" customFormat="1">
      <c r="E2156" s="314"/>
      <c r="G2156" s="314"/>
    </row>
    <row r="2157" spans="1:9" s="208" customFormat="1">
      <c r="A2157" s="196">
        <v>44285</v>
      </c>
      <c r="B2157" s="205" t="s">
        <v>62</v>
      </c>
      <c r="C2157" s="198">
        <v>1571</v>
      </c>
      <c r="D2157" s="195">
        <v>7</v>
      </c>
      <c r="E2157" s="197">
        <v>1000000</v>
      </c>
      <c r="F2157" s="206">
        <f>E2157-G2157</f>
        <v>0</v>
      </c>
      <c r="G2157" s="203">
        <v>1000000</v>
      </c>
      <c r="H2157" s="195" t="s">
        <v>1553</v>
      </c>
      <c r="I2157" s="205"/>
    </row>
    <row r="2158" spans="1:9" s="208" customFormat="1">
      <c r="A2158" s="196">
        <v>44286</v>
      </c>
      <c r="B2158" s="205" t="s">
        <v>60</v>
      </c>
      <c r="C2158" s="198">
        <v>9454</v>
      </c>
      <c r="D2158" s="195">
        <v>4</v>
      </c>
      <c r="E2158" s="197">
        <v>573079</v>
      </c>
      <c r="F2158" s="206">
        <f>E2158-G2158</f>
        <v>0</v>
      </c>
      <c r="G2158" s="203">
        <v>573079</v>
      </c>
      <c r="H2158" s="195" t="s">
        <v>1575</v>
      </c>
      <c r="I2158" s="205"/>
    </row>
    <row r="2159" spans="1:9" s="208" customFormat="1">
      <c r="A2159" s="196">
        <v>44286</v>
      </c>
      <c r="B2159" s="205" t="s">
        <v>60</v>
      </c>
      <c r="C2159" s="198">
        <v>9532</v>
      </c>
      <c r="D2159" s="195">
        <v>4</v>
      </c>
      <c r="E2159" s="197">
        <v>1000000</v>
      </c>
      <c r="F2159" s="206">
        <f>E2159-G2159</f>
        <v>0</v>
      </c>
      <c r="G2159" s="203">
        <v>1000000</v>
      </c>
      <c r="H2159" s="195" t="s">
        <v>1577</v>
      </c>
      <c r="I2159" s="205"/>
    </row>
    <row r="2160" spans="1:9">
      <c r="G2160" s="50">
        <f>SUM(G2157:G2159)</f>
        <v>2573079</v>
      </c>
      <c r="H2160" s="2" t="s">
        <v>62</v>
      </c>
    </row>
    <row r="2161" spans="1:9" s="53" customFormat="1">
      <c r="G2161" s="314"/>
    </row>
    <row r="2162" spans="1:9" s="208" customFormat="1">
      <c r="A2162" s="196">
        <v>44285</v>
      </c>
      <c r="B2162" s="205" t="s">
        <v>60</v>
      </c>
      <c r="C2162" s="198">
        <v>3689</v>
      </c>
      <c r="D2162" s="195">
        <v>8</v>
      </c>
      <c r="E2162" s="197">
        <v>358000</v>
      </c>
      <c r="F2162" s="206">
        <f>E2162-G2162</f>
        <v>0</v>
      </c>
      <c r="G2162" s="203">
        <v>358000</v>
      </c>
      <c r="H2162" s="195" t="s">
        <v>1555</v>
      </c>
      <c r="I2162" s="205"/>
    </row>
    <row r="2163" spans="1:9" s="208" customFormat="1">
      <c r="A2163" s="196">
        <v>44286</v>
      </c>
      <c r="B2163" s="205" t="s">
        <v>60</v>
      </c>
      <c r="C2163" s="198">
        <v>9371</v>
      </c>
      <c r="D2163" s="195">
        <v>4</v>
      </c>
      <c r="E2163" s="197">
        <v>676800</v>
      </c>
      <c r="F2163" s="206">
        <f>E2163-G2163</f>
        <v>0</v>
      </c>
      <c r="G2163" s="203">
        <v>676800</v>
      </c>
      <c r="H2163" s="195" t="s">
        <v>1574</v>
      </c>
      <c r="I2163" s="205"/>
    </row>
    <row r="2164" spans="1:9">
      <c r="G2164" s="50">
        <f>SUM(G2162:G2163)</f>
        <v>1034800</v>
      </c>
      <c r="H2164" s="2" t="s">
        <v>190</v>
      </c>
    </row>
    <row r="2165" spans="1:9" s="53" customFormat="1">
      <c r="G2165" s="314"/>
    </row>
    <row r="2166" spans="1:9" s="208" customFormat="1">
      <c r="A2166" s="123">
        <v>44286</v>
      </c>
      <c r="B2166" s="205" t="s">
        <v>60</v>
      </c>
      <c r="C2166" s="57">
        <v>1801</v>
      </c>
      <c r="D2166" s="205">
        <v>7</v>
      </c>
      <c r="E2166" s="203">
        <v>4507090</v>
      </c>
      <c r="F2166" s="206">
        <f>E2166-G2166</f>
        <v>0</v>
      </c>
      <c r="G2166" s="203">
        <v>4507090</v>
      </c>
      <c r="H2166" s="205" t="s">
        <v>1572</v>
      </c>
      <c r="I2166" s="205"/>
    </row>
    <row r="2167" spans="1:9">
      <c r="G2167" s="12">
        <v>4507090</v>
      </c>
      <c r="H2167" s="2" t="s">
        <v>190</v>
      </c>
    </row>
    <row r="2169" spans="1:9" s="208" customFormat="1">
      <c r="A2169" s="196">
        <v>44286</v>
      </c>
      <c r="B2169" s="205" t="s">
        <v>60</v>
      </c>
      <c r="C2169" s="198">
        <v>9634</v>
      </c>
      <c r="D2169" s="195">
        <v>4</v>
      </c>
      <c r="E2169" s="197">
        <v>400000</v>
      </c>
      <c r="F2169" s="206">
        <f>E2169-G2169</f>
        <v>0</v>
      </c>
      <c r="G2169" s="203">
        <v>400000</v>
      </c>
      <c r="H2169" s="195" t="s">
        <v>1577</v>
      </c>
      <c r="I2169" s="205"/>
    </row>
    <row r="2170" spans="1:9">
      <c r="G2170" s="12">
        <v>400000</v>
      </c>
      <c r="H2170" s="2" t="s">
        <v>101</v>
      </c>
    </row>
    <row r="2171" spans="1:9" s="53" customFormat="1">
      <c r="G2171" s="331"/>
    </row>
    <row r="2172" spans="1:9" s="208" customFormat="1">
      <c r="A2172" s="196">
        <v>44286</v>
      </c>
      <c r="B2172" s="205" t="s">
        <v>60</v>
      </c>
      <c r="C2172" s="198">
        <v>9479</v>
      </c>
      <c r="D2172" s="195">
        <v>4</v>
      </c>
      <c r="E2172" s="197">
        <v>393362</v>
      </c>
      <c r="F2172" s="206">
        <f>E2172-G2172</f>
        <v>0</v>
      </c>
      <c r="G2172" s="203">
        <v>393362</v>
      </c>
      <c r="H2172" s="195" t="s">
        <v>1576</v>
      </c>
      <c r="I2172" s="205"/>
    </row>
    <row r="2173" spans="1:9" s="208" customFormat="1">
      <c r="A2173" s="196">
        <v>44286</v>
      </c>
      <c r="B2173" s="205" t="s">
        <v>60</v>
      </c>
      <c r="C2173" s="198">
        <v>9548</v>
      </c>
      <c r="D2173" s="195">
        <v>4</v>
      </c>
      <c r="E2173" s="197">
        <v>245000</v>
      </c>
      <c r="F2173" s="206">
        <f>E2173-G2173</f>
        <v>0</v>
      </c>
      <c r="G2173" s="203">
        <v>245000</v>
      </c>
      <c r="H2173" s="195" t="s">
        <v>1517</v>
      </c>
      <c r="I2173" s="205"/>
    </row>
    <row r="2174" spans="1:9" s="208" customFormat="1">
      <c r="A2174" s="196">
        <v>44286</v>
      </c>
      <c r="B2174" s="205" t="s">
        <v>60</v>
      </c>
      <c r="C2174" s="198">
        <v>9620</v>
      </c>
      <c r="D2174" s="195">
        <v>4</v>
      </c>
      <c r="E2174" s="197">
        <v>791000</v>
      </c>
      <c r="F2174" s="206">
        <f>E2174-G2174</f>
        <v>0</v>
      </c>
      <c r="G2174" s="203">
        <v>791000</v>
      </c>
      <c r="H2174" s="195" t="s">
        <v>1578</v>
      </c>
      <c r="I2174" s="205"/>
    </row>
    <row r="2175" spans="1:9" s="53" customFormat="1">
      <c r="G2175" s="318">
        <f>SUM(G2172:G2174)</f>
        <v>1429362</v>
      </c>
      <c r="H2175" s="53" t="s">
        <v>62</v>
      </c>
    </row>
    <row r="2176" spans="1:9" s="53" customFormat="1">
      <c r="G2176" s="331"/>
    </row>
    <row r="2177" spans="1:9" s="208" customFormat="1">
      <c r="A2177" s="196">
        <v>44286</v>
      </c>
      <c r="B2177" s="205" t="s">
        <v>60</v>
      </c>
      <c r="C2177" s="198">
        <v>4071</v>
      </c>
      <c r="D2177" s="195">
        <v>9</v>
      </c>
      <c r="E2177" s="197">
        <v>1613500</v>
      </c>
      <c r="F2177" s="206">
        <f>E2177-G2177</f>
        <v>0</v>
      </c>
      <c r="G2177" s="203">
        <v>1613500</v>
      </c>
      <c r="H2177" s="2" t="s">
        <v>700</v>
      </c>
      <c r="I2177" s="205"/>
    </row>
    <row r="2178" spans="1:9" s="53" customFormat="1">
      <c r="G2178" s="12">
        <v>1613500</v>
      </c>
      <c r="H2178" s="53" t="s">
        <v>190</v>
      </c>
    </row>
    <row r="2179" spans="1:9" s="53" customFormat="1">
      <c r="G2179" s="331"/>
    </row>
    <row r="2180" spans="1:9" s="208" customFormat="1" ht="17.25" customHeight="1">
      <c r="A2180" s="196">
        <v>44284</v>
      </c>
      <c r="B2180" s="205" t="s">
        <v>64</v>
      </c>
      <c r="C2180" s="198">
        <v>3696</v>
      </c>
      <c r="D2180" s="195">
        <v>9</v>
      </c>
      <c r="E2180" s="197">
        <v>594500</v>
      </c>
      <c r="F2180" s="206">
        <f>E2180-G2180</f>
        <v>0</v>
      </c>
      <c r="G2180" s="203">
        <v>594500</v>
      </c>
      <c r="H2180" s="195" t="s">
        <v>1547</v>
      </c>
      <c r="I2180" s="205"/>
    </row>
    <row r="2181" spans="1:9" s="208" customFormat="1">
      <c r="A2181" s="196">
        <v>44286</v>
      </c>
      <c r="B2181" s="205" t="s">
        <v>60</v>
      </c>
      <c r="C2181" s="198">
        <v>1659</v>
      </c>
      <c r="D2181" s="195">
        <v>7</v>
      </c>
      <c r="E2181" s="197">
        <v>354672</v>
      </c>
      <c r="F2181" s="206">
        <f>E2181-G2181</f>
        <v>0</v>
      </c>
      <c r="G2181" s="203">
        <v>354672</v>
      </c>
      <c r="H2181" s="195" t="s">
        <v>1571</v>
      </c>
      <c r="I2181" s="205"/>
    </row>
    <row r="2182" spans="1:9" s="208" customFormat="1">
      <c r="A2182" s="196">
        <v>44286</v>
      </c>
      <c r="B2182" s="205" t="s">
        <v>60</v>
      </c>
      <c r="C2182" s="198">
        <v>6726</v>
      </c>
      <c r="D2182" s="195">
        <v>6</v>
      </c>
      <c r="E2182" s="197">
        <v>1768800</v>
      </c>
      <c r="F2182" s="206">
        <f>E2182-G2182</f>
        <v>0</v>
      </c>
      <c r="G2182" s="203">
        <v>1768800</v>
      </c>
      <c r="H2182" s="195" t="s">
        <v>1581</v>
      </c>
      <c r="I2182" s="205"/>
    </row>
    <row r="2183" spans="1:9" s="208" customFormat="1">
      <c r="A2183" s="297"/>
      <c r="C2183" s="315"/>
      <c r="D2183" s="48"/>
      <c r="E2183" s="316"/>
      <c r="F2183" s="317"/>
      <c r="G2183" s="318">
        <f>SUM(G2180:G2182)</f>
        <v>2717972</v>
      </c>
      <c r="H2183" s="48" t="s">
        <v>64</v>
      </c>
    </row>
    <row r="2184" spans="1:9" s="208" customFormat="1">
      <c r="A2184" s="329"/>
      <c r="C2184" s="330"/>
      <c r="E2184" s="331"/>
      <c r="F2184" s="317"/>
      <c r="G2184" s="331"/>
    </row>
    <row r="2185" spans="1:9" s="208" customFormat="1">
      <c r="A2185" s="196">
        <v>44286</v>
      </c>
      <c r="B2185" s="205" t="s">
        <v>60</v>
      </c>
      <c r="C2185" s="198">
        <v>4062</v>
      </c>
      <c r="D2185" s="195">
        <v>8</v>
      </c>
      <c r="E2185" s="197">
        <v>436800</v>
      </c>
      <c r="F2185" s="206">
        <f>E2185-G2185</f>
        <v>0</v>
      </c>
      <c r="G2185" s="203">
        <v>436800</v>
      </c>
      <c r="H2185" s="195" t="s">
        <v>1573</v>
      </c>
      <c r="I2185" s="205"/>
    </row>
    <row r="2186" spans="1:9" s="208" customFormat="1">
      <c r="A2186" s="329"/>
      <c r="C2186" s="330"/>
      <c r="E2186" s="331"/>
      <c r="F2186" s="317"/>
      <c r="G2186" s="12">
        <v>436800</v>
      </c>
      <c r="H2186" s="208" t="s">
        <v>63</v>
      </c>
    </row>
    <row r="2187" spans="1:9" s="208" customFormat="1">
      <c r="A2187" s="329"/>
      <c r="C2187" s="330"/>
      <c r="E2187" s="331"/>
      <c r="F2187" s="317"/>
      <c r="G2187" s="331"/>
    </row>
    <row r="2188" spans="1:9" s="208" customFormat="1">
      <c r="A2188" s="196">
        <v>44285</v>
      </c>
      <c r="B2188" s="205" t="s">
        <v>60</v>
      </c>
      <c r="C2188" s="198">
        <v>1595</v>
      </c>
      <c r="D2188" s="195">
        <v>7</v>
      </c>
      <c r="E2188" s="197">
        <v>839800</v>
      </c>
      <c r="F2188" s="206">
        <f>E2188-G2188</f>
        <v>0</v>
      </c>
      <c r="G2188" s="203">
        <v>839800</v>
      </c>
      <c r="H2188" s="195" t="s">
        <v>1554</v>
      </c>
      <c r="I2188" s="205"/>
    </row>
    <row r="2189" spans="1:9" s="208" customFormat="1">
      <c r="A2189" s="329"/>
      <c r="C2189" s="330"/>
      <c r="E2189" s="331"/>
      <c r="F2189" s="317"/>
      <c r="G2189" s="12">
        <v>839800</v>
      </c>
      <c r="H2189" s="208" t="s">
        <v>63</v>
      </c>
    </row>
    <row r="2190" spans="1:9" s="208" customFormat="1">
      <c r="A2190" s="329"/>
      <c r="C2190" s="330"/>
      <c r="E2190" s="331"/>
      <c r="F2190" s="317"/>
      <c r="G2190" s="203"/>
    </row>
    <row r="2191" spans="1:9" s="208" customFormat="1" ht="17.25" customHeight="1">
      <c r="A2191" s="196">
        <v>44281</v>
      </c>
      <c r="B2191" s="205" t="s">
        <v>65</v>
      </c>
      <c r="C2191" s="198">
        <v>358</v>
      </c>
      <c r="D2191" s="195">
        <v>7</v>
      </c>
      <c r="E2191" s="197">
        <v>442400</v>
      </c>
      <c r="F2191" s="206">
        <f>E2191-G2191</f>
        <v>0</v>
      </c>
      <c r="G2191" s="203">
        <v>442400</v>
      </c>
      <c r="H2191" s="195" t="s">
        <v>1502</v>
      </c>
      <c r="I2191" s="205"/>
    </row>
    <row r="2192" spans="1:9" s="208" customFormat="1" ht="17.25" customHeight="1">
      <c r="A2192" s="297"/>
      <c r="C2192" s="315"/>
      <c r="D2192" s="48"/>
      <c r="E2192" s="316"/>
      <c r="F2192" s="317"/>
      <c r="G2192" s="12">
        <v>442400</v>
      </c>
      <c r="H2192" s="48" t="s">
        <v>65</v>
      </c>
    </row>
    <row r="2193" spans="1:9" s="208" customFormat="1" ht="17.25" customHeight="1">
      <c r="A2193" s="297"/>
      <c r="C2193" s="315"/>
      <c r="D2193" s="48"/>
      <c r="E2193" s="316"/>
      <c r="F2193" s="317"/>
      <c r="G2193" s="331"/>
      <c r="H2193" s="48"/>
    </row>
    <row r="2194" spans="1:9" ht="19.5">
      <c r="A2194" s="38" t="s">
        <v>1582</v>
      </c>
    </row>
    <row r="2195" spans="1:9">
      <c r="A2195" s="199">
        <v>44287</v>
      </c>
      <c r="B2195" s="200"/>
      <c r="C2195" s="200">
        <v>9696</v>
      </c>
      <c r="D2195" s="200">
        <v>4</v>
      </c>
      <c r="E2195" s="201">
        <v>215800</v>
      </c>
      <c r="F2195" s="200"/>
      <c r="G2195" s="200"/>
      <c r="H2195" s="200"/>
    </row>
    <row r="2196" spans="1:9">
      <c r="A2196" s="199">
        <v>44287</v>
      </c>
      <c r="B2196" s="200"/>
      <c r="C2196" s="200">
        <v>9695</v>
      </c>
      <c r="D2196" s="200">
        <v>4</v>
      </c>
      <c r="E2196" s="201">
        <v>3061700</v>
      </c>
      <c r="F2196" s="200"/>
      <c r="G2196" s="200"/>
      <c r="H2196" s="200"/>
    </row>
    <row r="2197" spans="1:9">
      <c r="A2197" s="199">
        <v>44287</v>
      </c>
      <c r="B2197" s="200"/>
      <c r="C2197" s="200">
        <v>9699</v>
      </c>
      <c r="D2197" s="200">
        <v>4</v>
      </c>
      <c r="E2197" s="201">
        <v>292069</v>
      </c>
      <c r="F2197" s="200"/>
      <c r="G2197" s="200"/>
      <c r="H2197" s="200"/>
    </row>
    <row r="2198" spans="1:9">
      <c r="E2198" s="50">
        <f>SUM(E2195:E2197)</f>
        <v>3569569</v>
      </c>
      <c r="F2198" s="2" t="s">
        <v>190</v>
      </c>
    </row>
    <row r="2200" spans="1:9" s="52" customFormat="1">
      <c r="A2200" s="199">
        <v>44287</v>
      </c>
      <c r="B2200" s="200"/>
      <c r="C2200" s="200">
        <v>9808</v>
      </c>
      <c r="D2200" s="200">
        <v>4</v>
      </c>
      <c r="E2200" s="201">
        <v>1665900</v>
      </c>
      <c r="F2200" s="200"/>
      <c r="G2200" s="200"/>
      <c r="H2200" s="200"/>
    </row>
    <row r="2201" spans="1:9">
      <c r="E2201" s="12">
        <v>1665900</v>
      </c>
      <c r="F2201" s="2" t="s">
        <v>63</v>
      </c>
    </row>
    <row r="2203" spans="1:9" ht="19.5">
      <c r="A2203" s="38" t="s">
        <v>1595</v>
      </c>
    </row>
    <row r="2204" spans="1:9" s="208" customFormat="1">
      <c r="A2204" s="196">
        <v>44287</v>
      </c>
      <c r="B2204" s="205" t="s">
        <v>60</v>
      </c>
      <c r="C2204" s="198">
        <v>7036</v>
      </c>
      <c r="D2204" s="195">
        <v>6</v>
      </c>
      <c r="E2204" s="197">
        <v>3109900</v>
      </c>
      <c r="F2204" s="206">
        <f>E2204-G2204</f>
        <v>0</v>
      </c>
      <c r="G2204" s="203">
        <v>3109900</v>
      </c>
      <c r="H2204" s="195" t="s">
        <v>1584</v>
      </c>
      <c r="I2204" s="205"/>
    </row>
    <row r="2205" spans="1:9" s="208" customFormat="1">
      <c r="A2205" s="196">
        <v>44287</v>
      </c>
      <c r="B2205" s="205" t="s">
        <v>60</v>
      </c>
      <c r="C2205" s="198">
        <v>9714</v>
      </c>
      <c r="D2205" s="195">
        <v>4</v>
      </c>
      <c r="E2205" s="197">
        <v>1844500</v>
      </c>
      <c r="F2205" s="206">
        <f>E2205-G2205</f>
        <v>0</v>
      </c>
      <c r="G2205" s="203">
        <v>1844500</v>
      </c>
      <c r="H2205" s="195" t="s">
        <v>1589</v>
      </c>
      <c r="I2205" s="205"/>
    </row>
    <row r="2206" spans="1:9">
      <c r="E2206" s="314"/>
      <c r="G2206" s="50">
        <f>SUM(G2204:G2205)</f>
        <v>4954400</v>
      </c>
      <c r="H2206" s="2" t="s">
        <v>65</v>
      </c>
    </row>
    <row r="2208" spans="1:9" s="207" customFormat="1">
      <c r="A2208" s="199">
        <v>44288</v>
      </c>
      <c r="B2208" s="200"/>
      <c r="C2208" s="200">
        <v>2314</v>
      </c>
      <c r="D2208" s="200">
        <v>7</v>
      </c>
      <c r="E2208" s="201">
        <v>70900</v>
      </c>
      <c r="F2208" s="202">
        <f>E2208-G2208</f>
        <v>0</v>
      </c>
      <c r="G2208" s="201">
        <v>70900</v>
      </c>
      <c r="H2208" s="200"/>
      <c r="I2208" s="200"/>
    </row>
    <row r="2209" spans="1:9" s="207" customFormat="1">
      <c r="A2209" s="199">
        <v>44288</v>
      </c>
      <c r="B2209" s="200"/>
      <c r="C2209" s="200">
        <v>2313</v>
      </c>
      <c r="D2209" s="200">
        <v>7</v>
      </c>
      <c r="E2209" s="201">
        <v>2457969</v>
      </c>
      <c r="F2209" s="202">
        <f>E2209-G2209</f>
        <v>0</v>
      </c>
      <c r="G2209" s="201">
        <v>2457969</v>
      </c>
      <c r="H2209" s="200"/>
      <c r="I2209" s="200"/>
    </row>
    <row r="2210" spans="1:9" s="207" customFormat="1">
      <c r="A2210" s="199">
        <v>44288</v>
      </c>
      <c r="B2210" s="200"/>
      <c r="C2210" s="200">
        <v>2315</v>
      </c>
      <c r="D2210" s="200">
        <v>7</v>
      </c>
      <c r="E2210" s="201">
        <v>1720000</v>
      </c>
      <c r="F2210" s="202">
        <f>E2210-G2210</f>
        <v>0</v>
      </c>
      <c r="G2210" s="201">
        <v>1720000</v>
      </c>
      <c r="H2210" s="200"/>
      <c r="I2210" s="200"/>
    </row>
    <row r="2211" spans="1:9">
      <c r="G2211" s="50">
        <f>SUM(G2208:G2210)</f>
        <v>4248869</v>
      </c>
      <c r="H2211" s="2" t="s">
        <v>62</v>
      </c>
    </row>
    <row r="2213" spans="1:9" s="208" customFormat="1">
      <c r="A2213" s="196">
        <v>44287</v>
      </c>
      <c r="B2213" s="205" t="s">
        <v>60</v>
      </c>
      <c r="C2213" s="198">
        <v>7061</v>
      </c>
      <c r="D2213" s="195">
        <v>6</v>
      </c>
      <c r="E2213" s="197">
        <v>669500</v>
      </c>
      <c r="F2213" s="206">
        <f>E2213-G2213</f>
        <v>0</v>
      </c>
      <c r="G2213" s="203">
        <v>669500</v>
      </c>
      <c r="H2213" s="195" t="s">
        <v>1585</v>
      </c>
      <c r="I2213" s="205"/>
    </row>
    <row r="2214" spans="1:9" s="207" customFormat="1">
      <c r="A2214" s="199">
        <v>44288</v>
      </c>
      <c r="B2214" s="200"/>
      <c r="C2214" s="200">
        <v>7395</v>
      </c>
      <c r="D2214" s="200">
        <v>6</v>
      </c>
      <c r="E2214" s="201">
        <v>2083304</v>
      </c>
      <c r="F2214" s="202">
        <f>E2214-G2214</f>
        <v>0</v>
      </c>
      <c r="G2214" s="201">
        <v>2083304</v>
      </c>
      <c r="H2214" s="200"/>
      <c r="I2214" s="200"/>
    </row>
    <row r="2215" spans="1:9" s="207" customFormat="1">
      <c r="A2215" s="199">
        <v>44288</v>
      </c>
      <c r="B2215" s="200"/>
      <c r="C2215" s="200">
        <v>7761</v>
      </c>
      <c r="D2215" s="200">
        <v>29</v>
      </c>
      <c r="E2215" s="201">
        <v>1526500</v>
      </c>
      <c r="F2215" s="202">
        <f>E2215-G2215</f>
        <v>0</v>
      </c>
      <c r="G2215" s="201">
        <v>1526500</v>
      </c>
      <c r="H2215" s="200"/>
      <c r="I2215" s="200"/>
    </row>
    <row r="2216" spans="1:9" s="207" customFormat="1">
      <c r="A2216" s="199">
        <v>44288</v>
      </c>
      <c r="B2216" s="200"/>
      <c r="C2216" s="200">
        <v>7755</v>
      </c>
      <c r="D2216" s="200">
        <v>29</v>
      </c>
      <c r="E2216" s="201">
        <v>1669000</v>
      </c>
      <c r="F2216" s="202">
        <f>E2216-G2216</f>
        <v>0</v>
      </c>
      <c r="G2216" s="201">
        <v>1669000</v>
      </c>
      <c r="H2216" s="200"/>
      <c r="I2216" s="200"/>
    </row>
    <row r="2217" spans="1:9">
      <c r="G2217" s="50">
        <f>SUM(G2213:G2216)</f>
        <v>5948304</v>
      </c>
      <c r="H2217" s="2" t="s">
        <v>65</v>
      </c>
    </row>
    <row r="2219" spans="1:9" s="52" customFormat="1">
      <c r="A2219" s="199">
        <v>44288</v>
      </c>
      <c r="B2219" s="200"/>
      <c r="C2219" s="200">
        <v>134</v>
      </c>
      <c r="D2219" s="200">
        <v>4</v>
      </c>
      <c r="E2219" s="200"/>
      <c r="F2219" s="200"/>
      <c r="G2219" s="201">
        <v>776000</v>
      </c>
      <c r="H2219" s="200"/>
      <c r="I2219" s="200"/>
    </row>
    <row r="2220" spans="1:9" s="52" customFormat="1">
      <c r="A2220" s="199">
        <v>44288</v>
      </c>
      <c r="B2220" s="200"/>
      <c r="C2220" s="200">
        <v>7407</v>
      </c>
      <c r="D2220" s="200">
        <v>6</v>
      </c>
      <c r="E2220" s="200"/>
      <c r="F2220" s="200"/>
      <c r="G2220" s="201">
        <v>1563000</v>
      </c>
      <c r="H2220" s="200"/>
      <c r="I2220" s="200"/>
    </row>
    <row r="2221" spans="1:9" s="52" customFormat="1">
      <c r="A2221" s="199">
        <v>44288</v>
      </c>
      <c r="B2221" s="200"/>
      <c r="C2221" s="200">
        <v>2316</v>
      </c>
      <c r="D2221" s="200">
        <v>7</v>
      </c>
      <c r="E2221" s="200"/>
      <c r="F2221" s="200"/>
      <c r="G2221" s="201">
        <v>601400</v>
      </c>
      <c r="H2221" s="200"/>
      <c r="I2221" s="200"/>
    </row>
    <row r="2222" spans="1:9">
      <c r="G2222" s="35">
        <f>SUM(G2219:G2221)</f>
        <v>2940400</v>
      </c>
      <c r="H2222" s="2" t="s">
        <v>190</v>
      </c>
    </row>
    <row r="2224" spans="1:9" ht="19.5">
      <c r="A2224" s="38" t="s">
        <v>1618</v>
      </c>
    </row>
    <row r="2225" spans="1:9" s="208" customFormat="1">
      <c r="A2225" s="196">
        <v>44288</v>
      </c>
      <c r="B2225" s="205" t="s">
        <v>60</v>
      </c>
      <c r="C2225" s="198">
        <v>2352</v>
      </c>
      <c r="D2225" s="195">
        <v>7</v>
      </c>
      <c r="E2225" s="197">
        <v>513100</v>
      </c>
      <c r="F2225" s="206">
        <f t="shared" ref="F2225:F2232" si="27">E2225-G2225</f>
        <v>0</v>
      </c>
      <c r="G2225" s="203">
        <v>513100</v>
      </c>
      <c r="H2225" s="245" t="s">
        <v>1604</v>
      </c>
      <c r="I2225" s="205"/>
    </row>
    <row r="2226" spans="1:9" s="208" customFormat="1">
      <c r="A2226" s="196">
        <v>44288</v>
      </c>
      <c r="B2226" s="205" t="s">
        <v>60</v>
      </c>
      <c r="C2226" s="198">
        <v>4526</v>
      </c>
      <c r="D2226" s="195">
        <v>8</v>
      </c>
      <c r="E2226" s="197">
        <v>1002800</v>
      </c>
      <c r="F2226" s="206">
        <f t="shared" si="27"/>
        <v>0</v>
      </c>
      <c r="G2226" s="203">
        <v>1002800</v>
      </c>
      <c r="H2226" s="245" t="s">
        <v>1607</v>
      </c>
      <c r="I2226" s="205"/>
    </row>
    <row r="2227" spans="1:9" s="208" customFormat="1">
      <c r="A2227" s="196">
        <v>44288</v>
      </c>
      <c r="B2227" s="205" t="s">
        <v>60</v>
      </c>
      <c r="C2227" s="198">
        <v>4562</v>
      </c>
      <c r="D2227" s="195">
        <v>8</v>
      </c>
      <c r="E2227" s="197">
        <v>516000</v>
      </c>
      <c r="F2227" s="206">
        <f t="shared" si="27"/>
        <v>0</v>
      </c>
      <c r="G2227" s="203">
        <v>516000</v>
      </c>
      <c r="H2227" s="245" t="s">
        <v>1608</v>
      </c>
      <c r="I2227" s="205"/>
    </row>
    <row r="2228" spans="1:9" s="208" customFormat="1">
      <c r="A2228" s="196">
        <v>44288</v>
      </c>
      <c r="B2228" s="205" t="s">
        <v>60</v>
      </c>
      <c r="C2228" s="198">
        <v>7394</v>
      </c>
      <c r="D2228" s="195">
        <v>6</v>
      </c>
      <c r="E2228" s="197">
        <v>2485000</v>
      </c>
      <c r="F2228" s="206">
        <f t="shared" si="27"/>
        <v>0</v>
      </c>
      <c r="G2228" s="203">
        <v>2485000</v>
      </c>
      <c r="H2228" s="245" t="s">
        <v>1610</v>
      </c>
      <c r="I2228" s="205"/>
    </row>
    <row r="2229" spans="1:9" s="208" customFormat="1">
      <c r="A2229" s="196">
        <v>44289</v>
      </c>
      <c r="B2229" s="205" t="s">
        <v>60</v>
      </c>
      <c r="C2229" s="198">
        <v>258</v>
      </c>
      <c r="D2229" s="195">
        <v>4</v>
      </c>
      <c r="E2229" s="197">
        <v>3238700</v>
      </c>
      <c r="F2229" s="206">
        <f t="shared" si="27"/>
        <v>0</v>
      </c>
      <c r="G2229" s="203">
        <v>3238700</v>
      </c>
      <c r="H2229" s="195" t="s">
        <v>1620</v>
      </c>
      <c r="I2229" s="205"/>
    </row>
    <row r="2230" spans="1:9" s="208" customFormat="1">
      <c r="A2230" s="196">
        <v>44289</v>
      </c>
      <c r="B2230" s="205" t="s">
        <v>60</v>
      </c>
      <c r="C2230" s="198">
        <v>324</v>
      </c>
      <c r="D2230" s="195">
        <v>4</v>
      </c>
      <c r="E2230" s="197">
        <v>1084900</v>
      </c>
      <c r="F2230" s="206">
        <f t="shared" si="27"/>
        <v>0</v>
      </c>
      <c r="G2230" s="203">
        <v>1084900</v>
      </c>
      <c r="H2230" s="195" t="s">
        <v>1621</v>
      </c>
      <c r="I2230" s="205"/>
    </row>
    <row r="2231" spans="1:9" s="208" customFormat="1">
      <c r="A2231" s="196">
        <v>44289</v>
      </c>
      <c r="B2231" s="205" t="s">
        <v>60</v>
      </c>
      <c r="C2231" s="198">
        <v>5439</v>
      </c>
      <c r="D2231" s="195">
        <v>18</v>
      </c>
      <c r="E2231" s="197">
        <v>880000</v>
      </c>
      <c r="F2231" s="206">
        <f t="shared" si="27"/>
        <v>0</v>
      </c>
      <c r="G2231" s="203">
        <v>880000</v>
      </c>
      <c r="H2231" s="195" t="s">
        <v>1625</v>
      </c>
      <c r="I2231" s="205"/>
    </row>
    <row r="2232" spans="1:9" s="208" customFormat="1">
      <c r="A2232" s="196">
        <v>44289</v>
      </c>
      <c r="B2232" s="205" t="s">
        <v>60</v>
      </c>
      <c r="C2232" s="198">
        <v>5441</v>
      </c>
      <c r="D2232" s="195">
        <v>18</v>
      </c>
      <c r="E2232" s="197">
        <v>500000</v>
      </c>
      <c r="F2232" s="206">
        <f t="shared" si="27"/>
        <v>0</v>
      </c>
      <c r="G2232" s="203">
        <v>500000</v>
      </c>
      <c r="H2232" s="195" t="s">
        <v>1626</v>
      </c>
      <c r="I2232" s="205"/>
    </row>
    <row r="2233" spans="1:9" s="208" customFormat="1">
      <c r="A2233" s="297"/>
      <c r="C2233" s="315"/>
      <c r="D2233" s="48"/>
      <c r="E2233" s="316"/>
      <c r="F2233" s="317"/>
      <c r="G2233" s="318">
        <f>SUM(G2225:G2232)</f>
        <v>10220500</v>
      </c>
      <c r="H2233" s="48" t="s">
        <v>190</v>
      </c>
    </row>
    <row r="2234" spans="1:9" s="208" customFormat="1">
      <c r="A2234" s="297"/>
      <c r="C2234" s="315"/>
      <c r="D2234" s="48"/>
      <c r="E2234" s="316"/>
      <c r="F2234" s="317"/>
      <c r="G2234" s="331"/>
      <c r="H2234" s="48"/>
    </row>
    <row r="2235" spans="1:9" s="208" customFormat="1">
      <c r="A2235" s="196">
        <v>44288</v>
      </c>
      <c r="B2235" s="205" t="s">
        <v>60</v>
      </c>
      <c r="C2235" s="198">
        <v>4317</v>
      </c>
      <c r="D2235" s="195">
        <v>9</v>
      </c>
      <c r="E2235" s="197">
        <v>39206</v>
      </c>
      <c r="F2235" s="206">
        <f>E2235-G2235</f>
        <v>0</v>
      </c>
      <c r="G2235" s="203">
        <v>39206</v>
      </c>
      <c r="H2235" s="245" t="s">
        <v>1605</v>
      </c>
      <c r="I2235" s="205"/>
    </row>
    <row r="2236" spans="1:9" s="208" customFormat="1">
      <c r="A2236" s="196">
        <v>44288</v>
      </c>
      <c r="B2236" s="205" t="s">
        <v>60</v>
      </c>
      <c r="C2236" s="198">
        <v>4421</v>
      </c>
      <c r="D2236" s="195">
        <v>9</v>
      </c>
      <c r="E2236" s="197">
        <v>506400</v>
      </c>
      <c r="F2236" s="206">
        <f>E2236-G2236</f>
        <v>0</v>
      </c>
      <c r="G2236" s="203">
        <v>506400</v>
      </c>
      <c r="H2236" s="245" t="s">
        <v>1606</v>
      </c>
      <c r="I2236" s="205"/>
    </row>
    <row r="2237" spans="1:9" s="208" customFormat="1">
      <c r="A2237" s="196">
        <v>44288</v>
      </c>
      <c r="B2237" s="205" t="s">
        <v>60</v>
      </c>
      <c r="C2237" s="198">
        <v>4422</v>
      </c>
      <c r="D2237" s="195">
        <v>9</v>
      </c>
      <c r="E2237" s="208">
        <v>132500</v>
      </c>
      <c r="F2237" s="206"/>
      <c r="G2237" s="197">
        <v>132500</v>
      </c>
      <c r="H2237" s="245" t="s">
        <v>1606</v>
      </c>
      <c r="I2237" s="205"/>
    </row>
    <row r="2238" spans="1:9" s="208" customFormat="1">
      <c r="A2238" s="196">
        <v>44288</v>
      </c>
      <c r="B2238" s="205" t="s">
        <v>60</v>
      </c>
      <c r="C2238" s="198">
        <v>7762</v>
      </c>
      <c r="D2238" s="195">
        <v>29</v>
      </c>
      <c r="E2238" s="197">
        <v>196500</v>
      </c>
      <c r="F2238" s="206">
        <f>E2238-G2238</f>
        <v>0</v>
      </c>
      <c r="G2238" s="203">
        <v>196500</v>
      </c>
      <c r="H2238" s="245" t="s">
        <v>1615</v>
      </c>
      <c r="I2238" s="205"/>
    </row>
    <row r="2239" spans="1:9" s="208" customFormat="1">
      <c r="A2239" s="297"/>
      <c r="C2239" s="315"/>
      <c r="D2239" s="48"/>
      <c r="E2239" s="316"/>
      <c r="F2239" s="317"/>
      <c r="G2239" s="318">
        <f>SUM(G2235:G2238)</f>
        <v>874606</v>
      </c>
      <c r="H2239" s="48" t="s">
        <v>537</v>
      </c>
    </row>
    <row r="2240" spans="1:9" s="208" customFormat="1">
      <c r="A2240" s="297"/>
      <c r="C2240" s="315"/>
      <c r="D2240" s="48"/>
      <c r="E2240" s="316"/>
      <c r="F2240" s="317"/>
      <c r="G2240" s="331"/>
      <c r="H2240" s="48"/>
    </row>
    <row r="2241" spans="1:9" s="208" customFormat="1">
      <c r="A2241" s="196">
        <v>44289</v>
      </c>
      <c r="B2241" s="205" t="s">
        <v>60</v>
      </c>
      <c r="C2241" s="198">
        <v>7881</v>
      </c>
      <c r="D2241" s="195">
        <v>29</v>
      </c>
      <c r="E2241" s="197">
        <v>986500</v>
      </c>
      <c r="F2241" s="206">
        <f>E2241-G2241</f>
        <v>0</v>
      </c>
      <c r="G2241" s="203">
        <v>986500</v>
      </c>
      <c r="H2241" s="195" t="s">
        <v>1638</v>
      </c>
      <c r="I2241" s="205"/>
    </row>
    <row r="2242" spans="1:9" s="208" customFormat="1">
      <c r="A2242" s="297"/>
      <c r="C2242" s="315"/>
      <c r="D2242" s="48"/>
      <c r="E2242" s="316"/>
      <c r="F2242" s="317"/>
      <c r="G2242" s="12">
        <v>986500</v>
      </c>
      <c r="H2242" s="48" t="s">
        <v>62</v>
      </c>
    </row>
    <row r="2243" spans="1:9" s="208" customFormat="1">
      <c r="A2243" s="297"/>
      <c r="C2243" s="315"/>
      <c r="D2243" s="48"/>
      <c r="E2243" s="316"/>
      <c r="F2243" s="317"/>
      <c r="G2243" s="331"/>
      <c r="H2243" s="48"/>
    </row>
    <row r="2244" spans="1:9" s="208" customFormat="1">
      <c r="A2244" s="196">
        <v>44287</v>
      </c>
      <c r="B2244" s="205" t="s">
        <v>60</v>
      </c>
      <c r="C2244" s="198">
        <v>4235</v>
      </c>
      <c r="D2244" s="195">
        <v>8</v>
      </c>
      <c r="E2244" s="197">
        <v>539100</v>
      </c>
      <c r="F2244" s="206">
        <f t="shared" ref="F2244:F2249" si="28">E2244-G2244</f>
        <v>0</v>
      </c>
      <c r="G2244" s="203">
        <v>539100</v>
      </c>
      <c r="H2244" s="195" t="s">
        <v>1583</v>
      </c>
      <c r="I2244" s="205"/>
    </row>
    <row r="2245" spans="1:9" s="208" customFormat="1">
      <c r="A2245" s="196">
        <v>44287</v>
      </c>
      <c r="B2245" s="205" t="s">
        <v>60</v>
      </c>
      <c r="C2245" s="198">
        <v>7238</v>
      </c>
      <c r="D2245" s="195">
        <v>6</v>
      </c>
      <c r="E2245" s="197">
        <v>235000</v>
      </c>
      <c r="F2245" s="206">
        <f t="shared" si="28"/>
        <v>0</v>
      </c>
      <c r="G2245" s="203">
        <v>235000</v>
      </c>
      <c r="H2245" s="195" t="s">
        <v>1586</v>
      </c>
      <c r="I2245" s="205"/>
    </row>
    <row r="2246" spans="1:9" s="208" customFormat="1">
      <c r="A2246" s="196">
        <v>44287</v>
      </c>
      <c r="B2246" s="205" t="s">
        <v>60</v>
      </c>
      <c r="C2246" s="198">
        <v>7266</v>
      </c>
      <c r="D2246" s="195">
        <v>6</v>
      </c>
      <c r="E2246" s="197">
        <v>329247</v>
      </c>
      <c r="F2246" s="206">
        <f t="shared" si="28"/>
        <v>0</v>
      </c>
      <c r="G2246" s="203">
        <v>329247</v>
      </c>
      <c r="H2246" s="195" t="s">
        <v>1577</v>
      </c>
      <c r="I2246" s="205"/>
    </row>
    <row r="2247" spans="1:9" s="208" customFormat="1">
      <c r="A2247" s="196">
        <v>44287</v>
      </c>
      <c r="B2247" s="205" t="s">
        <v>60</v>
      </c>
      <c r="C2247" s="198">
        <v>9802</v>
      </c>
      <c r="D2247" s="195">
        <v>4</v>
      </c>
      <c r="E2247" s="197">
        <v>37800</v>
      </c>
      <c r="F2247" s="206">
        <f t="shared" si="28"/>
        <v>0</v>
      </c>
      <c r="G2247" s="203">
        <v>37800</v>
      </c>
      <c r="H2247" s="195" t="s">
        <v>1591</v>
      </c>
      <c r="I2247" s="205"/>
    </row>
    <row r="2248" spans="1:9" s="208" customFormat="1">
      <c r="A2248" s="196">
        <v>44288</v>
      </c>
      <c r="B2248" s="205" t="s">
        <v>60</v>
      </c>
      <c r="C2248" s="198">
        <v>2</v>
      </c>
      <c r="D2248" s="195">
        <v>4</v>
      </c>
      <c r="E2248" s="197">
        <v>240694</v>
      </c>
      <c r="F2248" s="206">
        <f t="shared" si="28"/>
        <v>0</v>
      </c>
      <c r="G2248" s="203">
        <v>240694</v>
      </c>
      <c r="H2248" s="245" t="s">
        <v>1597</v>
      </c>
      <c r="I2248" s="205"/>
    </row>
    <row r="2249" spans="1:9" s="208" customFormat="1">
      <c r="A2249" s="196">
        <v>44289</v>
      </c>
      <c r="B2249" s="205" t="s">
        <v>60</v>
      </c>
      <c r="C2249" s="198">
        <v>7707</v>
      </c>
      <c r="D2249" s="195">
        <v>6</v>
      </c>
      <c r="E2249" s="197">
        <v>1000800</v>
      </c>
      <c r="F2249" s="206">
        <f t="shared" si="28"/>
        <v>0</v>
      </c>
      <c r="G2249" s="203">
        <v>1000800</v>
      </c>
      <c r="H2249" s="195" t="s">
        <v>1628</v>
      </c>
      <c r="I2249" s="205"/>
    </row>
    <row r="2250" spans="1:9">
      <c r="G2250" s="50">
        <f>SUM(G2244:G2249)</f>
        <v>2382641</v>
      </c>
      <c r="H2250" s="2" t="s">
        <v>63</v>
      </c>
    </row>
    <row r="2252" spans="1:9" ht="19.5">
      <c r="A2252" s="38" t="s">
        <v>1648</v>
      </c>
    </row>
    <row r="2253" spans="1:9" s="208" customFormat="1">
      <c r="A2253" s="196">
        <v>44290</v>
      </c>
      <c r="B2253" s="205" t="s">
        <v>60</v>
      </c>
      <c r="C2253" s="198">
        <v>8099</v>
      </c>
      <c r="D2253" s="195">
        <v>29</v>
      </c>
      <c r="E2253" s="197">
        <v>415000</v>
      </c>
      <c r="F2253" s="206">
        <f>E2253-G2253</f>
        <v>0</v>
      </c>
      <c r="G2253" s="203">
        <v>415000</v>
      </c>
      <c r="H2253" s="195" t="s">
        <v>1643</v>
      </c>
      <c r="I2253" s="205"/>
    </row>
    <row r="2254" spans="1:9" s="208" customFormat="1" ht="16.5" customHeight="1">
      <c r="A2254" s="196">
        <v>44289</v>
      </c>
      <c r="B2254" s="205" t="s">
        <v>60</v>
      </c>
      <c r="C2254" s="198">
        <v>4499</v>
      </c>
      <c r="D2254" s="195">
        <v>9</v>
      </c>
      <c r="E2254" s="197">
        <v>951769</v>
      </c>
      <c r="F2254" s="206">
        <f>E2254-G2254</f>
        <v>0</v>
      </c>
      <c r="G2254" s="203">
        <v>951769</v>
      </c>
      <c r="H2254" s="195" t="s">
        <v>1623</v>
      </c>
      <c r="I2254" s="205"/>
    </row>
    <row r="2255" spans="1:9" s="208" customFormat="1">
      <c r="A2255" s="196">
        <v>44290</v>
      </c>
      <c r="B2255" s="205" t="s">
        <v>60</v>
      </c>
      <c r="C2255" s="198">
        <v>2585</v>
      </c>
      <c r="D2255" s="195">
        <v>11</v>
      </c>
      <c r="E2255" s="197">
        <v>623244</v>
      </c>
      <c r="F2255" s="206">
        <f>E2255-G2255</f>
        <v>0</v>
      </c>
      <c r="G2255" s="203">
        <v>623244</v>
      </c>
      <c r="H2255" s="195" t="s">
        <v>533</v>
      </c>
      <c r="I2255" s="205"/>
    </row>
    <row r="2256" spans="1:9" s="208" customFormat="1">
      <c r="A2256" s="196">
        <v>44290</v>
      </c>
      <c r="B2256" s="205" t="s">
        <v>60</v>
      </c>
      <c r="C2256" s="198">
        <v>8194</v>
      </c>
      <c r="D2256" s="195">
        <v>29</v>
      </c>
      <c r="E2256" s="197">
        <v>155000</v>
      </c>
      <c r="F2256" s="206">
        <f>E2256-G2256</f>
        <v>0</v>
      </c>
      <c r="G2256" s="203">
        <v>155000</v>
      </c>
      <c r="H2256" s="195" t="s">
        <v>533</v>
      </c>
      <c r="I2256" s="205"/>
    </row>
    <row r="2257" spans="1:9">
      <c r="G2257" s="12">
        <f>SUM(G2253:G2256)</f>
        <v>2145013</v>
      </c>
      <c r="H2257" s="2" t="s">
        <v>537</v>
      </c>
    </row>
    <row r="2258" spans="1:9">
      <c r="G2258" s="49"/>
    </row>
    <row r="2259" spans="1:9" s="208" customFormat="1">
      <c r="A2259" s="196">
        <v>44289</v>
      </c>
      <c r="B2259" s="205" t="s">
        <v>60</v>
      </c>
      <c r="C2259" s="198">
        <v>7687</v>
      </c>
      <c r="D2259" s="195">
        <v>6</v>
      </c>
      <c r="E2259" s="197">
        <v>149000</v>
      </c>
      <c r="F2259" s="206">
        <f>E2259-G2259</f>
        <v>0</v>
      </c>
      <c r="G2259" s="203">
        <v>149000</v>
      </c>
      <c r="H2259" s="195" t="s">
        <v>1627</v>
      </c>
      <c r="I2259" s="205"/>
    </row>
    <row r="2260" spans="1:9" s="208" customFormat="1">
      <c r="A2260" s="196">
        <v>44290</v>
      </c>
      <c r="B2260" s="205" t="s">
        <v>60</v>
      </c>
      <c r="C2260" s="198">
        <v>1720</v>
      </c>
      <c r="D2260" s="195">
        <v>10</v>
      </c>
      <c r="E2260" s="197">
        <v>1303218</v>
      </c>
      <c r="F2260" s="206">
        <f>E2260-G2260</f>
        <v>0</v>
      </c>
      <c r="G2260" s="203">
        <v>1303218</v>
      </c>
      <c r="H2260" s="195" t="s">
        <v>1645</v>
      </c>
      <c r="I2260" s="205"/>
    </row>
    <row r="2261" spans="1:9">
      <c r="G2261" s="50">
        <f>SUM(G2259:G2260)</f>
        <v>1452218</v>
      </c>
      <c r="H2261" s="2" t="s">
        <v>101</v>
      </c>
    </row>
    <row r="2262" spans="1:9" s="53" customFormat="1">
      <c r="G2262" s="314"/>
    </row>
    <row r="2263" spans="1:9" s="208" customFormat="1">
      <c r="A2263" s="196">
        <v>44287</v>
      </c>
      <c r="B2263" s="205" t="s">
        <v>1660</v>
      </c>
      <c r="C2263" s="198">
        <v>9734</v>
      </c>
      <c r="D2263" s="195">
        <v>4</v>
      </c>
      <c r="E2263" s="197">
        <v>495140</v>
      </c>
      <c r="F2263" s="206">
        <v>0</v>
      </c>
      <c r="G2263" s="203">
        <v>495140</v>
      </c>
      <c r="H2263" s="195" t="s">
        <v>1590</v>
      </c>
      <c r="I2263" s="205"/>
    </row>
    <row r="2264" spans="1:9" s="208" customFormat="1">
      <c r="A2264" s="196">
        <v>44288</v>
      </c>
      <c r="B2264" s="205" t="s">
        <v>64</v>
      </c>
      <c r="C2264" s="198">
        <v>9</v>
      </c>
      <c r="D2264" s="195">
        <v>4</v>
      </c>
      <c r="E2264" s="197">
        <v>680800</v>
      </c>
      <c r="F2264" s="206">
        <v>0</v>
      </c>
      <c r="G2264" s="203">
        <v>680800</v>
      </c>
      <c r="H2264" s="245" t="s">
        <v>1598</v>
      </c>
      <c r="I2264" s="205"/>
    </row>
    <row r="2265" spans="1:9" s="208" customFormat="1">
      <c r="A2265" s="196">
        <v>44288</v>
      </c>
      <c r="B2265" s="205" t="s">
        <v>1660</v>
      </c>
      <c r="C2265" s="198">
        <v>7386</v>
      </c>
      <c r="D2265" s="195">
        <v>6</v>
      </c>
      <c r="E2265" s="197">
        <v>100000</v>
      </c>
      <c r="F2265" s="206">
        <v>0</v>
      </c>
      <c r="G2265" s="203">
        <v>100000</v>
      </c>
      <c r="H2265" s="245" t="s">
        <v>1609</v>
      </c>
      <c r="I2265" s="205"/>
    </row>
    <row r="2266" spans="1:9" s="208" customFormat="1">
      <c r="A2266" s="297"/>
      <c r="C2266" s="315"/>
      <c r="D2266" s="48"/>
      <c r="E2266" s="316"/>
      <c r="F2266" s="317"/>
      <c r="G2266" s="318">
        <f>SUM(G2263:G2265)</f>
        <v>1275940</v>
      </c>
      <c r="H2266" s="335" t="s">
        <v>64</v>
      </c>
    </row>
    <row r="2267" spans="1:9" s="208" customFormat="1">
      <c r="A2267" s="297"/>
      <c r="C2267" s="315"/>
      <c r="D2267" s="48"/>
      <c r="E2267" s="316"/>
      <c r="F2267" s="317"/>
      <c r="G2267" s="331"/>
      <c r="H2267" s="335"/>
    </row>
    <row r="2268" spans="1:9" s="22" customFormat="1">
      <c r="A2268" s="30">
        <v>44288</v>
      </c>
      <c r="B2268" s="31">
        <v>99910</v>
      </c>
      <c r="C2268" s="31">
        <v>7815</v>
      </c>
      <c r="D2268" s="31"/>
      <c r="E2268" s="32">
        <v>39400</v>
      </c>
      <c r="F2268" s="31" t="s">
        <v>84</v>
      </c>
      <c r="G2268" s="22" t="s">
        <v>1649</v>
      </c>
    </row>
    <row r="2269" spans="1:9">
      <c r="E2269" s="336">
        <v>39400</v>
      </c>
      <c r="F2269" s="2" t="s">
        <v>101</v>
      </c>
    </row>
    <row r="2271" spans="1:9" s="208" customFormat="1">
      <c r="A2271" s="196">
        <v>44290</v>
      </c>
      <c r="B2271" s="205" t="s">
        <v>60</v>
      </c>
      <c r="C2271" s="198">
        <v>8293</v>
      </c>
      <c r="D2271" s="195">
        <v>29</v>
      </c>
      <c r="E2271" s="197">
        <v>732000</v>
      </c>
      <c r="F2271" s="206">
        <f>E2271-G2271</f>
        <v>0</v>
      </c>
      <c r="G2271" s="203">
        <v>732000</v>
      </c>
      <c r="H2271" s="195" t="s">
        <v>1636</v>
      </c>
      <c r="I2271" s="205"/>
    </row>
    <row r="2272" spans="1:9" s="207" customFormat="1">
      <c r="A2272" s="199">
        <v>44291</v>
      </c>
      <c r="B2272" s="200"/>
      <c r="C2272" s="200">
        <v>8324</v>
      </c>
      <c r="D2272" s="200">
        <v>6</v>
      </c>
      <c r="E2272" s="201">
        <v>1444800</v>
      </c>
      <c r="F2272" s="202">
        <f>E2272-G2272</f>
        <v>0</v>
      </c>
      <c r="G2272" s="201">
        <v>1444800</v>
      </c>
      <c r="H2272" s="200"/>
      <c r="I2272" s="200"/>
    </row>
    <row r="2273" spans="1:9" s="207" customFormat="1">
      <c r="A2273" s="199">
        <v>44291</v>
      </c>
      <c r="B2273" s="200"/>
      <c r="C2273" s="200">
        <v>837</v>
      </c>
      <c r="D2273" s="200">
        <v>4</v>
      </c>
      <c r="E2273" s="201">
        <v>1346000</v>
      </c>
      <c r="F2273" s="202">
        <f>E2273-G2273</f>
        <v>0</v>
      </c>
      <c r="G2273" s="201">
        <v>1346000</v>
      </c>
      <c r="H2273" s="200"/>
      <c r="I2273" s="200"/>
    </row>
    <row r="2274" spans="1:9">
      <c r="G2274" s="50">
        <f>SUM(G2271:G2273)</f>
        <v>3522800</v>
      </c>
      <c r="H2274" s="2" t="s">
        <v>190</v>
      </c>
    </row>
    <row r="2276" spans="1:9" s="208" customFormat="1">
      <c r="A2276" s="196">
        <v>44289</v>
      </c>
      <c r="B2276" s="205" t="s">
        <v>60</v>
      </c>
      <c r="C2276" s="198">
        <v>7738</v>
      </c>
      <c r="D2276" s="195">
        <v>6</v>
      </c>
      <c r="E2276" s="197">
        <v>161540</v>
      </c>
      <c r="F2276" s="206">
        <f>E2276-G2276</f>
        <v>0</v>
      </c>
      <c r="G2276" s="203">
        <v>161540</v>
      </c>
      <c r="H2276" s="195" t="s">
        <v>1630</v>
      </c>
      <c r="I2276" s="205"/>
    </row>
    <row r="2277" spans="1:9" s="208" customFormat="1">
      <c r="A2277" s="196">
        <v>44290</v>
      </c>
      <c r="B2277" s="205" t="s">
        <v>60</v>
      </c>
      <c r="C2277" s="198">
        <v>2765</v>
      </c>
      <c r="D2277" s="195">
        <v>7</v>
      </c>
      <c r="E2277" s="197">
        <v>1504200</v>
      </c>
      <c r="F2277" s="206">
        <f>E2277-G2277</f>
        <v>0</v>
      </c>
      <c r="G2277" s="203">
        <v>1504200</v>
      </c>
      <c r="H2277" s="195" t="s">
        <v>1634</v>
      </c>
      <c r="I2277" s="205"/>
    </row>
    <row r="2278" spans="1:9" s="208" customFormat="1">
      <c r="A2278" s="196">
        <v>44290</v>
      </c>
      <c r="B2278" s="205" t="s">
        <v>60</v>
      </c>
      <c r="C2278" s="198">
        <v>5057</v>
      </c>
      <c r="D2278" s="195">
        <v>8</v>
      </c>
      <c r="E2278" s="197">
        <v>435000</v>
      </c>
      <c r="F2278" s="206">
        <f>E2278-G2278</f>
        <v>0</v>
      </c>
      <c r="G2278" s="203">
        <v>435000</v>
      </c>
      <c r="H2278" s="195" t="s">
        <v>1642</v>
      </c>
      <c r="I2278" s="205"/>
    </row>
    <row r="2279" spans="1:9" s="207" customFormat="1">
      <c r="A2279" s="199">
        <v>44291</v>
      </c>
      <c r="B2279" s="200"/>
      <c r="C2279" s="200">
        <v>8217</v>
      </c>
      <c r="D2279" s="200">
        <v>6</v>
      </c>
      <c r="E2279" s="201">
        <v>197600</v>
      </c>
      <c r="F2279" s="202">
        <f>E2279-G2279</f>
        <v>0</v>
      </c>
      <c r="G2279" s="201">
        <v>197600</v>
      </c>
      <c r="H2279" s="200"/>
      <c r="I2279" s="200"/>
    </row>
    <row r="2280" spans="1:9" s="207" customFormat="1">
      <c r="A2280" s="199">
        <v>44291</v>
      </c>
      <c r="B2280" s="200"/>
      <c r="C2280" s="200">
        <v>8273</v>
      </c>
      <c r="D2280" s="200">
        <v>6</v>
      </c>
      <c r="E2280" s="201">
        <v>673800</v>
      </c>
      <c r="F2280" s="202">
        <f>E2280-G2280</f>
        <v>0</v>
      </c>
      <c r="G2280" s="201">
        <v>673800</v>
      </c>
      <c r="H2280" s="200"/>
      <c r="I2280" s="200"/>
    </row>
    <row r="2281" spans="1:9">
      <c r="G2281" s="50">
        <f>SUM(G2276:G2280)</f>
        <v>2972140</v>
      </c>
      <c r="H2281" s="2" t="s">
        <v>62</v>
      </c>
    </row>
    <row r="2283" spans="1:9" ht="19.5">
      <c r="A2283" s="38" t="s">
        <v>1659</v>
      </c>
    </row>
    <row r="2284" spans="1:9" s="208" customFormat="1">
      <c r="A2284" s="196">
        <v>44289</v>
      </c>
      <c r="B2284" s="205" t="s">
        <v>60</v>
      </c>
      <c r="C2284" s="198">
        <v>2642</v>
      </c>
      <c r="D2284" s="195">
        <v>7</v>
      </c>
      <c r="E2284" s="197">
        <v>416853</v>
      </c>
      <c r="F2284" s="206">
        <f t="shared" ref="F2284:F2289" si="29">E2284-G2284</f>
        <v>0</v>
      </c>
      <c r="G2284" s="203">
        <v>416853</v>
      </c>
      <c r="H2284" s="195" t="s">
        <v>1640</v>
      </c>
      <c r="I2284" s="205"/>
    </row>
    <row r="2285" spans="1:9" s="208" customFormat="1">
      <c r="A2285" s="196">
        <v>44289</v>
      </c>
      <c r="B2285" s="205" t="s">
        <v>60</v>
      </c>
      <c r="C2285" s="198">
        <v>4854</v>
      </c>
      <c r="D2285" s="195">
        <v>8</v>
      </c>
      <c r="E2285" s="197">
        <v>522000</v>
      </c>
      <c r="F2285" s="206">
        <f t="shared" si="29"/>
        <v>0</v>
      </c>
      <c r="G2285" s="203">
        <v>522000</v>
      </c>
      <c r="H2285" s="195" t="s">
        <v>1624</v>
      </c>
      <c r="I2285" s="205"/>
    </row>
    <row r="2286" spans="1:9" s="208" customFormat="1">
      <c r="A2286" s="196">
        <v>44290</v>
      </c>
      <c r="B2286" s="205" t="s">
        <v>60</v>
      </c>
      <c r="C2286" s="198">
        <v>1571</v>
      </c>
      <c r="D2286" s="195">
        <v>10</v>
      </c>
      <c r="E2286" s="197">
        <v>90411</v>
      </c>
      <c r="F2286" s="206">
        <f t="shared" si="29"/>
        <v>0</v>
      </c>
      <c r="G2286" s="203">
        <v>90411</v>
      </c>
      <c r="H2286" s="195" t="s">
        <v>1646</v>
      </c>
      <c r="I2286" s="205"/>
    </row>
    <row r="2287" spans="1:9" s="208" customFormat="1">
      <c r="A2287" s="196">
        <v>44290</v>
      </c>
      <c r="B2287" s="205" t="s">
        <v>60</v>
      </c>
      <c r="C2287" s="198">
        <v>8152</v>
      </c>
      <c r="D2287" s="195">
        <v>29</v>
      </c>
      <c r="E2287" s="197">
        <v>245700</v>
      </c>
      <c r="F2287" s="206">
        <f t="shared" si="29"/>
        <v>0</v>
      </c>
      <c r="G2287" s="203">
        <v>245700</v>
      </c>
      <c r="H2287" s="195" t="s">
        <v>1644</v>
      </c>
      <c r="I2287" s="205"/>
    </row>
    <row r="2288" spans="1:9" s="208" customFormat="1">
      <c r="A2288" s="196">
        <v>44291</v>
      </c>
      <c r="B2288" s="205" t="s">
        <v>60</v>
      </c>
      <c r="C2288" s="198">
        <v>8355</v>
      </c>
      <c r="D2288" s="195">
        <v>6</v>
      </c>
      <c r="E2288" s="197">
        <v>3263600</v>
      </c>
      <c r="F2288" s="206">
        <f t="shared" si="29"/>
        <v>0</v>
      </c>
      <c r="G2288" s="203">
        <v>3263600</v>
      </c>
      <c r="H2288" s="195" t="s">
        <v>1654</v>
      </c>
      <c r="I2288" s="205"/>
    </row>
    <row r="2289" spans="1:9" s="208" customFormat="1">
      <c r="A2289" s="196">
        <v>44291</v>
      </c>
      <c r="B2289" s="205" t="s">
        <v>60</v>
      </c>
      <c r="C2289" s="198">
        <v>8356</v>
      </c>
      <c r="D2289" s="195">
        <v>6</v>
      </c>
      <c r="E2289" s="197">
        <v>46500</v>
      </c>
      <c r="F2289" s="206">
        <f t="shared" si="29"/>
        <v>0</v>
      </c>
      <c r="G2289" s="203">
        <v>46500</v>
      </c>
      <c r="H2289" s="195" t="s">
        <v>1654</v>
      </c>
      <c r="I2289" s="205"/>
    </row>
    <row r="2290" spans="1:9">
      <c r="G2290" s="50">
        <f>SUM(G2284:G2289)</f>
        <v>4585064</v>
      </c>
      <c r="H2290" s="2" t="s">
        <v>63</v>
      </c>
    </row>
    <row r="2292" spans="1:9" s="208" customFormat="1">
      <c r="A2292" s="196">
        <v>44290</v>
      </c>
      <c r="B2292" s="205" t="s">
        <v>64</v>
      </c>
      <c r="C2292" s="198">
        <v>2873</v>
      </c>
      <c r="D2292" s="195">
        <v>7</v>
      </c>
      <c r="E2292" s="197">
        <v>4277300</v>
      </c>
      <c r="F2292" s="206">
        <f>E2292-G2292</f>
        <v>0</v>
      </c>
      <c r="G2292" s="203">
        <v>4277300</v>
      </c>
      <c r="H2292" s="195" t="s">
        <v>1635</v>
      </c>
      <c r="I2292" s="205"/>
    </row>
    <row r="2293" spans="1:9">
      <c r="G2293" s="12">
        <v>4277300</v>
      </c>
      <c r="H2293" s="2" t="s">
        <v>64</v>
      </c>
    </row>
    <row r="2295" spans="1:9" s="207" customFormat="1">
      <c r="A2295" s="199">
        <v>44292</v>
      </c>
      <c r="B2295" s="200"/>
      <c r="C2295" s="200">
        <v>8688</v>
      </c>
      <c r="D2295" s="200">
        <v>6</v>
      </c>
      <c r="E2295" s="201">
        <v>349700</v>
      </c>
      <c r="F2295" s="202">
        <f>E2295-G2295</f>
        <v>0</v>
      </c>
      <c r="G2295" s="201">
        <v>349700</v>
      </c>
      <c r="H2295" s="200"/>
      <c r="I2295" s="200"/>
    </row>
    <row r="2296" spans="1:9" s="207" customFormat="1">
      <c r="A2296" s="199">
        <v>44292</v>
      </c>
      <c r="B2296" s="200"/>
      <c r="C2296" s="200">
        <v>3305</v>
      </c>
      <c r="D2296" s="200">
        <v>7</v>
      </c>
      <c r="E2296" s="201">
        <v>1007445</v>
      </c>
      <c r="F2296" s="202">
        <f>E2296-G2296</f>
        <v>0</v>
      </c>
      <c r="G2296" s="201">
        <v>1007445</v>
      </c>
      <c r="H2296" s="200"/>
      <c r="I2296" s="200"/>
    </row>
    <row r="2297" spans="1:9" s="207" customFormat="1">
      <c r="A2297" s="199">
        <v>44292</v>
      </c>
      <c r="B2297" s="200"/>
      <c r="C2297" s="200">
        <v>3363</v>
      </c>
      <c r="D2297" s="200">
        <v>7</v>
      </c>
      <c r="E2297" s="201">
        <v>1025100</v>
      </c>
      <c r="F2297" s="202">
        <f>E2297-G2297</f>
        <v>0</v>
      </c>
      <c r="G2297" s="201">
        <v>1025100</v>
      </c>
      <c r="H2297" s="200"/>
      <c r="I2297" s="200"/>
    </row>
    <row r="2298" spans="1:9">
      <c r="G2298" s="50">
        <f>SUM(G2295:G2297)</f>
        <v>2382245</v>
      </c>
      <c r="H2298" s="2" t="s">
        <v>1661</v>
      </c>
    </row>
    <row r="2300" spans="1:9" s="208" customFormat="1">
      <c r="A2300" s="196">
        <v>44291</v>
      </c>
      <c r="B2300" s="205" t="s">
        <v>62</v>
      </c>
      <c r="C2300" s="198">
        <v>886</v>
      </c>
      <c r="D2300" s="195">
        <v>4</v>
      </c>
      <c r="E2300" s="197">
        <v>313600</v>
      </c>
      <c r="F2300" s="206">
        <f>E2300-G2300</f>
        <v>0</v>
      </c>
      <c r="G2300" s="203">
        <v>313600</v>
      </c>
      <c r="H2300" s="195" t="s">
        <v>1656</v>
      </c>
      <c r="I2300" s="205"/>
    </row>
    <row r="2301" spans="1:9" s="207" customFormat="1">
      <c r="A2301" s="199">
        <v>44292</v>
      </c>
      <c r="B2301" s="200"/>
      <c r="C2301" s="200">
        <v>3422</v>
      </c>
      <c r="D2301" s="200">
        <v>7</v>
      </c>
      <c r="E2301" s="201">
        <v>161800</v>
      </c>
      <c r="F2301" s="202">
        <f>E2301-G2301</f>
        <v>0</v>
      </c>
      <c r="G2301" s="201">
        <v>161800</v>
      </c>
      <c r="H2301" s="200"/>
      <c r="I2301" s="200"/>
    </row>
    <row r="2302" spans="1:9">
      <c r="G2302" s="50">
        <f>SUM(G2300:G2301)</f>
        <v>475400</v>
      </c>
      <c r="H2302" s="2" t="s">
        <v>62</v>
      </c>
    </row>
    <row r="2304" spans="1:9" s="208" customFormat="1">
      <c r="A2304" s="196">
        <v>44291</v>
      </c>
      <c r="B2304" s="205" t="s">
        <v>65</v>
      </c>
      <c r="C2304" s="198">
        <v>3138</v>
      </c>
      <c r="D2304" s="195">
        <v>7</v>
      </c>
      <c r="E2304" s="197">
        <v>6426500</v>
      </c>
      <c r="F2304" s="206">
        <f>E2304-G2304</f>
        <v>0</v>
      </c>
      <c r="G2304" s="203">
        <v>6426500</v>
      </c>
      <c r="H2304" s="195" t="s">
        <v>1652</v>
      </c>
      <c r="I2304" s="205"/>
    </row>
    <row r="2305" spans="1:9">
      <c r="G2305" s="12">
        <v>6426500</v>
      </c>
      <c r="H2305" s="2" t="s">
        <v>65</v>
      </c>
    </row>
    <row r="2307" spans="1:9" ht="19.5">
      <c r="A2307" s="38" t="s">
        <v>1673</v>
      </c>
    </row>
    <row r="2308" spans="1:9" s="208" customFormat="1">
      <c r="A2308" s="196">
        <v>44292</v>
      </c>
      <c r="B2308" s="205" t="s">
        <v>60</v>
      </c>
      <c r="C2308" s="198">
        <v>1184</v>
      </c>
      <c r="D2308" s="195">
        <v>4</v>
      </c>
      <c r="E2308" s="197">
        <v>457500</v>
      </c>
      <c r="F2308" s="206">
        <f>E2308-G2308</f>
        <v>0</v>
      </c>
      <c r="G2308" s="203">
        <v>457500</v>
      </c>
      <c r="H2308" s="195" t="s">
        <v>1662</v>
      </c>
      <c r="I2308" s="205"/>
    </row>
    <row r="2309" spans="1:9" s="208" customFormat="1">
      <c r="A2309" s="196">
        <v>44292</v>
      </c>
      <c r="B2309" s="205" t="s">
        <v>60</v>
      </c>
      <c r="C2309" s="198">
        <v>3287</v>
      </c>
      <c r="D2309" s="195">
        <v>7</v>
      </c>
      <c r="E2309" s="197">
        <v>500000</v>
      </c>
      <c r="F2309" s="206">
        <f>E2309-G2309</f>
        <v>0</v>
      </c>
      <c r="G2309" s="203">
        <v>500000</v>
      </c>
      <c r="H2309" s="195" t="s">
        <v>1663</v>
      </c>
      <c r="I2309" s="205"/>
    </row>
    <row r="2310" spans="1:9" s="208" customFormat="1">
      <c r="A2310" s="196">
        <v>44292</v>
      </c>
      <c r="B2310" s="205" t="s">
        <v>60</v>
      </c>
      <c r="C2310" s="198">
        <v>8553</v>
      </c>
      <c r="D2310" s="195">
        <v>6</v>
      </c>
      <c r="E2310" s="197">
        <v>300000</v>
      </c>
      <c r="F2310" s="206">
        <f>E2310-G2310</f>
        <v>0</v>
      </c>
      <c r="G2310" s="203">
        <v>300000</v>
      </c>
      <c r="H2310" s="195" t="s">
        <v>1670</v>
      </c>
      <c r="I2310" s="205"/>
    </row>
    <row r="2311" spans="1:9">
      <c r="G2311" s="50">
        <f>SUM(G2308:G2310)</f>
        <v>1257500</v>
      </c>
      <c r="H2311" s="2" t="s">
        <v>107</v>
      </c>
    </row>
    <row r="2313" spans="1:9" s="208" customFormat="1">
      <c r="A2313" s="196">
        <v>44292</v>
      </c>
      <c r="B2313" s="205" t="s">
        <v>60</v>
      </c>
      <c r="C2313" s="198">
        <v>5522</v>
      </c>
      <c r="D2313" s="195">
        <v>8</v>
      </c>
      <c r="E2313" s="197">
        <v>944600</v>
      </c>
      <c r="F2313" s="206">
        <f>E2313-G2313</f>
        <v>0</v>
      </c>
      <c r="G2313" s="203">
        <v>944600</v>
      </c>
      <c r="H2313" s="195" t="s">
        <v>865</v>
      </c>
      <c r="I2313" s="205"/>
    </row>
    <row r="2314" spans="1:9" s="207" customFormat="1">
      <c r="A2314" s="199">
        <v>44293</v>
      </c>
      <c r="B2314" s="200"/>
      <c r="C2314" s="200">
        <v>3615</v>
      </c>
      <c r="D2314" s="200">
        <v>7</v>
      </c>
      <c r="E2314" s="201">
        <v>364500</v>
      </c>
      <c r="F2314" s="202">
        <f>E2314-G2314</f>
        <v>0</v>
      </c>
      <c r="G2314" s="201">
        <v>364500</v>
      </c>
      <c r="H2314" s="200"/>
      <c r="I2314" s="200"/>
    </row>
    <row r="2315" spans="1:9">
      <c r="G2315" s="50">
        <f>SUM(G2313:G2314)</f>
        <v>1309100</v>
      </c>
      <c r="H2315" s="2" t="s">
        <v>190</v>
      </c>
    </row>
    <row r="2317" spans="1:9" s="208" customFormat="1">
      <c r="A2317" s="196">
        <v>44292</v>
      </c>
      <c r="B2317" s="205" t="s">
        <v>60</v>
      </c>
      <c r="C2317" s="198">
        <v>3404</v>
      </c>
      <c r="D2317" s="195">
        <v>7</v>
      </c>
      <c r="E2317" s="197">
        <v>1399000</v>
      </c>
      <c r="F2317" s="206">
        <f>E2317-G2317</f>
        <v>0</v>
      </c>
      <c r="G2317" s="203">
        <v>1399000</v>
      </c>
      <c r="H2317" s="195" t="s">
        <v>1667</v>
      </c>
      <c r="I2317" s="205"/>
    </row>
    <row r="2318" spans="1:9">
      <c r="G2318" s="12">
        <v>1399000</v>
      </c>
      <c r="H2318" s="2" t="s">
        <v>62</v>
      </c>
    </row>
    <row r="2321" spans="1:9" s="208" customFormat="1">
      <c r="A2321" s="196">
        <v>44292</v>
      </c>
      <c r="B2321" s="205" t="s">
        <v>60</v>
      </c>
      <c r="C2321" s="198">
        <v>3319</v>
      </c>
      <c r="D2321" s="195">
        <v>7</v>
      </c>
      <c r="E2321" s="197">
        <v>603000</v>
      </c>
      <c r="F2321" s="206">
        <f>E2321-G2321</f>
        <v>0</v>
      </c>
      <c r="G2321" s="203">
        <v>603000</v>
      </c>
      <c r="H2321" s="195" t="s">
        <v>1665</v>
      </c>
      <c r="I2321" s="205"/>
    </row>
    <row r="2322" spans="1:9" s="207" customFormat="1">
      <c r="A2322" s="199">
        <v>44294</v>
      </c>
      <c r="B2322" s="200"/>
      <c r="C2322" s="200">
        <v>9252</v>
      </c>
      <c r="D2322" s="200">
        <v>6</v>
      </c>
      <c r="E2322" s="201">
        <v>203445</v>
      </c>
      <c r="F2322" s="202">
        <f>E2322-G2322</f>
        <v>0</v>
      </c>
      <c r="G2322" s="201">
        <v>203445</v>
      </c>
      <c r="H2322" s="200"/>
      <c r="I2322" s="200"/>
    </row>
    <row r="2323" spans="1:9">
      <c r="G2323" s="50">
        <f>SUM(G2321:G2322)</f>
        <v>806445</v>
      </c>
      <c r="H2323" s="2" t="s">
        <v>64</v>
      </c>
    </row>
    <row r="2325" spans="1:9" s="208" customFormat="1">
      <c r="A2325" s="196">
        <v>44289</v>
      </c>
      <c r="B2325" s="205" t="s">
        <v>65</v>
      </c>
      <c r="C2325" s="198">
        <v>369</v>
      </c>
      <c r="D2325" s="195">
        <v>4</v>
      </c>
      <c r="E2325" s="197">
        <v>736104</v>
      </c>
      <c r="F2325" s="206">
        <v>0</v>
      </c>
      <c r="G2325" s="203">
        <v>736104</v>
      </c>
      <c r="H2325" s="195" t="s">
        <v>419</v>
      </c>
      <c r="I2325" s="205"/>
    </row>
    <row r="2326" spans="1:9" s="208" customFormat="1" ht="18.75" customHeight="1">
      <c r="A2326" s="196">
        <v>44289</v>
      </c>
      <c r="B2326" s="205" t="s">
        <v>65</v>
      </c>
      <c r="C2326" s="198">
        <v>1514</v>
      </c>
      <c r="D2326" s="195">
        <v>10</v>
      </c>
      <c r="E2326" s="197">
        <v>524300</v>
      </c>
      <c r="F2326" s="206">
        <v>0</v>
      </c>
      <c r="G2326" s="203">
        <v>524300</v>
      </c>
      <c r="H2326" s="195" t="s">
        <v>1622</v>
      </c>
      <c r="I2326" s="205"/>
    </row>
    <row r="2327" spans="1:9" s="208" customFormat="1">
      <c r="A2327" s="196">
        <v>44289</v>
      </c>
      <c r="B2327" s="205" t="s">
        <v>65</v>
      </c>
      <c r="C2327" s="198">
        <v>7717</v>
      </c>
      <c r="D2327" s="195">
        <v>6</v>
      </c>
      <c r="E2327" s="197">
        <v>640000</v>
      </c>
      <c r="F2327" s="206">
        <v>0</v>
      </c>
      <c r="G2327" s="203">
        <v>640000</v>
      </c>
      <c r="H2327" s="195" t="s">
        <v>1629</v>
      </c>
      <c r="I2327" s="205"/>
    </row>
    <row r="2328" spans="1:9" s="208" customFormat="1">
      <c r="A2328" s="196">
        <v>44289</v>
      </c>
      <c r="B2328" s="205" t="s">
        <v>65</v>
      </c>
      <c r="C2328" s="198">
        <v>7757</v>
      </c>
      <c r="D2328" s="195">
        <v>6</v>
      </c>
      <c r="E2328" s="197">
        <v>672900</v>
      </c>
      <c r="F2328" s="206">
        <v>0</v>
      </c>
      <c r="G2328" s="203">
        <v>672900</v>
      </c>
      <c r="H2328" s="195" t="s">
        <v>1631</v>
      </c>
      <c r="I2328" s="205"/>
    </row>
    <row r="2329" spans="1:9" s="208" customFormat="1">
      <c r="A2329" s="196">
        <v>44289</v>
      </c>
      <c r="B2329" s="205" t="s">
        <v>65</v>
      </c>
      <c r="C2329" s="198">
        <v>7884</v>
      </c>
      <c r="D2329" s="195">
        <v>29</v>
      </c>
      <c r="E2329" s="197">
        <v>420000</v>
      </c>
      <c r="F2329" s="206">
        <v>0</v>
      </c>
      <c r="G2329" s="203">
        <v>420000</v>
      </c>
      <c r="H2329" s="195" t="s">
        <v>1639</v>
      </c>
      <c r="I2329" s="205"/>
    </row>
    <row r="2330" spans="1:9" s="208" customFormat="1">
      <c r="A2330" s="196">
        <v>44289</v>
      </c>
      <c r="B2330" s="205" t="s">
        <v>65</v>
      </c>
      <c r="C2330" s="198">
        <v>8026</v>
      </c>
      <c r="D2330" s="195">
        <v>29</v>
      </c>
      <c r="E2330" s="197">
        <v>109000</v>
      </c>
      <c r="F2330" s="206">
        <v>0</v>
      </c>
      <c r="G2330" s="203">
        <v>109000</v>
      </c>
      <c r="H2330" s="195" t="s">
        <v>1632</v>
      </c>
      <c r="I2330" s="205"/>
    </row>
    <row r="2331" spans="1:9" s="208" customFormat="1">
      <c r="A2331" s="196">
        <v>44290</v>
      </c>
      <c r="B2331" s="205" t="s">
        <v>65</v>
      </c>
      <c r="C2331" s="198">
        <v>5097</v>
      </c>
      <c r="D2331" s="195">
        <v>8</v>
      </c>
      <c r="E2331" s="197">
        <v>7303200</v>
      </c>
      <c r="F2331" s="206">
        <v>0</v>
      </c>
      <c r="G2331" s="203">
        <v>7303200</v>
      </c>
      <c r="H2331" s="195" t="s">
        <v>1516</v>
      </c>
      <c r="I2331" s="205"/>
    </row>
    <row r="2332" spans="1:9" s="208" customFormat="1">
      <c r="A2332" s="196">
        <v>44290</v>
      </c>
      <c r="B2332" s="205" t="s">
        <v>65</v>
      </c>
      <c r="C2332" s="198">
        <v>5100</v>
      </c>
      <c r="D2332" s="195">
        <v>8</v>
      </c>
      <c r="E2332" s="197">
        <v>12172500</v>
      </c>
      <c r="F2332" s="206">
        <v>0</v>
      </c>
      <c r="G2332" s="203">
        <v>12172500</v>
      </c>
      <c r="H2332" s="195" t="s">
        <v>1641</v>
      </c>
      <c r="I2332" s="205"/>
    </row>
    <row r="2333" spans="1:9" s="208" customFormat="1">
      <c r="A2333" s="196">
        <v>44290</v>
      </c>
      <c r="B2333" s="205" t="s">
        <v>65</v>
      </c>
      <c r="C2333" s="198">
        <v>5113</v>
      </c>
      <c r="D2333" s="195">
        <v>8</v>
      </c>
      <c r="E2333" s="197">
        <v>102000</v>
      </c>
      <c r="F2333" s="206">
        <v>0</v>
      </c>
      <c r="G2333" s="203">
        <v>102000</v>
      </c>
      <c r="H2333" s="195" t="s">
        <v>1641</v>
      </c>
      <c r="I2333" s="205"/>
    </row>
    <row r="2334" spans="1:9" s="208" customFormat="1">
      <c r="A2334" s="196">
        <v>44290</v>
      </c>
      <c r="B2334" s="205" t="s">
        <v>65</v>
      </c>
      <c r="C2334" s="198">
        <v>5156</v>
      </c>
      <c r="D2334" s="195">
        <v>8</v>
      </c>
      <c r="E2334" s="197">
        <v>186000</v>
      </c>
      <c r="F2334" s="206">
        <v>0</v>
      </c>
      <c r="G2334" s="203">
        <v>186000</v>
      </c>
      <c r="H2334" s="195" t="s">
        <v>1647</v>
      </c>
      <c r="I2334" s="205"/>
    </row>
    <row r="2335" spans="1:9">
      <c r="G2335" s="50">
        <f>SUM(G2325:G2334)</f>
        <v>22866004</v>
      </c>
      <c r="H2335" s="2" t="s">
        <v>101</v>
      </c>
    </row>
    <row r="2337" spans="1:9" s="208" customFormat="1">
      <c r="A2337" s="196">
        <v>44292</v>
      </c>
      <c r="B2337" s="205" t="s">
        <v>60</v>
      </c>
      <c r="C2337" s="198">
        <v>3346</v>
      </c>
      <c r="D2337" s="195">
        <v>7</v>
      </c>
      <c r="E2337" s="197">
        <v>397396</v>
      </c>
      <c r="F2337" s="206">
        <f t="shared" ref="F2337:F2342" si="30">E2337-G2337</f>
        <v>0</v>
      </c>
      <c r="G2337" s="203">
        <v>397396</v>
      </c>
      <c r="H2337" s="195" t="s">
        <v>1666</v>
      </c>
      <c r="I2337" s="205"/>
    </row>
    <row r="2338" spans="1:9" s="208" customFormat="1">
      <c r="A2338" s="196">
        <v>44293</v>
      </c>
      <c r="B2338" s="205" t="s">
        <v>60</v>
      </c>
      <c r="C2338" s="198">
        <v>3660</v>
      </c>
      <c r="D2338" s="195">
        <v>7</v>
      </c>
      <c r="E2338" s="197">
        <v>767500</v>
      </c>
      <c r="F2338" s="206">
        <f t="shared" si="30"/>
        <v>0</v>
      </c>
      <c r="G2338" s="203">
        <v>767500</v>
      </c>
      <c r="H2338" s="195" t="s">
        <v>1678</v>
      </c>
      <c r="I2338" s="205"/>
    </row>
    <row r="2339" spans="1:9" s="208" customFormat="1">
      <c r="A2339" s="196">
        <v>44293</v>
      </c>
      <c r="B2339" s="205" t="s">
        <v>60</v>
      </c>
      <c r="C2339" s="198">
        <v>3662</v>
      </c>
      <c r="D2339" s="195">
        <v>7</v>
      </c>
      <c r="E2339" s="197">
        <v>221200</v>
      </c>
      <c r="F2339" s="206">
        <f t="shared" si="30"/>
        <v>0</v>
      </c>
      <c r="G2339" s="203">
        <v>221200</v>
      </c>
      <c r="H2339" s="195" t="s">
        <v>1679</v>
      </c>
      <c r="I2339" s="205"/>
    </row>
    <row r="2340" spans="1:9" s="208" customFormat="1">
      <c r="A2340" s="196">
        <v>44293</v>
      </c>
      <c r="B2340" s="205" t="s">
        <v>60</v>
      </c>
      <c r="C2340" s="198">
        <v>3691</v>
      </c>
      <c r="D2340" s="195">
        <v>7</v>
      </c>
      <c r="E2340" s="197">
        <v>1150000</v>
      </c>
      <c r="F2340" s="206">
        <f t="shared" si="30"/>
        <v>0</v>
      </c>
      <c r="G2340" s="203">
        <v>1150000</v>
      </c>
      <c r="H2340" s="195" t="s">
        <v>1680</v>
      </c>
      <c r="I2340" s="205"/>
    </row>
    <row r="2341" spans="1:9" s="208" customFormat="1">
      <c r="A2341" s="196">
        <v>44293</v>
      </c>
      <c r="B2341" s="205" t="s">
        <v>60</v>
      </c>
      <c r="C2341" s="198">
        <v>9041</v>
      </c>
      <c r="D2341" s="195">
        <v>6</v>
      </c>
      <c r="E2341" s="197">
        <v>337900</v>
      </c>
      <c r="F2341" s="206">
        <f t="shared" si="30"/>
        <v>0</v>
      </c>
      <c r="G2341" s="203">
        <v>337900</v>
      </c>
      <c r="H2341" s="195" t="s">
        <v>1683</v>
      </c>
      <c r="I2341" s="205"/>
    </row>
    <row r="2342" spans="1:9" s="208" customFormat="1">
      <c r="A2342" s="196">
        <v>44293</v>
      </c>
      <c r="B2342" s="205" t="s">
        <v>60</v>
      </c>
      <c r="C2342" s="198">
        <v>1481</v>
      </c>
      <c r="D2342" s="195">
        <v>4</v>
      </c>
      <c r="E2342" s="197">
        <v>902400</v>
      </c>
      <c r="F2342" s="206">
        <f t="shared" si="30"/>
        <v>0</v>
      </c>
      <c r="G2342" s="203">
        <v>902400</v>
      </c>
      <c r="H2342" s="195" t="s">
        <v>1676</v>
      </c>
      <c r="I2342" s="205"/>
    </row>
    <row r="2343" spans="1:9">
      <c r="G2343" s="50">
        <f>SUM(G2337:G2342)</f>
        <v>3776396</v>
      </c>
      <c r="H2343" s="2" t="s">
        <v>63</v>
      </c>
    </row>
    <row r="2345" spans="1:9" s="208" customFormat="1">
      <c r="A2345" s="196">
        <v>44293</v>
      </c>
      <c r="B2345" s="205" t="s">
        <v>60</v>
      </c>
      <c r="C2345" s="198">
        <v>1331</v>
      </c>
      <c r="D2345" s="195">
        <v>4</v>
      </c>
      <c r="E2345" s="197">
        <v>2029859</v>
      </c>
      <c r="F2345" s="206">
        <f>E2345-G2345</f>
        <v>0</v>
      </c>
      <c r="G2345" s="203">
        <v>2029859</v>
      </c>
      <c r="H2345" s="195" t="s">
        <v>861</v>
      </c>
      <c r="I2345" s="205"/>
    </row>
    <row r="2346" spans="1:9" s="208" customFormat="1">
      <c r="A2346" s="196">
        <v>44293</v>
      </c>
      <c r="B2346" s="205" t="s">
        <v>60</v>
      </c>
      <c r="C2346" s="198">
        <v>5113</v>
      </c>
      <c r="D2346" s="195">
        <v>9</v>
      </c>
      <c r="E2346" s="197">
        <v>57800</v>
      </c>
      <c r="F2346" s="206">
        <v>0</v>
      </c>
      <c r="G2346" s="203">
        <v>57800</v>
      </c>
      <c r="H2346" s="195"/>
      <c r="I2346" s="205"/>
    </row>
    <row r="2347" spans="1:9" s="208" customFormat="1">
      <c r="A2347" s="196">
        <v>44293</v>
      </c>
      <c r="B2347" s="205" t="s">
        <v>60</v>
      </c>
      <c r="C2347" s="198">
        <v>5114</v>
      </c>
      <c r="D2347" s="195">
        <v>9</v>
      </c>
      <c r="E2347" s="197">
        <v>472400</v>
      </c>
      <c r="F2347" s="206">
        <v>0</v>
      </c>
      <c r="G2347" s="203">
        <v>472400</v>
      </c>
      <c r="H2347" s="195" t="s">
        <v>1681</v>
      </c>
      <c r="I2347" s="205"/>
    </row>
    <row r="2348" spans="1:9" s="208" customFormat="1">
      <c r="A2348" s="196">
        <v>44293</v>
      </c>
      <c r="B2348" s="205" t="s">
        <v>60</v>
      </c>
      <c r="C2348" s="198">
        <v>8967</v>
      </c>
      <c r="D2348" s="195">
        <v>6</v>
      </c>
      <c r="E2348" s="197">
        <v>1410089</v>
      </c>
      <c r="F2348" s="206">
        <v>0</v>
      </c>
      <c r="G2348" s="203">
        <v>1410089</v>
      </c>
      <c r="H2348" s="195" t="s">
        <v>1682</v>
      </c>
      <c r="I2348" s="205"/>
    </row>
    <row r="2349" spans="1:9" s="208" customFormat="1">
      <c r="A2349" s="196">
        <v>44293</v>
      </c>
      <c r="B2349" s="205" t="s">
        <v>60</v>
      </c>
      <c r="C2349" s="198">
        <v>9233</v>
      </c>
      <c r="D2349" s="195">
        <v>6</v>
      </c>
      <c r="E2349" s="197">
        <v>600000</v>
      </c>
      <c r="F2349" s="206">
        <v>0</v>
      </c>
      <c r="G2349" s="203">
        <v>600000</v>
      </c>
      <c r="H2349" s="195" t="s">
        <v>1684</v>
      </c>
      <c r="I2349" s="205"/>
    </row>
    <row r="2350" spans="1:9">
      <c r="G2350" s="50">
        <f>SUM(G2345:G2349)</f>
        <v>4570148</v>
      </c>
      <c r="H2350" s="2" t="s">
        <v>537</v>
      </c>
    </row>
    <row r="2352" spans="1:9" s="208" customFormat="1">
      <c r="A2352" s="123">
        <v>44289</v>
      </c>
      <c r="B2352" s="205" t="s">
        <v>65</v>
      </c>
      <c r="C2352" s="57">
        <v>8007</v>
      </c>
      <c r="D2352" s="205">
        <v>29</v>
      </c>
      <c r="E2352" s="203">
        <v>155000</v>
      </c>
      <c r="F2352" s="206">
        <v>0</v>
      </c>
      <c r="G2352" s="203">
        <v>155000</v>
      </c>
      <c r="H2352" s="205" t="s">
        <v>533</v>
      </c>
      <c r="I2352" s="205"/>
    </row>
    <row r="2353" spans="1:9" s="208" customFormat="1">
      <c r="A2353" s="196">
        <v>44293</v>
      </c>
      <c r="B2353" s="205" t="s">
        <v>60</v>
      </c>
      <c r="C2353" s="198">
        <v>1512</v>
      </c>
      <c r="D2353" s="195">
        <v>4</v>
      </c>
      <c r="E2353" s="197">
        <v>3380000</v>
      </c>
      <c r="F2353" s="206">
        <v>0</v>
      </c>
      <c r="G2353" s="203">
        <v>3380000</v>
      </c>
      <c r="H2353" s="195" t="s">
        <v>1229</v>
      </c>
      <c r="I2353" s="205"/>
    </row>
    <row r="2354" spans="1:9">
      <c r="G2354" s="50">
        <f>SUM(G2352:G2353)</f>
        <v>3535000</v>
      </c>
      <c r="H2354" s="2" t="s">
        <v>65</v>
      </c>
    </row>
    <row r="2356" spans="1:9" s="207" customFormat="1">
      <c r="A2356" s="199">
        <v>44294</v>
      </c>
      <c r="B2356" s="200"/>
      <c r="C2356" s="200">
        <v>9394</v>
      </c>
      <c r="D2356" s="200">
        <v>6</v>
      </c>
      <c r="E2356" s="201">
        <v>1318570</v>
      </c>
      <c r="F2356" s="202">
        <f>E2356-G2356</f>
        <v>0</v>
      </c>
      <c r="G2356" s="201">
        <v>1318570</v>
      </c>
      <c r="H2356" s="200"/>
      <c r="I2356" s="200"/>
    </row>
    <row r="2357" spans="1:9" s="207" customFormat="1">
      <c r="A2357" s="199">
        <v>44294</v>
      </c>
      <c r="B2357" s="200"/>
      <c r="C2357" s="200">
        <v>3928</v>
      </c>
      <c r="D2357" s="200">
        <v>7</v>
      </c>
      <c r="E2357" s="201">
        <v>790400</v>
      </c>
      <c r="F2357" s="202">
        <f>E2357-G2357</f>
        <v>0</v>
      </c>
      <c r="G2357" s="201">
        <v>790400</v>
      </c>
      <c r="H2357" s="200"/>
      <c r="I2357" s="200"/>
    </row>
    <row r="2358" spans="1:9">
      <c r="G2358" s="50">
        <f>SUM(G2356:G2357)</f>
        <v>2108970</v>
      </c>
      <c r="H2358" s="2" t="s">
        <v>190</v>
      </c>
    </row>
    <row r="2360" spans="1:9" s="208" customFormat="1">
      <c r="A2360" s="196">
        <v>44293</v>
      </c>
      <c r="B2360" s="205" t="s">
        <v>60</v>
      </c>
      <c r="C2360" s="198">
        <v>1552</v>
      </c>
      <c r="D2360" s="195">
        <v>4</v>
      </c>
      <c r="E2360" s="197">
        <v>344000</v>
      </c>
      <c r="F2360" s="206">
        <f>E2360-G2360</f>
        <v>0</v>
      </c>
      <c r="G2360" s="203">
        <v>344000</v>
      </c>
      <c r="H2360" s="195" t="s">
        <v>1677</v>
      </c>
      <c r="I2360" s="205"/>
    </row>
    <row r="2361" spans="1:9" s="207" customFormat="1">
      <c r="A2361" s="199">
        <v>44294</v>
      </c>
      <c r="B2361" s="200"/>
      <c r="C2361" s="200">
        <v>3933</v>
      </c>
      <c r="D2361" s="200">
        <v>7</v>
      </c>
      <c r="E2361" s="201">
        <v>1146426</v>
      </c>
      <c r="F2361" s="202">
        <f>E2361-G2361</f>
        <v>0</v>
      </c>
      <c r="G2361" s="201">
        <v>1146426</v>
      </c>
      <c r="H2361" s="200"/>
      <c r="I2361" s="200"/>
    </row>
    <row r="2362" spans="1:9">
      <c r="G2362" s="50">
        <f>SUM(G2360:G2361)</f>
        <v>1490426</v>
      </c>
      <c r="H2362" s="2" t="s">
        <v>62</v>
      </c>
    </row>
    <row r="2364" spans="1:9" ht="19.5">
      <c r="A2364" s="38" t="s">
        <v>1706</v>
      </c>
    </row>
    <row r="2365" spans="1:9" s="208" customFormat="1">
      <c r="A2365" s="196">
        <v>44294</v>
      </c>
      <c r="B2365" s="205" t="s">
        <v>60</v>
      </c>
      <c r="C2365" s="198">
        <v>1858</v>
      </c>
      <c r="D2365" s="195">
        <v>4</v>
      </c>
      <c r="E2365" s="197">
        <v>2729700</v>
      </c>
      <c r="F2365" s="206">
        <f>E2365-G2365</f>
        <v>0</v>
      </c>
      <c r="G2365" s="203">
        <v>2729700</v>
      </c>
      <c r="H2365" s="195" t="s">
        <v>1692</v>
      </c>
      <c r="I2365" s="205"/>
    </row>
    <row r="2366" spans="1:9">
      <c r="G2366" s="12">
        <v>2729700</v>
      </c>
      <c r="H2366" s="2" t="s">
        <v>487</v>
      </c>
    </row>
    <row r="2368" spans="1:9" s="208" customFormat="1">
      <c r="A2368" s="196">
        <v>44294</v>
      </c>
      <c r="B2368" s="205" t="s">
        <v>60</v>
      </c>
      <c r="C2368" s="198">
        <v>1777</v>
      </c>
      <c r="D2368" s="195">
        <v>4</v>
      </c>
      <c r="E2368" s="197">
        <v>606000</v>
      </c>
      <c r="F2368" s="206">
        <f>E2368-G2368</f>
        <v>0</v>
      </c>
      <c r="G2368" s="203">
        <v>606000</v>
      </c>
      <c r="H2368" s="195" t="s">
        <v>1688</v>
      </c>
      <c r="I2368" s="205"/>
    </row>
    <row r="2369" spans="1:9" s="208" customFormat="1">
      <c r="A2369" s="196">
        <v>44294</v>
      </c>
      <c r="B2369" s="205" t="s">
        <v>60</v>
      </c>
      <c r="C2369" s="198">
        <v>1836</v>
      </c>
      <c r="D2369" s="195">
        <v>4</v>
      </c>
      <c r="E2369" s="197">
        <v>260000</v>
      </c>
      <c r="F2369" s="206">
        <f>E2369-G2369</f>
        <v>0</v>
      </c>
      <c r="G2369" s="203">
        <v>260000</v>
      </c>
      <c r="H2369" s="195" t="s">
        <v>1691</v>
      </c>
      <c r="I2369" s="205"/>
    </row>
    <row r="2370" spans="1:9">
      <c r="G2370" s="50">
        <f>SUM(G2368:G2369)</f>
        <v>866000</v>
      </c>
      <c r="H2370" s="2" t="s">
        <v>190</v>
      </c>
    </row>
    <row r="2372" spans="1:9" s="208" customFormat="1">
      <c r="A2372" s="196">
        <v>44294</v>
      </c>
      <c r="B2372" s="205" t="s">
        <v>62</v>
      </c>
      <c r="C2372" s="198">
        <v>1835</v>
      </c>
      <c r="D2372" s="195">
        <v>4</v>
      </c>
      <c r="E2372" s="197">
        <v>444000</v>
      </c>
      <c r="F2372" s="206">
        <f>E2372-G2372</f>
        <v>0</v>
      </c>
      <c r="G2372" s="203">
        <v>444000</v>
      </c>
      <c r="H2372" s="195" t="s">
        <v>1260</v>
      </c>
      <c r="I2372" s="205"/>
    </row>
    <row r="2373" spans="1:9" s="208" customFormat="1">
      <c r="A2373" s="196">
        <v>44294</v>
      </c>
      <c r="B2373" s="205" t="s">
        <v>62</v>
      </c>
      <c r="C2373" s="198">
        <v>5307</v>
      </c>
      <c r="D2373" s="195">
        <v>9</v>
      </c>
      <c r="E2373" s="197">
        <v>481640</v>
      </c>
      <c r="F2373" s="206">
        <f>E2373-G2373</f>
        <v>0</v>
      </c>
      <c r="G2373" s="203">
        <v>481640</v>
      </c>
      <c r="H2373" s="195" t="s">
        <v>1695</v>
      </c>
      <c r="I2373" s="205"/>
    </row>
    <row r="2374" spans="1:9" s="207" customFormat="1">
      <c r="A2374" s="199">
        <v>44295</v>
      </c>
      <c r="B2374" s="200"/>
      <c r="C2374" s="200">
        <v>2007</v>
      </c>
      <c r="D2374" s="200">
        <v>4</v>
      </c>
      <c r="E2374" s="201">
        <v>10525000</v>
      </c>
      <c r="F2374" s="202">
        <f>E2374-G2374</f>
        <v>0</v>
      </c>
      <c r="G2374" s="201">
        <v>10525000</v>
      </c>
      <c r="H2374" s="200"/>
      <c r="I2374" s="200"/>
    </row>
    <row r="2375" spans="1:9">
      <c r="G2375" s="50">
        <f>SUM(G2372:G2374)</f>
        <v>11450640</v>
      </c>
      <c r="H2375" s="2" t="s">
        <v>62</v>
      </c>
    </row>
    <row r="2377" spans="1:9" s="208" customFormat="1">
      <c r="A2377" s="196">
        <v>44294</v>
      </c>
      <c r="B2377" s="205" t="s">
        <v>65</v>
      </c>
      <c r="C2377" s="198">
        <v>1830</v>
      </c>
      <c r="D2377" s="195">
        <v>4</v>
      </c>
      <c r="E2377" s="197">
        <v>4130300</v>
      </c>
      <c r="F2377" s="206">
        <f>E2377-G2377</f>
        <v>0</v>
      </c>
      <c r="G2377" s="203">
        <v>4130300</v>
      </c>
      <c r="H2377" s="195" t="s">
        <v>1690</v>
      </c>
      <c r="I2377" s="205"/>
    </row>
    <row r="2378" spans="1:9" s="208" customFormat="1">
      <c r="A2378" s="196">
        <v>44294</v>
      </c>
      <c r="B2378" s="205" t="s">
        <v>1660</v>
      </c>
      <c r="C2378" s="198">
        <v>5882</v>
      </c>
      <c r="D2378" s="195">
        <v>8</v>
      </c>
      <c r="E2378" s="197">
        <v>688700</v>
      </c>
      <c r="F2378" s="206">
        <f>E2378-G2378</f>
        <v>0</v>
      </c>
      <c r="G2378" s="203">
        <v>688700</v>
      </c>
      <c r="H2378" s="195" t="s">
        <v>1696</v>
      </c>
      <c r="I2378" s="205"/>
    </row>
    <row r="2379" spans="1:9" s="208" customFormat="1">
      <c r="A2379" s="196">
        <v>44294</v>
      </c>
      <c r="B2379" s="205" t="s">
        <v>1660</v>
      </c>
      <c r="C2379" s="198">
        <v>9272</v>
      </c>
      <c r="D2379" s="195">
        <v>6</v>
      </c>
      <c r="E2379" s="197">
        <v>504992</v>
      </c>
      <c r="F2379" s="206">
        <f>E2379-G2379</f>
        <v>0</v>
      </c>
      <c r="G2379" s="203">
        <v>504992</v>
      </c>
      <c r="H2379" s="195" t="s">
        <v>1699</v>
      </c>
      <c r="I2379" s="205"/>
    </row>
    <row r="2380" spans="1:9" s="207" customFormat="1">
      <c r="A2380" s="199">
        <v>44295</v>
      </c>
      <c r="B2380" s="200"/>
      <c r="C2380" s="200">
        <v>1977</v>
      </c>
      <c r="D2380" s="200">
        <v>4</v>
      </c>
      <c r="E2380" s="201">
        <v>6589600</v>
      </c>
      <c r="F2380" s="202">
        <f>E2380-G2380</f>
        <v>0</v>
      </c>
      <c r="G2380" s="201">
        <v>6589600</v>
      </c>
      <c r="H2380" s="200"/>
      <c r="I2380" s="200"/>
    </row>
    <row r="2381" spans="1:9" s="207" customFormat="1">
      <c r="A2381" s="199">
        <v>44295</v>
      </c>
      <c r="B2381" s="200"/>
      <c r="C2381" s="200">
        <v>1975</v>
      </c>
      <c r="D2381" s="200">
        <v>4</v>
      </c>
      <c r="E2381" s="201">
        <v>52500</v>
      </c>
      <c r="F2381" s="202">
        <f>E2381-G2381</f>
        <v>0</v>
      </c>
      <c r="G2381" s="201">
        <v>52500</v>
      </c>
      <c r="H2381" s="200"/>
      <c r="I2381" s="200"/>
    </row>
    <row r="2382" spans="1:9">
      <c r="G2382" s="50">
        <f>SUM(G2377:G2381)</f>
        <v>11966092</v>
      </c>
      <c r="H2382" s="2" t="s">
        <v>65</v>
      </c>
    </row>
    <row r="2384" spans="1:9" s="208" customFormat="1">
      <c r="A2384" s="196">
        <v>44294</v>
      </c>
      <c r="B2384" s="205" t="s">
        <v>64</v>
      </c>
      <c r="C2384" s="198">
        <v>1688</v>
      </c>
      <c r="D2384" s="195">
        <v>4</v>
      </c>
      <c r="E2384" s="197">
        <v>500000</v>
      </c>
      <c r="F2384" s="206">
        <f>E2384-G2384</f>
        <v>0</v>
      </c>
      <c r="G2384" s="203">
        <v>500000</v>
      </c>
      <c r="H2384" s="195" t="s">
        <v>1702</v>
      </c>
      <c r="I2384" s="205"/>
    </row>
    <row r="2385" spans="1:9" s="208" customFormat="1">
      <c r="A2385" s="196">
        <v>44294</v>
      </c>
      <c r="B2385" s="205" t="s">
        <v>64</v>
      </c>
      <c r="C2385" s="198">
        <v>1689</v>
      </c>
      <c r="D2385" s="195">
        <v>4</v>
      </c>
      <c r="E2385" s="197">
        <v>1170000</v>
      </c>
      <c r="F2385" s="206">
        <f>E2385-G2385</f>
        <v>0</v>
      </c>
      <c r="G2385" s="203">
        <v>1170000</v>
      </c>
      <c r="H2385" s="195" t="s">
        <v>1687</v>
      </c>
      <c r="I2385" s="205"/>
    </row>
    <row r="2386" spans="1:9">
      <c r="G2386" s="50">
        <f>SUM(G2384:G2385)</f>
        <v>1670000</v>
      </c>
      <c r="H2386" s="2" t="s">
        <v>64</v>
      </c>
    </row>
    <row r="2388" spans="1:9" s="208" customFormat="1">
      <c r="A2388" s="196">
        <v>44295</v>
      </c>
      <c r="B2388" s="205" t="s">
        <v>60</v>
      </c>
      <c r="C2388" s="198">
        <v>9685</v>
      </c>
      <c r="D2388" s="195">
        <v>6</v>
      </c>
      <c r="E2388" s="197">
        <v>1456900</v>
      </c>
      <c r="F2388" s="206">
        <f>E2388-G2388</f>
        <v>0</v>
      </c>
      <c r="G2388" s="203">
        <v>1456900</v>
      </c>
      <c r="H2388" s="195" t="s">
        <v>1713</v>
      </c>
      <c r="I2388" s="205"/>
    </row>
    <row r="2389" spans="1:9" s="208" customFormat="1">
      <c r="A2389" s="196">
        <v>44295</v>
      </c>
      <c r="B2389" s="205" t="s">
        <v>60</v>
      </c>
      <c r="C2389" s="198">
        <v>9718</v>
      </c>
      <c r="D2389" s="195">
        <v>6</v>
      </c>
      <c r="E2389" s="197">
        <v>550000</v>
      </c>
      <c r="F2389" s="206">
        <f>E2389-G2389</f>
        <v>0</v>
      </c>
      <c r="G2389" s="203">
        <v>550000</v>
      </c>
      <c r="H2389" s="195" t="s">
        <v>1081</v>
      </c>
      <c r="I2389" s="205"/>
    </row>
    <row r="2390" spans="1:9" s="208" customFormat="1">
      <c r="A2390" s="196">
        <v>44295</v>
      </c>
      <c r="B2390" s="205" t="s">
        <v>60</v>
      </c>
      <c r="C2390" s="198">
        <v>9817</v>
      </c>
      <c r="D2390" s="195">
        <v>6</v>
      </c>
      <c r="E2390" s="197">
        <v>495200</v>
      </c>
      <c r="F2390" s="206">
        <f>E2390-G2390</f>
        <v>0</v>
      </c>
      <c r="G2390" s="203">
        <v>495200</v>
      </c>
      <c r="H2390" s="195" t="s">
        <v>369</v>
      </c>
      <c r="I2390" s="205"/>
    </row>
    <row r="2391" spans="1:9" s="208" customFormat="1">
      <c r="A2391" s="196">
        <v>44295</v>
      </c>
      <c r="B2391" s="205" t="s">
        <v>60</v>
      </c>
      <c r="C2391" s="198">
        <v>9818</v>
      </c>
      <c r="D2391" s="195">
        <v>6</v>
      </c>
      <c r="E2391" s="197">
        <v>46500</v>
      </c>
      <c r="F2391" s="206">
        <f>E2391-G2391</f>
        <v>0</v>
      </c>
      <c r="G2391" s="203">
        <v>46500</v>
      </c>
      <c r="H2391" s="195" t="s">
        <v>1715</v>
      </c>
      <c r="I2391" s="205"/>
    </row>
    <row r="2392" spans="1:9">
      <c r="G2392" s="50">
        <f>SUM(G2388:G2391)</f>
        <v>2548600</v>
      </c>
      <c r="H2392" s="2" t="s">
        <v>62</v>
      </c>
    </row>
    <row r="2394" spans="1:9" s="208" customFormat="1">
      <c r="A2394" s="196">
        <v>44294</v>
      </c>
      <c r="B2394" s="205" t="s">
        <v>63</v>
      </c>
      <c r="C2394" s="198">
        <v>5895</v>
      </c>
      <c r="D2394" s="195">
        <v>8</v>
      </c>
      <c r="E2394" s="197">
        <v>790400</v>
      </c>
      <c r="F2394" s="206">
        <f>E2394-G2394</f>
        <v>0</v>
      </c>
      <c r="G2394" s="203">
        <v>790400</v>
      </c>
      <c r="H2394" s="195" t="s">
        <v>1697</v>
      </c>
      <c r="I2394" s="205"/>
    </row>
    <row r="2395" spans="1:9" s="208" customFormat="1">
      <c r="A2395" s="196">
        <v>44295</v>
      </c>
      <c r="B2395" s="205" t="s">
        <v>60</v>
      </c>
      <c r="C2395" s="198">
        <v>4274</v>
      </c>
      <c r="D2395" s="195">
        <v>7</v>
      </c>
      <c r="E2395" s="197">
        <v>238000</v>
      </c>
      <c r="F2395" s="206">
        <f>E2395-G2395</f>
        <v>0</v>
      </c>
      <c r="G2395" s="203">
        <v>238000</v>
      </c>
      <c r="H2395" s="195" t="s">
        <v>1710</v>
      </c>
      <c r="I2395" s="205"/>
    </row>
    <row r="2396" spans="1:9" s="208" customFormat="1">
      <c r="A2396" s="196">
        <v>44295</v>
      </c>
      <c r="B2396" s="205" t="s">
        <v>60</v>
      </c>
      <c r="C2396" s="198">
        <v>8398</v>
      </c>
      <c r="D2396" s="195">
        <v>29</v>
      </c>
      <c r="E2396" s="197">
        <v>233200</v>
      </c>
      <c r="F2396" s="206">
        <f>E2396-G2396</f>
        <v>0</v>
      </c>
      <c r="G2396" s="203">
        <v>233200</v>
      </c>
      <c r="H2396" s="195" t="s">
        <v>1711</v>
      </c>
      <c r="I2396" s="205"/>
    </row>
    <row r="2397" spans="1:9" s="208" customFormat="1">
      <c r="A2397" s="196">
        <v>44295</v>
      </c>
      <c r="B2397" s="205" t="s">
        <v>60</v>
      </c>
      <c r="C2397" s="198">
        <v>9699</v>
      </c>
      <c r="D2397" s="195">
        <v>6</v>
      </c>
      <c r="E2397" s="197">
        <v>571900</v>
      </c>
      <c r="F2397" s="206">
        <f>E2397-G2397</f>
        <v>0</v>
      </c>
      <c r="G2397" s="203">
        <v>571900</v>
      </c>
      <c r="H2397" s="195" t="s">
        <v>1714</v>
      </c>
      <c r="I2397" s="205"/>
    </row>
    <row r="2398" spans="1:9">
      <c r="G2398" s="50">
        <f>SUM(G2394:G2397)</f>
        <v>1833500</v>
      </c>
      <c r="H2398" s="2" t="s">
        <v>63</v>
      </c>
    </row>
    <row r="2400" spans="1:9" s="208" customFormat="1">
      <c r="A2400" s="196">
        <v>44294</v>
      </c>
      <c r="B2400" s="205" t="s">
        <v>1660</v>
      </c>
      <c r="C2400" s="198">
        <v>1792</v>
      </c>
      <c r="D2400" s="195">
        <v>4</v>
      </c>
      <c r="E2400" s="197">
        <v>1764000</v>
      </c>
      <c r="F2400" s="206">
        <v>0</v>
      </c>
      <c r="G2400" s="203">
        <v>1764000</v>
      </c>
      <c r="H2400" s="195" t="s">
        <v>1689</v>
      </c>
      <c r="I2400" s="205"/>
    </row>
    <row r="2401" spans="1:9" s="208" customFormat="1">
      <c r="A2401" s="196">
        <v>44294</v>
      </c>
      <c r="B2401" s="205" t="s">
        <v>60</v>
      </c>
      <c r="C2401" s="198">
        <v>4010</v>
      </c>
      <c r="D2401" s="195">
        <v>7</v>
      </c>
      <c r="E2401" s="197">
        <v>321000</v>
      </c>
      <c r="F2401" s="206">
        <v>0</v>
      </c>
      <c r="G2401" s="203">
        <v>321000</v>
      </c>
      <c r="H2401" s="195" t="s">
        <v>1703</v>
      </c>
      <c r="I2401" s="205"/>
    </row>
    <row r="2402" spans="1:9" s="208" customFormat="1">
      <c r="A2402" s="196">
        <v>44295</v>
      </c>
      <c r="B2402" s="205" t="s">
        <v>60</v>
      </c>
      <c r="C2402" s="198">
        <v>9614</v>
      </c>
      <c r="D2402" s="195">
        <v>6</v>
      </c>
      <c r="E2402" s="197">
        <v>549900</v>
      </c>
      <c r="F2402" s="206">
        <f>E2402-G2402</f>
        <v>0</v>
      </c>
      <c r="G2402" s="203">
        <v>549900</v>
      </c>
      <c r="H2402" s="195" t="s">
        <v>1712</v>
      </c>
      <c r="I2402" s="205"/>
    </row>
    <row r="2403" spans="1:9">
      <c r="G2403" s="50">
        <f>SUM(G2400:G2402)</f>
        <v>2634900</v>
      </c>
      <c r="H2403" s="2" t="s">
        <v>190</v>
      </c>
    </row>
    <row r="2406" spans="1:9" s="208" customFormat="1">
      <c r="A2406" s="196">
        <v>44296</v>
      </c>
      <c r="B2406" s="205" t="s">
        <v>60</v>
      </c>
      <c r="C2406" s="198">
        <v>8488</v>
      </c>
      <c r="D2406" s="195">
        <v>29</v>
      </c>
      <c r="E2406" s="197">
        <v>1067000</v>
      </c>
      <c r="F2406" s="206">
        <f>E2406-G2406</f>
        <v>0</v>
      </c>
      <c r="G2406" s="203">
        <v>1067000</v>
      </c>
      <c r="H2406" s="195" t="s">
        <v>1732</v>
      </c>
      <c r="I2406" s="205"/>
    </row>
    <row r="2407" spans="1:9" s="208" customFormat="1">
      <c r="A2407" s="196">
        <v>44297</v>
      </c>
      <c r="B2407" s="205" t="s">
        <v>60</v>
      </c>
      <c r="C2407" s="198">
        <v>4757</v>
      </c>
      <c r="D2407" s="195">
        <v>7</v>
      </c>
      <c r="E2407" s="197">
        <v>867020</v>
      </c>
      <c r="F2407" s="206">
        <f>E2407-G2407</f>
        <v>0</v>
      </c>
      <c r="G2407" s="203">
        <v>867020</v>
      </c>
      <c r="H2407" s="195" t="s">
        <v>1733</v>
      </c>
      <c r="I2407" s="205"/>
    </row>
    <row r="2408" spans="1:9" s="207" customFormat="1">
      <c r="A2408" s="199">
        <v>44298</v>
      </c>
      <c r="B2408" s="200"/>
      <c r="C2408" s="200">
        <v>466</v>
      </c>
      <c r="D2408" s="200">
        <v>6</v>
      </c>
      <c r="E2408" s="201">
        <v>454012</v>
      </c>
      <c r="F2408" s="202">
        <f>E2408-G2408</f>
        <v>0</v>
      </c>
      <c r="G2408" s="201">
        <v>454012</v>
      </c>
      <c r="H2408" s="200"/>
      <c r="I2408" s="200"/>
    </row>
    <row r="2409" spans="1:9">
      <c r="G2409" s="50">
        <f>SUM(G2406:G2408)</f>
        <v>2388032</v>
      </c>
      <c r="H2409" s="2" t="s">
        <v>63</v>
      </c>
    </row>
    <row r="2411" spans="1:9" s="208" customFormat="1">
      <c r="A2411" s="196">
        <v>44295</v>
      </c>
      <c r="B2411" s="205" t="s">
        <v>60</v>
      </c>
      <c r="C2411" s="198">
        <v>4269</v>
      </c>
      <c r="D2411" s="195">
        <v>7</v>
      </c>
      <c r="E2411" s="197">
        <v>678000</v>
      </c>
      <c r="F2411" s="206">
        <v>0</v>
      </c>
      <c r="G2411" s="203">
        <v>678000</v>
      </c>
      <c r="H2411" s="195" t="s">
        <v>1709</v>
      </c>
      <c r="I2411" s="205"/>
    </row>
    <row r="2412" spans="1:9" s="208" customFormat="1">
      <c r="A2412" s="196">
        <v>44296</v>
      </c>
      <c r="B2412" s="205" t="s">
        <v>60</v>
      </c>
      <c r="C2412" s="198">
        <v>6246</v>
      </c>
      <c r="D2412" s="195">
        <v>8</v>
      </c>
      <c r="E2412" s="197">
        <v>328000</v>
      </c>
      <c r="F2412" s="206">
        <v>0</v>
      </c>
      <c r="G2412" s="203">
        <v>328000</v>
      </c>
      <c r="H2412" s="195" t="s">
        <v>1718</v>
      </c>
      <c r="I2412" s="205"/>
    </row>
    <row r="2413" spans="1:9" s="208" customFormat="1">
      <c r="A2413" s="196">
        <v>44296</v>
      </c>
      <c r="B2413" s="205" t="s">
        <v>60</v>
      </c>
      <c r="C2413" s="198">
        <v>9889</v>
      </c>
      <c r="D2413" s="195">
        <v>6</v>
      </c>
      <c r="E2413" s="197">
        <v>300000</v>
      </c>
      <c r="F2413" s="206">
        <v>0</v>
      </c>
      <c r="G2413" s="203">
        <v>300000</v>
      </c>
      <c r="H2413" s="195" t="s">
        <v>1731</v>
      </c>
      <c r="I2413" s="205"/>
    </row>
    <row r="2414" spans="1:9" s="208" customFormat="1">
      <c r="A2414" s="196">
        <v>44297</v>
      </c>
      <c r="B2414" s="205" t="s">
        <v>60</v>
      </c>
      <c r="C2414" s="198">
        <v>298</v>
      </c>
      <c r="D2414" s="195">
        <v>6</v>
      </c>
      <c r="E2414" s="197">
        <v>600000</v>
      </c>
      <c r="F2414" s="206">
        <v>0</v>
      </c>
      <c r="G2414" s="203">
        <v>600000</v>
      </c>
      <c r="H2414" s="195" t="s">
        <v>1722</v>
      </c>
      <c r="I2414" s="205"/>
    </row>
    <row r="2415" spans="1:9" s="208" customFormat="1">
      <c r="A2415" s="196">
        <v>44297</v>
      </c>
      <c r="B2415" s="205" t="s">
        <v>60</v>
      </c>
      <c r="C2415" s="198">
        <v>8844</v>
      </c>
      <c r="D2415" s="195">
        <v>29</v>
      </c>
      <c r="E2415" s="197">
        <v>201000</v>
      </c>
      <c r="F2415" s="206">
        <v>0</v>
      </c>
      <c r="G2415" s="203">
        <v>201000</v>
      </c>
      <c r="H2415" s="195" t="s">
        <v>1729</v>
      </c>
      <c r="I2415" s="205"/>
    </row>
    <row r="2416" spans="1:9">
      <c r="G2416" s="50">
        <f>SUM(G2411:G2415)</f>
        <v>2107000</v>
      </c>
      <c r="H2416" s="2" t="s">
        <v>64</v>
      </c>
    </row>
    <row r="2418" spans="1:9" s="208" customFormat="1">
      <c r="A2418" s="196">
        <v>44297</v>
      </c>
      <c r="B2418" s="205" t="s">
        <v>60</v>
      </c>
      <c r="C2418" s="198">
        <v>115</v>
      </c>
      <c r="D2418" s="195">
        <v>6</v>
      </c>
      <c r="E2418" s="197">
        <v>527682</v>
      </c>
      <c r="F2418" s="206">
        <v>0</v>
      </c>
      <c r="G2418" s="203">
        <v>527682</v>
      </c>
      <c r="H2418" s="195"/>
      <c r="I2418" s="205"/>
    </row>
    <row r="2419" spans="1:9" s="208" customFormat="1">
      <c r="A2419" s="196">
        <v>44297</v>
      </c>
      <c r="B2419" s="205" t="s">
        <v>60</v>
      </c>
      <c r="C2419" s="198">
        <v>201</v>
      </c>
      <c r="D2419" s="195">
        <v>6</v>
      </c>
      <c r="E2419" s="197">
        <v>1020800</v>
      </c>
      <c r="F2419" s="206">
        <v>0</v>
      </c>
      <c r="G2419" s="203">
        <v>1020800</v>
      </c>
      <c r="H2419" s="195" t="s">
        <v>1721</v>
      </c>
      <c r="I2419" s="205"/>
    </row>
    <row r="2420" spans="1:9" s="208" customFormat="1">
      <c r="A2420" s="196">
        <v>44297</v>
      </c>
      <c r="B2420" s="205" t="s">
        <v>60</v>
      </c>
      <c r="C2420" s="198">
        <v>2071</v>
      </c>
      <c r="D2420" s="195">
        <v>10</v>
      </c>
      <c r="E2420" s="197">
        <v>329400</v>
      </c>
      <c r="F2420" s="206">
        <v>0</v>
      </c>
      <c r="G2420" s="203">
        <v>329400</v>
      </c>
      <c r="H2420" s="195"/>
      <c r="I2420" s="205"/>
    </row>
    <row r="2421" spans="1:9" s="208" customFormat="1">
      <c r="A2421" s="196">
        <v>44297</v>
      </c>
      <c r="B2421" s="205" t="s">
        <v>60</v>
      </c>
      <c r="C2421" s="198">
        <v>2519</v>
      </c>
      <c r="D2421" s="195">
        <v>4</v>
      </c>
      <c r="E2421" s="197">
        <v>650000</v>
      </c>
      <c r="F2421" s="206">
        <v>0</v>
      </c>
      <c r="G2421" s="203">
        <v>650000</v>
      </c>
      <c r="H2421" s="195" t="s">
        <v>1724</v>
      </c>
      <c r="I2421" s="205"/>
    </row>
    <row r="2422" spans="1:9" s="208" customFormat="1">
      <c r="A2422" s="196">
        <v>44297</v>
      </c>
      <c r="B2422" s="205" t="s">
        <v>60</v>
      </c>
      <c r="C2422" s="198">
        <v>8801</v>
      </c>
      <c r="D2422" s="195">
        <v>29</v>
      </c>
      <c r="E2422" s="197">
        <v>159000</v>
      </c>
      <c r="F2422" s="206">
        <v>0</v>
      </c>
      <c r="G2422" s="203">
        <v>159000</v>
      </c>
      <c r="H2422" s="195" t="s">
        <v>1728</v>
      </c>
      <c r="I2422" s="205"/>
    </row>
    <row r="2423" spans="1:9">
      <c r="G2423" s="50">
        <f>SUM(G2418:G2422)</f>
        <v>2686882</v>
      </c>
      <c r="H2423" s="2" t="s">
        <v>62</v>
      </c>
    </row>
    <row r="2425" spans="1:9" s="208" customFormat="1">
      <c r="A2425" s="196">
        <v>44296</v>
      </c>
      <c r="B2425" s="205" t="s">
        <v>60</v>
      </c>
      <c r="C2425" s="198">
        <v>6417</v>
      </c>
      <c r="D2425" s="195">
        <v>8</v>
      </c>
      <c r="E2425" s="197">
        <v>1522993</v>
      </c>
      <c r="F2425" s="206">
        <v>0</v>
      </c>
      <c r="G2425" s="203">
        <v>1522993</v>
      </c>
      <c r="H2425" s="195" t="s">
        <v>1719</v>
      </c>
      <c r="I2425" s="205"/>
    </row>
    <row r="2426" spans="1:9" s="208" customFormat="1">
      <c r="A2426" s="196">
        <v>44296</v>
      </c>
      <c r="B2426" s="205" t="s">
        <v>60</v>
      </c>
      <c r="C2426" s="198">
        <v>9911</v>
      </c>
      <c r="D2426" s="195">
        <v>6</v>
      </c>
      <c r="E2426" s="197">
        <v>936000</v>
      </c>
      <c r="F2426" s="206">
        <v>0</v>
      </c>
      <c r="G2426" s="203">
        <v>936000</v>
      </c>
      <c r="H2426" s="195" t="s">
        <v>1720</v>
      </c>
      <c r="I2426" s="205"/>
    </row>
    <row r="2427" spans="1:9" s="208" customFormat="1">
      <c r="A2427" s="196">
        <v>44297</v>
      </c>
      <c r="B2427" s="205" t="s">
        <v>60</v>
      </c>
      <c r="C2427" s="198">
        <v>2518</v>
      </c>
      <c r="D2427" s="195">
        <v>4</v>
      </c>
      <c r="E2427" s="197">
        <v>1539000</v>
      </c>
      <c r="F2427" s="206">
        <v>0</v>
      </c>
      <c r="G2427" s="203">
        <v>1539000</v>
      </c>
      <c r="H2427" s="195" t="s">
        <v>1723</v>
      </c>
      <c r="I2427" s="205"/>
    </row>
    <row r="2428" spans="1:9" s="208" customFormat="1">
      <c r="A2428" s="196">
        <v>44297</v>
      </c>
      <c r="B2428" s="205" t="s">
        <v>60</v>
      </c>
      <c r="C2428" s="198">
        <v>6553</v>
      </c>
      <c r="D2428" s="195">
        <v>8</v>
      </c>
      <c r="E2428" s="197">
        <v>225600</v>
      </c>
      <c r="F2428" s="206">
        <v>0</v>
      </c>
      <c r="G2428" s="203">
        <v>225600</v>
      </c>
      <c r="H2428" s="195" t="s">
        <v>1725</v>
      </c>
      <c r="I2428" s="205"/>
    </row>
    <row r="2429" spans="1:9">
      <c r="G2429" s="50">
        <f>SUM(G2425:G2428)</f>
        <v>4223593</v>
      </c>
      <c r="H2429" s="2" t="s">
        <v>190</v>
      </c>
    </row>
    <row r="2431" spans="1:9" s="208" customFormat="1">
      <c r="A2431" s="196">
        <v>44296</v>
      </c>
      <c r="B2431" s="205" t="s">
        <v>60</v>
      </c>
      <c r="C2431" s="198">
        <v>4531</v>
      </c>
      <c r="D2431" s="195">
        <v>7</v>
      </c>
      <c r="E2431" s="197">
        <v>1000000</v>
      </c>
      <c r="F2431" s="206">
        <f>E2431-G2431</f>
        <v>0</v>
      </c>
      <c r="G2431" s="203">
        <v>1000000</v>
      </c>
      <c r="H2431" s="195" t="s">
        <v>1717</v>
      </c>
      <c r="I2431" s="205"/>
    </row>
    <row r="2432" spans="1:9">
      <c r="G2432" s="12">
        <v>1000000</v>
      </c>
      <c r="H2432" s="2" t="s">
        <v>62</v>
      </c>
    </row>
    <row r="2434" spans="1:9" ht="19.5">
      <c r="A2434" s="38" t="s">
        <v>1750</v>
      </c>
    </row>
    <row r="2435" spans="1:9" s="208" customFormat="1">
      <c r="A2435" s="196">
        <v>44298</v>
      </c>
      <c r="B2435" s="205" t="s">
        <v>190</v>
      </c>
      <c r="C2435" s="198">
        <v>550</v>
      </c>
      <c r="D2435" s="195">
        <v>6</v>
      </c>
      <c r="E2435" s="197">
        <v>2570100</v>
      </c>
      <c r="F2435" s="206">
        <f t="shared" ref="F2435:F2444" si="31">E2435-G2435</f>
        <v>0</v>
      </c>
      <c r="G2435" s="203">
        <v>2570100</v>
      </c>
      <c r="H2435" s="195" t="s">
        <v>1749</v>
      </c>
      <c r="I2435" s="205"/>
    </row>
    <row r="2436" spans="1:9" s="208" customFormat="1">
      <c r="A2436" s="196">
        <v>44298</v>
      </c>
      <c r="B2436" s="205" t="s">
        <v>190</v>
      </c>
      <c r="C2436" s="198">
        <v>554</v>
      </c>
      <c r="D2436" s="195">
        <v>6</v>
      </c>
      <c r="E2436" s="197">
        <v>506229</v>
      </c>
      <c r="F2436" s="206">
        <f t="shared" si="31"/>
        <v>0</v>
      </c>
      <c r="G2436" s="203">
        <v>506229</v>
      </c>
      <c r="H2436" s="195" t="s">
        <v>1738</v>
      </c>
      <c r="I2436" s="205"/>
    </row>
    <row r="2437" spans="1:9" s="208" customFormat="1">
      <c r="A2437" s="196">
        <v>44298</v>
      </c>
      <c r="B2437" s="205" t="s">
        <v>190</v>
      </c>
      <c r="C2437" s="198">
        <v>2932</v>
      </c>
      <c r="D2437" s="195">
        <v>4</v>
      </c>
      <c r="E2437" s="197">
        <v>334255</v>
      </c>
      <c r="F2437" s="206">
        <f t="shared" si="31"/>
        <v>0</v>
      </c>
      <c r="G2437" s="203">
        <v>334255</v>
      </c>
      <c r="H2437" s="195" t="s">
        <v>1741</v>
      </c>
      <c r="I2437" s="205"/>
    </row>
    <row r="2438" spans="1:9" s="208" customFormat="1">
      <c r="A2438" s="196">
        <v>44298</v>
      </c>
      <c r="B2438" s="205" t="s">
        <v>190</v>
      </c>
      <c r="C2438" s="198">
        <v>2968</v>
      </c>
      <c r="D2438" s="195">
        <v>4</v>
      </c>
      <c r="E2438" s="197">
        <v>755500</v>
      </c>
      <c r="F2438" s="206">
        <f t="shared" si="31"/>
        <v>0</v>
      </c>
      <c r="G2438" s="203">
        <v>755500</v>
      </c>
      <c r="H2438" s="195" t="s">
        <v>1742</v>
      </c>
      <c r="I2438" s="205"/>
    </row>
    <row r="2439" spans="1:9" s="208" customFormat="1">
      <c r="A2439" s="196">
        <v>44298</v>
      </c>
      <c r="B2439" s="205" t="s">
        <v>190</v>
      </c>
      <c r="C2439" s="198">
        <v>5179</v>
      </c>
      <c r="D2439" s="195">
        <v>7</v>
      </c>
      <c r="E2439" s="197">
        <v>2212000</v>
      </c>
      <c r="F2439" s="206">
        <f t="shared" si="31"/>
        <v>0</v>
      </c>
      <c r="G2439" s="203">
        <v>2212000</v>
      </c>
      <c r="H2439" s="195" t="s">
        <v>1744</v>
      </c>
      <c r="I2439" s="205"/>
    </row>
    <row r="2440" spans="1:9" s="208" customFormat="1">
      <c r="A2440" s="196">
        <v>44298</v>
      </c>
      <c r="B2440" s="205" t="s">
        <v>190</v>
      </c>
      <c r="C2440" s="198">
        <v>8262</v>
      </c>
      <c r="D2440" s="195">
        <v>18</v>
      </c>
      <c r="E2440" s="197">
        <v>304600</v>
      </c>
      <c r="F2440" s="206">
        <f t="shared" si="31"/>
        <v>0</v>
      </c>
      <c r="G2440" s="203">
        <v>304600</v>
      </c>
      <c r="H2440" s="195" t="s">
        <v>1748</v>
      </c>
      <c r="I2440" s="205"/>
    </row>
    <row r="2441" spans="1:9" s="207" customFormat="1">
      <c r="A2441" s="199">
        <v>44299</v>
      </c>
      <c r="B2441" s="200"/>
      <c r="C2441" s="200">
        <v>726</v>
      </c>
      <c r="D2441" s="200">
        <v>6</v>
      </c>
      <c r="E2441" s="201">
        <v>2956800</v>
      </c>
      <c r="F2441" s="202">
        <f t="shared" si="31"/>
        <v>0</v>
      </c>
      <c r="G2441" s="201">
        <v>2956800</v>
      </c>
      <c r="H2441" s="200"/>
      <c r="I2441" s="200"/>
    </row>
    <row r="2442" spans="1:9" s="207" customFormat="1">
      <c r="A2442" s="199">
        <v>44299</v>
      </c>
      <c r="B2442" s="200"/>
      <c r="C2442" s="200">
        <v>850</v>
      </c>
      <c r="D2442" s="200">
        <v>6</v>
      </c>
      <c r="E2442" s="201">
        <v>437000</v>
      </c>
      <c r="F2442" s="202">
        <f t="shared" si="31"/>
        <v>0</v>
      </c>
      <c r="G2442" s="201">
        <v>437000</v>
      </c>
      <c r="H2442" s="200"/>
      <c r="I2442" s="200"/>
    </row>
    <row r="2443" spans="1:9" s="207" customFormat="1">
      <c r="A2443" s="199">
        <v>44299</v>
      </c>
      <c r="B2443" s="200"/>
      <c r="C2443" s="200">
        <v>824</v>
      </c>
      <c r="D2443" s="200">
        <v>6</v>
      </c>
      <c r="E2443" s="201">
        <v>780000</v>
      </c>
      <c r="F2443" s="202">
        <f t="shared" si="31"/>
        <v>0</v>
      </c>
      <c r="G2443" s="201">
        <v>780000</v>
      </c>
      <c r="H2443" s="200"/>
      <c r="I2443" s="200"/>
    </row>
    <row r="2444" spans="1:9" s="207" customFormat="1">
      <c r="A2444" s="199">
        <v>44299</v>
      </c>
      <c r="B2444" s="200"/>
      <c r="C2444" s="200">
        <v>5487</v>
      </c>
      <c r="D2444" s="200">
        <v>7</v>
      </c>
      <c r="E2444" s="201">
        <v>910000</v>
      </c>
      <c r="F2444" s="202">
        <f t="shared" si="31"/>
        <v>0</v>
      </c>
      <c r="G2444" s="201">
        <v>910000</v>
      </c>
      <c r="H2444" s="200"/>
      <c r="I2444" s="200"/>
    </row>
    <row r="2445" spans="1:9">
      <c r="G2445" s="50">
        <f>SUM(G2435:G2444)</f>
        <v>11766484</v>
      </c>
      <c r="H2445" s="2" t="s">
        <v>190</v>
      </c>
    </row>
    <row r="2447" spans="1:9" s="208" customFormat="1">
      <c r="A2447" s="196">
        <v>44297</v>
      </c>
      <c r="B2447" s="205" t="s">
        <v>1660</v>
      </c>
      <c r="C2447" s="198">
        <v>6897</v>
      </c>
      <c r="D2447" s="195">
        <v>8</v>
      </c>
      <c r="E2447" s="197">
        <v>516000</v>
      </c>
      <c r="F2447" s="206">
        <f>E2447-G2447</f>
        <v>0</v>
      </c>
      <c r="G2447" s="203">
        <v>516000</v>
      </c>
      <c r="H2447" s="195" t="s">
        <v>1726</v>
      </c>
      <c r="I2447" s="205"/>
    </row>
    <row r="2448" spans="1:9" s="208" customFormat="1">
      <c r="A2448" s="196">
        <v>44297</v>
      </c>
      <c r="B2448" s="205" t="s">
        <v>1660</v>
      </c>
      <c r="C2448" s="198">
        <v>6903</v>
      </c>
      <c r="D2448" s="195">
        <v>8</v>
      </c>
      <c r="E2448" s="197">
        <v>200000</v>
      </c>
      <c r="F2448" s="206">
        <f>E2448-G2448</f>
        <v>0</v>
      </c>
      <c r="G2448" s="203">
        <v>200000</v>
      </c>
      <c r="H2448" s="195" t="s">
        <v>1727</v>
      </c>
      <c r="I2448" s="205"/>
    </row>
    <row r="2449" spans="1:9" s="208" customFormat="1">
      <c r="A2449" s="196">
        <v>44298</v>
      </c>
      <c r="B2449" s="205" t="s">
        <v>1660</v>
      </c>
      <c r="C2449" s="198">
        <v>3132</v>
      </c>
      <c r="D2449" s="195">
        <v>4</v>
      </c>
      <c r="E2449" s="197">
        <v>1015000</v>
      </c>
      <c r="F2449" s="206">
        <f>E2449-G2449</f>
        <v>0</v>
      </c>
      <c r="G2449" s="203">
        <v>1015000</v>
      </c>
      <c r="H2449" s="195" t="s">
        <v>1743</v>
      </c>
      <c r="I2449" s="205"/>
    </row>
    <row r="2450" spans="1:9" s="208" customFormat="1">
      <c r="A2450" s="196">
        <v>44298</v>
      </c>
      <c r="B2450" s="205" t="s">
        <v>64</v>
      </c>
      <c r="C2450" s="198">
        <v>6996</v>
      </c>
      <c r="D2450" s="195">
        <v>8</v>
      </c>
      <c r="E2450" s="197">
        <v>90924</v>
      </c>
      <c r="F2450" s="206">
        <f>E2450-G2450</f>
        <v>0</v>
      </c>
      <c r="G2450" s="203">
        <v>90924</v>
      </c>
      <c r="H2450" s="195"/>
      <c r="I2450" s="205"/>
    </row>
    <row r="2451" spans="1:9" s="208" customFormat="1">
      <c r="A2451" s="196">
        <v>44298</v>
      </c>
      <c r="B2451" s="205" t="s">
        <v>64</v>
      </c>
      <c r="C2451" s="198">
        <v>6998</v>
      </c>
      <c r="D2451" s="195">
        <v>8</v>
      </c>
      <c r="E2451" s="197">
        <v>369000</v>
      </c>
      <c r="F2451" s="206">
        <f>E2451-G2451</f>
        <v>0</v>
      </c>
      <c r="G2451" s="203">
        <v>369000</v>
      </c>
      <c r="H2451" s="195" t="s">
        <v>1747</v>
      </c>
      <c r="I2451" s="205"/>
    </row>
    <row r="2452" spans="1:9">
      <c r="G2452" s="50">
        <f>SUM(G2447:G2451)</f>
        <v>2190924</v>
      </c>
      <c r="H2452" s="2" t="s">
        <v>64</v>
      </c>
    </row>
    <row r="2454" spans="1:9" s="208" customFormat="1">
      <c r="A2454" s="196">
        <v>44298</v>
      </c>
      <c r="B2454" s="205" t="s">
        <v>62</v>
      </c>
      <c r="C2454" s="198">
        <v>543</v>
      </c>
      <c r="D2454" s="195">
        <v>6</v>
      </c>
      <c r="E2454" s="197">
        <v>687000</v>
      </c>
      <c r="F2454" s="206">
        <v>0</v>
      </c>
      <c r="G2454" s="203">
        <v>687000</v>
      </c>
      <c r="H2454" s="195" t="s">
        <v>1737</v>
      </c>
      <c r="I2454" s="205"/>
    </row>
    <row r="2455" spans="1:9" s="208" customFormat="1">
      <c r="A2455" s="196">
        <v>44298</v>
      </c>
      <c r="B2455" s="205" t="s">
        <v>62</v>
      </c>
      <c r="C2455" s="198">
        <v>565</v>
      </c>
      <c r="D2455" s="195">
        <v>6</v>
      </c>
      <c r="E2455" s="197">
        <v>716500</v>
      </c>
      <c r="F2455" s="206">
        <v>0</v>
      </c>
      <c r="G2455" s="203">
        <v>716500</v>
      </c>
      <c r="H2455" s="195" t="s">
        <v>1739</v>
      </c>
      <c r="I2455" s="205"/>
    </row>
    <row r="2456" spans="1:9" s="207" customFormat="1">
      <c r="A2456" s="199">
        <v>44299</v>
      </c>
      <c r="B2456" s="200"/>
      <c r="C2456" s="200">
        <v>3168</v>
      </c>
      <c r="D2456" s="200">
        <v>4</v>
      </c>
      <c r="E2456" s="201">
        <v>955200</v>
      </c>
      <c r="F2456" s="202">
        <f>E2456-G2456</f>
        <v>0</v>
      </c>
      <c r="G2456" s="201">
        <v>955200</v>
      </c>
      <c r="H2456" s="200"/>
      <c r="I2456" s="200"/>
    </row>
    <row r="2457" spans="1:9">
      <c r="G2457" s="50">
        <f>SUM(G2454:G2456)</f>
        <v>2358700</v>
      </c>
      <c r="H2457" s="2" t="s">
        <v>62</v>
      </c>
    </row>
    <row r="2459" spans="1:9" s="208" customFormat="1">
      <c r="A2459" s="196">
        <v>44295</v>
      </c>
      <c r="B2459" s="205" t="s">
        <v>65</v>
      </c>
      <c r="C2459" s="198">
        <v>2094</v>
      </c>
      <c r="D2459" s="195">
        <v>4</v>
      </c>
      <c r="E2459" s="197">
        <v>318000</v>
      </c>
      <c r="F2459" s="206">
        <f>E2459-G2459</f>
        <v>0</v>
      </c>
      <c r="G2459" s="203">
        <v>318000</v>
      </c>
      <c r="H2459" s="195" t="s">
        <v>276</v>
      </c>
      <c r="I2459" s="205"/>
    </row>
    <row r="2460" spans="1:9" s="208" customFormat="1">
      <c r="A2460" s="196">
        <v>44298</v>
      </c>
      <c r="B2460" s="205" t="s">
        <v>65</v>
      </c>
      <c r="C2460" s="198">
        <v>2868</v>
      </c>
      <c r="D2460" s="195">
        <v>4</v>
      </c>
      <c r="E2460" s="197">
        <v>2651000</v>
      </c>
      <c r="F2460" s="206">
        <f>E2460-G2460</f>
        <v>0</v>
      </c>
      <c r="G2460" s="203">
        <v>2651000</v>
      </c>
      <c r="H2460" s="195" t="s">
        <v>1740</v>
      </c>
      <c r="I2460" s="205"/>
    </row>
    <row r="2461" spans="1:9">
      <c r="G2461" s="50">
        <f>SUM(G2459:G2460)</f>
        <v>2969000</v>
      </c>
      <c r="H2461" s="2" t="s">
        <v>65</v>
      </c>
    </row>
    <row r="2463" spans="1:9" ht="19.5">
      <c r="A2463" s="38" t="s">
        <v>1763</v>
      </c>
    </row>
    <row r="2464" spans="1:9" s="208" customFormat="1">
      <c r="A2464" s="196">
        <v>44298</v>
      </c>
      <c r="B2464" s="205" t="s">
        <v>63</v>
      </c>
      <c r="C2464" s="198">
        <v>485</v>
      </c>
      <c r="D2464" s="195">
        <v>6</v>
      </c>
      <c r="E2464" s="197">
        <v>520000</v>
      </c>
      <c r="F2464" s="206">
        <f>E2464-G2464</f>
        <v>0</v>
      </c>
      <c r="G2464" s="203">
        <v>520000</v>
      </c>
      <c r="H2464" s="195" t="s">
        <v>1736</v>
      </c>
      <c r="I2464" s="205"/>
    </row>
    <row r="2465" spans="1:9" s="208" customFormat="1">
      <c r="A2465" s="196">
        <v>44299</v>
      </c>
      <c r="B2465" s="205" t="s">
        <v>60</v>
      </c>
      <c r="C2465" s="198">
        <v>909</v>
      </c>
      <c r="D2465" s="195">
        <v>6</v>
      </c>
      <c r="E2465" s="197">
        <v>557000</v>
      </c>
      <c r="F2465" s="206">
        <f>E2465-G2465</f>
        <v>0</v>
      </c>
      <c r="G2465" s="203">
        <v>557000</v>
      </c>
      <c r="H2465" s="195" t="s">
        <v>1755</v>
      </c>
      <c r="I2465" s="205"/>
    </row>
    <row r="2466" spans="1:9" s="208" customFormat="1">
      <c r="A2466" s="196">
        <v>44299</v>
      </c>
      <c r="B2466" s="205" t="s">
        <v>60</v>
      </c>
      <c r="C2466" s="198">
        <v>5362</v>
      </c>
      <c r="D2466" s="195">
        <v>7</v>
      </c>
      <c r="E2466" s="197">
        <v>20500</v>
      </c>
      <c r="F2466" s="206">
        <f>E2466-G2466</f>
        <v>0</v>
      </c>
      <c r="G2466" s="203">
        <v>20500</v>
      </c>
      <c r="H2466" s="195" t="s">
        <v>1762</v>
      </c>
      <c r="I2466" s="205"/>
    </row>
    <row r="2467" spans="1:9">
      <c r="G2467" s="50">
        <f>SUM(G2464:G2466)</f>
        <v>1097500</v>
      </c>
      <c r="H2467" s="2" t="s">
        <v>63</v>
      </c>
    </row>
    <row r="2469" spans="1:9" s="208" customFormat="1">
      <c r="A2469" s="196">
        <v>44298</v>
      </c>
      <c r="B2469" s="205" t="s">
        <v>1660</v>
      </c>
      <c r="C2469" s="198">
        <v>5303</v>
      </c>
      <c r="D2469" s="195">
        <v>7</v>
      </c>
      <c r="E2469" s="197">
        <v>896277</v>
      </c>
      <c r="F2469" s="206">
        <f>E2469-G2469</f>
        <v>0</v>
      </c>
      <c r="G2469" s="203">
        <v>896277</v>
      </c>
      <c r="H2469" s="195" t="s">
        <v>1746</v>
      </c>
      <c r="I2469" s="205"/>
    </row>
    <row r="2470" spans="1:9" s="208" customFormat="1">
      <c r="A2470" s="196">
        <v>44299</v>
      </c>
      <c r="B2470" s="205" t="s">
        <v>60</v>
      </c>
      <c r="C2470" s="198">
        <v>3161</v>
      </c>
      <c r="D2470" s="195">
        <v>4</v>
      </c>
      <c r="E2470" s="197">
        <v>41118</v>
      </c>
      <c r="F2470" s="206">
        <v>0</v>
      </c>
      <c r="G2470" s="203">
        <v>41118</v>
      </c>
      <c r="H2470" s="195" t="s">
        <v>1756</v>
      </c>
      <c r="I2470" s="205"/>
    </row>
    <row r="2471" spans="1:9" s="208" customFormat="1">
      <c r="A2471" s="196">
        <v>44299</v>
      </c>
      <c r="B2471" s="205" t="s">
        <v>60</v>
      </c>
      <c r="C2471" s="198">
        <v>6033</v>
      </c>
      <c r="D2471" s="195">
        <v>9</v>
      </c>
      <c r="E2471" s="197">
        <v>979500</v>
      </c>
      <c r="F2471" s="206">
        <v>0</v>
      </c>
      <c r="G2471" s="203">
        <v>979500</v>
      </c>
      <c r="H2471" s="195" t="s">
        <v>1759</v>
      </c>
      <c r="I2471" s="205"/>
    </row>
    <row r="2472" spans="1:9" s="208" customFormat="1">
      <c r="A2472" s="196">
        <v>44299</v>
      </c>
      <c r="B2472" s="205" t="s">
        <v>60</v>
      </c>
      <c r="C2472" s="198">
        <v>7290</v>
      </c>
      <c r="D2472" s="195">
        <v>8</v>
      </c>
      <c r="E2472" s="197">
        <v>458900</v>
      </c>
      <c r="F2472" s="206">
        <f>E2472-G2472</f>
        <v>0</v>
      </c>
      <c r="G2472" s="203">
        <v>458900</v>
      </c>
      <c r="H2472" s="195" t="s">
        <v>1761</v>
      </c>
      <c r="I2472" s="205"/>
    </row>
    <row r="2473" spans="1:9">
      <c r="G2473" s="50">
        <f>SUM(G2469:G2472)</f>
        <v>2375795</v>
      </c>
      <c r="H2473" s="2" t="s">
        <v>1661</v>
      </c>
    </row>
    <row r="2475" spans="1:9" s="208" customFormat="1">
      <c r="A2475" s="196">
        <v>44299</v>
      </c>
      <c r="B2475" s="205" t="s">
        <v>60</v>
      </c>
      <c r="C2475" s="198">
        <v>718</v>
      </c>
      <c r="D2475" s="195">
        <v>6</v>
      </c>
      <c r="E2475" s="197">
        <v>473200</v>
      </c>
      <c r="F2475" s="206">
        <f>E2475-G2475</f>
        <v>0</v>
      </c>
      <c r="G2475" s="203">
        <v>473200</v>
      </c>
      <c r="H2475" s="195" t="s">
        <v>80</v>
      </c>
      <c r="I2475" s="205"/>
    </row>
    <row r="2476" spans="1:9">
      <c r="G2476" s="50">
        <f>SUM(G2475)</f>
        <v>473200</v>
      </c>
      <c r="H2476" s="2" t="s">
        <v>190</v>
      </c>
    </row>
    <row r="2478" spans="1:9" s="207" customFormat="1">
      <c r="A2478" s="199">
        <v>44300</v>
      </c>
      <c r="B2478" s="200"/>
      <c r="C2478" s="200">
        <v>8797</v>
      </c>
      <c r="D2478" s="200">
        <v>18</v>
      </c>
      <c r="E2478" s="201">
        <v>1200000</v>
      </c>
      <c r="F2478" s="202">
        <f>E2478-G2478</f>
        <v>0</v>
      </c>
      <c r="G2478" s="201">
        <v>1200000</v>
      </c>
      <c r="H2478" s="200"/>
      <c r="I2478" s="200"/>
    </row>
    <row r="2479" spans="1:9">
      <c r="G2479" s="12">
        <v>1200000</v>
      </c>
      <c r="H2479" s="2" t="s">
        <v>190</v>
      </c>
    </row>
    <row r="2481" spans="1:9" s="208" customFormat="1">
      <c r="A2481" s="196">
        <v>44298</v>
      </c>
      <c r="B2481" s="205" t="s">
        <v>1751</v>
      </c>
      <c r="C2481" s="198">
        <v>5300</v>
      </c>
      <c r="D2481" s="195">
        <v>7</v>
      </c>
      <c r="E2481" s="197">
        <v>397600</v>
      </c>
      <c r="F2481" s="206">
        <f>E2481-G2481</f>
        <v>0</v>
      </c>
      <c r="G2481" s="197">
        <v>397600</v>
      </c>
      <c r="H2481" s="195" t="s">
        <v>1745</v>
      </c>
      <c r="I2481" s="205"/>
    </row>
    <row r="2482" spans="1:9" s="208" customFormat="1">
      <c r="A2482" s="196">
        <v>44298</v>
      </c>
      <c r="B2482" s="205" t="s">
        <v>1751</v>
      </c>
      <c r="C2482" s="198">
        <v>5301</v>
      </c>
      <c r="D2482" s="195">
        <v>7</v>
      </c>
      <c r="E2482" s="197">
        <v>553400</v>
      </c>
      <c r="F2482" s="206">
        <f>E2482-G2482</f>
        <v>0</v>
      </c>
      <c r="G2482" s="203">
        <v>553400</v>
      </c>
      <c r="H2482" s="126" t="s">
        <v>1745</v>
      </c>
      <c r="I2482" s="205"/>
    </row>
    <row r="2483" spans="1:9">
      <c r="G2483" s="50">
        <f>SUM(G2481:G2482)</f>
        <v>951000</v>
      </c>
      <c r="H2483" s="2" t="s">
        <v>537</v>
      </c>
    </row>
    <row r="2485" spans="1:9" ht="19.5">
      <c r="A2485" s="38" t="s">
        <v>1779</v>
      </c>
    </row>
    <row r="2487" spans="1:9" s="208" customFormat="1">
      <c r="A2487" s="123">
        <v>44300</v>
      </c>
      <c r="B2487" s="205" t="s">
        <v>60</v>
      </c>
      <c r="C2487" s="57">
        <v>6086</v>
      </c>
      <c r="D2487" s="205">
        <v>9</v>
      </c>
      <c r="E2487" s="203">
        <v>872000</v>
      </c>
      <c r="F2487" s="206">
        <f>E2487-G2487</f>
        <v>0</v>
      </c>
      <c r="G2487" s="203">
        <v>872000</v>
      </c>
      <c r="H2487" s="205" t="s">
        <v>1774</v>
      </c>
      <c r="I2487" s="205"/>
    </row>
    <row r="2488" spans="1:9" s="208" customFormat="1">
      <c r="A2488" s="123">
        <v>44300</v>
      </c>
      <c r="B2488" s="205" t="s">
        <v>60</v>
      </c>
      <c r="C2488" s="57">
        <v>7393</v>
      </c>
      <c r="D2488" s="205">
        <v>8</v>
      </c>
      <c r="E2488" s="203">
        <v>300000</v>
      </c>
      <c r="F2488" s="206">
        <f>E2488-G2488</f>
        <v>0</v>
      </c>
      <c r="G2488" s="203">
        <v>300000</v>
      </c>
      <c r="H2488" s="205" t="s">
        <v>187</v>
      </c>
      <c r="I2488" s="205"/>
    </row>
    <row r="2489" spans="1:9">
      <c r="E2489" s="49"/>
      <c r="G2489" s="50">
        <f>SUM(G2487:G2488)</f>
        <v>1172000</v>
      </c>
      <c r="H2489" s="2" t="s">
        <v>62</v>
      </c>
    </row>
    <row r="2491" spans="1:9" s="208" customFormat="1">
      <c r="A2491" s="123">
        <v>44300</v>
      </c>
      <c r="B2491" s="205" t="s">
        <v>60</v>
      </c>
      <c r="C2491" s="57">
        <v>5740</v>
      </c>
      <c r="D2491" s="205">
        <v>7</v>
      </c>
      <c r="E2491" s="203">
        <v>665000</v>
      </c>
      <c r="F2491" s="206">
        <f>E2491-G2491</f>
        <v>0</v>
      </c>
      <c r="G2491" s="203">
        <v>665000</v>
      </c>
      <c r="H2491" s="205" t="s">
        <v>1771</v>
      </c>
      <c r="I2491" s="205"/>
    </row>
    <row r="2492" spans="1:9" s="208" customFormat="1">
      <c r="A2492" s="123">
        <v>44300</v>
      </c>
      <c r="B2492" s="205" t="s">
        <v>60</v>
      </c>
      <c r="C2492" s="57">
        <v>5745</v>
      </c>
      <c r="D2492" s="205">
        <v>7</v>
      </c>
      <c r="E2492" s="203">
        <v>219200</v>
      </c>
      <c r="F2492" s="206">
        <f>E2492-G2492</f>
        <v>0</v>
      </c>
      <c r="G2492" s="203">
        <v>219200</v>
      </c>
      <c r="H2492" s="205" t="s">
        <v>1322</v>
      </c>
      <c r="I2492" s="205"/>
    </row>
    <row r="2493" spans="1:9">
      <c r="E2493" s="204"/>
      <c r="G2493" s="50">
        <f>SUM(G2491:G2492)</f>
        <v>884200</v>
      </c>
      <c r="H2493" s="2" t="s">
        <v>190</v>
      </c>
    </row>
    <row r="2494" spans="1:9">
      <c r="E2494" s="49"/>
    </row>
    <row r="2495" spans="1:9" s="207" customFormat="1">
      <c r="A2495" s="199">
        <v>44301</v>
      </c>
      <c r="B2495" s="200"/>
      <c r="C2495" s="200">
        <v>1413</v>
      </c>
      <c r="D2495" s="200">
        <v>6</v>
      </c>
      <c r="E2495" s="201">
        <v>541700</v>
      </c>
      <c r="F2495" s="202">
        <f>E2495-G2495</f>
        <v>0</v>
      </c>
      <c r="G2495" s="201">
        <v>541700</v>
      </c>
      <c r="H2495" s="200"/>
      <c r="I2495" s="200"/>
    </row>
    <row r="2496" spans="1:9">
      <c r="G2496" s="12">
        <v>541700</v>
      </c>
      <c r="H2496" s="2" t="s">
        <v>190</v>
      </c>
    </row>
    <row r="2498" spans="1:9" s="207" customFormat="1">
      <c r="A2498" s="199">
        <v>44301</v>
      </c>
      <c r="B2498" s="200"/>
      <c r="C2498" s="200">
        <v>5939</v>
      </c>
      <c r="D2498" s="200">
        <v>7</v>
      </c>
      <c r="E2498" s="201">
        <v>260000</v>
      </c>
      <c r="F2498" s="202">
        <f>E2498-G2498</f>
        <v>0</v>
      </c>
      <c r="G2498" s="201">
        <v>260000</v>
      </c>
      <c r="H2498" s="200"/>
      <c r="I2498" s="200"/>
    </row>
    <row r="2499" spans="1:9">
      <c r="G2499" s="12">
        <v>260000</v>
      </c>
      <c r="H2499" s="2" t="s">
        <v>62</v>
      </c>
    </row>
    <row r="2501" spans="1:9" s="208" customFormat="1">
      <c r="A2501" s="196">
        <v>44300</v>
      </c>
      <c r="B2501" s="205" t="s">
        <v>60</v>
      </c>
      <c r="C2501" s="198">
        <v>8741</v>
      </c>
      <c r="D2501" s="195">
        <v>18</v>
      </c>
      <c r="E2501" s="197">
        <v>685100</v>
      </c>
      <c r="F2501" s="206">
        <f>E2501-G2501</f>
        <v>0</v>
      </c>
      <c r="G2501" s="203">
        <v>685100</v>
      </c>
      <c r="H2501" s="195" t="s">
        <v>1775</v>
      </c>
      <c r="I2501" s="205"/>
    </row>
    <row r="2502" spans="1:9" s="208" customFormat="1">
      <c r="A2502" s="196">
        <v>44300</v>
      </c>
      <c r="B2502" s="205" t="s">
        <v>60</v>
      </c>
      <c r="C2502" s="198">
        <v>5649</v>
      </c>
      <c r="D2502" s="195">
        <v>7</v>
      </c>
      <c r="E2502" s="197">
        <v>954791</v>
      </c>
      <c r="F2502" s="206">
        <f>E2502-G2502</f>
        <v>0</v>
      </c>
      <c r="G2502" s="203">
        <v>954791</v>
      </c>
      <c r="H2502" s="195" t="s">
        <v>1770</v>
      </c>
      <c r="I2502" s="205"/>
    </row>
    <row r="2503" spans="1:9">
      <c r="G2503" s="50">
        <f>SUM(G2501:G2502)</f>
        <v>1639891</v>
      </c>
      <c r="H2503" s="2" t="s">
        <v>1661</v>
      </c>
    </row>
    <row r="2505" spans="1:9" s="208" customFormat="1">
      <c r="A2505" s="196">
        <v>44300</v>
      </c>
      <c r="B2505" s="205" t="s">
        <v>60</v>
      </c>
      <c r="C2505" s="198">
        <v>1143</v>
      </c>
      <c r="D2505" s="195">
        <v>6</v>
      </c>
      <c r="E2505" s="197">
        <v>936000</v>
      </c>
      <c r="F2505" s="206">
        <f>E2505-G2505</f>
        <v>0</v>
      </c>
      <c r="G2505" s="203">
        <v>936000</v>
      </c>
      <c r="H2505" s="195" t="s">
        <v>1765</v>
      </c>
      <c r="I2505" s="205"/>
    </row>
    <row r="2506" spans="1:9" s="208" customFormat="1">
      <c r="A2506" s="196">
        <v>44300</v>
      </c>
      <c r="B2506" s="205" t="s">
        <v>60</v>
      </c>
      <c r="C2506" s="198">
        <v>5628</v>
      </c>
      <c r="D2506" s="195">
        <v>7</v>
      </c>
      <c r="E2506" s="197">
        <v>1917600</v>
      </c>
      <c r="F2506" s="206">
        <f>E2506-G2506</f>
        <v>0</v>
      </c>
      <c r="G2506" s="203">
        <v>1917600</v>
      </c>
      <c r="H2506" s="195" t="s">
        <v>1769</v>
      </c>
      <c r="I2506" s="205"/>
    </row>
    <row r="2507" spans="1:9" s="207" customFormat="1">
      <c r="A2507" s="199">
        <v>44301</v>
      </c>
      <c r="B2507" s="200"/>
      <c r="C2507" s="200">
        <v>3902</v>
      </c>
      <c r="D2507" s="200">
        <v>4</v>
      </c>
      <c r="E2507" s="201">
        <v>1900400</v>
      </c>
      <c r="F2507" s="202">
        <f>E2507-G2507</f>
        <v>0</v>
      </c>
      <c r="G2507" s="201">
        <v>1900400</v>
      </c>
      <c r="H2507" s="200"/>
      <c r="I2507" s="200"/>
    </row>
    <row r="2508" spans="1:9">
      <c r="G2508" s="50">
        <f>SUM(G2505:G2507)</f>
        <v>4754000</v>
      </c>
      <c r="H2508" s="2" t="s">
        <v>64</v>
      </c>
    </row>
    <row r="2510" spans="1:9" ht="19.5">
      <c r="A2510" s="38" t="s">
        <v>1794</v>
      </c>
    </row>
    <row r="2511" spans="1:9" s="208" customFormat="1">
      <c r="A2511" s="196">
        <v>44300</v>
      </c>
      <c r="B2511" s="205" t="s">
        <v>60</v>
      </c>
      <c r="C2511" s="198">
        <v>1287</v>
      </c>
      <c r="D2511" s="195">
        <v>6</v>
      </c>
      <c r="E2511" s="197">
        <v>2500000</v>
      </c>
      <c r="F2511" s="206">
        <f>E2511-G2511</f>
        <v>0</v>
      </c>
      <c r="G2511" s="203">
        <v>2500000</v>
      </c>
      <c r="H2511" s="195" t="s">
        <v>1766</v>
      </c>
      <c r="I2511" s="205"/>
    </row>
    <row r="2512" spans="1:9" s="208" customFormat="1">
      <c r="A2512" s="196">
        <v>44300</v>
      </c>
      <c r="B2512" s="205" t="s">
        <v>60</v>
      </c>
      <c r="C2512" s="198">
        <v>1291</v>
      </c>
      <c r="D2512" s="195">
        <v>6</v>
      </c>
      <c r="E2512" s="197">
        <v>1168000</v>
      </c>
      <c r="F2512" s="206">
        <f>E2512-G2512</f>
        <v>0</v>
      </c>
      <c r="G2512" s="203">
        <v>1168000</v>
      </c>
      <c r="H2512" s="195" t="s">
        <v>1767</v>
      </c>
      <c r="I2512" s="205"/>
    </row>
    <row r="2513" spans="1:9" s="208" customFormat="1">
      <c r="A2513" s="196">
        <v>44300</v>
      </c>
      <c r="B2513" s="205" t="s">
        <v>60</v>
      </c>
      <c r="C2513" s="198">
        <v>5850</v>
      </c>
      <c r="D2513" s="195">
        <v>7</v>
      </c>
      <c r="E2513" s="197">
        <v>223000</v>
      </c>
      <c r="F2513" s="206">
        <f>E2513-G2513</f>
        <v>0</v>
      </c>
      <c r="G2513" s="203">
        <v>223000</v>
      </c>
      <c r="H2513" s="195" t="s">
        <v>1773</v>
      </c>
      <c r="I2513" s="205"/>
    </row>
    <row r="2514" spans="1:9">
      <c r="G2514" s="50">
        <f>SUM(G2511:G2513)</f>
        <v>3891000</v>
      </c>
      <c r="H2514" s="2" t="s">
        <v>101</v>
      </c>
    </row>
    <row r="2516" spans="1:9" s="208" customFormat="1">
      <c r="A2516" s="196">
        <v>44301</v>
      </c>
      <c r="B2516" s="205" t="s">
        <v>60</v>
      </c>
      <c r="C2516" s="198">
        <v>1650</v>
      </c>
      <c r="D2516" s="195">
        <v>6</v>
      </c>
      <c r="E2516" s="197">
        <v>500352</v>
      </c>
      <c r="F2516" s="206">
        <f>E2516-G2516</f>
        <v>0</v>
      </c>
      <c r="G2516" s="203">
        <v>500352</v>
      </c>
      <c r="H2516" s="195" t="s">
        <v>1481</v>
      </c>
      <c r="I2516" s="205"/>
    </row>
    <row r="2517" spans="1:9">
      <c r="G2517" s="12">
        <v>500352</v>
      </c>
      <c r="H2517" s="2" t="s">
        <v>62</v>
      </c>
    </row>
    <row r="2519" spans="1:9" s="208" customFormat="1">
      <c r="A2519" s="196">
        <v>44301</v>
      </c>
      <c r="B2519" s="205" t="s">
        <v>60</v>
      </c>
      <c r="C2519" s="198">
        <v>1599</v>
      </c>
      <c r="D2519" s="195">
        <v>6</v>
      </c>
      <c r="E2519" s="197">
        <v>560100</v>
      </c>
      <c r="F2519" s="206">
        <f>E2519-G2519</f>
        <v>0</v>
      </c>
      <c r="G2519" s="203">
        <v>560100</v>
      </c>
      <c r="H2519" s="195" t="s">
        <v>1784</v>
      </c>
      <c r="I2519" s="205"/>
    </row>
    <row r="2520" spans="1:9" s="208" customFormat="1">
      <c r="A2520" s="196">
        <v>44301</v>
      </c>
      <c r="B2520" s="205" t="s">
        <v>60</v>
      </c>
      <c r="C2520" s="198">
        <v>3993</v>
      </c>
      <c r="D2520" s="195">
        <v>4</v>
      </c>
      <c r="E2520" s="197">
        <v>245200</v>
      </c>
      <c r="F2520" s="206">
        <f>E2520-G2520</f>
        <v>0</v>
      </c>
      <c r="G2520" s="203">
        <v>245200</v>
      </c>
      <c r="H2520" s="195" t="s">
        <v>1790</v>
      </c>
      <c r="I2520" s="205"/>
    </row>
    <row r="2521" spans="1:9">
      <c r="G2521" s="50">
        <f>SUM(G2519:G2520)</f>
        <v>805300</v>
      </c>
      <c r="H2521" s="2" t="s">
        <v>63</v>
      </c>
    </row>
    <row r="2523" spans="1:9" s="208" customFormat="1">
      <c r="A2523" s="196">
        <v>44301</v>
      </c>
      <c r="B2523" s="205" t="s">
        <v>60</v>
      </c>
      <c r="C2523" s="198">
        <v>1374</v>
      </c>
      <c r="D2523" s="195">
        <v>6</v>
      </c>
      <c r="E2523" s="197">
        <v>692316</v>
      </c>
      <c r="F2523" s="206">
        <f t="shared" ref="F2523:F2528" si="32">E2523-G2523</f>
        <v>0</v>
      </c>
      <c r="G2523" s="203">
        <v>692316</v>
      </c>
      <c r="H2523" s="195" t="s">
        <v>1782</v>
      </c>
      <c r="I2523" s="205"/>
    </row>
    <row r="2524" spans="1:9" s="208" customFormat="1">
      <c r="A2524" s="196">
        <v>44301</v>
      </c>
      <c r="B2524" s="205" t="s">
        <v>60</v>
      </c>
      <c r="C2524" s="198">
        <v>3757</v>
      </c>
      <c r="D2524" s="195">
        <v>4</v>
      </c>
      <c r="E2524" s="197">
        <v>205146</v>
      </c>
      <c r="F2524" s="206">
        <f t="shared" si="32"/>
        <v>0</v>
      </c>
      <c r="G2524" s="203">
        <v>205146</v>
      </c>
      <c r="H2524" s="195" t="s">
        <v>1786</v>
      </c>
      <c r="I2524" s="205"/>
    </row>
    <row r="2525" spans="1:9" s="208" customFormat="1">
      <c r="A2525" s="196">
        <v>44301</v>
      </c>
      <c r="B2525" s="205" t="s">
        <v>60</v>
      </c>
      <c r="C2525" s="198">
        <v>5930</v>
      </c>
      <c r="D2525" s="195">
        <v>7</v>
      </c>
      <c r="E2525" s="197">
        <v>300000</v>
      </c>
      <c r="F2525" s="206">
        <f t="shared" si="32"/>
        <v>0</v>
      </c>
      <c r="G2525" s="203">
        <v>300000</v>
      </c>
      <c r="H2525" s="195" t="s">
        <v>564</v>
      </c>
      <c r="I2525" s="205"/>
    </row>
    <row r="2526" spans="1:9" s="208" customFormat="1">
      <c r="A2526" s="196">
        <v>44301</v>
      </c>
      <c r="B2526" s="205" t="s">
        <v>60</v>
      </c>
      <c r="C2526" s="198">
        <v>7483</v>
      </c>
      <c r="D2526" s="195">
        <v>8</v>
      </c>
      <c r="E2526" s="197">
        <v>300000</v>
      </c>
      <c r="F2526" s="206">
        <f t="shared" si="32"/>
        <v>0</v>
      </c>
      <c r="G2526" s="203">
        <v>300000</v>
      </c>
      <c r="H2526" s="195" t="s">
        <v>1792</v>
      </c>
      <c r="I2526" s="205"/>
    </row>
    <row r="2527" spans="1:9" s="208" customFormat="1">
      <c r="A2527" s="196">
        <v>44301</v>
      </c>
      <c r="B2527" s="205" t="s">
        <v>60</v>
      </c>
      <c r="C2527" s="198">
        <v>7495</v>
      </c>
      <c r="D2527" s="195">
        <v>8</v>
      </c>
      <c r="E2527" s="197">
        <v>740000</v>
      </c>
      <c r="F2527" s="206">
        <f t="shared" si="32"/>
        <v>0</v>
      </c>
      <c r="G2527" s="203">
        <v>740000</v>
      </c>
      <c r="H2527" s="195" t="s">
        <v>1454</v>
      </c>
      <c r="I2527" s="205"/>
    </row>
    <row r="2528" spans="1:9" s="207" customFormat="1">
      <c r="A2528" s="199">
        <v>44302</v>
      </c>
      <c r="B2528" s="200"/>
      <c r="C2528" s="200">
        <v>1701</v>
      </c>
      <c r="D2528" s="200">
        <v>6</v>
      </c>
      <c r="E2528" s="201">
        <v>8131200</v>
      </c>
      <c r="F2528" s="202">
        <f t="shared" si="32"/>
        <v>0</v>
      </c>
      <c r="G2528" s="201">
        <v>8131200</v>
      </c>
      <c r="H2528" s="200"/>
      <c r="I2528" s="200"/>
    </row>
    <row r="2529" spans="1:9">
      <c r="G2529" s="50">
        <f>SUM(G2523:G2528)</f>
        <v>10368662</v>
      </c>
      <c r="H2529" s="2" t="s">
        <v>537</v>
      </c>
    </row>
    <row r="2531" spans="1:9" s="208" customFormat="1">
      <c r="A2531" s="196">
        <v>44301</v>
      </c>
      <c r="B2531" s="205" t="s">
        <v>60</v>
      </c>
      <c r="C2531" s="198">
        <v>6273</v>
      </c>
      <c r="D2531" s="195">
        <v>9</v>
      </c>
      <c r="E2531" s="197">
        <v>1253000</v>
      </c>
      <c r="F2531" s="206">
        <f>E2531-G2531</f>
        <v>0</v>
      </c>
      <c r="G2531" s="203">
        <v>1253000</v>
      </c>
      <c r="H2531" s="2" t="s">
        <v>1795</v>
      </c>
      <c r="I2531" s="205"/>
    </row>
    <row r="2532" spans="1:9" s="207" customFormat="1">
      <c r="A2532" s="199">
        <v>44302</v>
      </c>
      <c r="B2532" s="200"/>
      <c r="C2532" s="200">
        <v>1746</v>
      </c>
      <c r="D2532" s="200">
        <v>6</v>
      </c>
      <c r="E2532" s="201">
        <v>353800</v>
      </c>
      <c r="F2532" s="202">
        <f>E2532-G2532</f>
        <v>0</v>
      </c>
      <c r="G2532" s="201">
        <v>353800</v>
      </c>
      <c r="H2532" s="200"/>
      <c r="I2532" s="200"/>
    </row>
    <row r="2533" spans="1:9" s="207" customFormat="1">
      <c r="A2533" s="199">
        <v>44302</v>
      </c>
      <c r="B2533" s="200"/>
      <c r="C2533" s="200">
        <v>1745</v>
      </c>
      <c r="D2533" s="200">
        <v>6</v>
      </c>
      <c r="E2533" s="201">
        <v>430000</v>
      </c>
      <c r="F2533" s="202">
        <f>E2533-G2533</f>
        <v>0</v>
      </c>
      <c r="G2533" s="201">
        <v>430000</v>
      </c>
      <c r="H2533" s="200"/>
      <c r="I2533" s="200"/>
    </row>
    <row r="2534" spans="1:9">
      <c r="G2534" s="50">
        <f>SUM(G2531:G2533)</f>
        <v>2036800</v>
      </c>
      <c r="H2534" s="2" t="s">
        <v>190</v>
      </c>
    </row>
    <row r="2537" spans="1:9" s="208" customFormat="1">
      <c r="A2537" s="196">
        <v>44299</v>
      </c>
      <c r="B2537" s="205" t="s">
        <v>60</v>
      </c>
      <c r="C2537" s="198">
        <v>7128</v>
      </c>
      <c r="D2537" s="195">
        <v>8</v>
      </c>
      <c r="E2537" s="197">
        <v>1300000</v>
      </c>
      <c r="F2537" s="206">
        <v>0</v>
      </c>
      <c r="G2537" s="203">
        <v>1300000</v>
      </c>
      <c r="H2537" s="195" t="s">
        <v>1760</v>
      </c>
      <c r="I2537" s="205"/>
    </row>
    <row r="2538" spans="1:9" s="208" customFormat="1">
      <c r="A2538" s="196">
        <v>44301</v>
      </c>
      <c r="B2538" s="205" t="s">
        <v>60</v>
      </c>
      <c r="C2538" s="198">
        <v>3968</v>
      </c>
      <c r="D2538" s="195">
        <v>4</v>
      </c>
      <c r="E2538" s="197">
        <v>2690000</v>
      </c>
      <c r="F2538" s="206">
        <v>0</v>
      </c>
      <c r="G2538" s="203">
        <v>2690000</v>
      </c>
      <c r="H2538" s="195" t="s">
        <v>1789</v>
      </c>
      <c r="I2538" s="205"/>
    </row>
    <row r="2539" spans="1:9" s="52" customFormat="1">
      <c r="A2539" s="199">
        <v>44302</v>
      </c>
      <c r="B2539" s="200"/>
      <c r="C2539" s="200">
        <v>1735</v>
      </c>
      <c r="D2539" s="200">
        <v>6</v>
      </c>
      <c r="E2539" s="200"/>
      <c r="F2539" s="200"/>
      <c r="G2539" s="201">
        <v>941700</v>
      </c>
      <c r="H2539" s="78" t="s">
        <v>1797</v>
      </c>
      <c r="I2539" s="200"/>
    </row>
    <row r="2540" spans="1:9" s="52" customFormat="1">
      <c r="A2540" s="199">
        <v>44302</v>
      </c>
      <c r="B2540" s="200"/>
      <c r="C2540" s="200">
        <v>4280</v>
      </c>
      <c r="D2540" s="200">
        <v>4</v>
      </c>
      <c r="E2540" s="200"/>
      <c r="F2540" s="200"/>
      <c r="G2540" s="201">
        <v>2230900</v>
      </c>
      <c r="H2540" s="78" t="s">
        <v>1803</v>
      </c>
      <c r="I2540" s="200"/>
    </row>
    <row r="2541" spans="1:9" s="52" customFormat="1">
      <c r="A2541" s="199">
        <v>44302</v>
      </c>
      <c r="B2541" s="200"/>
      <c r="C2541" s="200">
        <v>7695</v>
      </c>
      <c r="D2541" s="200">
        <v>8</v>
      </c>
      <c r="E2541" s="200"/>
      <c r="F2541" s="200"/>
      <c r="G2541" s="201">
        <v>270000</v>
      </c>
      <c r="H2541" s="78" t="s">
        <v>1811</v>
      </c>
      <c r="I2541" s="200"/>
    </row>
    <row r="2542" spans="1:9" s="52" customFormat="1">
      <c r="A2542" s="199">
        <v>44302</v>
      </c>
      <c r="B2542" s="200"/>
      <c r="C2542" s="200">
        <v>7682</v>
      </c>
      <c r="D2542" s="200">
        <v>8</v>
      </c>
      <c r="E2542" s="200"/>
      <c r="F2542" s="200"/>
      <c r="G2542" s="201">
        <v>5149000</v>
      </c>
      <c r="H2542" s="78" t="s">
        <v>1810</v>
      </c>
      <c r="I2542" s="200"/>
    </row>
    <row r="2543" spans="1:9">
      <c r="G2543" s="50">
        <f>SUM(G2537:G2542)</f>
        <v>12581600</v>
      </c>
      <c r="H2543" s="2" t="s">
        <v>65</v>
      </c>
    </row>
    <row r="2545" spans="1:9" ht="19.5">
      <c r="A2545" s="38" t="s">
        <v>1857</v>
      </c>
    </row>
    <row r="2546" spans="1:9" s="208" customFormat="1">
      <c r="A2546" s="196">
        <v>44302</v>
      </c>
      <c r="B2546" s="205" t="s">
        <v>60</v>
      </c>
      <c r="C2546" s="198">
        <v>4152</v>
      </c>
      <c r="D2546" s="195">
        <v>4</v>
      </c>
      <c r="E2546" s="197">
        <v>569700</v>
      </c>
      <c r="F2546" s="206">
        <f>E2546-G2546</f>
        <v>0</v>
      </c>
      <c r="G2546" s="203">
        <v>569700</v>
      </c>
      <c r="H2546" s="78" t="s">
        <v>1801</v>
      </c>
      <c r="I2546" s="205"/>
    </row>
    <row r="2547" spans="1:9" s="208" customFormat="1">
      <c r="A2547" s="196">
        <v>44302</v>
      </c>
      <c r="B2547" s="205" t="s">
        <v>60</v>
      </c>
      <c r="C2547" s="198">
        <v>4289</v>
      </c>
      <c r="D2547" s="195">
        <v>4</v>
      </c>
      <c r="E2547" s="197">
        <v>509600</v>
      </c>
      <c r="F2547" s="206">
        <f>E2547-G2547</f>
        <v>0</v>
      </c>
      <c r="G2547" s="203">
        <v>509600</v>
      </c>
      <c r="H2547" s="78" t="s">
        <v>1804</v>
      </c>
      <c r="I2547" s="205"/>
    </row>
    <row r="2548" spans="1:9" s="208" customFormat="1">
      <c r="A2548" s="196">
        <v>44302</v>
      </c>
      <c r="B2548" s="205" t="s">
        <v>60</v>
      </c>
      <c r="C2548" s="198">
        <v>4374</v>
      </c>
      <c r="D2548" s="195">
        <v>4</v>
      </c>
      <c r="E2548" s="197">
        <v>289000</v>
      </c>
      <c r="F2548" s="206">
        <f>E2548-G2548</f>
        <v>0</v>
      </c>
      <c r="G2548" s="203">
        <v>289000</v>
      </c>
      <c r="H2548" s="78" t="s">
        <v>1808</v>
      </c>
      <c r="I2548" s="205"/>
    </row>
    <row r="2549" spans="1:9">
      <c r="G2549" s="50">
        <f>SUM(G2546:G2548)</f>
        <v>1368300</v>
      </c>
      <c r="H2549" s="2" t="s">
        <v>62</v>
      </c>
    </row>
    <row r="2551" spans="1:9" s="208" customFormat="1">
      <c r="A2551" s="196">
        <v>44302</v>
      </c>
      <c r="B2551" s="205" t="s">
        <v>60</v>
      </c>
      <c r="C2551" s="198">
        <v>4261</v>
      </c>
      <c r="D2551" s="195">
        <v>4</v>
      </c>
      <c r="E2551" s="197">
        <v>547600</v>
      </c>
      <c r="F2551" s="206">
        <f>E2551-G2551</f>
        <v>0</v>
      </c>
      <c r="G2551" s="203">
        <v>547600</v>
      </c>
      <c r="H2551" s="78" t="s">
        <v>1802</v>
      </c>
      <c r="I2551" s="205"/>
    </row>
    <row r="2552" spans="1:9" s="208" customFormat="1">
      <c r="A2552" s="196">
        <v>44302</v>
      </c>
      <c r="B2552" s="205" t="s">
        <v>60</v>
      </c>
      <c r="C2552" s="198">
        <v>4137</v>
      </c>
      <c r="D2552" s="195">
        <v>4</v>
      </c>
      <c r="E2552" s="197">
        <v>2012156</v>
      </c>
      <c r="F2552" s="206">
        <f>E2552-G2552</f>
        <v>0</v>
      </c>
      <c r="G2552" s="203">
        <v>2012156</v>
      </c>
      <c r="H2552" s="78" t="s">
        <v>1800</v>
      </c>
      <c r="I2552" s="205"/>
    </row>
    <row r="2553" spans="1:9">
      <c r="G2553" s="50">
        <f>SUM(G2551:G2552)</f>
        <v>2559756</v>
      </c>
      <c r="H2553" s="2" t="s">
        <v>537</v>
      </c>
    </row>
    <row r="2555" spans="1:9" ht="19.5">
      <c r="A2555" s="38" t="s">
        <v>1858</v>
      </c>
    </row>
    <row r="2557" spans="1:9" s="208" customFormat="1">
      <c r="A2557" s="123">
        <v>44303</v>
      </c>
      <c r="B2557" s="205" t="s">
        <v>60</v>
      </c>
      <c r="C2557" s="57">
        <v>4459</v>
      </c>
      <c r="D2557" s="205">
        <v>4</v>
      </c>
      <c r="E2557" s="203">
        <v>1176780</v>
      </c>
      <c r="F2557" s="206">
        <f t="shared" ref="F2557:F2565" si="33">E2557-G2557</f>
        <v>0</v>
      </c>
      <c r="G2557" s="203">
        <v>1176780</v>
      </c>
      <c r="H2557" s="205" t="s">
        <v>1818</v>
      </c>
      <c r="I2557" s="205"/>
    </row>
    <row r="2558" spans="1:9" s="208" customFormat="1">
      <c r="A2558" s="123">
        <v>44303</v>
      </c>
      <c r="B2558" s="205" t="s">
        <v>60</v>
      </c>
      <c r="C2558" s="57">
        <v>6535</v>
      </c>
      <c r="D2558" s="205">
        <v>7</v>
      </c>
      <c r="E2558" s="203">
        <v>580000</v>
      </c>
      <c r="F2558" s="206">
        <f t="shared" si="33"/>
        <v>0</v>
      </c>
      <c r="G2558" s="203">
        <v>580000</v>
      </c>
      <c r="H2558" s="205" t="s">
        <v>1436</v>
      </c>
      <c r="I2558" s="205"/>
    </row>
    <row r="2559" spans="1:9" s="208" customFormat="1">
      <c r="A2559" s="123">
        <v>44304</v>
      </c>
      <c r="B2559" s="205" t="s">
        <v>60</v>
      </c>
      <c r="C2559" s="57">
        <v>4726</v>
      </c>
      <c r="D2559" s="205">
        <v>4</v>
      </c>
      <c r="E2559" s="203">
        <v>100000</v>
      </c>
      <c r="F2559" s="206">
        <f t="shared" si="33"/>
        <v>0</v>
      </c>
      <c r="G2559" s="203">
        <v>100000</v>
      </c>
      <c r="H2559" s="205" t="s">
        <v>1829</v>
      </c>
      <c r="I2559" s="205"/>
    </row>
    <row r="2560" spans="1:9" s="208" customFormat="1">
      <c r="A2560" s="123">
        <v>44304</v>
      </c>
      <c r="B2560" s="205" t="s">
        <v>60</v>
      </c>
      <c r="C2560" s="57">
        <v>6998</v>
      </c>
      <c r="D2560" s="205">
        <v>7</v>
      </c>
      <c r="E2560" s="203">
        <v>398700</v>
      </c>
      <c r="F2560" s="206">
        <f t="shared" si="33"/>
        <v>0</v>
      </c>
      <c r="G2560" s="203">
        <v>398700</v>
      </c>
      <c r="H2560" s="205" t="s">
        <v>1833</v>
      </c>
      <c r="I2560" s="205"/>
    </row>
    <row r="2561" spans="1:9" s="208" customFormat="1">
      <c r="A2561" s="123">
        <v>44304</v>
      </c>
      <c r="B2561" s="205" t="s">
        <v>60</v>
      </c>
      <c r="C2561" s="57">
        <v>9516</v>
      </c>
      <c r="D2561" s="205">
        <v>29</v>
      </c>
      <c r="E2561" s="203">
        <v>479400</v>
      </c>
      <c r="F2561" s="206">
        <f t="shared" si="33"/>
        <v>0</v>
      </c>
      <c r="G2561" s="203">
        <v>479400</v>
      </c>
      <c r="H2561" s="205" t="s">
        <v>1844</v>
      </c>
      <c r="I2561" s="205"/>
    </row>
    <row r="2562" spans="1:9" s="208" customFormat="1">
      <c r="A2562" s="123">
        <v>44304</v>
      </c>
      <c r="B2562" s="205" t="s">
        <v>60</v>
      </c>
      <c r="C2562" s="57">
        <v>9521</v>
      </c>
      <c r="D2562" s="205">
        <v>29</v>
      </c>
      <c r="E2562" s="203">
        <v>324000</v>
      </c>
      <c r="F2562" s="206">
        <f t="shared" si="33"/>
        <v>0</v>
      </c>
      <c r="G2562" s="203">
        <v>324000</v>
      </c>
      <c r="H2562" s="205" t="s">
        <v>1845</v>
      </c>
      <c r="I2562" s="205"/>
    </row>
    <row r="2563" spans="1:9" s="208" customFormat="1">
      <c r="A2563" s="123">
        <v>44304</v>
      </c>
      <c r="B2563" s="205" t="s">
        <v>60</v>
      </c>
      <c r="C2563" s="57">
        <v>9622</v>
      </c>
      <c r="D2563" s="205">
        <v>29</v>
      </c>
      <c r="E2563" s="203">
        <v>461500</v>
      </c>
      <c r="F2563" s="206">
        <f t="shared" si="33"/>
        <v>0</v>
      </c>
      <c r="G2563" s="203">
        <v>461500</v>
      </c>
      <c r="H2563" s="205" t="s">
        <v>533</v>
      </c>
      <c r="I2563" s="205"/>
    </row>
    <row r="2564" spans="1:9" s="208" customFormat="1">
      <c r="A2564" s="123">
        <v>44304</v>
      </c>
      <c r="B2564" s="205" t="s">
        <v>60</v>
      </c>
      <c r="C2564" s="57">
        <v>9623</v>
      </c>
      <c r="D2564" s="205">
        <v>29</v>
      </c>
      <c r="E2564" s="203">
        <v>65000</v>
      </c>
      <c r="F2564" s="206">
        <f t="shared" si="33"/>
        <v>0</v>
      </c>
      <c r="G2564" s="203">
        <v>65000</v>
      </c>
      <c r="H2564" s="205" t="s">
        <v>533</v>
      </c>
      <c r="I2564" s="205"/>
    </row>
    <row r="2565" spans="1:9" s="208" customFormat="1">
      <c r="A2565" s="123">
        <v>44304</v>
      </c>
      <c r="B2565" s="205" t="s">
        <v>60</v>
      </c>
      <c r="C2565" s="57">
        <v>9701</v>
      </c>
      <c r="D2565" s="205">
        <v>29</v>
      </c>
      <c r="E2565" s="203">
        <v>5000</v>
      </c>
      <c r="F2565" s="206">
        <f t="shared" si="33"/>
        <v>0</v>
      </c>
      <c r="G2565" s="203">
        <v>5000</v>
      </c>
      <c r="H2565" s="205" t="s">
        <v>1854</v>
      </c>
      <c r="I2565" s="205"/>
    </row>
    <row r="2566" spans="1:9">
      <c r="E2566" s="49"/>
      <c r="G2566" s="50">
        <f>SUM(G2557:G2565)</f>
        <v>3590380</v>
      </c>
      <c r="H2566" s="2" t="s">
        <v>190</v>
      </c>
    </row>
    <row r="2568" spans="1:9" s="208" customFormat="1">
      <c r="A2568" s="196">
        <v>44303</v>
      </c>
      <c r="B2568" s="205" t="s">
        <v>60</v>
      </c>
      <c r="C2568" s="198">
        <v>1988</v>
      </c>
      <c r="D2568" s="195">
        <v>6</v>
      </c>
      <c r="E2568" s="197">
        <v>135830</v>
      </c>
      <c r="F2568" s="206">
        <f t="shared" ref="F2568:F2574" si="34">E2568-G2568</f>
        <v>0</v>
      </c>
      <c r="G2568" s="203">
        <v>135830</v>
      </c>
      <c r="H2568" s="195" t="s">
        <v>1815</v>
      </c>
      <c r="I2568" s="205"/>
    </row>
    <row r="2569" spans="1:9" s="208" customFormat="1">
      <c r="A2569" s="196">
        <v>44303</v>
      </c>
      <c r="B2569" s="205" t="s">
        <v>60</v>
      </c>
      <c r="C2569" s="198">
        <v>1989</v>
      </c>
      <c r="D2569" s="195">
        <v>6</v>
      </c>
      <c r="E2569" s="197">
        <v>286002</v>
      </c>
      <c r="F2569" s="206">
        <f t="shared" si="34"/>
        <v>0</v>
      </c>
      <c r="G2569" s="203">
        <v>286002</v>
      </c>
      <c r="H2569" s="195" t="s">
        <v>1815</v>
      </c>
      <c r="I2569" s="205"/>
    </row>
    <row r="2570" spans="1:9" s="208" customFormat="1">
      <c r="A2570" s="196">
        <v>44303</v>
      </c>
      <c r="B2570" s="205" t="s">
        <v>60</v>
      </c>
      <c r="C2570" s="198">
        <v>2420</v>
      </c>
      <c r="D2570" s="195">
        <v>10</v>
      </c>
      <c r="E2570" s="197">
        <v>346073</v>
      </c>
      <c r="F2570" s="206">
        <f t="shared" si="34"/>
        <v>0</v>
      </c>
      <c r="G2570" s="203">
        <v>346073</v>
      </c>
      <c r="H2570" s="195" t="s">
        <v>533</v>
      </c>
      <c r="I2570" s="205"/>
    </row>
    <row r="2571" spans="1:9" s="208" customFormat="1">
      <c r="A2571" s="196">
        <v>44303</v>
      </c>
      <c r="B2571" s="205" t="s">
        <v>60</v>
      </c>
      <c r="C2571" s="198">
        <v>6516</v>
      </c>
      <c r="D2571" s="195">
        <v>9</v>
      </c>
      <c r="E2571" s="197">
        <v>1094300</v>
      </c>
      <c r="F2571" s="206">
        <f t="shared" si="34"/>
        <v>0</v>
      </c>
      <c r="G2571" s="203">
        <v>1094300</v>
      </c>
      <c r="H2571" s="195" t="s">
        <v>1821</v>
      </c>
      <c r="I2571" s="205"/>
    </row>
    <row r="2572" spans="1:9" s="208" customFormat="1">
      <c r="A2572" s="196">
        <v>44303</v>
      </c>
      <c r="B2572" s="205" t="s">
        <v>60</v>
      </c>
      <c r="C2572" s="198">
        <v>6517</v>
      </c>
      <c r="D2572" s="195">
        <v>9</v>
      </c>
      <c r="E2572" s="197">
        <v>1052200</v>
      </c>
      <c r="F2572" s="206">
        <f t="shared" si="34"/>
        <v>0</v>
      </c>
      <c r="G2572" s="203">
        <v>1052200</v>
      </c>
      <c r="H2572" s="195" t="s">
        <v>165</v>
      </c>
      <c r="I2572" s="205"/>
    </row>
    <row r="2573" spans="1:9" s="208" customFormat="1">
      <c r="A2573" s="196">
        <v>44303</v>
      </c>
      <c r="B2573" s="205" t="s">
        <v>60</v>
      </c>
      <c r="C2573" s="198">
        <v>9112</v>
      </c>
      <c r="D2573" s="195">
        <v>29</v>
      </c>
      <c r="E2573" s="197">
        <v>201000</v>
      </c>
      <c r="F2573" s="206">
        <f t="shared" si="34"/>
        <v>0</v>
      </c>
      <c r="G2573" s="203">
        <v>201000</v>
      </c>
      <c r="H2573" s="195" t="s">
        <v>1823</v>
      </c>
      <c r="I2573" s="205"/>
    </row>
    <row r="2574" spans="1:9" s="208" customFormat="1">
      <c r="A2574" s="196">
        <v>44303</v>
      </c>
      <c r="B2574" s="205" t="s">
        <v>60</v>
      </c>
      <c r="C2574" s="198">
        <v>9860</v>
      </c>
      <c r="D2574" s="195">
        <v>18</v>
      </c>
      <c r="E2574" s="197">
        <v>710689</v>
      </c>
      <c r="F2574" s="206">
        <f t="shared" si="34"/>
        <v>0</v>
      </c>
      <c r="G2574" s="203">
        <v>710689</v>
      </c>
      <c r="H2574" s="195" t="s">
        <v>1824</v>
      </c>
      <c r="I2574" s="205"/>
    </row>
    <row r="2575" spans="1:9">
      <c r="G2575" s="50">
        <f>SUM(G2568:G2574)</f>
        <v>3826094</v>
      </c>
      <c r="H2575" s="2" t="s">
        <v>101</v>
      </c>
    </row>
    <row r="2577" spans="1:9" s="208" customFormat="1">
      <c r="A2577" s="196">
        <v>44302</v>
      </c>
      <c r="B2577" s="205" t="s">
        <v>60</v>
      </c>
      <c r="C2577" s="198">
        <v>7715</v>
      </c>
      <c r="D2577" s="195">
        <v>8</v>
      </c>
      <c r="E2577" s="197">
        <v>1715000</v>
      </c>
      <c r="F2577" s="206">
        <v>0</v>
      </c>
      <c r="G2577" s="47">
        <v>1715000</v>
      </c>
      <c r="H2577" s="78" t="s">
        <v>1807</v>
      </c>
      <c r="I2577" s="205"/>
    </row>
    <row r="2578" spans="1:9" s="208" customFormat="1">
      <c r="A2578" s="196">
        <v>44302</v>
      </c>
      <c r="B2578" s="205" t="s">
        <v>60</v>
      </c>
      <c r="C2578" s="198">
        <v>7716</v>
      </c>
      <c r="D2578" s="195">
        <v>8</v>
      </c>
      <c r="E2578" s="197">
        <v>1662500</v>
      </c>
      <c r="F2578" s="206">
        <v>0</v>
      </c>
      <c r="G2578" s="47">
        <v>1662500</v>
      </c>
      <c r="H2578" s="78" t="s">
        <v>1807</v>
      </c>
      <c r="I2578" s="205"/>
    </row>
    <row r="2579" spans="1:9" s="208" customFormat="1">
      <c r="A2579" s="196">
        <v>44303</v>
      </c>
      <c r="B2579" s="205" t="s">
        <v>60</v>
      </c>
      <c r="C2579" s="198">
        <v>6598</v>
      </c>
      <c r="D2579" s="195">
        <v>7</v>
      </c>
      <c r="E2579" s="197">
        <v>444975</v>
      </c>
      <c r="F2579" s="206">
        <v>0</v>
      </c>
      <c r="G2579" s="47">
        <v>444975</v>
      </c>
      <c r="H2579" s="195" t="s">
        <v>1822</v>
      </c>
      <c r="I2579" s="205"/>
    </row>
    <row r="2580" spans="1:9" s="208" customFormat="1">
      <c r="A2580" s="196">
        <v>44303</v>
      </c>
      <c r="B2580" s="205" t="s">
        <v>60</v>
      </c>
      <c r="C2580" s="198">
        <v>9109</v>
      </c>
      <c r="D2580" s="195">
        <v>29</v>
      </c>
      <c r="E2580" s="197">
        <v>169620</v>
      </c>
      <c r="F2580" s="206">
        <v>0</v>
      </c>
      <c r="G2580" s="47">
        <v>169620</v>
      </c>
      <c r="H2580" s="195"/>
      <c r="I2580" s="205"/>
    </row>
    <row r="2581" spans="1:9" s="208" customFormat="1">
      <c r="A2581" s="196">
        <v>44304</v>
      </c>
      <c r="B2581" s="205" t="s">
        <v>60</v>
      </c>
      <c r="C2581" s="198">
        <v>2231</v>
      </c>
      <c r="D2581" s="195">
        <v>6</v>
      </c>
      <c r="E2581" s="197">
        <v>139270</v>
      </c>
      <c r="F2581" s="206">
        <v>0</v>
      </c>
      <c r="G2581" s="47">
        <v>139270</v>
      </c>
      <c r="H2581" s="195" t="s">
        <v>1825</v>
      </c>
      <c r="I2581" s="205"/>
    </row>
    <row r="2582" spans="1:9" s="208" customFormat="1">
      <c r="A2582" s="196">
        <v>44304</v>
      </c>
      <c r="B2582" s="205" t="s">
        <v>60</v>
      </c>
      <c r="C2582" s="198">
        <v>2232</v>
      </c>
      <c r="D2582" s="195">
        <v>6</v>
      </c>
      <c r="E2582" s="197">
        <v>37900</v>
      </c>
      <c r="F2582" s="206">
        <v>0</v>
      </c>
      <c r="G2582" s="47">
        <v>37900</v>
      </c>
      <c r="H2582" s="195"/>
      <c r="I2582" s="205"/>
    </row>
    <row r="2583" spans="1:9" s="208" customFormat="1">
      <c r="A2583" s="196">
        <v>44304</v>
      </c>
      <c r="B2583" s="205" t="s">
        <v>60</v>
      </c>
      <c r="C2583" s="198">
        <v>4693</v>
      </c>
      <c r="D2583" s="195">
        <v>4</v>
      </c>
      <c r="E2583" s="197">
        <v>670000</v>
      </c>
      <c r="F2583" s="206">
        <v>0</v>
      </c>
      <c r="G2583" s="47">
        <v>670000</v>
      </c>
      <c r="H2583" s="195" t="s">
        <v>1828</v>
      </c>
      <c r="I2583" s="205"/>
    </row>
    <row r="2584" spans="1:9" s="208" customFormat="1">
      <c r="A2584" s="196">
        <v>44304</v>
      </c>
      <c r="B2584" s="205" t="s">
        <v>60</v>
      </c>
      <c r="C2584" s="198">
        <v>8351</v>
      </c>
      <c r="D2584" s="195">
        <v>8</v>
      </c>
      <c r="E2584" s="197">
        <v>5196500</v>
      </c>
      <c r="F2584" s="206">
        <v>0</v>
      </c>
      <c r="G2584" s="47">
        <v>5196500</v>
      </c>
      <c r="H2584" s="195" t="s">
        <v>1834</v>
      </c>
      <c r="I2584" s="205"/>
    </row>
    <row r="2585" spans="1:9" s="208" customFormat="1">
      <c r="A2585" s="196">
        <v>44304</v>
      </c>
      <c r="B2585" s="205" t="s">
        <v>60</v>
      </c>
      <c r="C2585" s="198">
        <v>9241</v>
      </c>
      <c r="D2585" s="195">
        <v>29</v>
      </c>
      <c r="E2585" s="197">
        <v>130000</v>
      </c>
      <c r="F2585" s="206">
        <v>0</v>
      </c>
      <c r="G2585" s="47">
        <v>130000</v>
      </c>
      <c r="H2585" s="195" t="s">
        <v>1835</v>
      </c>
      <c r="I2585" s="205"/>
    </row>
    <row r="2586" spans="1:9" s="208" customFormat="1">
      <c r="A2586" s="196">
        <v>44304</v>
      </c>
      <c r="B2586" s="205" t="s">
        <v>60</v>
      </c>
      <c r="C2586" s="198">
        <v>9288</v>
      </c>
      <c r="D2586" s="195">
        <v>29</v>
      </c>
      <c r="E2586" s="197">
        <v>4100000</v>
      </c>
      <c r="F2586" s="206">
        <v>0</v>
      </c>
      <c r="G2586" s="47">
        <v>4100000</v>
      </c>
      <c r="H2586" s="195" t="s">
        <v>1839</v>
      </c>
      <c r="I2586" s="205"/>
    </row>
    <row r="2587" spans="1:9" s="208" customFormat="1">
      <c r="A2587" s="196">
        <v>44304</v>
      </c>
      <c r="B2587" s="205" t="s">
        <v>60</v>
      </c>
      <c r="C2587" s="198">
        <v>9298</v>
      </c>
      <c r="D2587" s="195">
        <v>29</v>
      </c>
      <c r="E2587" s="197">
        <v>800000</v>
      </c>
      <c r="F2587" s="206">
        <v>0</v>
      </c>
      <c r="G2587" s="47">
        <v>800000</v>
      </c>
      <c r="H2587" s="195" t="s">
        <v>1840</v>
      </c>
      <c r="I2587" s="205"/>
    </row>
    <row r="2588" spans="1:9" s="208" customFormat="1">
      <c r="A2588" s="196">
        <v>44304</v>
      </c>
      <c r="B2588" s="205" t="s">
        <v>60</v>
      </c>
      <c r="C2588" s="198">
        <v>9596</v>
      </c>
      <c r="D2588" s="195">
        <v>29</v>
      </c>
      <c r="E2588" s="197">
        <v>375000</v>
      </c>
      <c r="F2588" s="206">
        <v>0</v>
      </c>
      <c r="G2588" s="47">
        <v>375000</v>
      </c>
      <c r="H2588" s="195" t="s">
        <v>1853</v>
      </c>
      <c r="I2588" s="205"/>
    </row>
    <row r="2589" spans="1:9">
      <c r="G2589" s="50">
        <f>SUM(G2577:G2588)</f>
        <v>15440765</v>
      </c>
      <c r="H2589" s="2" t="s">
        <v>63</v>
      </c>
    </row>
    <row r="2591" spans="1:9" s="208" customFormat="1">
      <c r="A2591" s="196">
        <v>44304</v>
      </c>
      <c r="B2591" s="205" t="s">
        <v>60</v>
      </c>
      <c r="C2591" s="198">
        <v>4825</v>
      </c>
      <c r="D2591" s="195">
        <v>4</v>
      </c>
      <c r="E2591" s="197">
        <v>518000</v>
      </c>
      <c r="F2591" s="206">
        <f>E2591-G2591</f>
        <v>0</v>
      </c>
      <c r="G2591" s="203">
        <v>518000</v>
      </c>
      <c r="H2591" s="195" t="s">
        <v>1573</v>
      </c>
      <c r="I2591" s="205"/>
    </row>
    <row r="2592" spans="1:9" s="208" customFormat="1">
      <c r="A2592" s="196">
        <v>44304</v>
      </c>
      <c r="B2592" s="205" t="s">
        <v>60</v>
      </c>
      <c r="C2592" s="198">
        <v>9262</v>
      </c>
      <c r="D2592" s="195">
        <v>29</v>
      </c>
      <c r="E2592" s="197">
        <v>172000</v>
      </c>
      <c r="F2592" s="206">
        <f>E2592-G2592</f>
        <v>0</v>
      </c>
      <c r="G2592" s="203">
        <v>172000</v>
      </c>
      <c r="H2592" s="195" t="s">
        <v>1838</v>
      </c>
      <c r="I2592" s="205"/>
    </row>
    <row r="2593" spans="1:9" s="208" customFormat="1">
      <c r="A2593" s="196">
        <v>44304</v>
      </c>
      <c r="B2593" s="205" t="s">
        <v>60</v>
      </c>
      <c r="C2593" s="198">
        <v>9548</v>
      </c>
      <c r="D2593" s="195">
        <v>29</v>
      </c>
      <c r="E2593" s="197">
        <v>70000</v>
      </c>
      <c r="F2593" s="206">
        <f>E2593-G2593</f>
        <v>0</v>
      </c>
      <c r="G2593" s="203">
        <v>70000</v>
      </c>
      <c r="H2593" s="195" t="s">
        <v>1573</v>
      </c>
      <c r="I2593" s="205"/>
    </row>
    <row r="2594" spans="1:9">
      <c r="G2594" s="50">
        <f>SUM(G2591:G2593)</f>
        <v>760000</v>
      </c>
      <c r="H2594" s="2" t="s">
        <v>487</v>
      </c>
    </row>
    <row r="2596" spans="1:9" s="208" customFormat="1">
      <c r="A2596" s="196">
        <v>44301</v>
      </c>
      <c r="B2596" s="205" t="s">
        <v>64</v>
      </c>
      <c r="C2596" s="198">
        <v>1607</v>
      </c>
      <c r="D2596" s="195">
        <v>6</v>
      </c>
      <c r="E2596" s="197">
        <v>564000</v>
      </c>
      <c r="F2596" s="206">
        <v>0</v>
      </c>
      <c r="G2596" s="47">
        <v>564000</v>
      </c>
      <c r="H2596" s="195" t="s">
        <v>1785</v>
      </c>
      <c r="I2596" s="205"/>
    </row>
    <row r="2597" spans="1:9" s="208" customFormat="1">
      <c r="A2597" s="196">
        <v>44302</v>
      </c>
      <c r="B2597" s="205" t="s">
        <v>64</v>
      </c>
      <c r="C2597" s="198">
        <v>1848</v>
      </c>
      <c r="D2597" s="195">
        <v>6</v>
      </c>
      <c r="E2597" s="197">
        <v>201000</v>
      </c>
      <c r="F2597" s="206">
        <v>0</v>
      </c>
      <c r="G2597" s="47">
        <v>201000</v>
      </c>
      <c r="H2597" s="78" t="s">
        <v>1813</v>
      </c>
      <c r="I2597" s="205"/>
    </row>
    <row r="2598" spans="1:9" s="208" customFormat="1">
      <c r="A2598" s="196">
        <v>44302</v>
      </c>
      <c r="B2598" s="205" t="s">
        <v>64</v>
      </c>
      <c r="C2598" s="198">
        <v>6164</v>
      </c>
      <c r="D2598" s="195">
        <v>7</v>
      </c>
      <c r="E2598" s="197">
        <v>1336500</v>
      </c>
      <c r="F2598" s="206">
        <v>0</v>
      </c>
      <c r="G2598" s="47">
        <v>1336500</v>
      </c>
      <c r="H2598" s="78" t="s">
        <v>1809</v>
      </c>
      <c r="I2598" s="205"/>
    </row>
    <row r="2599" spans="1:9" s="208" customFormat="1">
      <c r="A2599" s="196">
        <v>44302</v>
      </c>
      <c r="B2599" s="205" t="s">
        <v>64</v>
      </c>
      <c r="C2599" s="198">
        <v>7707</v>
      </c>
      <c r="D2599" s="195">
        <v>8</v>
      </c>
      <c r="E2599" s="197">
        <v>1857000</v>
      </c>
      <c r="F2599" s="206">
        <v>0</v>
      </c>
      <c r="G2599" s="47">
        <v>1857000</v>
      </c>
      <c r="H2599" s="78" t="s">
        <v>1812</v>
      </c>
      <c r="I2599" s="205"/>
    </row>
    <row r="2600" spans="1:9" s="208" customFormat="1">
      <c r="A2600" s="196">
        <v>44303</v>
      </c>
      <c r="B2600" s="205" t="s">
        <v>64</v>
      </c>
      <c r="C2600" s="198">
        <v>2462</v>
      </c>
      <c r="D2600" s="195">
        <v>10</v>
      </c>
      <c r="E2600" s="197">
        <v>215500</v>
      </c>
      <c r="F2600" s="206">
        <v>0</v>
      </c>
      <c r="G2600" s="47">
        <v>215500</v>
      </c>
      <c r="H2600" s="195" t="s">
        <v>1416</v>
      </c>
      <c r="I2600" s="205"/>
    </row>
    <row r="2601" spans="1:9" s="208" customFormat="1">
      <c r="A2601" s="196">
        <v>44303</v>
      </c>
      <c r="B2601" s="205" t="s">
        <v>64</v>
      </c>
      <c r="C2601" s="198">
        <v>4557</v>
      </c>
      <c r="D2601" s="195">
        <v>4</v>
      </c>
      <c r="E2601" s="197">
        <v>867600</v>
      </c>
      <c r="F2601" s="206">
        <v>0</v>
      </c>
      <c r="G2601" s="47">
        <v>867600</v>
      </c>
      <c r="H2601" s="195" t="s">
        <v>1819</v>
      </c>
      <c r="I2601" s="205"/>
    </row>
    <row r="2602" spans="1:9" s="208" customFormat="1">
      <c r="A2602" s="196">
        <v>44303</v>
      </c>
      <c r="B2602" s="205" t="s">
        <v>64</v>
      </c>
      <c r="C2602" s="198">
        <v>4634</v>
      </c>
      <c r="D2602" s="195">
        <v>4</v>
      </c>
      <c r="E2602" s="197">
        <v>500000</v>
      </c>
      <c r="F2602" s="206">
        <v>0</v>
      </c>
      <c r="G2602" s="47">
        <v>500000</v>
      </c>
      <c r="H2602" s="195" t="s">
        <v>1820</v>
      </c>
      <c r="I2602" s="205"/>
    </row>
    <row r="2603" spans="1:9" s="208" customFormat="1">
      <c r="A2603" s="196">
        <v>44304</v>
      </c>
      <c r="B2603" s="205" t="s">
        <v>64</v>
      </c>
      <c r="C2603" s="198">
        <v>6799</v>
      </c>
      <c r="D2603" s="195">
        <v>7</v>
      </c>
      <c r="E2603" s="197">
        <v>290000</v>
      </c>
      <c r="F2603" s="206">
        <v>0</v>
      </c>
      <c r="G2603" s="47">
        <v>290000</v>
      </c>
      <c r="H2603" s="195" t="s">
        <v>1832</v>
      </c>
      <c r="I2603" s="205"/>
    </row>
    <row r="2604" spans="1:9" s="208" customFormat="1">
      <c r="A2604" s="196">
        <v>44304</v>
      </c>
      <c r="B2604" s="205" t="s">
        <v>64</v>
      </c>
      <c r="C2604" s="198">
        <v>9315</v>
      </c>
      <c r="D2604" s="195">
        <v>29</v>
      </c>
      <c r="E2604" s="197">
        <v>1960710</v>
      </c>
      <c r="F2604" s="206">
        <v>0</v>
      </c>
      <c r="G2604" s="47">
        <v>1960710</v>
      </c>
      <c r="H2604" s="195" t="s">
        <v>1841</v>
      </c>
      <c r="I2604" s="205"/>
    </row>
    <row r="2605" spans="1:9" s="208" customFormat="1">
      <c r="A2605" s="196">
        <v>44304</v>
      </c>
      <c r="B2605" s="205" t="s">
        <v>64</v>
      </c>
      <c r="C2605" s="198">
        <v>9338</v>
      </c>
      <c r="D2605" s="195">
        <v>29</v>
      </c>
      <c r="E2605" s="197">
        <v>308500</v>
      </c>
      <c r="F2605" s="206">
        <v>0</v>
      </c>
      <c r="G2605" s="47">
        <v>308500</v>
      </c>
      <c r="H2605" s="195" t="s">
        <v>1841</v>
      </c>
      <c r="I2605" s="205"/>
    </row>
    <row r="2606" spans="1:9" s="208" customFormat="1">
      <c r="A2606" s="196">
        <v>44304</v>
      </c>
      <c r="B2606" s="205" t="s">
        <v>64</v>
      </c>
      <c r="C2606" s="198">
        <v>9974</v>
      </c>
      <c r="D2606" s="195">
        <v>18</v>
      </c>
      <c r="E2606" s="197">
        <v>200388</v>
      </c>
      <c r="F2606" s="206">
        <v>0</v>
      </c>
      <c r="G2606" s="47">
        <v>200388</v>
      </c>
      <c r="H2606" s="195" t="s">
        <v>1852</v>
      </c>
      <c r="I2606" s="205"/>
    </row>
    <row r="2607" spans="1:9">
      <c r="G2607" s="50">
        <f>SUM(G2596:G2606)</f>
        <v>8301198</v>
      </c>
      <c r="H2607" s="2" t="s">
        <v>64</v>
      </c>
    </row>
    <row r="2609" spans="1:9" s="208" customFormat="1">
      <c r="A2609" s="196">
        <v>44304</v>
      </c>
      <c r="B2609" s="205" t="s">
        <v>1660</v>
      </c>
      <c r="C2609" s="198">
        <v>2515</v>
      </c>
      <c r="D2609" s="195">
        <v>6</v>
      </c>
      <c r="E2609" s="197">
        <v>424500</v>
      </c>
      <c r="F2609" s="206">
        <f>E2609-G2609</f>
        <v>0</v>
      </c>
      <c r="G2609" s="203">
        <v>424500</v>
      </c>
      <c r="H2609" s="195" t="s">
        <v>1826</v>
      </c>
      <c r="I2609" s="205"/>
    </row>
    <row r="2610" spans="1:9" s="208" customFormat="1">
      <c r="A2610" s="196">
        <v>44304</v>
      </c>
      <c r="B2610" s="205" t="s">
        <v>62</v>
      </c>
      <c r="C2610" s="198">
        <v>2575</v>
      </c>
      <c r="D2610" s="195">
        <v>6</v>
      </c>
      <c r="E2610" s="197">
        <v>500000</v>
      </c>
      <c r="F2610" s="206">
        <v>0</v>
      </c>
      <c r="G2610" s="203">
        <v>500000</v>
      </c>
      <c r="H2610" s="195" t="s">
        <v>1827</v>
      </c>
      <c r="I2610" s="205"/>
    </row>
    <row r="2611" spans="1:9" s="208" customFormat="1">
      <c r="A2611" s="196">
        <v>44304</v>
      </c>
      <c r="B2611" s="205" t="s">
        <v>62</v>
      </c>
      <c r="C2611" s="198">
        <v>4818</v>
      </c>
      <c r="D2611" s="195">
        <v>4</v>
      </c>
      <c r="E2611" s="197">
        <v>1204800</v>
      </c>
      <c r="F2611" s="206">
        <v>0</v>
      </c>
      <c r="G2611" s="203">
        <v>1204800</v>
      </c>
      <c r="H2611" s="195" t="s">
        <v>1830</v>
      </c>
      <c r="I2611" s="205"/>
    </row>
    <row r="2612" spans="1:9" s="208" customFormat="1">
      <c r="A2612" s="196">
        <v>44304</v>
      </c>
      <c r="B2612" s="205" t="s">
        <v>62</v>
      </c>
      <c r="C2612" s="198">
        <v>9539</v>
      </c>
      <c r="D2612" s="195">
        <v>29</v>
      </c>
      <c r="E2612" s="197">
        <v>3000</v>
      </c>
      <c r="F2612" s="206">
        <v>0</v>
      </c>
      <c r="G2612" s="203">
        <v>3000</v>
      </c>
      <c r="H2612" s="195" t="s">
        <v>1846</v>
      </c>
      <c r="I2612" s="205"/>
    </row>
    <row r="2613" spans="1:9" s="208" customFormat="1">
      <c r="A2613" s="196">
        <v>44304</v>
      </c>
      <c r="B2613" s="205" t="s">
        <v>62</v>
      </c>
      <c r="C2613" s="198">
        <v>9703</v>
      </c>
      <c r="D2613" s="195">
        <v>29</v>
      </c>
      <c r="E2613" s="197">
        <v>10000</v>
      </c>
      <c r="F2613" s="206">
        <v>0</v>
      </c>
      <c r="G2613" s="203">
        <v>10000</v>
      </c>
      <c r="H2613" s="195" t="s">
        <v>1855</v>
      </c>
      <c r="I2613" s="205"/>
    </row>
    <row r="2614" spans="1:9">
      <c r="G2614" s="50">
        <f>SUM(G2609:G2613)</f>
        <v>2142300</v>
      </c>
      <c r="H2614" s="2" t="s">
        <v>62</v>
      </c>
    </row>
    <row r="2616" spans="1:9" s="208" customFormat="1">
      <c r="A2616" s="196">
        <v>44303</v>
      </c>
      <c r="B2616" s="205" t="s">
        <v>1660</v>
      </c>
      <c r="C2616" s="198">
        <v>2354</v>
      </c>
      <c r="D2616" s="195">
        <v>10</v>
      </c>
      <c r="E2616" s="197">
        <v>244000</v>
      </c>
      <c r="F2616" s="206">
        <v>0</v>
      </c>
      <c r="G2616" s="203">
        <v>244000</v>
      </c>
      <c r="H2616" s="195" t="s">
        <v>1817</v>
      </c>
      <c r="I2616" s="205"/>
    </row>
    <row r="2617" spans="1:9" s="208" customFormat="1">
      <c r="A2617" s="196">
        <v>44303</v>
      </c>
      <c r="B2617" s="205" t="s">
        <v>1660</v>
      </c>
      <c r="C2617" s="198">
        <v>6504</v>
      </c>
      <c r="D2617" s="195">
        <v>7</v>
      </c>
      <c r="E2617" s="197">
        <v>90000</v>
      </c>
      <c r="F2617" s="206">
        <v>0</v>
      </c>
      <c r="G2617" s="203">
        <v>90000</v>
      </c>
      <c r="H2617" s="195" t="s">
        <v>785</v>
      </c>
      <c r="I2617" s="205"/>
    </row>
    <row r="2618" spans="1:9" s="208" customFormat="1">
      <c r="A2618" s="196">
        <v>44304</v>
      </c>
      <c r="B2618" s="205" t="s">
        <v>1660</v>
      </c>
      <c r="C2618" s="198">
        <v>2539</v>
      </c>
      <c r="D2618" s="195">
        <v>6</v>
      </c>
      <c r="E2618" s="197">
        <v>600000</v>
      </c>
      <c r="F2618" s="206">
        <v>0</v>
      </c>
      <c r="G2618" s="203">
        <v>600000</v>
      </c>
      <c r="H2618" s="195" t="s">
        <v>1848</v>
      </c>
      <c r="I2618" s="205"/>
    </row>
    <row r="2619" spans="1:9" s="208" customFormat="1">
      <c r="A2619" s="196">
        <v>44304</v>
      </c>
      <c r="B2619" s="205" t="s">
        <v>60</v>
      </c>
      <c r="C2619" s="198">
        <v>8434</v>
      </c>
      <c r="D2619" s="195">
        <v>8</v>
      </c>
      <c r="E2619" s="197">
        <v>1499900</v>
      </c>
      <c r="F2619" s="206">
        <f>E2619-G2619</f>
        <v>0</v>
      </c>
      <c r="G2619" s="203">
        <v>1499900</v>
      </c>
      <c r="H2619" s="195"/>
      <c r="I2619" s="205"/>
    </row>
    <row r="2620" spans="1:9" s="208" customFormat="1">
      <c r="A2620" s="196">
        <v>44304</v>
      </c>
      <c r="B2620" s="205" t="s">
        <v>1660</v>
      </c>
      <c r="C2620" s="198">
        <v>9259</v>
      </c>
      <c r="D2620" s="195">
        <v>29</v>
      </c>
      <c r="E2620" s="197">
        <v>433195</v>
      </c>
      <c r="F2620" s="206">
        <f>E2620-G2620</f>
        <v>0</v>
      </c>
      <c r="G2620" s="203">
        <v>433195</v>
      </c>
      <c r="H2620" s="195" t="s">
        <v>1837</v>
      </c>
      <c r="I2620" s="205"/>
    </row>
    <row r="2621" spans="1:9" s="208" customFormat="1">
      <c r="A2621" s="196">
        <v>44304</v>
      </c>
      <c r="B2621" s="205" t="s">
        <v>1660</v>
      </c>
      <c r="C2621" s="198">
        <v>9375</v>
      </c>
      <c r="D2621" s="195">
        <v>29</v>
      </c>
      <c r="E2621" s="197">
        <v>585000</v>
      </c>
      <c r="F2621" s="206">
        <f>E2621-G2621</f>
        <v>0</v>
      </c>
      <c r="G2621" s="203">
        <v>585000</v>
      </c>
      <c r="H2621" s="195" t="s">
        <v>1842</v>
      </c>
      <c r="I2621" s="205"/>
    </row>
    <row r="2622" spans="1:9">
      <c r="G2622" s="50">
        <f>SUM(G2616:G2621)</f>
        <v>3452095</v>
      </c>
      <c r="H2622" s="2" t="s">
        <v>62</v>
      </c>
    </row>
    <row r="2624" spans="1:9" ht="19.5">
      <c r="A2624" s="38" t="s">
        <v>1868</v>
      </c>
    </row>
    <row r="2625" spans="1:9" s="208" customFormat="1">
      <c r="A2625" s="196">
        <v>44302</v>
      </c>
      <c r="B2625" s="205" t="s">
        <v>65</v>
      </c>
      <c r="C2625" s="198">
        <v>4312</v>
      </c>
      <c r="D2625" s="195">
        <v>4</v>
      </c>
      <c r="E2625" s="197">
        <v>1333600</v>
      </c>
      <c r="F2625" s="206">
        <v>0</v>
      </c>
      <c r="G2625" s="203">
        <v>1333600</v>
      </c>
      <c r="H2625" s="78" t="s">
        <v>1805</v>
      </c>
      <c r="I2625" s="205"/>
    </row>
    <row r="2626" spans="1:9" s="208" customFormat="1">
      <c r="A2626" s="196">
        <v>44302</v>
      </c>
      <c r="B2626" s="205" t="s">
        <v>65</v>
      </c>
      <c r="C2626" s="198">
        <v>4315</v>
      </c>
      <c r="D2626" s="195">
        <v>4</v>
      </c>
      <c r="E2626" s="197">
        <v>1410500</v>
      </c>
      <c r="F2626" s="206">
        <v>0</v>
      </c>
      <c r="G2626" s="203">
        <v>1410500</v>
      </c>
      <c r="H2626" s="78" t="s">
        <v>1805</v>
      </c>
      <c r="I2626" s="205"/>
    </row>
    <row r="2627" spans="1:9" s="208" customFormat="1">
      <c r="A2627" s="196">
        <v>44302</v>
      </c>
      <c r="B2627" s="205" t="s">
        <v>65</v>
      </c>
      <c r="C2627" s="198">
        <v>4360</v>
      </c>
      <c r="D2627" s="195">
        <v>4</v>
      </c>
      <c r="E2627" s="197">
        <v>2458700</v>
      </c>
      <c r="F2627" s="206">
        <v>0</v>
      </c>
      <c r="G2627" s="203">
        <v>2458700</v>
      </c>
      <c r="H2627" s="78" t="s">
        <v>1806</v>
      </c>
      <c r="I2627" s="205"/>
    </row>
    <row r="2628" spans="1:9" s="208" customFormat="1">
      <c r="A2628" s="196">
        <v>44302</v>
      </c>
      <c r="B2628" s="205" t="s">
        <v>65</v>
      </c>
      <c r="C2628" s="198">
        <v>4362</v>
      </c>
      <c r="D2628" s="195">
        <v>4</v>
      </c>
      <c r="E2628" s="197">
        <v>412200</v>
      </c>
      <c r="F2628" s="206">
        <v>0</v>
      </c>
      <c r="G2628" s="203">
        <v>412200</v>
      </c>
      <c r="H2628" s="78" t="s">
        <v>1807</v>
      </c>
      <c r="I2628" s="205"/>
    </row>
    <row r="2629" spans="1:9" s="208" customFormat="1">
      <c r="A2629" s="196">
        <v>44303</v>
      </c>
      <c r="B2629" s="205" t="s">
        <v>65</v>
      </c>
      <c r="C2629" s="198">
        <v>2056</v>
      </c>
      <c r="D2629" s="195">
        <v>6</v>
      </c>
      <c r="E2629" s="197">
        <v>999600</v>
      </c>
      <c r="F2629" s="206">
        <v>0</v>
      </c>
      <c r="G2629" s="203">
        <v>999600</v>
      </c>
      <c r="H2629" s="195" t="s">
        <v>1816</v>
      </c>
      <c r="I2629" s="205"/>
    </row>
    <row r="2630" spans="1:9" s="208" customFormat="1">
      <c r="A2630" s="196">
        <v>44304</v>
      </c>
      <c r="B2630" s="205" t="s">
        <v>65</v>
      </c>
      <c r="C2630" s="198">
        <v>6660</v>
      </c>
      <c r="D2630" s="195">
        <v>9</v>
      </c>
      <c r="E2630" s="197">
        <v>1533500</v>
      </c>
      <c r="F2630" s="206">
        <v>0</v>
      </c>
      <c r="G2630" s="203">
        <v>1533500</v>
      </c>
      <c r="H2630" s="195" t="s">
        <v>1856</v>
      </c>
      <c r="I2630" s="205"/>
    </row>
    <row r="2631" spans="1:9" s="208" customFormat="1">
      <c r="A2631" s="196">
        <v>44304</v>
      </c>
      <c r="B2631" s="205" t="s">
        <v>65</v>
      </c>
      <c r="C2631" s="198">
        <v>6661</v>
      </c>
      <c r="D2631" s="195">
        <v>9</v>
      </c>
      <c r="E2631" s="197">
        <v>760400</v>
      </c>
      <c r="F2631" s="206">
        <v>0</v>
      </c>
      <c r="G2631" s="203">
        <v>760400</v>
      </c>
      <c r="H2631" s="195"/>
      <c r="I2631" s="205"/>
    </row>
    <row r="2632" spans="1:9" s="208" customFormat="1">
      <c r="A2632" s="196">
        <v>44304</v>
      </c>
      <c r="B2632" s="205" t="s">
        <v>65</v>
      </c>
      <c r="C2632" s="198">
        <v>6798</v>
      </c>
      <c r="D2632" s="195">
        <v>7</v>
      </c>
      <c r="E2632" s="197">
        <v>570000</v>
      </c>
      <c r="F2632" s="206">
        <v>0</v>
      </c>
      <c r="G2632" s="203">
        <v>570000</v>
      </c>
      <c r="H2632" s="195" t="s">
        <v>1831</v>
      </c>
      <c r="I2632" s="205"/>
    </row>
    <row r="2633" spans="1:9" s="208" customFormat="1">
      <c r="A2633" s="196">
        <v>44304</v>
      </c>
      <c r="B2633" s="205" t="s">
        <v>60</v>
      </c>
      <c r="C2633" s="198">
        <v>9359</v>
      </c>
      <c r="D2633" s="195">
        <v>29</v>
      </c>
      <c r="E2633" s="197">
        <v>65000</v>
      </c>
      <c r="F2633" s="206">
        <v>0</v>
      </c>
      <c r="G2633" s="203">
        <v>65000</v>
      </c>
      <c r="H2633" s="195" t="s">
        <v>1851</v>
      </c>
      <c r="I2633" s="205"/>
    </row>
    <row r="2634" spans="1:9" s="208" customFormat="1">
      <c r="A2634" s="196">
        <v>44304</v>
      </c>
      <c r="B2634" s="205" t="s">
        <v>65</v>
      </c>
      <c r="C2634" s="198">
        <v>9484</v>
      </c>
      <c r="D2634" s="195">
        <v>29</v>
      </c>
      <c r="E2634" s="197">
        <v>750000</v>
      </c>
      <c r="F2634" s="206">
        <v>0</v>
      </c>
      <c r="G2634" s="203">
        <v>750000</v>
      </c>
      <c r="H2634" s="195" t="s">
        <v>1843</v>
      </c>
      <c r="I2634" s="205"/>
    </row>
    <row r="2635" spans="1:9" s="208" customFormat="1">
      <c r="A2635" s="196">
        <v>44305</v>
      </c>
      <c r="B2635" s="205" t="s">
        <v>60</v>
      </c>
      <c r="C2635" s="198">
        <v>2840</v>
      </c>
      <c r="D2635" s="195">
        <v>6</v>
      </c>
      <c r="E2635" s="197">
        <v>304200</v>
      </c>
      <c r="F2635" s="206">
        <f>E2635-G2635</f>
        <v>0</v>
      </c>
      <c r="G2635" s="203">
        <v>304200</v>
      </c>
      <c r="H2635" s="195" t="s">
        <v>1863</v>
      </c>
      <c r="I2635" s="205"/>
    </row>
    <row r="2636" spans="1:9">
      <c r="G2636" s="50">
        <f>SUM(G2625:G2635)</f>
        <v>10597700</v>
      </c>
      <c r="H2636" s="2" t="s">
        <v>101</v>
      </c>
    </row>
    <row r="2638" spans="1:9" s="208" customFormat="1">
      <c r="A2638" s="196">
        <v>44305</v>
      </c>
      <c r="B2638" s="205" t="s">
        <v>60</v>
      </c>
      <c r="C2638" s="198">
        <v>2766</v>
      </c>
      <c r="D2638" s="195">
        <v>6</v>
      </c>
      <c r="E2638" s="197">
        <v>993000</v>
      </c>
      <c r="F2638" s="206">
        <f>E2638-G2638</f>
        <v>0</v>
      </c>
      <c r="G2638" s="203">
        <v>993000</v>
      </c>
      <c r="H2638" s="195" t="s">
        <v>1715</v>
      </c>
      <c r="I2638" s="205"/>
    </row>
    <row r="2639" spans="1:9" s="207" customFormat="1">
      <c r="A2639" s="199">
        <v>44306</v>
      </c>
      <c r="B2639" s="200"/>
      <c r="C2639" s="200">
        <v>5363</v>
      </c>
      <c r="E2639" s="200">
        <v>145877</v>
      </c>
      <c r="F2639" s="202">
        <f>E2639-G2639</f>
        <v>0</v>
      </c>
      <c r="G2639" s="201">
        <v>145877</v>
      </c>
      <c r="H2639" s="200"/>
      <c r="I2639" s="200"/>
    </row>
    <row r="2640" spans="1:9">
      <c r="G2640" s="50">
        <f>SUM(G2638:G2639)</f>
        <v>1138877</v>
      </c>
      <c r="H2640" s="2" t="s">
        <v>62</v>
      </c>
    </row>
    <row r="2642" spans="1:9" s="208" customFormat="1">
      <c r="A2642" s="196">
        <v>44305</v>
      </c>
      <c r="B2642" s="205" t="s">
        <v>60</v>
      </c>
      <c r="C2642" s="198">
        <v>7296</v>
      </c>
      <c r="D2642" s="195">
        <v>7</v>
      </c>
      <c r="E2642" s="197">
        <v>4948500</v>
      </c>
      <c r="F2642" s="206">
        <f>E2642-G2642</f>
        <v>0</v>
      </c>
      <c r="G2642" s="203">
        <v>4948500</v>
      </c>
      <c r="H2642" s="195" t="s">
        <v>1493</v>
      </c>
      <c r="I2642" s="205"/>
    </row>
    <row r="2643" spans="1:9" s="207" customFormat="1">
      <c r="A2643" s="199">
        <v>44306</v>
      </c>
      <c r="B2643" s="200"/>
      <c r="C2643" s="200">
        <v>8739</v>
      </c>
      <c r="D2643" s="200">
        <v>8</v>
      </c>
      <c r="E2643" s="201">
        <v>1966900</v>
      </c>
      <c r="F2643" s="202">
        <f>E2643-G2643</f>
        <v>0</v>
      </c>
      <c r="G2643" s="201">
        <v>1966900</v>
      </c>
      <c r="H2643" s="200"/>
      <c r="I2643" s="200"/>
    </row>
    <row r="2644" spans="1:9" s="207" customFormat="1">
      <c r="A2644" s="199">
        <v>44306</v>
      </c>
      <c r="B2644" s="200"/>
      <c r="C2644" s="200">
        <v>8740</v>
      </c>
      <c r="D2644" s="200">
        <v>8</v>
      </c>
      <c r="E2644" s="201">
        <v>72500</v>
      </c>
      <c r="F2644" s="202">
        <f>E2644-G2644</f>
        <v>0</v>
      </c>
      <c r="G2644" s="201">
        <v>72500</v>
      </c>
      <c r="H2644" s="200"/>
      <c r="I2644" s="200"/>
    </row>
    <row r="2645" spans="1:9" s="207" customFormat="1">
      <c r="A2645" s="199">
        <v>44306</v>
      </c>
      <c r="B2645" s="200"/>
      <c r="C2645" s="200">
        <v>7642</v>
      </c>
      <c r="D2645" s="200">
        <v>7</v>
      </c>
      <c r="E2645" s="201">
        <v>84000</v>
      </c>
      <c r="F2645" s="202">
        <f>E2645-G2645</f>
        <v>0</v>
      </c>
      <c r="G2645" s="201">
        <v>84000</v>
      </c>
      <c r="H2645" s="200"/>
      <c r="I2645" s="200"/>
    </row>
    <row r="2646" spans="1:9" s="207" customFormat="1">
      <c r="A2646" s="199">
        <v>44306</v>
      </c>
      <c r="B2646" s="200"/>
      <c r="C2646" s="200">
        <v>7641</v>
      </c>
      <c r="D2646" s="200">
        <v>7</v>
      </c>
      <c r="E2646" s="201">
        <v>262200</v>
      </c>
      <c r="F2646" s="202">
        <f>E2646-G2646</f>
        <v>0</v>
      </c>
      <c r="G2646" s="201">
        <v>262200</v>
      </c>
      <c r="H2646" s="200"/>
      <c r="I2646" s="200"/>
    </row>
    <row r="2647" spans="1:9">
      <c r="G2647" s="50">
        <f>SUM(G2642:G2646)</f>
        <v>7334100</v>
      </c>
      <c r="H2647" s="2" t="s">
        <v>190</v>
      </c>
    </row>
    <row r="2649" spans="1:9" ht="19.5">
      <c r="A2649" s="38" t="s">
        <v>1890</v>
      </c>
    </row>
    <row r="2650" spans="1:9" s="208" customFormat="1">
      <c r="A2650" s="196">
        <v>44305</v>
      </c>
      <c r="B2650" s="205" t="s">
        <v>60</v>
      </c>
      <c r="C2650" s="198">
        <v>4986</v>
      </c>
      <c r="D2650" s="195">
        <v>4</v>
      </c>
      <c r="E2650" s="197">
        <v>585299</v>
      </c>
      <c r="F2650" s="206">
        <v>0</v>
      </c>
      <c r="G2650" s="203">
        <v>585299</v>
      </c>
      <c r="H2650" s="195" t="s">
        <v>1150</v>
      </c>
      <c r="I2650" s="205"/>
    </row>
    <row r="2651" spans="1:9" s="208" customFormat="1">
      <c r="A2651" s="196">
        <v>44306</v>
      </c>
      <c r="B2651" s="205" t="s">
        <v>60</v>
      </c>
      <c r="C2651" s="198">
        <v>7435</v>
      </c>
      <c r="D2651" s="195">
        <v>7</v>
      </c>
      <c r="E2651" s="197">
        <v>1243800</v>
      </c>
      <c r="F2651" s="206">
        <v>0</v>
      </c>
      <c r="G2651" s="203">
        <v>1243800</v>
      </c>
      <c r="H2651" s="195" t="s">
        <v>1872</v>
      </c>
      <c r="I2651" s="205"/>
    </row>
    <row r="2652" spans="1:9" s="208" customFormat="1">
      <c r="A2652" s="196">
        <v>44306</v>
      </c>
      <c r="B2652" s="205" t="s">
        <v>60</v>
      </c>
      <c r="C2652" s="198">
        <v>7497</v>
      </c>
      <c r="D2652" s="195">
        <v>7</v>
      </c>
      <c r="E2652" s="197">
        <v>200000</v>
      </c>
      <c r="F2652" s="206">
        <v>0</v>
      </c>
      <c r="G2652" s="203">
        <v>200000</v>
      </c>
      <c r="H2652" s="195" t="s">
        <v>1875</v>
      </c>
      <c r="I2652" s="205"/>
    </row>
    <row r="2653" spans="1:9" s="208" customFormat="1">
      <c r="A2653" s="196">
        <v>44306</v>
      </c>
      <c r="B2653" s="205" t="s">
        <v>60</v>
      </c>
      <c r="C2653" s="198">
        <v>8725</v>
      </c>
      <c r="D2653" s="195">
        <v>8</v>
      </c>
      <c r="E2653" s="197">
        <v>322000</v>
      </c>
      <c r="F2653" s="206">
        <v>0</v>
      </c>
      <c r="G2653" s="203">
        <v>322000</v>
      </c>
      <c r="H2653" s="195" t="s">
        <v>1878</v>
      </c>
      <c r="I2653" s="205"/>
    </row>
    <row r="2654" spans="1:9" s="208" customFormat="1">
      <c r="A2654" s="196">
        <v>44306</v>
      </c>
      <c r="B2654" s="205" t="s">
        <v>60</v>
      </c>
      <c r="C2654" s="198">
        <v>8726</v>
      </c>
      <c r="D2654" s="195">
        <v>8</v>
      </c>
      <c r="E2654" s="197">
        <v>640500</v>
      </c>
      <c r="F2654" s="206">
        <v>0</v>
      </c>
      <c r="G2654" s="203">
        <v>640500</v>
      </c>
      <c r="H2654" s="195" t="s">
        <v>1879</v>
      </c>
      <c r="I2654" s="205"/>
    </row>
    <row r="2655" spans="1:9">
      <c r="G2655" s="50">
        <f>SUM(G2650:G2654)</f>
        <v>2991599</v>
      </c>
      <c r="H2655" s="2" t="s">
        <v>101</v>
      </c>
    </row>
    <row r="2657" spans="1:9" s="208" customFormat="1">
      <c r="A2657" s="196">
        <v>44306</v>
      </c>
      <c r="B2657" s="205" t="s">
        <v>60</v>
      </c>
      <c r="C2657" s="198">
        <v>2992</v>
      </c>
      <c r="D2657" s="195">
        <v>6</v>
      </c>
      <c r="E2657" s="197">
        <v>568800</v>
      </c>
      <c r="F2657" s="206">
        <v>0</v>
      </c>
      <c r="G2657" s="203">
        <v>568800</v>
      </c>
      <c r="H2657" s="195" t="s">
        <v>1887</v>
      </c>
      <c r="I2657" s="205"/>
    </row>
    <row r="2658" spans="1:9" s="208" customFormat="1">
      <c r="A2658" s="196">
        <v>44306</v>
      </c>
      <c r="B2658" s="205" t="s">
        <v>60</v>
      </c>
      <c r="C2658" s="198">
        <v>5353</v>
      </c>
      <c r="D2658" s="195">
        <v>4</v>
      </c>
      <c r="E2658" s="197">
        <v>339500</v>
      </c>
      <c r="F2658" s="206">
        <v>0</v>
      </c>
      <c r="G2658" s="203">
        <v>339500</v>
      </c>
      <c r="H2658" s="195" t="s">
        <v>1870</v>
      </c>
      <c r="I2658" s="205"/>
    </row>
    <row r="2659" spans="1:9" s="208" customFormat="1">
      <c r="A2659" s="196">
        <v>44306</v>
      </c>
      <c r="B2659" s="205" t="s">
        <v>60</v>
      </c>
      <c r="C2659" s="198">
        <v>7461</v>
      </c>
      <c r="D2659" s="195">
        <v>7</v>
      </c>
      <c r="E2659" s="197">
        <v>215000</v>
      </c>
      <c r="F2659" s="206">
        <v>0</v>
      </c>
      <c r="G2659" s="203">
        <v>215000</v>
      </c>
      <c r="H2659" s="195" t="s">
        <v>1873</v>
      </c>
      <c r="I2659" s="205"/>
    </row>
    <row r="2660" spans="1:9" s="208" customFormat="1">
      <c r="A2660" s="196">
        <v>44306</v>
      </c>
      <c r="B2660" s="205" t="s">
        <v>60</v>
      </c>
      <c r="C2660" s="198">
        <v>7491</v>
      </c>
      <c r="D2660" s="195">
        <v>7</v>
      </c>
      <c r="E2660" s="197">
        <v>1434500</v>
      </c>
      <c r="F2660" s="206">
        <v>0</v>
      </c>
      <c r="G2660" s="203">
        <v>1434500</v>
      </c>
      <c r="H2660" s="195" t="s">
        <v>1874</v>
      </c>
      <c r="I2660" s="205"/>
    </row>
    <row r="2661" spans="1:9" s="208" customFormat="1">
      <c r="A2661" s="196">
        <v>44306</v>
      </c>
      <c r="B2661" s="205" t="s">
        <v>60</v>
      </c>
      <c r="C2661" s="198">
        <v>7508</v>
      </c>
      <c r="D2661" s="195">
        <v>7</v>
      </c>
      <c r="E2661" s="197">
        <v>229000</v>
      </c>
      <c r="F2661" s="206">
        <v>0</v>
      </c>
      <c r="G2661" s="203">
        <v>229000</v>
      </c>
      <c r="H2661" s="195" t="s">
        <v>1872</v>
      </c>
      <c r="I2661" s="205"/>
    </row>
    <row r="2662" spans="1:9" s="208" customFormat="1">
      <c r="A2662" s="196">
        <v>44306</v>
      </c>
      <c r="B2662" s="205" t="s">
        <v>60</v>
      </c>
      <c r="C2662" s="198">
        <v>5512</v>
      </c>
      <c r="D2662" s="195">
        <v>4</v>
      </c>
      <c r="E2662" s="197">
        <v>900000</v>
      </c>
      <c r="F2662" s="206">
        <f>E2662-G2662</f>
        <v>0</v>
      </c>
      <c r="G2662" s="203">
        <v>900000</v>
      </c>
      <c r="H2662" s="195" t="s">
        <v>1029</v>
      </c>
      <c r="I2662" s="205"/>
    </row>
    <row r="2663" spans="1:9" s="208" customFormat="1">
      <c r="A2663" s="196">
        <v>44307</v>
      </c>
      <c r="B2663" s="205" t="s">
        <v>60</v>
      </c>
      <c r="C2663" s="198">
        <v>8045</v>
      </c>
      <c r="D2663" s="195">
        <v>7</v>
      </c>
      <c r="E2663" s="197">
        <v>244900</v>
      </c>
      <c r="F2663" s="206">
        <v>0</v>
      </c>
      <c r="G2663" s="203">
        <v>244900</v>
      </c>
      <c r="H2663" s="195" t="s">
        <v>1885</v>
      </c>
      <c r="I2663" s="205"/>
    </row>
    <row r="2664" spans="1:9" s="208" customFormat="1">
      <c r="A2664" s="196">
        <v>44307</v>
      </c>
      <c r="B2664" s="205" t="s">
        <v>60</v>
      </c>
      <c r="C2664" s="198">
        <v>90</v>
      </c>
      <c r="D2664" s="195">
        <v>29</v>
      </c>
      <c r="E2664" s="197">
        <v>237000</v>
      </c>
      <c r="F2664" s="206">
        <f>E2664-G2664</f>
        <v>0</v>
      </c>
      <c r="G2664" s="203">
        <v>237000</v>
      </c>
      <c r="H2664" s="195" t="s">
        <v>180</v>
      </c>
      <c r="I2664" s="205"/>
    </row>
    <row r="2665" spans="1:9">
      <c r="G2665" s="50">
        <f>SUM(G2657:G2664)</f>
        <v>4168700</v>
      </c>
      <c r="H2665" s="2" t="s">
        <v>63</v>
      </c>
    </row>
    <row r="2667" spans="1:9" s="52" customFormat="1">
      <c r="A2667" s="199">
        <v>44308</v>
      </c>
      <c r="B2667" s="200"/>
      <c r="C2667" s="200">
        <v>221</v>
      </c>
      <c r="D2667" s="200">
        <v>29</v>
      </c>
      <c r="E2667" s="201">
        <v>899000</v>
      </c>
      <c r="F2667" s="201"/>
      <c r="G2667" s="201">
        <v>899000</v>
      </c>
      <c r="H2667" s="200" t="s">
        <v>1893</v>
      </c>
    </row>
    <row r="2668" spans="1:9">
      <c r="A2668" s="195"/>
      <c r="B2668" s="195"/>
      <c r="C2668" s="195"/>
      <c r="D2668" s="195"/>
      <c r="E2668" s="195"/>
      <c r="F2668" s="195"/>
      <c r="G2668" s="12">
        <v>899000</v>
      </c>
      <c r="H2668" s="195" t="s">
        <v>62</v>
      </c>
    </row>
    <row r="2670" spans="1:9" s="208" customFormat="1">
      <c r="A2670" s="196">
        <v>44305</v>
      </c>
      <c r="B2670" s="205" t="s">
        <v>60</v>
      </c>
      <c r="C2670" s="198">
        <v>7360</v>
      </c>
      <c r="D2670" s="195">
        <v>7</v>
      </c>
      <c r="E2670" s="197">
        <v>1645000</v>
      </c>
      <c r="F2670" s="206">
        <f t="shared" ref="F2670:F2677" si="35">E2670-G2670</f>
        <v>0</v>
      </c>
      <c r="G2670" s="203">
        <v>1645000</v>
      </c>
      <c r="H2670" s="195" t="s">
        <v>1864</v>
      </c>
      <c r="I2670" s="205"/>
    </row>
    <row r="2671" spans="1:9" s="208" customFormat="1">
      <c r="A2671" s="196">
        <v>44305</v>
      </c>
      <c r="B2671" s="205" t="s">
        <v>60</v>
      </c>
      <c r="C2671" s="198">
        <v>5173</v>
      </c>
      <c r="D2671" s="195">
        <v>4</v>
      </c>
      <c r="E2671" s="197">
        <v>63483</v>
      </c>
      <c r="F2671" s="206">
        <f t="shared" si="35"/>
        <v>0</v>
      </c>
      <c r="G2671" s="203">
        <v>63483</v>
      </c>
      <c r="H2671" s="195" t="s">
        <v>1866</v>
      </c>
      <c r="I2671" s="205"/>
    </row>
    <row r="2672" spans="1:9" s="208" customFormat="1">
      <c r="A2672" s="196">
        <v>44307</v>
      </c>
      <c r="B2672" s="205" t="s">
        <v>60</v>
      </c>
      <c r="C2672" s="198">
        <v>3457</v>
      </c>
      <c r="D2672" s="195">
        <v>6</v>
      </c>
      <c r="E2672" s="197">
        <v>400000</v>
      </c>
      <c r="F2672" s="206">
        <f t="shared" si="35"/>
        <v>0</v>
      </c>
      <c r="G2672" s="203">
        <v>400000</v>
      </c>
      <c r="H2672" s="195" t="s">
        <v>1882</v>
      </c>
      <c r="I2672" s="205"/>
    </row>
    <row r="2673" spans="1:9" s="208" customFormat="1">
      <c r="A2673" s="196">
        <v>44307</v>
      </c>
      <c r="B2673" s="205" t="s">
        <v>60</v>
      </c>
      <c r="C2673" s="198">
        <v>102</v>
      </c>
      <c r="D2673" s="195">
        <v>29</v>
      </c>
      <c r="E2673" s="197">
        <v>200000</v>
      </c>
      <c r="F2673" s="206">
        <f t="shared" si="35"/>
        <v>0</v>
      </c>
      <c r="G2673" s="203">
        <v>200000</v>
      </c>
      <c r="H2673" s="195" t="s">
        <v>1888</v>
      </c>
      <c r="I2673" s="205"/>
    </row>
    <row r="2674" spans="1:9" s="208" customFormat="1">
      <c r="A2674" s="196">
        <v>44307</v>
      </c>
      <c r="B2674" s="205" t="s">
        <v>60</v>
      </c>
      <c r="C2674" s="198">
        <v>9898</v>
      </c>
      <c r="D2674" s="195">
        <v>29</v>
      </c>
      <c r="E2674" s="197">
        <v>324000</v>
      </c>
      <c r="F2674" s="206">
        <f t="shared" si="35"/>
        <v>0</v>
      </c>
      <c r="G2674" s="203">
        <v>324000</v>
      </c>
      <c r="H2674" s="195" t="s">
        <v>1884</v>
      </c>
      <c r="I2674" s="205"/>
    </row>
    <row r="2675" spans="1:9" s="208" customFormat="1">
      <c r="A2675" s="196">
        <v>44307</v>
      </c>
      <c r="B2675" s="205" t="s">
        <v>60</v>
      </c>
      <c r="C2675" s="198">
        <v>7839</v>
      </c>
      <c r="D2675" s="195">
        <v>7</v>
      </c>
      <c r="E2675" s="197">
        <v>216400</v>
      </c>
      <c r="F2675" s="206">
        <f t="shared" si="35"/>
        <v>0</v>
      </c>
      <c r="G2675" s="203">
        <v>216400</v>
      </c>
      <c r="H2675" s="195" t="s">
        <v>1884</v>
      </c>
      <c r="I2675" s="205"/>
    </row>
    <row r="2676" spans="1:9" s="208" customFormat="1">
      <c r="A2676" s="196">
        <v>44307</v>
      </c>
      <c r="B2676" s="205" t="s">
        <v>60</v>
      </c>
      <c r="C2676" s="198">
        <v>5653</v>
      </c>
      <c r="D2676" s="195">
        <v>4</v>
      </c>
      <c r="E2676" s="197">
        <v>207819</v>
      </c>
      <c r="F2676" s="206">
        <f t="shared" si="35"/>
        <v>0</v>
      </c>
      <c r="G2676" s="203">
        <v>207819</v>
      </c>
      <c r="H2676" s="195" t="s">
        <v>1883</v>
      </c>
      <c r="I2676" s="205"/>
    </row>
    <row r="2677" spans="1:9" s="208" customFormat="1">
      <c r="A2677" s="196">
        <v>44307</v>
      </c>
      <c r="B2677" s="205" t="s">
        <v>60</v>
      </c>
      <c r="C2677" s="198">
        <v>8904</v>
      </c>
      <c r="D2677" s="195">
        <v>8</v>
      </c>
      <c r="E2677" s="197">
        <v>500000</v>
      </c>
      <c r="F2677" s="206">
        <f t="shared" si="35"/>
        <v>0</v>
      </c>
      <c r="G2677" s="203">
        <v>500000</v>
      </c>
      <c r="H2677" s="195" t="s">
        <v>1889</v>
      </c>
      <c r="I2677" s="205"/>
    </row>
    <row r="2678" spans="1:9">
      <c r="G2678" s="50">
        <f>SUM(G2670:G2677)</f>
        <v>3556702</v>
      </c>
      <c r="H2678" s="2" t="s">
        <v>537</v>
      </c>
    </row>
    <row r="2680" spans="1:9" s="208" customFormat="1">
      <c r="A2680" s="196">
        <v>44306</v>
      </c>
      <c r="B2680" s="205" t="s">
        <v>60</v>
      </c>
      <c r="C2680" s="198">
        <v>7705</v>
      </c>
      <c r="D2680" s="195">
        <v>7</v>
      </c>
      <c r="E2680" s="197">
        <v>264700</v>
      </c>
      <c r="F2680" s="206">
        <f>E2680-G2680</f>
        <v>0</v>
      </c>
      <c r="G2680" s="203">
        <v>264700</v>
      </c>
      <c r="H2680" s="195" t="s">
        <v>1877</v>
      </c>
      <c r="I2680" s="205"/>
    </row>
    <row r="2681" spans="1:9" s="207" customFormat="1" ht="16.5" customHeight="1">
      <c r="A2681" s="199">
        <v>44308</v>
      </c>
      <c r="B2681" s="200"/>
      <c r="C2681" s="200">
        <v>3677</v>
      </c>
      <c r="D2681" s="200">
        <v>6</v>
      </c>
      <c r="E2681" s="201">
        <v>850000</v>
      </c>
      <c r="F2681" s="202">
        <f>E2681-G2681</f>
        <v>0</v>
      </c>
      <c r="G2681" s="201">
        <v>850000</v>
      </c>
      <c r="H2681" s="200"/>
      <c r="I2681" s="200"/>
    </row>
    <row r="2682" spans="1:9">
      <c r="G2682" s="50">
        <f>SUM(G2680:G2681)</f>
        <v>1114700</v>
      </c>
      <c r="H2682" s="2" t="s">
        <v>190</v>
      </c>
    </row>
    <row r="2684" spans="1:9" ht="19.5">
      <c r="A2684" s="38" t="s">
        <v>1902</v>
      </c>
    </row>
    <row r="2685" spans="1:9" s="208" customFormat="1">
      <c r="A2685" s="196">
        <v>44308</v>
      </c>
      <c r="B2685" s="205" t="s">
        <v>60</v>
      </c>
      <c r="C2685" s="198">
        <v>1381</v>
      </c>
      <c r="D2685" s="195">
        <v>18</v>
      </c>
      <c r="E2685" s="197">
        <v>1000000</v>
      </c>
      <c r="F2685" s="206">
        <v>0</v>
      </c>
      <c r="G2685" s="203">
        <v>1000000</v>
      </c>
      <c r="H2685" s="195" t="s">
        <v>564</v>
      </c>
      <c r="I2685" s="205"/>
    </row>
    <row r="2686" spans="1:9" s="208" customFormat="1">
      <c r="A2686" s="196">
        <v>44308</v>
      </c>
      <c r="B2686" s="205" t="s">
        <v>60</v>
      </c>
      <c r="C2686" s="198">
        <v>6062</v>
      </c>
      <c r="D2686" s="195">
        <v>4</v>
      </c>
      <c r="E2686" s="197">
        <v>1600752</v>
      </c>
      <c r="F2686" s="206">
        <v>0</v>
      </c>
      <c r="G2686" s="203">
        <v>1600752</v>
      </c>
      <c r="H2686" s="195" t="s">
        <v>1895</v>
      </c>
      <c r="I2686" s="205"/>
    </row>
    <row r="2687" spans="1:9" s="208" customFormat="1">
      <c r="A2687" s="196">
        <v>44308</v>
      </c>
      <c r="B2687" s="205" t="s">
        <v>60</v>
      </c>
      <c r="C2687" s="198">
        <v>8272</v>
      </c>
      <c r="D2687" s="195">
        <v>7</v>
      </c>
      <c r="E2687" s="197">
        <v>270000</v>
      </c>
      <c r="F2687" s="206">
        <v>0</v>
      </c>
      <c r="G2687" s="203">
        <v>270000</v>
      </c>
      <c r="H2687" s="195" t="s">
        <v>418</v>
      </c>
      <c r="I2687" s="205"/>
    </row>
    <row r="2688" spans="1:9" s="207" customFormat="1">
      <c r="A2688" s="199">
        <v>44309</v>
      </c>
      <c r="B2688" s="200"/>
      <c r="C2688" s="200">
        <v>8546</v>
      </c>
      <c r="D2688" s="200">
        <v>7</v>
      </c>
      <c r="E2688" s="201">
        <v>691200</v>
      </c>
      <c r="F2688" s="202">
        <f>E2688-G2688</f>
        <v>0</v>
      </c>
      <c r="G2688" s="201">
        <v>691200</v>
      </c>
      <c r="H2688" s="200"/>
      <c r="I2688" s="200"/>
    </row>
    <row r="2689" spans="1:9" s="207" customFormat="1">
      <c r="A2689" s="199">
        <v>44309</v>
      </c>
      <c r="B2689" s="200"/>
      <c r="C2689" s="200">
        <v>1658</v>
      </c>
      <c r="D2689" s="200">
        <v>18</v>
      </c>
      <c r="E2689" s="201">
        <v>652000</v>
      </c>
      <c r="F2689" s="202">
        <f>E2689-G2689</f>
        <v>0</v>
      </c>
      <c r="G2689" s="201">
        <v>652000</v>
      </c>
      <c r="H2689" s="200"/>
      <c r="I2689" s="200"/>
    </row>
    <row r="2690" spans="1:9">
      <c r="G2690" s="50">
        <f>SUM(G2685:G2689)</f>
        <v>4213952</v>
      </c>
      <c r="H2690" s="2" t="s">
        <v>190</v>
      </c>
    </row>
    <row r="2692" spans="1:9" s="208" customFormat="1">
      <c r="A2692" s="196">
        <v>44308</v>
      </c>
      <c r="B2692" s="205" t="s">
        <v>60</v>
      </c>
      <c r="C2692" s="198">
        <v>6100</v>
      </c>
      <c r="D2692" s="195">
        <v>4</v>
      </c>
      <c r="E2692" s="197">
        <v>3183700</v>
      </c>
      <c r="F2692" s="206">
        <f>E2692-G2692</f>
        <v>0</v>
      </c>
      <c r="G2692" s="203">
        <v>3183700</v>
      </c>
      <c r="H2692" s="195" t="s">
        <v>1896</v>
      </c>
      <c r="I2692" s="205"/>
    </row>
    <row r="2693" spans="1:9" s="207" customFormat="1">
      <c r="A2693" s="199">
        <v>44309</v>
      </c>
      <c r="B2693" s="200"/>
      <c r="C2693" s="200">
        <v>356</v>
      </c>
      <c r="D2693" s="200">
        <v>29</v>
      </c>
      <c r="E2693" s="201">
        <v>149000</v>
      </c>
      <c r="F2693" s="202">
        <f>E2693-G2693</f>
        <v>0</v>
      </c>
      <c r="G2693" s="201">
        <v>149000</v>
      </c>
      <c r="H2693" s="200"/>
      <c r="I2693" s="200"/>
    </row>
    <row r="2694" spans="1:9" s="207" customFormat="1">
      <c r="A2694" s="199">
        <v>44309</v>
      </c>
      <c r="B2694" s="200"/>
      <c r="C2694" s="200">
        <v>6431</v>
      </c>
      <c r="D2694" s="200">
        <v>4</v>
      </c>
      <c r="E2694" s="201">
        <v>403100</v>
      </c>
      <c r="F2694" s="202">
        <f>E2694-G2694</f>
        <v>0</v>
      </c>
      <c r="G2694" s="201">
        <v>403100</v>
      </c>
      <c r="H2694" s="200"/>
      <c r="I2694" s="200"/>
    </row>
    <row r="2695" spans="1:9">
      <c r="G2695" s="50">
        <f>SUM(G2692:G2694)</f>
        <v>3735800</v>
      </c>
      <c r="H2695" s="2" t="s">
        <v>63</v>
      </c>
    </row>
    <row r="2697" spans="1:9" s="208" customFormat="1">
      <c r="A2697" s="196">
        <v>44308</v>
      </c>
      <c r="B2697" s="205" t="s">
        <v>60</v>
      </c>
      <c r="C2697" s="198">
        <v>3667</v>
      </c>
      <c r="D2697" s="195">
        <v>6</v>
      </c>
      <c r="E2697" s="197">
        <v>898567</v>
      </c>
      <c r="F2697" s="206">
        <v>0</v>
      </c>
      <c r="G2697" s="203">
        <v>898567</v>
      </c>
      <c r="H2697" s="195" t="s">
        <v>1901</v>
      </c>
      <c r="I2697" s="205"/>
    </row>
    <row r="2698" spans="1:9" s="208" customFormat="1">
      <c r="A2698" s="196">
        <v>44308</v>
      </c>
      <c r="B2698" s="205" t="s">
        <v>60</v>
      </c>
      <c r="C2698" s="198">
        <v>8297</v>
      </c>
      <c r="D2698" s="195">
        <v>7</v>
      </c>
      <c r="E2698" s="197">
        <v>287239</v>
      </c>
      <c r="F2698" s="206">
        <v>0</v>
      </c>
      <c r="G2698" s="203">
        <v>287239</v>
      </c>
      <c r="H2698" s="195" t="s">
        <v>1897</v>
      </c>
      <c r="I2698" s="205"/>
    </row>
    <row r="2699" spans="1:9">
      <c r="G2699" s="50">
        <f>SUM(G2697:G2698)</f>
        <v>1185806</v>
      </c>
      <c r="H2699" s="2" t="s">
        <v>64</v>
      </c>
    </row>
    <row r="2701" spans="1:9" s="208" customFormat="1">
      <c r="A2701" s="196">
        <v>44300</v>
      </c>
      <c r="B2701" s="205" t="s">
        <v>65</v>
      </c>
      <c r="C2701" s="198">
        <v>5747</v>
      </c>
      <c r="D2701" s="195">
        <v>7</v>
      </c>
      <c r="E2701" s="197">
        <v>1923400</v>
      </c>
      <c r="F2701" s="206">
        <v>0</v>
      </c>
      <c r="G2701" s="203">
        <v>1923400</v>
      </c>
      <c r="H2701" s="195" t="s">
        <v>1772</v>
      </c>
      <c r="I2701" s="205"/>
    </row>
    <row r="2702" spans="1:9" s="208" customFormat="1">
      <c r="A2702" s="196">
        <v>44301</v>
      </c>
      <c r="B2702" s="205" t="s">
        <v>65</v>
      </c>
      <c r="C2702" s="198">
        <v>3764</v>
      </c>
      <c r="D2702" s="195">
        <v>4</v>
      </c>
      <c r="E2702" s="197">
        <v>172500</v>
      </c>
      <c r="F2702" s="206">
        <v>0</v>
      </c>
      <c r="G2702" s="203">
        <v>172500</v>
      </c>
      <c r="H2702" s="195" t="s">
        <v>1787</v>
      </c>
      <c r="I2702" s="205"/>
    </row>
    <row r="2703" spans="1:9" s="208" customFormat="1" ht="19.5">
      <c r="A2703" s="196">
        <v>44304</v>
      </c>
      <c r="B2703" s="205" t="s">
        <v>65</v>
      </c>
      <c r="C2703" s="198">
        <v>9245</v>
      </c>
      <c r="D2703" s="195">
        <v>29</v>
      </c>
      <c r="E2703" s="32">
        <v>1520000</v>
      </c>
      <c r="F2703" s="206">
        <v>0</v>
      </c>
      <c r="G2703" s="203">
        <v>1520000</v>
      </c>
      <c r="H2703" s="140" t="s">
        <v>1892</v>
      </c>
      <c r="I2703" s="205"/>
    </row>
    <row r="2704" spans="1:9" s="208" customFormat="1">
      <c r="A2704" s="196">
        <v>44308</v>
      </c>
      <c r="B2704" s="205" t="s">
        <v>60</v>
      </c>
      <c r="C2704" s="198">
        <v>8390</v>
      </c>
      <c r="D2704" s="195">
        <v>7</v>
      </c>
      <c r="E2704" s="197">
        <v>849900</v>
      </c>
      <c r="F2704" s="206">
        <v>0</v>
      </c>
      <c r="G2704" s="203">
        <v>849900</v>
      </c>
      <c r="H2704" s="195" t="s">
        <v>1900</v>
      </c>
      <c r="I2704" s="205"/>
    </row>
    <row r="2705" spans="1:9" s="207" customFormat="1">
      <c r="A2705" s="199">
        <v>44309</v>
      </c>
      <c r="B2705" s="200"/>
      <c r="C2705" s="200">
        <v>8587</v>
      </c>
      <c r="D2705" s="200">
        <v>7</v>
      </c>
      <c r="E2705" s="201">
        <v>125400</v>
      </c>
      <c r="F2705" s="202">
        <f>E2705-G2705</f>
        <v>0</v>
      </c>
      <c r="G2705" s="201">
        <v>125400</v>
      </c>
      <c r="H2705" s="200"/>
      <c r="I2705" s="200"/>
    </row>
    <row r="2706" spans="1:9" s="207" customFormat="1">
      <c r="A2706" s="199">
        <v>44309</v>
      </c>
      <c r="B2706" s="200"/>
      <c r="C2706" s="200">
        <v>6378</v>
      </c>
      <c r="D2706" s="200">
        <v>4</v>
      </c>
      <c r="E2706" s="201">
        <v>5308000</v>
      </c>
      <c r="F2706" s="202">
        <f>E2706-G2706</f>
        <v>0</v>
      </c>
      <c r="G2706" s="201">
        <v>5308000</v>
      </c>
      <c r="H2706" s="200"/>
      <c r="I2706" s="200"/>
    </row>
    <row r="2707" spans="1:9" s="207" customFormat="1">
      <c r="A2707" s="199">
        <v>44309</v>
      </c>
      <c r="B2707" s="200"/>
      <c r="C2707" s="200">
        <v>9305</v>
      </c>
      <c r="D2707" s="200">
        <v>8</v>
      </c>
      <c r="E2707" s="201">
        <v>1365000</v>
      </c>
      <c r="F2707" s="202">
        <f>E2707-G2707</f>
        <v>0</v>
      </c>
      <c r="G2707" s="201">
        <v>1365000</v>
      </c>
      <c r="H2707" s="200"/>
      <c r="I2707" s="200"/>
    </row>
    <row r="2708" spans="1:9" s="207" customFormat="1">
      <c r="A2708" s="199">
        <v>44309</v>
      </c>
      <c r="B2708" s="200"/>
      <c r="C2708" s="200">
        <v>6363</v>
      </c>
      <c r="D2708" s="200">
        <v>4</v>
      </c>
      <c r="E2708" s="201">
        <v>3823300</v>
      </c>
      <c r="F2708" s="202">
        <f>E2708-G2708</f>
        <v>0</v>
      </c>
      <c r="G2708" s="201">
        <v>3823300</v>
      </c>
      <c r="H2708" s="200"/>
      <c r="I2708" s="200"/>
    </row>
    <row r="2709" spans="1:9" s="207" customFormat="1">
      <c r="A2709" s="199">
        <v>44309</v>
      </c>
      <c r="B2709" s="200"/>
      <c r="C2709" s="200">
        <v>283</v>
      </c>
      <c r="D2709" s="200">
        <v>29</v>
      </c>
      <c r="E2709" s="201">
        <v>568705</v>
      </c>
      <c r="F2709" s="202">
        <f>E2709-G2709</f>
        <v>0</v>
      </c>
      <c r="G2709" s="201">
        <v>568705</v>
      </c>
      <c r="H2709" s="200"/>
      <c r="I2709" s="200"/>
    </row>
    <row r="2710" spans="1:9">
      <c r="G2710" s="50">
        <f>SUM(G2701:G2709)</f>
        <v>15656205</v>
      </c>
      <c r="H2710" s="2" t="s">
        <v>65</v>
      </c>
    </row>
    <row r="2712" spans="1:9" ht="19.5">
      <c r="A2712" s="38" t="s">
        <v>1916</v>
      </c>
    </row>
    <row r="2713" spans="1:9" s="208" customFormat="1">
      <c r="A2713" s="196">
        <v>44308</v>
      </c>
      <c r="B2713" s="205" t="s">
        <v>60</v>
      </c>
      <c r="C2713" s="198">
        <v>9224</v>
      </c>
      <c r="D2713" s="195">
        <v>8</v>
      </c>
      <c r="E2713" s="197">
        <v>243800</v>
      </c>
      <c r="F2713" s="206">
        <v>0</v>
      </c>
      <c r="G2713" s="203">
        <v>243800</v>
      </c>
      <c r="H2713" s="195" t="s">
        <v>1898</v>
      </c>
      <c r="I2713" s="205"/>
    </row>
    <row r="2714" spans="1:9" s="208" customFormat="1">
      <c r="A2714" s="196">
        <v>44309</v>
      </c>
      <c r="B2714" s="205" t="s">
        <v>60</v>
      </c>
      <c r="C2714" s="198">
        <v>6328</v>
      </c>
      <c r="D2714" s="195">
        <v>4</v>
      </c>
      <c r="E2714" s="197">
        <v>100000</v>
      </c>
      <c r="F2714" s="206">
        <v>0</v>
      </c>
      <c r="G2714" s="203">
        <v>100000</v>
      </c>
      <c r="H2714" s="195" t="s">
        <v>1906</v>
      </c>
      <c r="I2714" s="205"/>
    </row>
    <row r="2715" spans="1:9" s="208" customFormat="1">
      <c r="A2715" s="196">
        <v>44309</v>
      </c>
      <c r="B2715" s="205" t="s">
        <v>60</v>
      </c>
      <c r="C2715" s="198">
        <v>8518</v>
      </c>
      <c r="D2715" s="195">
        <v>7</v>
      </c>
      <c r="E2715" s="197">
        <v>540500</v>
      </c>
      <c r="F2715" s="206">
        <v>0</v>
      </c>
      <c r="G2715" s="203">
        <v>540500</v>
      </c>
      <c r="H2715" s="195" t="s">
        <v>1909</v>
      </c>
      <c r="I2715" s="205"/>
    </row>
    <row r="2716" spans="1:9" s="208" customFormat="1">
      <c r="A2716" s="196">
        <v>44309</v>
      </c>
      <c r="B2716" s="205" t="s">
        <v>60</v>
      </c>
      <c r="C2716" s="198">
        <v>8521</v>
      </c>
      <c r="D2716" s="195">
        <v>7</v>
      </c>
      <c r="E2716" s="197">
        <v>235994</v>
      </c>
      <c r="F2716" s="206">
        <v>0</v>
      </c>
      <c r="G2716" s="203">
        <v>235994</v>
      </c>
      <c r="H2716" s="195" t="s">
        <v>1910</v>
      </c>
      <c r="I2716" s="205"/>
    </row>
    <row r="2717" spans="1:9" s="208" customFormat="1">
      <c r="A2717" s="196">
        <v>44309</v>
      </c>
      <c r="B2717" s="205" t="s">
        <v>60</v>
      </c>
      <c r="C2717" s="198">
        <v>9327</v>
      </c>
      <c r="D2717" s="195">
        <v>8</v>
      </c>
      <c r="E2717" s="197">
        <v>1523110</v>
      </c>
      <c r="F2717" s="206">
        <f>E2717-G2717</f>
        <v>0</v>
      </c>
      <c r="G2717" s="203">
        <v>1523110</v>
      </c>
      <c r="H2717" s="195" t="s">
        <v>1915</v>
      </c>
      <c r="I2717" s="205"/>
    </row>
    <row r="2718" spans="1:9">
      <c r="G2718" s="50">
        <f>SUM(G2713:G2717)</f>
        <v>2643404</v>
      </c>
      <c r="H2718" s="2" t="s">
        <v>1660</v>
      </c>
    </row>
    <row r="2720" spans="1:9" s="208" customFormat="1">
      <c r="A2720" s="196">
        <v>44309</v>
      </c>
      <c r="B2720" s="205" t="s">
        <v>60</v>
      </c>
      <c r="C2720" s="198">
        <v>8751</v>
      </c>
      <c r="D2720" s="195">
        <v>7</v>
      </c>
      <c r="E2720" s="197">
        <v>200000</v>
      </c>
      <c r="F2720" s="206">
        <f>E2720-G2720</f>
        <v>0</v>
      </c>
      <c r="G2720" s="203">
        <v>200000</v>
      </c>
      <c r="H2720" s="195" t="s">
        <v>1912</v>
      </c>
      <c r="I2720" s="205"/>
    </row>
    <row r="2721" spans="1:9" s="208" customFormat="1">
      <c r="A2721" s="196">
        <v>44309</v>
      </c>
      <c r="B2721" s="205" t="s">
        <v>60</v>
      </c>
      <c r="C2721" s="198">
        <v>9301</v>
      </c>
      <c r="D2721" s="195">
        <v>8</v>
      </c>
      <c r="E2721" s="197">
        <v>578400</v>
      </c>
      <c r="F2721" s="206">
        <f>E2721-G2721</f>
        <v>0</v>
      </c>
      <c r="G2721" s="203">
        <v>578400</v>
      </c>
      <c r="H2721" s="195" t="s">
        <v>1913</v>
      </c>
      <c r="I2721" s="205"/>
    </row>
    <row r="2722" spans="1:9">
      <c r="G2722" s="50">
        <f>SUM(G2720:G2721)</f>
        <v>778400</v>
      </c>
      <c r="H2722" s="2" t="s">
        <v>190</v>
      </c>
    </row>
    <row r="2724" spans="1:9" ht="19.5">
      <c r="A2724" s="38" t="s">
        <v>1948</v>
      </c>
    </row>
    <row r="2725" spans="1:9" s="208" customFormat="1">
      <c r="A2725" s="196">
        <v>44310</v>
      </c>
      <c r="B2725" s="205" t="s">
        <v>60</v>
      </c>
      <c r="C2725" s="198">
        <v>594</v>
      </c>
      <c r="D2725" s="195">
        <v>29</v>
      </c>
      <c r="E2725" s="197">
        <v>185000</v>
      </c>
      <c r="F2725" s="206">
        <f>E2725-G2725</f>
        <v>0</v>
      </c>
      <c r="G2725" s="203">
        <v>185000</v>
      </c>
      <c r="H2725" s="195"/>
      <c r="I2725" s="205"/>
    </row>
    <row r="2726" spans="1:9" s="208" customFormat="1">
      <c r="A2726" s="196">
        <v>44310</v>
      </c>
      <c r="B2726" s="205" t="s">
        <v>60</v>
      </c>
      <c r="C2726" s="198">
        <v>2630</v>
      </c>
      <c r="D2726" s="195">
        <v>10</v>
      </c>
      <c r="E2726" s="197">
        <v>364098</v>
      </c>
      <c r="F2726" s="206">
        <f>E2726-G2726</f>
        <v>0</v>
      </c>
      <c r="G2726" s="203">
        <v>364098</v>
      </c>
      <c r="H2726" s="195" t="s">
        <v>1678</v>
      </c>
      <c r="I2726" s="205"/>
    </row>
    <row r="2727" spans="1:9">
      <c r="G2727" s="50">
        <f>SUM(G2725:G2726)</f>
        <v>549098</v>
      </c>
      <c r="H2727" s="2" t="s">
        <v>101</v>
      </c>
    </row>
    <row r="2730" spans="1:9" s="208" customFormat="1">
      <c r="A2730" s="196">
        <v>44311</v>
      </c>
      <c r="B2730" s="205" t="s">
        <v>60</v>
      </c>
      <c r="C2730" s="198">
        <v>749</v>
      </c>
      <c r="D2730" s="195">
        <v>29</v>
      </c>
      <c r="E2730" s="197">
        <v>837800</v>
      </c>
      <c r="F2730" s="206">
        <v>0</v>
      </c>
      <c r="G2730" s="203">
        <v>837800</v>
      </c>
      <c r="H2730" s="195" t="s">
        <v>1944</v>
      </c>
      <c r="I2730" s="205"/>
    </row>
    <row r="2731" spans="1:9" s="208" customFormat="1" ht="19.5">
      <c r="A2731" s="196">
        <v>44311</v>
      </c>
      <c r="B2731" s="205" t="s">
        <v>60</v>
      </c>
      <c r="C2731" s="198">
        <v>6949</v>
      </c>
      <c r="D2731" s="195">
        <v>4</v>
      </c>
      <c r="E2731" s="197">
        <v>1074800</v>
      </c>
      <c r="F2731" s="206">
        <v>0</v>
      </c>
      <c r="G2731" s="203">
        <v>1074800</v>
      </c>
      <c r="H2731" s="195" t="s">
        <v>1937</v>
      </c>
      <c r="I2731" s="205"/>
    </row>
    <row r="2732" spans="1:9" s="208" customFormat="1">
      <c r="A2732" s="196">
        <v>44311</v>
      </c>
      <c r="B2732" s="205" t="s">
        <v>60</v>
      </c>
      <c r="C2732" s="198">
        <v>6958</v>
      </c>
      <c r="D2732" s="195">
        <v>4</v>
      </c>
      <c r="E2732" s="197">
        <v>1058003</v>
      </c>
      <c r="F2732" s="206">
        <v>0</v>
      </c>
      <c r="G2732" s="203">
        <v>1058003</v>
      </c>
      <c r="H2732" s="195" t="s">
        <v>1933</v>
      </c>
      <c r="I2732" s="205"/>
    </row>
    <row r="2733" spans="1:9" s="52" customFormat="1">
      <c r="A2733" s="199">
        <v>44312</v>
      </c>
      <c r="B2733" s="200"/>
      <c r="C2733" s="200">
        <v>9439</v>
      </c>
      <c r="D2733" s="200">
        <v>7</v>
      </c>
      <c r="E2733" s="200"/>
      <c r="F2733" s="200"/>
      <c r="G2733" s="201">
        <v>571915</v>
      </c>
      <c r="H2733" s="200"/>
    </row>
    <row r="2734" spans="1:9">
      <c r="G2734" s="50">
        <f>SUM(G2730:G2733)</f>
        <v>3542518</v>
      </c>
      <c r="H2734" s="2" t="s">
        <v>62</v>
      </c>
    </row>
    <row r="2737" spans="1:9" s="208" customFormat="1">
      <c r="A2737" s="196">
        <v>44311</v>
      </c>
      <c r="B2737" s="205" t="s">
        <v>60</v>
      </c>
      <c r="C2737" s="198">
        <v>894</v>
      </c>
      <c r="D2737" s="195">
        <v>29</v>
      </c>
      <c r="E2737" s="197">
        <v>112000</v>
      </c>
      <c r="F2737" s="206">
        <v>0</v>
      </c>
      <c r="G2737" s="203">
        <v>112000</v>
      </c>
      <c r="H2737" s="195" t="s">
        <v>1927</v>
      </c>
      <c r="I2737" s="205"/>
    </row>
    <row r="2738" spans="1:9" s="208" customFormat="1">
      <c r="A2738" s="196">
        <v>44311</v>
      </c>
      <c r="B2738" s="205" t="s">
        <v>60</v>
      </c>
      <c r="C2738" s="198">
        <v>1005</v>
      </c>
      <c r="D2738" s="195">
        <v>29</v>
      </c>
      <c r="E2738" s="197">
        <v>125000</v>
      </c>
      <c r="F2738" s="206">
        <v>0</v>
      </c>
      <c r="G2738" s="203">
        <v>125000</v>
      </c>
      <c r="H2738" s="195" t="s">
        <v>1945</v>
      </c>
      <c r="I2738" s="205"/>
    </row>
    <row r="2739" spans="1:9" s="208" customFormat="1">
      <c r="A2739" s="196">
        <v>44311</v>
      </c>
      <c r="B2739" s="205" t="s">
        <v>60</v>
      </c>
      <c r="C2739" s="198">
        <v>1012</v>
      </c>
      <c r="D2739" s="195">
        <v>29</v>
      </c>
      <c r="E2739" s="197">
        <v>170000</v>
      </c>
      <c r="F2739" s="206">
        <v>0</v>
      </c>
      <c r="G2739" s="203">
        <v>170000</v>
      </c>
      <c r="H2739" s="195" t="s">
        <v>1945</v>
      </c>
      <c r="I2739" s="205"/>
    </row>
    <row r="2740" spans="1:9" s="208" customFormat="1">
      <c r="A2740" s="196">
        <v>44311</v>
      </c>
      <c r="B2740" s="205" t="s">
        <v>60</v>
      </c>
      <c r="C2740" s="198">
        <v>6935</v>
      </c>
      <c r="D2740" s="195">
        <v>4</v>
      </c>
      <c r="E2740" s="197">
        <v>800000</v>
      </c>
      <c r="F2740" s="206">
        <v>0</v>
      </c>
      <c r="G2740" s="203">
        <v>800000</v>
      </c>
      <c r="H2740" s="195" t="s">
        <v>1932</v>
      </c>
      <c r="I2740" s="205"/>
    </row>
    <row r="2741" spans="1:9" s="208" customFormat="1">
      <c r="A2741" s="196">
        <v>44311</v>
      </c>
      <c r="B2741" s="205" t="s">
        <v>60</v>
      </c>
      <c r="C2741" s="198">
        <v>6995</v>
      </c>
      <c r="D2741" s="195">
        <v>4</v>
      </c>
      <c r="E2741" s="197">
        <v>500000</v>
      </c>
      <c r="F2741" s="206">
        <v>0</v>
      </c>
      <c r="G2741" s="203">
        <v>500000</v>
      </c>
      <c r="H2741" s="195" t="s">
        <v>1934</v>
      </c>
      <c r="I2741" s="205"/>
    </row>
    <row r="2742" spans="1:9">
      <c r="G2742" s="50">
        <f>SUM(G2737:G2741)</f>
        <v>1707000</v>
      </c>
      <c r="H2742" s="2" t="s">
        <v>63</v>
      </c>
    </row>
    <row r="2744" spans="1:9" s="208" customFormat="1">
      <c r="A2744" s="196">
        <v>44310</v>
      </c>
      <c r="B2744" s="205" t="s">
        <v>60</v>
      </c>
      <c r="C2744" s="198">
        <v>456</v>
      </c>
      <c r="D2744" s="195">
        <v>29</v>
      </c>
      <c r="E2744" s="197">
        <v>2000000</v>
      </c>
      <c r="F2744" s="206">
        <v>0</v>
      </c>
      <c r="G2744" s="47">
        <v>2000000</v>
      </c>
      <c r="H2744" s="195" t="s">
        <v>1941</v>
      </c>
      <c r="I2744" s="205"/>
    </row>
    <row r="2745" spans="1:9" s="208" customFormat="1">
      <c r="A2745" s="196">
        <v>44310</v>
      </c>
      <c r="B2745" s="205" t="s">
        <v>60</v>
      </c>
      <c r="C2745" s="198">
        <v>7053</v>
      </c>
      <c r="D2745" s="195">
        <v>9</v>
      </c>
      <c r="E2745" s="197">
        <v>648000</v>
      </c>
      <c r="F2745" s="206">
        <v>0</v>
      </c>
      <c r="G2745" s="47">
        <v>648000</v>
      </c>
      <c r="H2745" s="195" t="s">
        <v>379</v>
      </c>
      <c r="I2745" s="205"/>
    </row>
    <row r="2746" spans="1:9" s="208" customFormat="1">
      <c r="A2746" s="196">
        <v>44311</v>
      </c>
      <c r="B2746" s="205" t="s">
        <v>60</v>
      </c>
      <c r="C2746" s="198">
        <v>921</v>
      </c>
      <c r="D2746" s="195">
        <v>29</v>
      </c>
      <c r="E2746" s="197">
        <v>56000</v>
      </c>
      <c r="F2746" s="206">
        <v>0</v>
      </c>
      <c r="G2746" s="47">
        <v>56000</v>
      </c>
      <c r="H2746" s="195" t="s">
        <v>1928</v>
      </c>
      <c r="I2746" s="205"/>
    </row>
    <row r="2747" spans="1:9" s="208" customFormat="1">
      <c r="A2747" s="196">
        <v>44311</v>
      </c>
      <c r="B2747" s="205" t="s">
        <v>60</v>
      </c>
      <c r="C2747" s="198">
        <v>966</v>
      </c>
      <c r="D2747" s="195">
        <v>29</v>
      </c>
      <c r="E2747" s="197">
        <v>230000</v>
      </c>
      <c r="F2747" s="206">
        <v>0</v>
      </c>
      <c r="G2747" s="47">
        <v>230000</v>
      </c>
      <c r="H2747" s="195" t="s">
        <v>1100</v>
      </c>
      <c r="I2747" s="205"/>
    </row>
    <row r="2748" spans="1:9" s="208" customFormat="1">
      <c r="A2748" s="196">
        <v>44311</v>
      </c>
      <c r="B2748" s="205" t="s">
        <v>60</v>
      </c>
      <c r="C2748" s="198">
        <v>4660</v>
      </c>
      <c r="D2748" s="195">
        <v>6</v>
      </c>
      <c r="E2748" s="197">
        <v>444000</v>
      </c>
      <c r="F2748" s="206">
        <v>0</v>
      </c>
      <c r="G2748" s="47">
        <v>444000</v>
      </c>
      <c r="H2748" s="195" t="s">
        <v>1931</v>
      </c>
      <c r="I2748" s="205"/>
    </row>
    <row r="2749" spans="1:9" s="208" customFormat="1">
      <c r="A2749" s="196">
        <v>44311</v>
      </c>
      <c r="B2749" s="205" t="s">
        <v>60</v>
      </c>
      <c r="C2749" s="198">
        <v>7015</v>
      </c>
      <c r="D2749" s="195">
        <v>4</v>
      </c>
      <c r="E2749" s="197">
        <v>959000</v>
      </c>
      <c r="F2749" s="206">
        <v>0</v>
      </c>
      <c r="G2749" s="47">
        <v>959000</v>
      </c>
      <c r="H2749" s="195" t="s">
        <v>1935</v>
      </c>
      <c r="I2749" s="205"/>
    </row>
    <row r="2750" spans="1:9" s="208" customFormat="1">
      <c r="A2750" s="196">
        <v>44311</v>
      </c>
      <c r="B2750" s="205" t="s">
        <v>60</v>
      </c>
      <c r="C2750" s="198">
        <v>7171</v>
      </c>
      <c r="D2750" s="195">
        <v>19</v>
      </c>
      <c r="E2750" s="197">
        <v>935499</v>
      </c>
      <c r="F2750" s="206">
        <v>0</v>
      </c>
      <c r="G2750" s="47">
        <v>935499</v>
      </c>
      <c r="H2750" s="195" t="s">
        <v>1943</v>
      </c>
      <c r="I2750" s="205"/>
    </row>
    <row r="2751" spans="1:9" s="208" customFormat="1">
      <c r="A2751" s="196">
        <v>44311</v>
      </c>
      <c r="B2751" s="205" t="s">
        <v>60</v>
      </c>
      <c r="C2751" s="198">
        <v>7212</v>
      </c>
      <c r="D2751" s="195">
        <v>9</v>
      </c>
      <c r="E2751" s="197">
        <v>1000000</v>
      </c>
      <c r="F2751" s="206">
        <v>0</v>
      </c>
      <c r="G2751" s="47">
        <v>1000000</v>
      </c>
      <c r="H2751" s="195" t="s">
        <v>1947</v>
      </c>
      <c r="I2751" s="205"/>
    </row>
    <row r="2752" spans="1:9" s="207" customFormat="1">
      <c r="A2752" s="199">
        <v>44312</v>
      </c>
      <c r="B2752" s="200"/>
      <c r="C2752" s="200">
        <v>9987</v>
      </c>
      <c r="D2752" s="200">
        <v>8</v>
      </c>
      <c r="E2752" s="201">
        <v>100479</v>
      </c>
      <c r="F2752" s="202">
        <f>E2752-G2752</f>
        <v>0</v>
      </c>
      <c r="G2752" s="201">
        <v>100479</v>
      </c>
      <c r="H2752" s="200"/>
      <c r="I2752" s="200"/>
    </row>
    <row r="2753" spans="1:9">
      <c r="G2753" s="50">
        <f>SUM(G2744:G2752)</f>
        <v>6372978</v>
      </c>
      <c r="H2753" s="2" t="s">
        <v>64</v>
      </c>
    </row>
    <row r="2755" spans="1:9" s="208" customFormat="1">
      <c r="A2755" s="196">
        <v>44310</v>
      </c>
      <c r="B2755" s="205" t="s">
        <v>60</v>
      </c>
      <c r="C2755" s="198">
        <v>441</v>
      </c>
      <c r="D2755" s="195">
        <v>29</v>
      </c>
      <c r="E2755" s="197">
        <v>199000</v>
      </c>
      <c r="F2755" s="206">
        <v>0</v>
      </c>
      <c r="G2755" s="203">
        <v>199000</v>
      </c>
      <c r="H2755" s="195" t="s">
        <v>1919</v>
      </c>
      <c r="I2755" s="205"/>
    </row>
    <row r="2756" spans="1:9" s="208" customFormat="1">
      <c r="A2756" s="196">
        <v>44310</v>
      </c>
      <c r="B2756" s="205" t="s">
        <v>60</v>
      </c>
      <c r="C2756" s="198">
        <v>4218</v>
      </c>
      <c r="D2756" s="195">
        <v>6</v>
      </c>
      <c r="E2756" s="197">
        <v>400000</v>
      </c>
      <c r="F2756" s="206">
        <v>0</v>
      </c>
      <c r="G2756" s="203">
        <v>400000</v>
      </c>
      <c r="H2756" s="195" t="s">
        <v>1920</v>
      </c>
      <c r="I2756" s="205"/>
    </row>
    <row r="2757" spans="1:9" s="208" customFormat="1">
      <c r="A2757" s="196">
        <v>44310</v>
      </c>
      <c r="B2757" s="205" t="s">
        <v>60</v>
      </c>
      <c r="C2757" s="198">
        <v>6580</v>
      </c>
      <c r="D2757" s="195">
        <v>4</v>
      </c>
      <c r="E2757" s="197">
        <v>651600</v>
      </c>
      <c r="F2757" s="206">
        <v>0</v>
      </c>
      <c r="G2757" s="203">
        <v>651600</v>
      </c>
      <c r="H2757" s="195" t="s">
        <v>1921</v>
      </c>
      <c r="I2757" s="205"/>
    </row>
    <row r="2758" spans="1:9" s="208" customFormat="1">
      <c r="A2758" s="196">
        <v>44310</v>
      </c>
      <c r="B2758" s="205" t="s">
        <v>60</v>
      </c>
      <c r="C2758" s="198">
        <v>7068</v>
      </c>
      <c r="D2758" s="195">
        <v>9</v>
      </c>
      <c r="E2758" s="197">
        <v>1556900</v>
      </c>
      <c r="F2758" s="206">
        <v>0</v>
      </c>
      <c r="G2758" s="203">
        <v>1556900</v>
      </c>
      <c r="H2758" s="195" t="s">
        <v>1923</v>
      </c>
      <c r="I2758" s="205"/>
    </row>
    <row r="2759" spans="1:9" s="208" customFormat="1">
      <c r="A2759" s="196">
        <v>44310</v>
      </c>
      <c r="B2759" s="205" t="s">
        <v>60</v>
      </c>
      <c r="C2759" s="198">
        <v>9415</v>
      </c>
      <c r="D2759" s="195">
        <v>8</v>
      </c>
      <c r="E2759" s="197">
        <v>236109</v>
      </c>
      <c r="F2759" s="206">
        <v>0</v>
      </c>
      <c r="G2759" s="203">
        <v>236109</v>
      </c>
      <c r="H2759" s="195" t="s">
        <v>1924</v>
      </c>
      <c r="I2759" s="205"/>
    </row>
    <row r="2760" spans="1:9" s="208" customFormat="1">
      <c r="A2760" s="196">
        <v>44310</v>
      </c>
      <c r="B2760" s="205" t="s">
        <v>60</v>
      </c>
      <c r="C2760" s="198">
        <v>9518</v>
      </c>
      <c r="D2760" s="195">
        <v>8</v>
      </c>
      <c r="E2760" s="197">
        <v>435517</v>
      </c>
      <c r="F2760" s="206">
        <v>0</v>
      </c>
      <c r="G2760" s="203">
        <v>435517</v>
      </c>
      <c r="H2760" s="195" t="s">
        <v>1925</v>
      </c>
      <c r="I2760" s="205"/>
    </row>
    <row r="2761" spans="1:9" s="208" customFormat="1">
      <c r="A2761" s="196">
        <v>44311</v>
      </c>
      <c r="B2761" s="205" t="s">
        <v>60</v>
      </c>
      <c r="C2761" s="198">
        <v>2218</v>
      </c>
      <c r="D2761" s="195">
        <v>18</v>
      </c>
      <c r="E2761" s="197">
        <v>1000000</v>
      </c>
      <c r="F2761" s="206">
        <v>0</v>
      </c>
      <c r="G2761" s="203">
        <v>1000000</v>
      </c>
      <c r="H2761" s="195" t="s">
        <v>1930</v>
      </c>
      <c r="I2761" s="205"/>
    </row>
    <row r="2762" spans="1:9">
      <c r="G2762" s="50">
        <f>SUM(G2755:G2761)</f>
        <v>4479126</v>
      </c>
      <c r="H2762" s="2" t="s">
        <v>1660</v>
      </c>
    </row>
    <row r="2764" spans="1:9" s="208" customFormat="1">
      <c r="A2764" s="196">
        <v>44311</v>
      </c>
      <c r="B2764" s="205" t="s">
        <v>60</v>
      </c>
      <c r="C2764" s="198">
        <v>9735</v>
      </c>
      <c r="D2764" s="195">
        <v>8</v>
      </c>
      <c r="E2764" s="197">
        <v>3464400</v>
      </c>
      <c r="F2764" s="206">
        <f>E2764-G2764</f>
        <v>0</v>
      </c>
      <c r="G2764" s="203">
        <v>3464400</v>
      </c>
      <c r="H2764" s="195" t="s">
        <v>1936</v>
      </c>
      <c r="I2764" s="205"/>
    </row>
    <row r="2765" spans="1:9">
      <c r="G2765" s="12">
        <v>3464400</v>
      </c>
      <c r="H2765" s="2" t="s">
        <v>106</v>
      </c>
    </row>
    <row r="2767" spans="1:9" s="208" customFormat="1">
      <c r="A2767" s="196">
        <v>44310</v>
      </c>
      <c r="B2767" s="205" t="s">
        <v>60</v>
      </c>
      <c r="C2767" s="198">
        <v>6717</v>
      </c>
      <c r="D2767" s="195">
        <v>4</v>
      </c>
      <c r="E2767" s="197">
        <v>200000</v>
      </c>
      <c r="F2767" s="206">
        <v>0</v>
      </c>
      <c r="G2767" s="203">
        <v>200000</v>
      </c>
      <c r="H2767" s="195" t="s">
        <v>1922</v>
      </c>
      <c r="I2767" s="205"/>
    </row>
    <row r="2768" spans="1:9" s="208" customFormat="1">
      <c r="A2768" s="196">
        <v>44311</v>
      </c>
      <c r="B2768" s="205" t="s">
        <v>60</v>
      </c>
      <c r="C2768" s="198">
        <v>703</v>
      </c>
      <c r="D2768" s="195">
        <v>29</v>
      </c>
      <c r="E2768" s="197">
        <v>224000</v>
      </c>
      <c r="F2768" s="206">
        <v>0</v>
      </c>
      <c r="G2768" s="203">
        <v>224000</v>
      </c>
      <c r="H2768" s="195" t="s">
        <v>1926</v>
      </c>
      <c r="I2768" s="205"/>
    </row>
    <row r="2769" spans="1:9" s="208" customFormat="1">
      <c r="A2769" s="196">
        <v>44311</v>
      </c>
      <c r="B2769" s="205" t="s">
        <v>60</v>
      </c>
      <c r="C2769" s="198">
        <v>6836</v>
      </c>
      <c r="D2769" s="195">
        <v>4</v>
      </c>
      <c r="E2769" s="197">
        <v>1614000</v>
      </c>
      <c r="F2769" s="206">
        <v>0</v>
      </c>
      <c r="G2769" s="203">
        <v>1614000</v>
      </c>
      <c r="H2769" s="195" t="s">
        <v>1932</v>
      </c>
      <c r="I2769" s="205"/>
    </row>
    <row r="2770" spans="1:9" s="207" customFormat="1">
      <c r="A2770" s="199">
        <v>44312</v>
      </c>
      <c r="B2770" s="200"/>
      <c r="C2770" s="200">
        <v>4915</v>
      </c>
      <c r="D2770" s="200">
        <v>6</v>
      </c>
      <c r="E2770" s="201">
        <v>207000</v>
      </c>
      <c r="F2770" s="202">
        <f>E2770-G2770</f>
        <v>0</v>
      </c>
      <c r="G2770" s="201">
        <v>207000</v>
      </c>
      <c r="H2770" s="200"/>
      <c r="I2770" s="200"/>
    </row>
    <row r="2771" spans="1:9" s="207" customFormat="1">
      <c r="A2771" s="199">
        <v>44312</v>
      </c>
      <c r="B2771" s="200"/>
      <c r="C2771" s="200">
        <v>4923</v>
      </c>
      <c r="D2771" s="200">
        <v>6</v>
      </c>
      <c r="E2771" s="201">
        <v>218700</v>
      </c>
      <c r="F2771" s="202">
        <f>E2771-G2771</f>
        <v>0</v>
      </c>
      <c r="G2771" s="201">
        <v>218700</v>
      </c>
      <c r="H2771" s="200"/>
      <c r="I2771" s="200"/>
    </row>
    <row r="2772" spans="1:9">
      <c r="G2772" s="50">
        <f>SUM(G2767:G2771)</f>
        <v>2463700</v>
      </c>
      <c r="H2772" s="2" t="s">
        <v>190</v>
      </c>
    </row>
    <row r="2775" spans="1:9">
      <c r="A2775" s="22" t="s">
        <v>1963</v>
      </c>
    </row>
    <row r="2776" spans="1:9" s="208" customFormat="1">
      <c r="A2776" s="196">
        <v>44312</v>
      </c>
      <c r="B2776" s="205" t="s">
        <v>60</v>
      </c>
      <c r="C2776" s="198">
        <v>4876</v>
      </c>
      <c r="D2776" s="195">
        <v>6</v>
      </c>
      <c r="E2776" s="197">
        <v>993300</v>
      </c>
      <c r="F2776" s="206">
        <v>0</v>
      </c>
      <c r="G2776" s="203">
        <v>993300</v>
      </c>
      <c r="H2776" s="195" t="s">
        <v>1950</v>
      </c>
      <c r="I2776" s="205"/>
    </row>
    <row r="2777" spans="1:9" s="208" customFormat="1">
      <c r="A2777" s="196">
        <v>44312</v>
      </c>
      <c r="B2777" s="205" t="s">
        <v>60</v>
      </c>
      <c r="C2777" s="198">
        <v>4916</v>
      </c>
      <c r="D2777" s="195">
        <v>6</v>
      </c>
      <c r="E2777" s="197">
        <v>4276200</v>
      </c>
      <c r="F2777" s="206">
        <v>0</v>
      </c>
      <c r="G2777" s="203">
        <v>4276200</v>
      </c>
      <c r="H2777" s="195" t="s">
        <v>1952</v>
      </c>
      <c r="I2777" s="205"/>
    </row>
    <row r="2778" spans="1:9" s="208" customFormat="1">
      <c r="A2778" s="196">
        <v>44312</v>
      </c>
      <c r="B2778" s="205" t="s">
        <v>60</v>
      </c>
      <c r="C2778" s="198">
        <v>4948</v>
      </c>
      <c r="D2778" s="195">
        <v>6</v>
      </c>
      <c r="E2778" s="197">
        <v>891000</v>
      </c>
      <c r="F2778" s="206">
        <v>0</v>
      </c>
      <c r="G2778" s="203">
        <v>891000</v>
      </c>
      <c r="H2778" s="195" t="s">
        <v>1954</v>
      </c>
      <c r="I2778" s="205"/>
    </row>
    <row r="2779" spans="1:9" s="208" customFormat="1">
      <c r="A2779" s="196">
        <v>44312</v>
      </c>
      <c r="B2779" s="205" t="s">
        <v>60</v>
      </c>
      <c r="C2779" s="198">
        <v>7379</v>
      </c>
      <c r="D2779" s="195">
        <v>4</v>
      </c>
      <c r="E2779" s="197">
        <v>264069</v>
      </c>
      <c r="F2779" s="206">
        <v>0</v>
      </c>
      <c r="G2779" s="203">
        <v>264069</v>
      </c>
      <c r="H2779" s="195" t="s">
        <v>1818</v>
      </c>
      <c r="I2779" s="205"/>
    </row>
    <row r="2780" spans="1:9" s="208" customFormat="1">
      <c r="A2780" s="196">
        <v>44312</v>
      </c>
      <c r="B2780" s="205" t="s">
        <v>60</v>
      </c>
      <c r="C2780" s="198">
        <v>9693</v>
      </c>
      <c r="D2780" s="195">
        <v>7</v>
      </c>
      <c r="E2780" s="197">
        <v>579500</v>
      </c>
      <c r="F2780" s="206">
        <v>0</v>
      </c>
      <c r="G2780" s="203">
        <v>579500</v>
      </c>
      <c r="H2780" s="195" t="s">
        <v>1959</v>
      </c>
      <c r="I2780" s="205"/>
    </row>
    <row r="2781" spans="1:9">
      <c r="G2781" s="50">
        <f>SUM(G2776:G2780)</f>
        <v>7004069</v>
      </c>
      <c r="H2781" s="2" t="s">
        <v>190</v>
      </c>
    </row>
    <row r="2783" spans="1:9" s="208" customFormat="1">
      <c r="A2783" s="196">
        <v>44312</v>
      </c>
      <c r="B2783" s="205" t="s">
        <v>60</v>
      </c>
      <c r="C2783" s="198">
        <v>7350</v>
      </c>
      <c r="D2783" s="195">
        <v>4</v>
      </c>
      <c r="E2783" s="197">
        <v>2322000</v>
      </c>
      <c r="F2783" s="206">
        <f>E2783-G2783</f>
        <v>0</v>
      </c>
      <c r="G2783" s="203">
        <v>2322000</v>
      </c>
      <c r="H2783" s="195" t="s">
        <v>1956</v>
      </c>
      <c r="I2783" s="205"/>
    </row>
    <row r="2784" spans="1:9" s="208" customFormat="1">
      <c r="A2784" s="196">
        <v>44312</v>
      </c>
      <c r="B2784" s="205" t="s">
        <v>60</v>
      </c>
      <c r="C2784" s="198">
        <v>7365</v>
      </c>
      <c r="D2784" s="195">
        <v>4</v>
      </c>
      <c r="E2784" s="197">
        <v>394923</v>
      </c>
      <c r="F2784" s="206">
        <f>E2784-G2784</f>
        <v>0</v>
      </c>
      <c r="G2784" s="203">
        <v>394923</v>
      </c>
      <c r="H2784" s="195" t="s">
        <v>1957</v>
      </c>
      <c r="I2784" s="205"/>
    </row>
    <row r="2785" spans="1:9">
      <c r="G2785" s="50">
        <f>SUM(G2783:G2784)</f>
        <v>2716923</v>
      </c>
      <c r="H2785" s="2" t="s">
        <v>62</v>
      </c>
    </row>
    <row r="2787" spans="1:9" s="208" customFormat="1">
      <c r="A2787" s="196">
        <v>44311</v>
      </c>
      <c r="B2787" s="205" t="s">
        <v>60</v>
      </c>
      <c r="C2787" s="198">
        <v>935</v>
      </c>
      <c r="D2787" s="195">
        <v>29</v>
      </c>
      <c r="E2787" s="197">
        <v>215000</v>
      </c>
      <c r="F2787" s="206">
        <v>0</v>
      </c>
      <c r="G2787" s="203">
        <v>215000</v>
      </c>
      <c r="H2787" s="195" t="s">
        <v>1946</v>
      </c>
      <c r="I2787" s="205"/>
    </row>
    <row r="2788" spans="1:9" s="208" customFormat="1">
      <c r="A2788" s="196">
        <v>44311</v>
      </c>
      <c r="B2788" s="205" t="s">
        <v>60</v>
      </c>
      <c r="C2788" s="198">
        <v>1048</v>
      </c>
      <c r="D2788" s="195">
        <v>29</v>
      </c>
      <c r="E2788" s="197">
        <v>1005000</v>
      </c>
      <c r="F2788" s="206">
        <v>0</v>
      </c>
      <c r="G2788" s="203">
        <v>1005000</v>
      </c>
      <c r="H2788" s="195" t="s">
        <v>1929</v>
      </c>
      <c r="I2788" s="205"/>
    </row>
    <row r="2789" spans="1:9" s="208" customFormat="1">
      <c r="A2789" s="196">
        <v>44311</v>
      </c>
      <c r="B2789" s="205" t="s">
        <v>60</v>
      </c>
      <c r="C2789" s="198">
        <v>1049</v>
      </c>
      <c r="D2789" s="195">
        <v>29</v>
      </c>
      <c r="E2789" s="197">
        <v>230000</v>
      </c>
      <c r="F2789" s="206">
        <v>0</v>
      </c>
      <c r="G2789" s="203">
        <v>230000</v>
      </c>
      <c r="H2789" s="195" t="s">
        <v>1929</v>
      </c>
      <c r="I2789" s="205"/>
    </row>
    <row r="2790" spans="1:9" s="208" customFormat="1">
      <c r="A2790" s="196">
        <v>44311</v>
      </c>
      <c r="B2790" s="205" t="s">
        <v>60</v>
      </c>
      <c r="C2790" s="198">
        <v>7033</v>
      </c>
      <c r="D2790" s="195">
        <v>4</v>
      </c>
      <c r="E2790" s="197">
        <v>510504</v>
      </c>
      <c r="F2790" s="206">
        <v>0</v>
      </c>
      <c r="G2790" s="203">
        <v>510504</v>
      </c>
      <c r="H2790" s="195" t="s">
        <v>577</v>
      </c>
      <c r="I2790" s="205"/>
    </row>
    <row r="2791" spans="1:9">
      <c r="G2791" s="50">
        <f>SUM(G2787:G2790)</f>
        <v>1960504</v>
      </c>
      <c r="H2791" s="2" t="s">
        <v>101</v>
      </c>
    </row>
    <row r="2793" spans="1:9" s="208" customFormat="1">
      <c r="A2793" s="196">
        <v>44312</v>
      </c>
      <c r="B2793" s="205" t="s">
        <v>1660</v>
      </c>
      <c r="C2793" s="198">
        <v>4831</v>
      </c>
      <c r="D2793" s="195">
        <v>6</v>
      </c>
      <c r="E2793" s="197">
        <v>1242000</v>
      </c>
      <c r="F2793" s="206">
        <v>0</v>
      </c>
      <c r="G2793" s="203">
        <v>1242000</v>
      </c>
      <c r="H2793" s="195" t="s">
        <v>1949</v>
      </c>
      <c r="I2793" s="205"/>
    </row>
    <row r="2794" spans="1:9" s="208" customFormat="1">
      <c r="A2794" s="196">
        <v>44312</v>
      </c>
      <c r="B2794" s="205" t="s">
        <v>1660</v>
      </c>
      <c r="C2794" s="198">
        <v>5035</v>
      </c>
      <c r="D2794" s="195">
        <v>6</v>
      </c>
      <c r="E2794" s="197">
        <v>255000</v>
      </c>
      <c r="F2794" s="206">
        <v>0</v>
      </c>
      <c r="G2794" s="203">
        <v>255000</v>
      </c>
      <c r="H2794" s="195" t="s">
        <v>1961</v>
      </c>
      <c r="I2794" s="205"/>
    </row>
    <row r="2795" spans="1:9" s="208" customFormat="1">
      <c r="A2795" s="196">
        <v>44312</v>
      </c>
      <c r="B2795" s="205" t="s">
        <v>1660</v>
      </c>
      <c r="C2795" s="198">
        <v>9831</v>
      </c>
      <c r="D2795" s="195">
        <v>7</v>
      </c>
      <c r="E2795" s="197">
        <v>370000</v>
      </c>
      <c r="F2795" s="206">
        <v>0</v>
      </c>
      <c r="G2795" s="203">
        <v>370000</v>
      </c>
      <c r="H2795" s="195" t="s">
        <v>1960</v>
      </c>
      <c r="I2795" s="205"/>
    </row>
    <row r="2796" spans="1:9" s="207" customFormat="1">
      <c r="A2796" s="199">
        <v>44313</v>
      </c>
      <c r="B2796" s="200"/>
      <c r="C2796" s="200">
        <v>7621</v>
      </c>
      <c r="D2796" s="200">
        <v>4</v>
      </c>
      <c r="E2796" s="201">
        <v>522309</v>
      </c>
      <c r="F2796" s="202">
        <f>E2796-G2796</f>
        <v>0</v>
      </c>
      <c r="G2796" s="201">
        <v>522309</v>
      </c>
      <c r="H2796" s="200"/>
      <c r="I2796" s="200"/>
    </row>
    <row r="2797" spans="1:9" s="207" customFormat="1">
      <c r="A2797" s="199">
        <v>44313</v>
      </c>
      <c r="B2797" s="200"/>
      <c r="C2797" s="200">
        <v>9966</v>
      </c>
      <c r="D2797" s="200">
        <v>7</v>
      </c>
      <c r="E2797" s="201">
        <v>603000</v>
      </c>
      <c r="F2797" s="202">
        <f>E2797-G2797</f>
        <v>0</v>
      </c>
      <c r="G2797" s="201">
        <v>603000</v>
      </c>
      <c r="H2797" s="200"/>
      <c r="I2797" s="200"/>
    </row>
    <row r="2798" spans="1:9" s="207" customFormat="1">
      <c r="A2798" s="199">
        <v>44313</v>
      </c>
      <c r="B2798" s="200"/>
      <c r="C2798" s="200">
        <v>1179</v>
      </c>
      <c r="D2798" s="200">
        <v>29</v>
      </c>
      <c r="E2798" s="201">
        <v>402000</v>
      </c>
      <c r="F2798" s="202">
        <f>E2798-G2798</f>
        <v>0</v>
      </c>
      <c r="G2798" s="201">
        <v>402000</v>
      </c>
      <c r="H2798" s="200"/>
      <c r="I2798" s="200"/>
    </row>
    <row r="2799" spans="1:9">
      <c r="G2799" s="50">
        <f>SUM(G2793:G2798)</f>
        <v>3394309</v>
      </c>
      <c r="H2799" s="2" t="s">
        <v>190</v>
      </c>
    </row>
    <row r="2801" spans="1:9" s="207" customFormat="1">
      <c r="A2801" s="199">
        <v>44313</v>
      </c>
      <c r="B2801" s="200"/>
      <c r="C2801" s="200">
        <v>9918</v>
      </c>
      <c r="D2801" s="200">
        <v>7</v>
      </c>
      <c r="E2801" s="201">
        <v>1341400</v>
      </c>
      <c r="F2801" s="202">
        <f>E2801-G2801</f>
        <v>0</v>
      </c>
      <c r="G2801" s="201">
        <v>1341400</v>
      </c>
      <c r="H2801" s="200"/>
      <c r="I2801" s="200"/>
    </row>
    <row r="2802" spans="1:9">
      <c r="G2802" s="12">
        <v>1341400</v>
      </c>
      <c r="H2802" s="2" t="s">
        <v>62</v>
      </c>
    </row>
    <row r="2804" spans="1:9" ht="19.5">
      <c r="A2804" s="38" t="s">
        <v>1976</v>
      </c>
    </row>
    <row r="2805" spans="1:9" s="208" customFormat="1">
      <c r="A2805" s="196">
        <v>44313</v>
      </c>
      <c r="B2805" s="205" t="s">
        <v>60</v>
      </c>
      <c r="C2805" s="198">
        <v>7551</v>
      </c>
      <c r="D2805" s="195">
        <v>4</v>
      </c>
      <c r="E2805" s="197">
        <v>938000</v>
      </c>
      <c r="F2805" s="206">
        <f>E2805-G2805</f>
        <v>0</v>
      </c>
      <c r="G2805" s="203">
        <v>938000</v>
      </c>
      <c r="H2805" s="195" t="s">
        <v>1971</v>
      </c>
      <c r="I2805" s="205"/>
    </row>
    <row r="2806" spans="1:9">
      <c r="G2806" s="12">
        <v>938000</v>
      </c>
      <c r="H2806" s="2" t="s">
        <v>101</v>
      </c>
    </row>
    <row r="2808" spans="1:9" s="208" customFormat="1">
      <c r="A2808" s="196">
        <v>44312</v>
      </c>
      <c r="B2808" s="205" t="s">
        <v>64</v>
      </c>
      <c r="C2808" s="198">
        <v>7254</v>
      </c>
      <c r="D2808" s="195">
        <v>9</v>
      </c>
      <c r="E2808" s="197">
        <v>456000</v>
      </c>
      <c r="F2808" s="206">
        <v>0</v>
      </c>
      <c r="G2808" s="203">
        <v>456000</v>
      </c>
      <c r="H2808" s="195" t="s">
        <v>1962</v>
      </c>
      <c r="I2808" s="205"/>
    </row>
    <row r="2809" spans="1:9" s="208" customFormat="1">
      <c r="A2809" s="196">
        <v>44312</v>
      </c>
      <c r="B2809" s="205" t="s">
        <v>64</v>
      </c>
      <c r="C2809" s="198">
        <v>7281</v>
      </c>
      <c r="D2809" s="195">
        <v>4</v>
      </c>
      <c r="E2809" s="197">
        <v>310500</v>
      </c>
      <c r="F2809" s="206">
        <v>0</v>
      </c>
      <c r="G2809" s="203">
        <v>310500</v>
      </c>
      <c r="H2809" s="195" t="s">
        <v>1955</v>
      </c>
      <c r="I2809" s="205"/>
    </row>
    <row r="2810" spans="1:9" s="208" customFormat="1">
      <c r="A2810" s="196">
        <v>44313</v>
      </c>
      <c r="B2810" s="205" t="s">
        <v>60</v>
      </c>
      <c r="C2810" s="198">
        <v>7525</v>
      </c>
      <c r="D2810" s="195">
        <v>4</v>
      </c>
      <c r="E2810" s="197">
        <v>303435</v>
      </c>
      <c r="F2810" s="206">
        <v>0</v>
      </c>
      <c r="G2810" s="203">
        <v>303435</v>
      </c>
      <c r="H2810" s="195" t="s">
        <v>1402</v>
      </c>
      <c r="I2810" s="205"/>
    </row>
    <row r="2811" spans="1:9" s="208" customFormat="1">
      <c r="A2811" s="196">
        <v>44313</v>
      </c>
      <c r="B2811" s="205" t="s">
        <v>60</v>
      </c>
      <c r="C2811" s="198">
        <v>9923</v>
      </c>
      <c r="D2811" s="195">
        <v>7</v>
      </c>
      <c r="E2811" s="197">
        <v>408000</v>
      </c>
      <c r="F2811" s="206">
        <v>0</v>
      </c>
      <c r="G2811" s="203">
        <v>408000</v>
      </c>
      <c r="H2811" s="195" t="s">
        <v>1973</v>
      </c>
      <c r="I2811" s="205"/>
    </row>
    <row r="2812" spans="1:9">
      <c r="G2812" s="50">
        <f>SUM(G2808:G2811)</f>
        <v>1477935</v>
      </c>
      <c r="H2812" s="2" t="s">
        <v>64</v>
      </c>
    </row>
    <row r="2814" spans="1:9" ht="19.5">
      <c r="A2814" s="38" t="s">
        <v>1987</v>
      </c>
    </row>
    <row r="2816" spans="1:9" s="208" customFormat="1">
      <c r="A2816" s="123">
        <v>44314</v>
      </c>
      <c r="B2816" s="205" t="s">
        <v>60</v>
      </c>
      <c r="C2816" s="57">
        <v>211</v>
      </c>
      <c r="D2816" s="205">
        <v>7</v>
      </c>
      <c r="E2816" s="203">
        <v>611100</v>
      </c>
      <c r="F2816" s="206">
        <v>0</v>
      </c>
      <c r="G2816" s="203">
        <v>611100</v>
      </c>
      <c r="H2816" s="205" t="s">
        <v>1978</v>
      </c>
      <c r="I2816" s="205"/>
    </row>
    <row r="2817" spans="1:9" s="208" customFormat="1">
      <c r="A2817" s="123">
        <v>44314</v>
      </c>
      <c r="B2817" s="205" t="s">
        <v>60</v>
      </c>
      <c r="C2817" s="57">
        <v>380</v>
      </c>
      <c r="D2817" s="205">
        <v>7</v>
      </c>
      <c r="E2817" s="203">
        <v>269000</v>
      </c>
      <c r="F2817" s="206">
        <v>0</v>
      </c>
      <c r="G2817" s="203">
        <v>269000</v>
      </c>
      <c r="H2817" s="205" t="s">
        <v>1985</v>
      </c>
      <c r="I2817" s="205"/>
    </row>
    <row r="2818" spans="1:9" s="208" customFormat="1">
      <c r="A2818" s="123">
        <v>44314</v>
      </c>
      <c r="B2818" s="205" t="s">
        <v>60</v>
      </c>
      <c r="C2818" s="57">
        <v>414</v>
      </c>
      <c r="D2818" s="205">
        <v>8</v>
      </c>
      <c r="E2818" s="203">
        <v>228395</v>
      </c>
      <c r="F2818" s="206">
        <v>0</v>
      </c>
      <c r="G2818" s="203">
        <v>228395</v>
      </c>
      <c r="H2818" s="205" t="s">
        <v>1982</v>
      </c>
      <c r="I2818" s="205"/>
    </row>
    <row r="2819" spans="1:9" s="208" customFormat="1">
      <c r="A2819" s="123">
        <v>44314</v>
      </c>
      <c r="B2819" s="205" t="s">
        <v>60</v>
      </c>
      <c r="C2819" s="57">
        <v>5617</v>
      </c>
      <c r="D2819" s="205">
        <v>6</v>
      </c>
      <c r="E2819" s="203">
        <v>61000</v>
      </c>
      <c r="F2819" s="206">
        <v>0</v>
      </c>
      <c r="G2819" s="203">
        <v>61000</v>
      </c>
      <c r="H2819" s="205" t="s">
        <v>1983</v>
      </c>
      <c r="I2819" s="205"/>
    </row>
    <row r="2820" spans="1:9" s="208" customFormat="1">
      <c r="A2820" s="123">
        <v>44314</v>
      </c>
      <c r="B2820" s="205" t="s">
        <v>60</v>
      </c>
      <c r="C2820" s="57">
        <v>7962</v>
      </c>
      <c r="D2820" s="205">
        <v>4</v>
      </c>
      <c r="E2820" s="203">
        <v>1171200</v>
      </c>
      <c r="F2820" s="206">
        <v>0</v>
      </c>
      <c r="G2820" s="203">
        <v>1171200</v>
      </c>
      <c r="H2820" s="205" t="s">
        <v>1985</v>
      </c>
      <c r="I2820" s="205"/>
    </row>
    <row r="2821" spans="1:9" s="208" customFormat="1">
      <c r="A2821" s="123">
        <v>44314</v>
      </c>
      <c r="B2821" s="205" t="s">
        <v>60</v>
      </c>
      <c r="C2821" s="57">
        <v>7990</v>
      </c>
      <c r="D2821" s="205">
        <v>4</v>
      </c>
      <c r="E2821" s="203">
        <v>2250400</v>
      </c>
      <c r="F2821" s="206">
        <v>0</v>
      </c>
      <c r="G2821" s="203">
        <v>2250400</v>
      </c>
      <c r="H2821" s="205" t="s">
        <v>124</v>
      </c>
      <c r="I2821" s="205"/>
    </row>
    <row r="2822" spans="1:9">
      <c r="E2822" s="49"/>
      <c r="G2822" s="50">
        <f>SUM(G2816:G2821)</f>
        <v>4591095</v>
      </c>
      <c r="H2822" s="2" t="s">
        <v>190</v>
      </c>
    </row>
    <row r="2824" spans="1:9" s="208" customFormat="1">
      <c r="A2824" s="196">
        <v>44314</v>
      </c>
      <c r="B2824" s="205" t="s">
        <v>60</v>
      </c>
      <c r="C2824" s="198">
        <v>369</v>
      </c>
      <c r="D2824" s="195">
        <v>7</v>
      </c>
      <c r="E2824" s="197">
        <v>1142400</v>
      </c>
      <c r="F2824" s="206">
        <v>0</v>
      </c>
      <c r="G2824" s="203">
        <v>1142400</v>
      </c>
      <c r="H2824" s="195" t="s">
        <v>1980</v>
      </c>
      <c r="I2824" s="205"/>
    </row>
    <row r="2825" spans="1:9" s="208" customFormat="1">
      <c r="A2825" s="196">
        <v>44314</v>
      </c>
      <c r="B2825" s="205" t="s">
        <v>60</v>
      </c>
      <c r="C2825" s="198">
        <v>411</v>
      </c>
      <c r="D2825" s="195">
        <v>8</v>
      </c>
      <c r="E2825" s="197">
        <v>439000</v>
      </c>
      <c r="F2825" s="206">
        <v>0</v>
      </c>
      <c r="G2825" s="203">
        <v>439000</v>
      </c>
      <c r="H2825" s="195" t="s">
        <v>1981</v>
      </c>
      <c r="I2825" s="205"/>
    </row>
    <row r="2826" spans="1:9">
      <c r="G2826" s="50">
        <f>SUM(G2824:G2825)</f>
        <v>1581400</v>
      </c>
      <c r="H2826" s="2" t="s">
        <v>62</v>
      </c>
    </row>
    <row r="2828" spans="1:9" s="208" customFormat="1">
      <c r="A2828" s="196">
        <v>44313</v>
      </c>
      <c r="B2828" s="205" t="s">
        <v>65</v>
      </c>
      <c r="C2828" s="198">
        <v>5301</v>
      </c>
      <c r="D2828" s="195">
        <v>6</v>
      </c>
      <c r="E2828" s="197">
        <v>613700</v>
      </c>
      <c r="F2828" s="206">
        <f>E2828-G2828</f>
        <v>0</v>
      </c>
      <c r="G2828" s="203">
        <v>613700</v>
      </c>
      <c r="H2828" s="195" t="s">
        <v>1872</v>
      </c>
      <c r="I2828" s="205"/>
    </row>
    <row r="2829" spans="1:9" s="208" customFormat="1">
      <c r="A2829" s="196">
        <v>44313</v>
      </c>
      <c r="B2829" s="205" t="s">
        <v>65</v>
      </c>
      <c r="C2829" s="198">
        <v>5329</v>
      </c>
      <c r="D2829" s="195">
        <v>6</v>
      </c>
      <c r="E2829" s="197">
        <v>340000</v>
      </c>
      <c r="F2829" s="206">
        <f>E2829-G2829</f>
        <v>0</v>
      </c>
      <c r="G2829" s="203">
        <v>340000</v>
      </c>
      <c r="H2829" s="195" t="s">
        <v>1969</v>
      </c>
      <c r="I2829" s="205"/>
    </row>
    <row r="2830" spans="1:9">
      <c r="G2830" s="50">
        <f>SUM(G2828:G2829)</f>
        <v>953700</v>
      </c>
      <c r="H2830" s="2" t="s">
        <v>101</v>
      </c>
    </row>
    <row r="2832" spans="1:9" s="207" customFormat="1">
      <c r="A2832" s="199">
        <v>44315</v>
      </c>
      <c r="B2832" s="200"/>
      <c r="C2832" s="200">
        <v>1379</v>
      </c>
      <c r="D2832" s="200">
        <v>29</v>
      </c>
      <c r="E2832" s="201">
        <v>1183509</v>
      </c>
      <c r="F2832" s="202">
        <f>E2832-G2832</f>
        <v>0</v>
      </c>
      <c r="G2832" s="201">
        <v>1183509</v>
      </c>
      <c r="H2832" s="200"/>
      <c r="I2832" s="200"/>
    </row>
    <row r="2833" spans="1:9" s="207" customFormat="1">
      <c r="A2833" s="199">
        <v>44315</v>
      </c>
      <c r="B2833" s="200"/>
      <c r="C2833" s="200">
        <v>1377</v>
      </c>
      <c r="D2833" s="200">
        <v>29</v>
      </c>
      <c r="E2833" s="201">
        <v>228900</v>
      </c>
      <c r="F2833" s="202">
        <f>E2833-G2833</f>
        <v>0</v>
      </c>
      <c r="G2833" s="201">
        <v>228900</v>
      </c>
      <c r="H2833" s="200"/>
      <c r="I2833" s="200"/>
    </row>
    <row r="2834" spans="1:9" s="207" customFormat="1">
      <c r="A2834" s="199">
        <v>44315</v>
      </c>
      <c r="B2834" s="200"/>
      <c r="C2834" s="200">
        <v>1383</v>
      </c>
      <c r="D2834" s="200">
        <v>29</v>
      </c>
      <c r="E2834" s="201">
        <v>278000</v>
      </c>
      <c r="F2834" s="202">
        <f>E2834-G2834</f>
        <v>0</v>
      </c>
      <c r="G2834" s="201">
        <v>278000</v>
      </c>
      <c r="H2834" s="200"/>
      <c r="I2834" s="200"/>
    </row>
    <row r="2835" spans="1:9" s="207" customFormat="1">
      <c r="A2835" s="199">
        <v>44315</v>
      </c>
      <c r="B2835" s="200"/>
      <c r="C2835" s="200">
        <v>8285</v>
      </c>
      <c r="D2835" s="200">
        <v>4</v>
      </c>
      <c r="E2835" s="201">
        <v>303500</v>
      </c>
      <c r="F2835" s="202">
        <f>E2835-G2835</f>
        <v>0</v>
      </c>
      <c r="G2835" s="201">
        <v>303500</v>
      </c>
      <c r="H2835" s="200"/>
      <c r="I2835" s="200"/>
    </row>
    <row r="2836" spans="1:9">
      <c r="G2836" s="50">
        <f>SUM(G2832:G2835)</f>
        <v>1993909</v>
      </c>
      <c r="H2836" s="2" t="s">
        <v>190</v>
      </c>
    </row>
    <row r="2838" spans="1:9" s="208" customFormat="1">
      <c r="A2838" s="196">
        <v>44313</v>
      </c>
      <c r="B2838" s="205" t="s">
        <v>63</v>
      </c>
      <c r="C2838" s="198">
        <v>5296</v>
      </c>
      <c r="D2838" s="195">
        <v>6</v>
      </c>
      <c r="E2838" s="197">
        <v>429300</v>
      </c>
      <c r="F2838" s="206">
        <v>0</v>
      </c>
      <c r="G2838" s="203">
        <v>429300</v>
      </c>
      <c r="H2838" s="195" t="s">
        <v>1968</v>
      </c>
      <c r="I2838" s="205"/>
    </row>
    <row r="2839" spans="1:9" s="208" customFormat="1">
      <c r="A2839" s="196">
        <v>44313</v>
      </c>
      <c r="B2839" s="205" t="s">
        <v>63</v>
      </c>
      <c r="C2839" s="198">
        <v>5398</v>
      </c>
      <c r="D2839" s="195">
        <v>6</v>
      </c>
      <c r="E2839" s="197">
        <v>400000</v>
      </c>
      <c r="F2839" s="206">
        <v>0</v>
      </c>
      <c r="G2839" s="203">
        <v>400000</v>
      </c>
      <c r="H2839" s="195" t="s">
        <v>1970</v>
      </c>
      <c r="I2839" s="205"/>
    </row>
    <row r="2840" spans="1:9" s="208" customFormat="1">
      <c r="A2840" s="196">
        <v>44313</v>
      </c>
      <c r="B2840" s="205" t="s">
        <v>63</v>
      </c>
      <c r="C2840" s="198">
        <v>7660</v>
      </c>
      <c r="D2840" s="195">
        <v>4</v>
      </c>
      <c r="E2840" s="197">
        <v>388000</v>
      </c>
      <c r="F2840" s="206">
        <v>0</v>
      </c>
      <c r="G2840" s="203">
        <v>388000</v>
      </c>
      <c r="H2840" s="195" t="s">
        <v>1972</v>
      </c>
      <c r="I2840" s="205"/>
    </row>
    <row r="2841" spans="1:9" s="208" customFormat="1">
      <c r="A2841" s="196">
        <v>44313</v>
      </c>
      <c r="B2841" s="205" t="s">
        <v>63</v>
      </c>
      <c r="C2841" s="198">
        <v>7683</v>
      </c>
      <c r="D2841" s="195">
        <v>4</v>
      </c>
      <c r="E2841" s="197">
        <v>220800</v>
      </c>
      <c r="F2841" s="206">
        <v>0</v>
      </c>
      <c r="G2841" s="203">
        <v>220800</v>
      </c>
      <c r="H2841" s="195" t="s">
        <v>80</v>
      </c>
      <c r="I2841" s="205"/>
    </row>
    <row r="2842" spans="1:9" s="208" customFormat="1">
      <c r="A2842" s="196">
        <v>44314</v>
      </c>
      <c r="B2842" s="205" t="s">
        <v>60</v>
      </c>
      <c r="C2842" s="198">
        <v>7889</v>
      </c>
      <c r="D2842" s="195">
        <v>4</v>
      </c>
      <c r="E2842" s="197">
        <v>592463</v>
      </c>
      <c r="F2842" s="206">
        <v>0</v>
      </c>
      <c r="G2842" s="203">
        <v>592463</v>
      </c>
      <c r="H2842" s="195" t="s">
        <v>904</v>
      </c>
      <c r="I2842" s="205"/>
    </row>
    <row r="2843" spans="1:9" s="208" customFormat="1">
      <c r="A2843" s="196">
        <v>44314</v>
      </c>
      <c r="B2843" s="205" t="s">
        <v>60</v>
      </c>
      <c r="C2843" s="198">
        <v>7890</v>
      </c>
      <c r="D2843" s="195">
        <v>4</v>
      </c>
      <c r="E2843" s="197">
        <v>1221380</v>
      </c>
      <c r="F2843" s="206">
        <v>0</v>
      </c>
      <c r="G2843" s="203">
        <v>1221380</v>
      </c>
      <c r="H2843" s="195" t="s">
        <v>1984</v>
      </c>
      <c r="I2843" s="205"/>
    </row>
    <row r="2844" spans="1:9" s="207" customFormat="1">
      <c r="A2844" s="199">
        <v>44315</v>
      </c>
      <c r="B2844" s="200"/>
      <c r="C2844" s="200">
        <v>8307</v>
      </c>
      <c r="D2844" s="200">
        <v>4</v>
      </c>
      <c r="E2844" s="201">
        <v>527868</v>
      </c>
      <c r="F2844" s="202">
        <f>E2844-G2844</f>
        <v>0</v>
      </c>
      <c r="G2844" s="201">
        <v>527868</v>
      </c>
      <c r="H2844" s="200"/>
      <c r="I2844" s="200"/>
    </row>
    <row r="2845" spans="1:9">
      <c r="G2845" s="50">
        <f>SUM(G2838:G2844)</f>
        <v>3779811</v>
      </c>
      <c r="H2845" s="2" t="s">
        <v>63</v>
      </c>
    </row>
    <row r="2847" spans="1:9" s="208" customFormat="1">
      <c r="A2847" s="196">
        <v>44313</v>
      </c>
      <c r="B2847" s="205" t="s">
        <v>1660</v>
      </c>
      <c r="C2847" s="198">
        <v>2</v>
      </c>
      <c r="D2847" s="195">
        <v>7</v>
      </c>
      <c r="E2847" s="197">
        <v>207500</v>
      </c>
      <c r="F2847" s="206">
        <f>E2847-G2847</f>
        <v>0</v>
      </c>
      <c r="G2847" s="203">
        <v>207500</v>
      </c>
      <c r="H2847" s="195" t="s">
        <v>1964</v>
      </c>
      <c r="I2847" s="205"/>
    </row>
    <row r="2848" spans="1:9" s="208" customFormat="1">
      <c r="A2848" s="196">
        <v>44313</v>
      </c>
      <c r="B2848" s="205" t="s">
        <v>60</v>
      </c>
      <c r="C2848" s="198">
        <v>3</v>
      </c>
      <c r="D2848" s="195">
        <v>7</v>
      </c>
      <c r="E2848" s="197">
        <v>33500</v>
      </c>
      <c r="F2848" s="206">
        <f>E2848-G2848</f>
        <v>0</v>
      </c>
      <c r="G2848" s="203">
        <v>33500</v>
      </c>
      <c r="H2848" s="195" t="s">
        <v>1974</v>
      </c>
      <c r="I2848" s="205"/>
    </row>
    <row r="2849" spans="1:9" s="208" customFormat="1">
      <c r="A2849" s="196">
        <v>44313</v>
      </c>
      <c r="B2849" s="205" t="s">
        <v>1660</v>
      </c>
      <c r="C2849" s="198">
        <v>295</v>
      </c>
      <c r="D2849" s="195">
        <v>8</v>
      </c>
      <c r="E2849" s="197">
        <v>404300</v>
      </c>
      <c r="F2849" s="206">
        <f>E2849-G2849</f>
        <v>0</v>
      </c>
      <c r="G2849" s="203">
        <v>404300</v>
      </c>
      <c r="H2849" s="195" t="s">
        <v>1965</v>
      </c>
      <c r="I2849" s="205"/>
    </row>
    <row r="2850" spans="1:9">
      <c r="G2850" s="50">
        <f>SUM(G2847:G2849)</f>
        <v>645300</v>
      </c>
      <c r="H2850" s="2" t="s">
        <v>1989</v>
      </c>
    </row>
    <row r="2852" spans="1:9" s="207" customFormat="1">
      <c r="A2852" s="199">
        <v>44315</v>
      </c>
      <c r="B2852" s="200"/>
      <c r="C2852" s="200">
        <v>1400</v>
      </c>
      <c r="D2852" s="200">
        <v>29</v>
      </c>
      <c r="E2852" s="201">
        <v>1172500</v>
      </c>
      <c r="F2852" s="202">
        <f>E2852-G2852</f>
        <v>0</v>
      </c>
      <c r="G2852" s="201">
        <v>1172500</v>
      </c>
      <c r="H2852" s="200"/>
      <c r="I2852" s="200"/>
    </row>
    <row r="2853" spans="1:9">
      <c r="G2853" s="12">
        <v>1172500</v>
      </c>
      <c r="H2853" s="2" t="s">
        <v>62</v>
      </c>
    </row>
    <row r="2854" spans="1:9" ht="19.5">
      <c r="A2854" s="38" t="s">
        <v>2047</v>
      </c>
    </row>
    <row r="2855" spans="1:9" ht="19.5">
      <c r="A2855" s="38"/>
    </row>
    <row r="2856" spans="1:9" s="208" customFormat="1">
      <c r="A2856" s="123">
        <v>44315</v>
      </c>
      <c r="B2856" s="205" t="s">
        <v>60</v>
      </c>
      <c r="C2856" s="57">
        <v>5858</v>
      </c>
      <c r="D2856" s="205">
        <v>6</v>
      </c>
      <c r="E2856" s="203">
        <v>1122000</v>
      </c>
      <c r="F2856" s="206">
        <f>E2856-G2856</f>
        <v>0</v>
      </c>
      <c r="G2856" s="203">
        <v>1122000</v>
      </c>
      <c r="H2856" s="205" t="s">
        <v>1994</v>
      </c>
      <c r="I2856" s="205"/>
    </row>
    <row r="2857" spans="1:9" s="208" customFormat="1">
      <c r="A2857" s="123">
        <v>44315</v>
      </c>
      <c r="B2857" s="205" t="s">
        <v>60</v>
      </c>
      <c r="C2857" s="57">
        <v>8197</v>
      </c>
      <c r="D2857" s="205">
        <v>4</v>
      </c>
      <c r="E2857" s="203">
        <v>201194</v>
      </c>
      <c r="F2857" s="206">
        <f>E2857-G2857</f>
        <v>0</v>
      </c>
      <c r="G2857" s="203">
        <v>201194</v>
      </c>
      <c r="H2857" s="205" t="s">
        <v>1995</v>
      </c>
      <c r="I2857" s="205"/>
    </row>
    <row r="2858" spans="1:9" s="208" customFormat="1">
      <c r="A2858" s="123">
        <v>44315</v>
      </c>
      <c r="B2858" s="205" t="s">
        <v>60</v>
      </c>
      <c r="C2858" s="57">
        <v>8201</v>
      </c>
      <c r="D2858" s="205">
        <v>4</v>
      </c>
      <c r="E2858" s="203">
        <v>2765906</v>
      </c>
      <c r="F2858" s="206">
        <f>E2858-G2858</f>
        <v>0</v>
      </c>
      <c r="G2858" s="203">
        <v>2765906</v>
      </c>
      <c r="H2858" s="205" t="s">
        <v>1996</v>
      </c>
      <c r="I2858" s="205"/>
    </row>
    <row r="2859" spans="1:9" s="208" customFormat="1">
      <c r="A2859" s="123">
        <v>44315</v>
      </c>
      <c r="B2859" s="205" t="s">
        <v>60</v>
      </c>
      <c r="C2859" s="57">
        <v>8209</v>
      </c>
      <c r="D2859" s="205">
        <v>4</v>
      </c>
      <c r="E2859" s="203">
        <v>300000</v>
      </c>
      <c r="F2859" s="206">
        <f>E2859-G2859</f>
        <v>0</v>
      </c>
      <c r="G2859" s="203">
        <v>300000</v>
      </c>
      <c r="H2859" s="205" t="s">
        <v>564</v>
      </c>
      <c r="I2859" s="205"/>
    </row>
    <row r="2860" spans="1:9" s="208" customFormat="1">
      <c r="A2860" s="123">
        <v>44316</v>
      </c>
      <c r="B2860" s="205" t="s">
        <v>60</v>
      </c>
      <c r="C2860" s="57">
        <v>733</v>
      </c>
      <c r="D2860" s="205">
        <v>8</v>
      </c>
      <c r="E2860" s="203">
        <v>130000</v>
      </c>
      <c r="F2860" s="206">
        <v>0</v>
      </c>
      <c r="G2860" s="203">
        <v>130000</v>
      </c>
      <c r="H2860" s="205" t="s">
        <v>1999</v>
      </c>
      <c r="I2860" s="205"/>
    </row>
    <row r="2861" spans="1:9" s="208" customFormat="1">
      <c r="A2861" s="123">
        <v>44316</v>
      </c>
      <c r="B2861" s="205" t="s">
        <v>60</v>
      </c>
      <c r="C2861" s="57">
        <v>820</v>
      </c>
      <c r="D2861" s="205">
        <v>7</v>
      </c>
      <c r="E2861" s="203">
        <v>811310</v>
      </c>
      <c r="F2861" s="206">
        <v>0</v>
      </c>
      <c r="G2861" s="203">
        <v>811310</v>
      </c>
      <c r="H2861" s="205" t="s">
        <v>1984</v>
      </c>
      <c r="I2861" s="205"/>
    </row>
    <row r="2862" spans="1:9" s="208" customFormat="1">
      <c r="A2862" s="123">
        <v>44316</v>
      </c>
      <c r="B2862" s="205" t="s">
        <v>60</v>
      </c>
      <c r="C2862" s="57">
        <v>3099</v>
      </c>
      <c r="D2862" s="205">
        <v>10</v>
      </c>
      <c r="E2862" s="203">
        <v>100000</v>
      </c>
      <c r="F2862" s="206">
        <v>0</v>
      </c>
      <c r="G2862" s="203">
        <v>100000</v>
      </c>
      <c r="H2862" s="205" t="s">
        <v>2004</v>
      </c>
      <c r="I2862" s="205"/>
    </row>
    <row r="2863" spans="1:9" s="208" customFormat="1">
      <c r="A2863" s="123">
        <v>44316</v>
      </c>
      <c r="B2863" s="205" t="s">
        <v>60</v>
      </c>
      <c r="C2863" s="57">
        <v>7532</v>
      </c>
      <c r="D2863" s="205">
        <v>9</v>
      </c>
      <c r="E2863" s="203">
        <v>1946868</v>
      </c>
      <c r="F2863" s="206">
        <v>0</v>
      </c>
      <c r="G2863" s="203">
        <v>1946868</v>
      </c>
      <c r="H2863" s="205" t="s">
        <v>2008</v>
      </c>
      <c r="I2863" s="205"/>
    </row>
    <row r="2864" spans="1:9">
      <c r="E2864" s="332"/>
      <c r="G2864" s="50">
        <f>SUM(G2856:G2863)</f>
        <v>7377278</v>
      </c>
      <c r="H2864" s="2" t="s">
        <v>1660</v>
      </c>
    </row>
    <row r="2865" spans="1:9">
      <c r="E2865" s="332"/>
    </row>
    <row r="2866" spans="1:9" s="208" customFormat="1">
      <c r="A2866" s="196">
        <v>44315</v>
      </c>
      <c r="B2866" s="205" t="s">
        <v>60</v>
      </c>
      <c r="C2866" s="198">
        <v>1398</v>
      </c>
      <c r="D2866" s="195">
        <v>29</v>
      </c>
      <c r="E2866" s="197">
        <v>576000</v>
      </c>
      <c r="F2866" s="206">
        <v>0</v>
      </c>
      <c r="G2866" s="47">
        <v>576000</v>
      </c>
      <c r="H2866" s="195" t="s">
        <v>1992</v>
      </c>
      <c r="I2866" s="205"/>
    </row>
    <row r="2867" spans="1:9" s="208" customFormat="1">
      <c r="A2867" s="196">
        <v>44316</v>
      </c>
      <c r="B2867" s="205" t="s">
        <v>60</v>
      </c>
      <c r="C2867" s="198">
        <v>849</v>
      </c>
      <c r="D2867" s="195">
        <v>8</v>
      </c>
      <c r="E2867" s="197">
        <v>613356</v>
      </c>
      <c r="F2867" s="206">
        <v>0</v>
      </c>
      <c r="G2867" s="47">
        <v>613356</v>
      </c>
      <c r="H2867" s="195" t="s">
        <v>2035</v>
      </c>
      <c r="I2867" s="205"/>
    </row>
    <row r="2868" spans="1:9" s="208" customFormat="1">
      <c r="A2868" s="196">
        <v>44316</v>
      </c>
      <c r="B2868" s="205" t="s">
        <v>60</v>
      </c>
      <c r="C2868" s="198">
        <v>973</v>
      </c>
      <c r="D2868" s="195">
        <v>7</v>
      </c>
      <c r="E2868" s="197">
        <v>239739</v>
      </c>
      <c r="F2868" s="206">
        <v>0</v>
      </c>
      <c r="G2868" s="47">
        <v>239739</v>
      </c>
      <c r="H2868" s="195" t="s">
        <v>2001</v>
      </c>
      <c r="I2868" s="205"/>
    </row>
    <row r="2869" spans="1:9" s="208" customFormat="1">
      <c r="A2869" s="196">
        <v>44316</v>
      </c>
      <c r="B2869" s="205" t="s">
        <v>60</v>
      </c>
      <c r="C2869" s="198">
        <v>1645</v>
      </c>
      <c r="D2869" s="195">
        <v>29</v>
      </c>
      <c r="E2869" s="197">
        <v>655400</v>
      </c>
      <c r="F2869" s="206">
        <v>0</v>
      </c>
      <c r="G2869" s="47">
        <v>655400</v>
      </c>
      <c r="H2869" s="195" t="s">
        <v>2002</v>
      </c>
      <c r="I2869" s="205"/>
    </row>
    <row r="2870" spans="1:9" s="208" customFormat="1">
      <c r="A2870" s="196">
        <v>44316</v>
      </c>
      <c r="B2870" s="205" t="s">
        <v>60</v>
      </c>
      <c r="C2870" s="198">
        <v>1717</v>
      </c>
      <c r="D2870" s="195">
        <v>29</v>
      </c>
      <c r="E2870" s="197">
        <v>148000</v>
      </c>
      <c r="F2870" s="206">
        <v>0</v>
      </c>
      <c r="G2870" s="47">
        <v>148000</v>
      </c>
      <c r="H2870" s="195" t="s">
        <v>2038</v>
      </c>
      <c r="I2870" s="205"/>
    </row>
    <row r="2871" spans="1:9" s="208" customFormat="1">
      <c r="A2871" s="196">
        <v>44316</v>
      </c>
      <c r="B2871" s="205" t="s">
        <v>60</v>
      </c>
      <c r="C2871" s="198">
        <v>3028</v>
      </c>
      <c r="D2871" s="195">
        <v>10</v>
      </c>
      <c r="E2871" s="197">
        <v>60000</v>
      </c>
      <c r="F2871" s="206">
        <v>0</v>
      </c>
      <c r="G2871" s="47">
        <v>60000</v>
      </c>
      <c r="H2871" s="195" t="s">
        <v>2003</v>
      </c>
      <c r="I2871" s="205"/>
    </row>
    <row r="2872" spans="1:9" s="208" customFormat="1">
      <c r="A2872" s="196">
        <v>44316</v>
      </c>
      <c r="B2872" s="205" t="s">
        <v>60</v>
      </c>
      <c r="C2872" s="198">
        <v>6295</v>
      </c>
      <c r="D2872" s="195">
        <v>6</v>
      </c>
      <c r="E2872" s="197">
        <v>1052000</v>
      </c>
      <c r="F2872" s="206">
        <v>0</v>
      </c>
      <c r="G2872" s="47">
        <v>1052000</v>
      </c>
      <c r="H2872" s="195" t="s">
        <v>2006</v>
      </c>
      <c r="I2872" s="205"/>
    </row>
    <row r="2873" spans="1:9">
      <c r="E2873" s="332"/>
      <c r="G2873" s="50">
        <f>SUM(G2866:G2872)</f>
        <v>3344495</v>
      </c>
      <c r="H2873" s="2" t="s">
        <v>190</v>
      </c>
    </row>
    <row r="2874" spans="1:9">
      <c r="E2874" s="332"/>
    </row>
    <row r="2875" spans="1:9" s="208" customFormat="1">
      <c r="A2875" s="196">
        <v>44313</v>
      </c>
      <c r="B2875" s="205" t="s">
        <v>64</v>
      </c>
      <c r="C2875" s="198">
        <v>5279</v>
      </c>
      <c r="D2875" s="195">
        <v>6</v>
      </c>
      <c r="E2875" s="197">
        <v>978000</v>
      </c>
      <c r="F2875" s="206">
        <v>0</v>
      </c>
      <c r="G2875" s="32">
        <v>978000</v>
      </c>
      <c r="H2875" s="195" t="s">
        <v>1966</v>
      </c>
      <c r="I2875" s="205"/>
    </row>
    <row r="2876" spans="1:9" s="208" customFormat="1">
      <c r="A2876" s="196">
        <v>44313</v>
      </c>
      <c r="B2876" s="205" t="s">
        <v>64</v>
      </c>
      <c r="C2876" s="198">
        <v>5283</v>
      </c>
      <c r="D2876" s="195">
        <v>6</v>
      </c>
      <c r="E2876" s="197">
        <v>352000</v>
      </c>
      <c r="F2876" s="206">
        <v>0</v>
      </c>
      <c r="G2876" s="32">
        <v>352000</v>
      </c>
      <c r="H2876" s="195" t="s">
        <v>1967</v>
      </c>
      <c r="I2876" s="205"/>
    </row>
    <row r="2877" spans="1:9" s="208" customFormat="1">
      <c r="A2877" s="196">
        <v>44314</v>
      </c>
      <c r="B2877" s="205" t="s">
        <v>64</v>
      </c>
      <c r="C2877" s="198">
        <v>208</v>
      </c>
      <c r="D2877" s="195">
        <v>7</v>
      </c>
      <c r="E2877" s="197">
        <v>414221</v>
      </c>
      <c r="F2877" s="206">
        <v>0</v>
      </c>
      <c r="G2877" s="47">
        <v>414221</v>
      </c>
      <c r="H2877" s="195" t="s">
        <v>1986</v>
      </c>
      <c r="I2877" s="205"/>
    </row>
    <row r="2878" spans="1:9" s="208" customFormat="1">
      <c r="A2878" s="196">
        <v>44314</v>
      </c>
      <c r="B2878" s="205" t="s">
        <v>64</v>
      </c>
      <c r="C2878" s="198">
        <v>210</v>
      </c>
      <c r="D2878" s="195">
        <v>7</v>
      </c>
      <c r="E2878" s="197">
        <v>643200</v>
      </c>
      <c r="F2878" s="206">
        <v>0</v>
      </c>
      <c r="G2878" s="47">
        <v>643200</v>
      </c>
      <c r="H2878" s="195" t="s">
        <v>1977</v>
      </c>
      <c r="I2878" s="205"/>
    </row>
    <row r="2879" spans="1:9" s="208" customFormat="1">
      <c r="A2879" s="196">
        <v>44314</v>
      </c>
      <c r="B2879" s="205" t="s">
        <v>64</v>
      </c>
      <c r="C2879" s="198">
        <v>224</v>
      </c>
      <c r="D2879" s="195">
        <v>7</v>
      </c>
      <c r="E2879" s="197">
        <v>293000</v>
      </c>
      <c r="F2879" s="206">
        <v>0</v>
      </c>
      <c r="G2879" s="47">
        <v>293000</v>
      </c>
      <c r="H2879" s="195" t="s">
        <v>2048</v>
      </c>
      <c r="I2879" s="205"/>
    </row>
    <row r="2880" spans="1:9" s="208" customFormat="1">
      <c r="A2880" s="196">
        <v>44316</v>
      </c>
      <c r="B2880" s="205" t="s">
        <v>64</v>
      </c>
      <c r="C2880" s="198">
        <v>6154</v>
      </c>
      <c r="D2880" s="195">
        <v>6</v>
      </c>
      <c r="E2880" s="197">
        <v>310498</v>
      </c>
      <c r="F2880" s="206">
        <v>0</v>
      </c>
      <c r="G2880" s="47">
        <v>310498</v>
      </c>
      <c r="H2880" s="195" t="s">
        <v>2005</v>
      </c>
      <c r="I2880" s="205"/>
    </row>
    <row r="2881" spans="1:9">
      <c r="E2881" s="332"/>
      <c r="G2881" s="50">
        <f>SUM(G2875:G2880)</f>
        <v>2990919</v>
      </c>
      <c r="H2881" s="2" t="s">
        <v>64</v>
      </c>
    </row>
    <row r="2882" spans="1:9">
      <c r="E2882" s="332"/>
    </row>
    <row r="2883" spans="1:9" s="208" customFormat="1">
      <c r="A2883" s="196">
        <v>44315</v>
      </c>
      <c r="B2883" s="205" t="s">
        <v>63</v>
      </c>
      <c r="C2883" s="198">
        <v>8308</v>
      </c>
      <c r="D2883" s="195">
        <v>4</v>
      </c>
      <c r="E2883" s="197">
        <v>564000</v>
      </c>
      <c r="F2883" s="206">
        <v>0</v>
      </c>
      <c r="G2883" s="203">
        <v>564000</v>
      </c>
      <c r="H2883" s="195" t="s">
        <v>1997</v>
      </c>
      <c r="I2883" s="205"/>
    </row>
    <row r="2884" spans="1:9" s="208" customFormat="1">
      <c r="A2884" s="196">
        <v>44315</v>
      </c>
      <c r="B2884" s="205" t="s">
        <v>63</v>
      </c>
      <c r="C2884" s="198">
        <v>8309</v>
      </c>
      <c r="D2884" s="195">
        <v>4</v>
      </c>
      <c r="E2884" s="197">
        <v>406800</v>
      </c>
      <c r="F2884" s="206">
        <v>0</v>
      </c>
      <c r="G2884" s="203">
        <v>406800</v>
      </c>
      <c r="H2884" s="195" t="s">
        <v>1997</v>
      </c>
      <c r="I2884" s="205"/>
    </row>
    <row r="2885" spans="1:9" s="208" customFormat="1">
      <c r="A2885" s="196">
        <v>44315</v>
      </c>
      <c r="B2885" s="205" t="s">
        <v>63</v>
      </c>
      <c r="C2885" s="198">
        <v>8407</v>
      </c>
      <c r="D2885" s="195">
        <v>4</v>
      </c>
      <c r="E2885" s="197">
        <v>957400</v>
      </c>
      <c r="F2885" s="206">
        <v>0</v>
      </c>
      <c r="G2885" s="203">
        <v>957400</v>
      </c>
      <c r="H2885" s="195" t="s">
        <v>1998</v>
      </c>
      <c r="I2885" s="205"/>
    </row>
    <row r="2886" spans="1:9" s="208" customFormat="1">
      <c r="A2886" s="196">
        <v>44316</v>
      </c>
      <c r="B2886" s="205" t="s">
        <v>63</v>
      </c>
      <c r="C2886" s="198">
        <v>845</v>
      </c>
      <c r="D2886" s="195">
        <v>8</v>
      </c>
      <c r="E2886" s="197">
        <v>1602990</v>
      </c>
      <c r="F2886" s="206">
        <v>0</v>
      </c>
      <c r="G2886" s="203">
        <v>1602990</v>
      </c>
      <c r="H2886" s="195" t="s">
        <v>2036</v>
      </c>
      <c r="I2886" s="205"/>
    </row>
    <row r="2887" spans="1:9" s="208" customFormat="1">
      <c r="A2887" s="196">
        <v>44316</v>
      </c>
      <c r="B2887" s="205" t="s">
        <v>63</v>
      </c>
      <c r="C2887" s="198">
        <v>905</v>
      </c>
      <c r="D2887" s="195">
        <v>7</v>
      </c>
      <c r="E2887" s="197">
        <v>227000</v>
      </c>
      <c r="F2887" s="206">
        <v>0</v>
      </c>
      <c r="G2887" s="203">
        <v>227000</v>
      </c>
      <c r="H2887" s="195" t="s">
        <v>2000</v>
      </c>
      <c r="I2887" s="205"/>
    </row>
    <row r="2888" spans="1:9">
      <c r="E2888" s="332"/>
      <c r="G2888" s="50">
        <f>SUM(G2883:G2887)</f>
        <v>3758190</v>
      </c>
      <c r="H2888" s="2" t="s">
        <v>63</v>
      </c>
    </row>
    <row r="2889" spans="1:9">
      <c r="E2889" s="332"/>
    </row>
    <row r="2890" spans="1:9" s="208" customFormat="1">
      <c r="A2890" s="196">
        <v>44316</v>
      </c>
      <c r="B2890" s="205" t="s">
        <v>60</v>
      </c>
      <c r="C2890" s="198">
        <v>7510</v>
      </c>
      <c r="D2890" s="195">
        <v>9</v>
      </c>
      <c r="E2890" s="197">
        <v>818500</v>
      </c>
      <c r="F2890" s="206">
        <f>E2890-G2890</f>
        <v>0</v>
      </c>
      <c r="G2890" s="203">
        <v>818500</v>
      </c>
      <c r="H2890" s="195" t="s">
        <v>2007</v>
      </c>
      <c r="I2890" s="205"/>
    </row>
    <row r="2891" spans="1:9">
      <c r="E2891" s="332"/>
      <c r="G2891" s="12">
        <v>818500</v>
      </c>
      <c r="H2891" s="2" t="s">
        <v>106</v>
      </c>
    </row>
    <row r="2892" spans="1:9">
      <c r="E2892" s="332"/>
    </row>
    <row r="2893" spans="1:9" s="208" customFormat="1">
      <c r="A2893" s="196">
        <v>44316</v>
      </c>
      <c r="B2893" s="205" t="s">
        <v>62</v>
      </c>
      <c r="C2893" s="198">
        <v>7581</v>
      </c>
      <c r="D2893" s="195">
        <v>9</v>
      </c>
      <c r="E2893" s="197">
        <v>500000</v>
      </c>
      <c r="F2893" s="206">
        <v>0</v>
      </c>
      <c r="G2893" s="203">
        <v>500000</v>
      </c>
      <c r="H2893" s="195" t="s">
        <v>2032</v>
      </c>
      <c r="I2893" s="205"/>
    </row>
    <row r="2894" spans="1:9">
      <c r="E2894" s="332"/>
      <c r="G2894" s="12">
        <v>500000</v>
      </c>
      <c r="H2894" s="2" t="s">
        <v>62</v>
      </c>
    </row>
    <row r="2895" spans="1:9">
      <c r="E2895" s="332"/>
    </row>
    <row r="2896" spans="1:9" s="208" customFormat="1">
      <c r="A2896" s="196">
        <v>44316</v>
      </c>
      <c r="B2896" s="205" t="s">
        <v>65</v>
      </c>
      <c r="C2896" s="198">
        <v>687</v>
      </c>
      <c r="D2896" s="195">
        <v>8</v>
      </c>
      <c r="E2896" s="197">
        <v>5284000</v>
      </c>
      <c r="F2896" s="206">
        <f>E2896-G2896</f>
        <v>0</v>
      </c>
      <c r="G2896" s="203">
        <v>5284000</v>
      </c>
      <c r="H2896" s="195" t="s">
        <v>2037</v>
      </c>
      <c r="I2896" s="205"/>
    </row>
    <row r="2897" spans="1:9" s="208" customFormat="1">
      <c r="A2897" s="297"/>
      <c r="C2897" s="315"/>
      <c r="D2897" s="48"/>
      <c r="E2897" s="316"/>
      <c r="F2897" s="317"/>
      <c r="G2897" s="12">
        <v>5284000</v>
      </c>
      <c r="H2897" s="48" t="s">
        <v>101</v>
      </c>
    </row>
    <row r="2898" spans="1:9">
      <c r="E2898" s="332"/>
    </row>
    <row r="2899" spans="1:9" ht="19.5">
      <c r="A2899" s="38" t="s">
        <v>2051</v>
      </c>
      <c r="E2899" s="332"/>
    </row>
    <row r="2900" spans="1:9" s="208" customFormat="1">
      <c r="A2900" s="123">
        <v>44317</v>
      </c>
      <c r="B2900" s="205" t="s">
        <v>60</v>
      </c>
      <c r="C2900" s="57">
        <v>1116</v>
      </c>
      <c r="D2900" s="205">
        <v>8</v>
      </c>
      <c r="E2900" s="203">
        <v>700000</v>
      </c>
      <c r="F2900" s="206">
        <v>0</v>
      </c>
      <c r="G2900" s="203">
        <v>700000</v>
      </c>
      <c r="H2900" s="205" t="s">
        <v>2009</v>
      </c>
      <c r="I2900" s="205"/>
    </row>
    <row r="2901" spans="1:9" s="208" customFormat="1">
      <c r="A2901" s="123">
        <v>44317</v>
      </c>
      <c r="B2901" s="205" t="s">
        <v>60</v>
      </c>
      <c r="C2901" s="57">
        <v>6415</v>
      </c>
      <c r="D2901" s="205">
        <v>6</v>
      </c>
      <c r="E2901" s="203">
        <v>1279487</v>
      </c>
      <c r="F2901" s="206">
        <v>0</v>
      </c>
      <c r="G2901" s="203">
        <v>1279487</v>
      </c>
      <c r="H2901" s="205" t="s">
        <v>2040</v>
      </c>
      <c r="I2901" s="205"/>
    </row>
    <row r="2902" spans="1:9" s="208" customFormat="1">
      <c r="A2902" s="123">
        <v>44317</v>
      </c>
      <c r="B2902" s="205" t="s">
        <v>60</v>
      </c>
      <c r="C2902" s="57">
        <v>9013</v>
      </c>
      <c r="D2902" s="205">
        <v>4</v>
      </c>
      <c r="E2902" s="203">
        <v>500000</v>
      </c>
      <c r="F2902" s="206">
        <v>0</v>
      </c>
      <c r="G2902" s="203">
        <v>500000</v>
      </c>
      <c r="H2902" s="205" t="s">
        <v>2016</v>
      </c>
      <c r="I2902" s="205"/>
    </row>
    <row r="2903" spans="1:9" s="208" customFormat="1">
      <c r="A2903" s="123">
        <v>44318</v>
      </c>
      <c r="B2903" s="205" t="s">
        <v>60</v>
      </c>
      <c r="C2903" s="57">
        <v>1309</v>
      </c>
      <c r="D2903" s="205">
        <v>8</v>
      </c>
      <c r="E2903" s="203">
        <v>449300</v>
      </c>
      <c r="F2903" s="206">
        <v>0</v>
      </c>
      <c r="G2903" s="203">
        <v>449300</v>
      </c>
      <c r="H2903" s="205" t="s">
        <v>2044</v>
      </c>
      <c r="I2903" s="205"/>
    </row>
    <row r="2904" spans="1:9" s="208" customFormat="1">
      <c r="A2904" s="123">
        <v>44318</v>
      </c>
      <c r="B2904" s="205" t="s">
        <v>60</v>
      </c>
      <c r="C2904" s="57">
        <v>7747</v>
      </c>
      <c r="D2904" s="205">
        <v>9</v>
      </c>
      <c r="E2904" s="203">
        <v>1430042</v>
      </c>
      <c r="F2904" s="206">
        <v>0</v>
      </c>
      <c r="G2904" s="203">
        <v>1430042</v>
      </c>
      <c r="H2904" s="205" t="s">
        <v>2025</v>
      </c>
      <c r="I2904" s="205"/>
    </row>
    <row r="2905" spans="1:9" s="208" customFormat="1">
      <c r="A2905" s="123">
        <v>44318</v>
      </c>
      <c r="B2905" s="205" t="s">
        <v>60</v>
      </c>
      <c r="C2905" s="57">
        <v>9063</v>
      </c>
      <c r="D2905" s="205">
        <v>4</v>
      </c>
      <c r="E2905" s="203">
        <v>276000</v>
      </c>
      <c r="F2905" s="206">
        <v>0</v>
      </c>
      <c r="G2905" s="203">
        <v>276000</v>
      </c>
      <c r="H2905" s="205" t="s">
        <v>701</v>
      </c>
      <c r="I2905" s="205"/>
    </row>
    <row r="2906" spans="1:9" s="208" customFormat="1">
      <c r="A2906" s="123">
        <v>44318</v>
      </c>
      <c r="B2906" s="205" t="s">
        <v>60</v>
      </c>
      <c r="C2906" s="57">
        <v>9162</v>
      </c>
      <c r="D2906" s="205">
        <v>4</v>
      </c>
      <c r="E2906" s="203">
        <v>300000</v>
      </c>
      <c r="F2906" s="206">
        <v>0</v>
      </c>
      <c r="G2906" s="203">
        <v>300000</v>
      </c>
      <c r="H2906" s="205" t="s">
        <v>2028</v>
      </c>
      <c r="I2906" s="205"/>
    </row>
    <row r="2907" spans="1:9">
      <c r="E2907" s="49"/>
      <c r="G2907" s="50">
        <f>SUM(G2900:G2906)</f>
        <v>4934829</v>
      </c>
      <c r="H2907" s="2" t="s">
        <v>1660</v>
      </c>
    </row>
    <row r="2909" spans="1:9" s="208" customFormat="1">
      <c r="A2909" s="196">
        <v>44317</v>
      </c>
      <c r="B2909" s="205" t="s">
        <v>60</v>
      </c>
      <c r="C2909" s="198">
        <v>1851</v>
      </c>
      <c r="D2909" s="195">
        <v>29</v>
      </c>
      <c r="E2909" s="197">
        <v>790800</v>
      </c>
      <c r="F2909" s="206">
        <v>0</v>
      </c>
      <c r="G2909" s="47">
        <v>790800</v>
      </c>
      <c r="H2909" s="195"/>
      <c r="I2909" s="205"/>
    </row>
    <row r="2910" spans="1:9" s="208" customFormat="1">
      <c r="A2910" s="196">
        <v>44318</v>
      </c>
      <c r="B2910" s="205" t="s">
        <v>60</v>
      </c>
      <c r="C2910" s="198">
        <v>1339</v>
      </c>
      <c r="D2910" s="195">
        <v>8</v>
      </c>
      <c r="E2910" s="197">
        <v>901000</v>
      </c>
      <c r="F2910" s="206">
        <v>0</v>
      </c>
      <c r="G2910" s="47">
        <v>901000</v>
      </c>
      <c r="H2910" s="195" t="s">
        <v>2043</v>
      </c>
      <c r="I2910" s="205"/>
    </row>
    <row r="2911" spans="1:9" s="208" customFormat="1">
      <c r="A2911" s="196">
        <v>44318</v>
      </c>
      <c r="B2911" s="205" t="s">
        <v>60</v>
      </c>
      <c r="C2911" s="198">
        <v>1604</v>
      </c>
      <c r="D2911" s="195">
        <v>7</v>
      </c>
      <c r="E2911" s="197">
        <v>486000</v>
      </c>
      <c r="F2911" s="206">
        <v>0</v>
      </c>
      <c r="G2911" s="47">
        <v>486000</v>
      </c>
      <c r="H2911" s="195" t="s">
        <v>2018</v>
      </c>
      <c r="I2911" s="205"/>
    </row>
    <row r="2912" spans="1:9">
      <c r="G2912" s="50">
        <f>SUM(G2909:G2911)</f>
        <v>2177800</v>
      </c>
      <c r="H2912" s="2" t="s">
        <v>190</v>
      </c>
    </row>
    <row r="2914" spans="1:9" s="208" customFormat="1">
      <c r="A2914" s="196">
        <v>44317</v>
      </c>
      <c r="B2914" s="205" t="s">
        <v>64</v>
      </c>
      <c r="C2914" s="198">
        <v>1180</v>
      </c>
      <c r="D2914" s="195">
        <v>8</v>
      </c>
      <c r="E2914" s="197">
        <v>792900</v>
      </c>
      <c r="F2914" s="206">
        <v>0</v>
      </c>
      <c r="G2914" s="47">
        <v>792900</v>
      </c>
      <c r="H2914" s="195" t="s">
        <v>2011</v>
      </c>
      <c r="I2914" s="205"/>
    </row>
    <row r="2915" spans="1:9" s="208" customFormat="1">
      <c r="A2915" s="196">
        <v>44317</v>
      </c>
      <c r="B2915" s="205" t="s">
        <v>64</v>
      </c>
      <c r="C2915" s="198">
        <v>1277</v>
      </c>
      <c r="D2915" s="195">
        <v>7</v>
      </c>
      <c r="E2915" s="197">
        <v>485800</v>
      </c>
      <c r="F2915" s="206">
        <v>0</v>
      </c>
      <c r="G2915" s="47">
        <v>485800</v>
      </c>
      <c r="H2915" s="195" t="s">
        <v>2041</v>
      </c>
      <c r="I2915" s="205"/>
    </row>
    <row r="2916" spans="1:9" s="208" customFormat="1">
      <c r="A2916" s="196">
        <v>44317</v>
      </c>
      <c r="B2916" s="205" t="s">
        <v>60</v>
      </c>
      <c r="C2916" s="198">
        <v>1883</v>
      </c>
      <c r="D2916" s="195">
        <v>29</v>
      </c>
      <c r="E2916" s="197">
        <v>86000</v>
      </c>
      <c r="F2916" s="206">
        <v>0</v>
      </c>
      <c r="G2916" s="47">
        <v>86000</v>
      </c>
      <c r="H2916" s="53" t="s">
        <v>2049</v>
      </c>
      <c r="I2916" s="205"/>
    </row>
    <row r="2917" spans="1:9" s="208" customFormat="1">
      <c r="A2917" s="196">
        <v>44317</v>
      </c>
      <c r="B2917" s="205" t="s">
        <v>64</v>
      </c>
      <c r="C2917" s="198">
        <v>2001</v>
      </c>
      <c r="D2917" s="195">
        <v>29</v>
      </c>
      <c r="E2917" s="197">
        <v>315400</v>
      </c>
      <c r="F2917" s="206">
        <v>0</v>
      </c>
      <c r="G2917" s="47">
        <v>315400</v>
      </c>
      <c r="H2917" s="195" t="s">
        <v>2011</v>
      </c>
      <c r="I2917" s="205"/>
    </row>
    <row r="2918" spans="1:9" s="208" customFormat="1">
      <c r="A2918" s="196">
        <v>44317</v>
      </c>
      <c r="B2918" s="205" t="s">
        <v>64</v>
      </c>
      <c r="C2918" s="198">
        <v>6651</v>
      </c>
      <c r="D2918" s="195">
        <v>6</v>
      </c>
      <c r="E2918" s="197">
        <v>700000</v>
      </c>
      <c r="F2918" s="206">
        <v>0</v>
      </c>
      <c r="G2918" s="47">
        <v>700000</v>
      </c>
      <c r="H2918" s="195" t="s">
        <v>2015</v>
      </c>
      <c r="I2918" s="205"/>
    </row>
    <row r="2919" spans="1:9" s="208" customFormat="1">
      <c r="A2919" s="196">
        <v>44318</v>
      </c>
      <c r="B2919" s="205" t="s">
        <v>64</v>
      </c>
      <c r="C2919" s="198">
        <v>1421</v>
      </c>
      <c r="D2919" s="195">
        <v>8</v>
      </c>
      <c r="E2919" s="197">
        <v>1202800</v>
      </c>
      <c r="F2919" s="206">
        <v>0</v>
      </c>
      <c r="G2919" s="47">
        <v>1202800</v>
      </c>
      <c r="H2919" s="195" t="s">
        <v>2042</v>
      </c>
      <c r="I2919" s="205"/>
    </row>
    <row r="2920" spans="1:9" s="208" customFormat="1">
      <c r="A2920" s="196">
        <v>44318</v>
      </c>
      <c r="B2920" s="205" t="s">
        <v>64</v>
      </c>
      <c r="C2920" s="198">
        <v>2143</v>
      </c>
      <c r="D2920" s="195">
        <v>29</v>
      </c>
      <c r="E2920" s="197">
        <v>4484010</v>
      </c>
      <c r="F2920" s="206">
        <v>0</v>
      </c>
      <c r="G2920" s="47">
        <v>4484010</v>
      </c>
      <c r="H2920" s="195" t="s">
        <v>2019</v>
      </c>
      <c r="I2920" s="205"/>
    </row>
    <row r="2921" spans="1:9" s="208" customFormat="1">
      <c r="A2921" s="196">
        <v>44318</v>
      </c>
      <c r="B2921" s="205" t="s">
        <v>64</v>
      </c>
      <c r="C2921" s="198">
        <v>2148</v>
      </c>
      <c r="D2921" s="195">
        <v>29</v>
      </c>
      <c r="E2921" s="197">
        <v>55800</v>
      </c>
      <c r="F2921" s="206">
        <v>0</v>
      </c>
      <c r="G2921" s="47">
        <v>55800</v>
      </c>
      <c r="H2921" s="195" t="s">
        <v>2020</v>
      </c>
      <c r="I2921" s="205"/>
    </row>
    <row r="2922" spans="1:9" s="208" customFormat="1">
      <c r="A2922" s="196">
        <v>44318</v>
      </c>
      <c r="B2922" s="205" t="s">
        <v>64</v>
      </c>
      <c r="C2922" s="198">
        <v>2154</v>
      </c>
      <c r="D2922" s="195">
        <v>29</v>
      </c>
      <c r="E2922" s="197">
        <v>2196005</v>
      </c>
      <c r="F2922" s="206">
        <v>0</v>
      </c>
      <c r="G2922" s="47">
        <v>2196005</v>
      </c>
      <c r="H2922" s="195" t="s">
        <v>2021</v>
      </c>
      <c r="I2922" s="205"/>
    </row>
    <row r="2923" spans="1:9" s="208" customFormat="1">
      <c r="A2923" s="196">
        <v>44318</v>
      </c>
      <c r="B2923" s="205" t="s">
        <v>64</v>
      </c>
      <c r="C2923" s="198">
        <v>7742</v>
      </c>
      <c r="D2923" s="195">
        <v>9</v>
      </c>
      <c r="E2923" s="197">
        <v>1000000</v>
      </c>
      <c r="F2923" s="206">
        <v>0</v>
      </c>
      <c r="G2923" s="47">
        <v>1000000</v>
      </c>
      <c r="H2923" s="195" t="s">
        <v>2046</v>
      </c>
      <c r="I2923" s="205"/>
    </row>
    <row r="2924" spans="1:9" s="207" customFormat="1">
      <c r="A2924" s="199">
        <v>44319</v>
      </c>
      <c r="B2924" s="200"/>
      <c r="C2924" s="200">
        <v>9504</v>
      </c>
      <c r="D2924" s="200">
        <v>4</v>
      </c>
      <c r="E2924" s="201">
        <v>276500</v>
      </c>
      <c r="F2924" s="202">
        <f>E2924-G2924</f>
        <v>0</v>
      </c>
      <c r="G2924" s="201">
        <v>276500</v>
      </c>
      <c r="H2924" s="200"/>
      <c r="I2924" s="200"/>
    </row>
    <row r="2925" spans="1:9">
      <c r="G2925" s="50">
        <f>SUM(G2914:G2924)</f>
        <v>11595215</v>
      </c>
      <c r="H2925" s="2" t="s">
        <v>64</v>
      </c>
    </row>
    <row r="2927" spans="1:9" s="208" customFormat="1">
      <c r="A2927" s="196">
        <v>44317</v>
      </c>
      <c r="B2927" s="205" t="s">
        <v>63</v>
      </c>
      <c r="C2927" s="198">
        <v>6483</v>
      </c>
      <c r="D2927" s="195">
        <v>6</v>
      </c>
      <c r="E2927" s="197">
        <v>251800</v>
      </c>
      <c r="F2927" s="206">
        <v>0</v>
      </c>
      <c r="G2927" s="203">
        <v>251800</v>
      </c>
      <c r="H2927" s="195" t="s">
        <v>2012</v>
      </c>
      <c r="I2927" s="205"/>
    </row>
    <row r="2928" spans="1:9" s="208" customFormat="1">
      <c r="A2928" s="196">
        <v>44317</v>
      </c>
      <c r="B2928" s="205" t="s">
        <v>63</v>
      </c>
      <c r="C2928" s="198">
        <v>6545</v>
      </c>
      <c r="D2928" s="195">
        <v>6</v>
      </c>
      <c r="E2928" s="197">
        <v>921000</v>
      </c>
      <c r="F2928" s="206">
        <v>0</v>
      </c>
      <c r="G2928" s="203">
        <v>921000</v>
      </c>
      <c r="H2928" s="195" t="s">
        <v>2014</v>
      </c>
      <c r="I2928" s="205"/>
    </row>
    <row r="2929" spans="1:9" s="208" customFormat="1">
      <c r="A2929" s="196">
        <v>44317</v>
      </c>
      <c r="B2929" s="205" t="s">
        <v>63</v>
      </c>
      <c r="C2929" s="198">
        <v>7688</v>
      </c>
      <c r="D2929" s="195">
        <v>9</v>
      </c>
      <c r="E2929" s="197">
        <v>1500000</v>
      </c>
      <c r="F2929" s="206">
        <v>0</v>
      </c>
      <c r="G2929" s="203">
        <v>1500000</v>
      </c>
      <c r="H2929" s="195" t="s">
        <v>841</v>
      </c>
      <c r="I2929" s="205"/>
    </row>
    <row r="2930" spans="1:9" s="208" customFormat="1">
      <c r="A2930" s="196">
        <v>44318</v>
      </c>
      <c r="B2930" s="205" t="s">
        <v>60</v>
      </c>
      <c r="C2930" s="198">
        <v>1373</v>
      </c>
      <c r="D2930" s="195">
        <v>8</v>
      </c>
      <c r="E2930" s="197">
        <v>471232</v>
      </c>
      <c r="F2930" s="206">
        <v>0</v>
      </c>
      <c r="G2930" s="203">
        <v>471232</v>
      </c>
      <c r="H2930" s="195" t="s">
        <v>2045</v>
      </c>
      <c r="I2930" s="205"/>
    </row>
    <row r="2931" spans="1:9" s="208" customFormat="1">
      <c r="A2931" s="196">
        <v>44318</v>
      </c>
      <c r="B2931" s="205" t="s">
        <v>63</v>
      </c>
      <c r="C2931" s="198">
        <v>2264</v>
      </c>
      <c r="D2931" s="195">
        <v>29</v>
      </c>
      <c r="E2931" s="197">
        <v>99191</v>
      </c>
      <c r="F2931" s="206">
        <v>0</v>
      </c>
      <c r="G2931" s="203">
        <v>99191</v>
      </c>
      <c r="H2931" s="195" t="s">
        <v>2022</v>
      </c>
      <c r="I2931" s="205"/>
    </row>
    <row r="2932" spans="1:9" s="208" customFormat="1">
      <c r="A2932" s="196">
        <v>44318</v>
      </c>
      <c r="B2932" s="205" t="s">
        <v>63</v>
      </c>
      <c r="C2932" s="198">
        <v>6825</v>
      </c>
      <c r="D2932" s="195">
        <v>6</v>
      </c>
      <c r="E2932" s="197">
        <v>298800</v>
      </c>
      <c r="F2932" s="206">
        <v>0</v>
      </c>
      <c r="G2932" s="203">
        <v>298800</v>
      </c>
      <c r="H2932" s="195" t="s">
        <v>2023</v>
      </c>
      <c r="I2932" s="205"/>
    </row>
    <row r="2933" spans="1:9" s="207" customFormat="1">
      <c r="A2933" s="199">
        <v>44319</v>
      </c>
      <c r="B2933" s="200"/>
      <c r="C2933" s="200">
        <v>1773</v>
      </c>
      <c r="D2933" s="200">
        <v>8</v>
      </c>
      <c r="E2933" s="201">
        <v>1030713</v>
      </c>
      <c r="F2933" s="202">
        <f>E2933-G2933</f>
        <v>0</v>
      </c>
      <c r="G2933" s="201">
        <v>1030713</v>
      </c>
      <c r="H2933" s="200"/>
      <c r="I2933" s="200"/>
    </row>
    <row r="2934" spans="1:9">
      <c r="G2934" s="50">
        <f>SUM(G2927:G2933)</f>
        <v>4572736</v>
      </c>
      <c r="H2934" s="2" t="s">
        <v>63</v>
      </c>
    </row>
    <row r="2936" spans="1:9" s="208" customFormat="1">
      <c r="A2936" s="196">
        <v>44317</v>
      </c>
      <c r="B2936" s="205" t="s">
        <v>62</v>
      </c>
      <c r="C2936" s="198">
        <v>6539</v>
      </c>
      <c r="D2936" s="195">
        <v>6</v>
      </c>
      <c r="E2936" s="197">
        <v>559100</v>
      </c>
      <c r="F2936" s="206">
        <v>0</v>
      </c>
      <c r="G2936" s="203">
        <v>559100</v>
      </c>
      <c r="H2936" s="195" t="s">
        <v>2013</v>
      </c>
      <c r="I2936" s="205"/>
    </row>
    <row r="2937" spans="1:9" s="208" customFormat="1">
      <c r="A2937" s="196">
        <v>44318</v>
      </c>
      <c r="B2937" s="205" t="s">
        <v>62</v>
      </c>
      <c r="C2937" s="198">
        <v>1312</v>
      </c>
      <c r="D2937" s="195">
        <v>8</v>
      </c>
      <c r="E2937" s="197">
        <v>1658004</v>
      </c>
      <c r="F2937" s="206">
        <v>0</v>
      </c>
      <c r="G2937" s="203">
        <v>1658004</v>
      </c>
      <c r="H2937" s="195" t="s">
        <v>2017</v>
      </c>
      <c r="I2937" s="205"/>
    </row>
    <row r="2938" spans="1:9" s="208" customFormat="1">
      <c r="A2938" s="196">
        <v>44318</v>
      </c>
      <c r="B2938" s="205" t="s">
        <v>62</v>
      </c>
      <c r="C2938" s="198">
        <v>1313</v>
      </c>
      <c r="D2938" s="195">
        <v>8</v>
      </c>
      <c r="E2938" s="197">
        <v>1073100</v>
      </c>
      <c r="F2938" s="206">
        <v>0</v>
      </c>
      <c r="G2938" s="203">
        <v>1073100</v>
      </c>
      <c r="H2938" s="195" t="s">
        <v>2017</v>
      </c>
      <c r="I2938" s="205"/>
    </row>
    <row r="2939" spans="1:9" s="208" customFormat="1">
      <c r="A2939" s="196">
        <v>44318</v>
      </c>
      <c r="B2939" s="205" t="s">
        <v>62</v>
      </c>
      <c r="C2939" s="198">
        <v>1426</v>
      </c>
      <c r="D2939" s="195">
        <v>7</v>
      </c>
      <c r="E2939" s="197">
        <v>804000</v>
      </c>
      <c r="F2939" s="206">
        <v>0</v>
      </c>
      <c r="G2939" s="203">
        <v>804000</v>
      </c>
      <c r="H2939" s="195" t="s">
        <v>2017</v>
      </c>
      <c r="I2939" s="205"/>
    </row>
    <row r="2940" spans="1:9" s="208" customFormat="1">
      <c r="A2940" s="196">
        <v>44318</v>
      </c>
      <c r="B2940" s="205" t="s">
        <v>62</v>
      </c>
      <c r="C2940" s="198">
        <v>6857</v>
      </c>
      <c r="D2940" s="195">
        <v>6</v>
      </c>
      <c r="E2940" s="197">
        <v>576000</v>
      </c>
      <c r="F2940" s="206">
        <v>0</v>
      </c>
      <c r="G2940" s="203">
        <v>576000</v>
      </c>
      <c r="H2940" s="195" t="s">
        <v>403</v>
      </c>
      <c r="I2940" s="205"/>
    </row>
    <row r="2941" spans="1:9" s="208" customFormat="1">
      <c r="A2941" s="196">
        <v>44318</v>
      </c>
      <c r="B2941" s="205" t="s">
        <v>62</v>
      </c>
      <c r="C2941" s="198">
        <v>6950</v>
      </c>
      <c r="D2941" s="195">
        <v>6</v>
      </c>
      <c r="E2941" s="197">
        <v>801700</v>
      </c>
      <c r="F2941" s="206">
        <v>0</v>
      </c>
      <c r="G2941" s="203">
        <v>801700</v>
      </c>
      <c r="H2941" s="195" t="s">
        <v>2024</v>
      </c>
      <c r="I2941" s="205"/>
    </row>
    <row r="2942" spans="1:9" s="207" customFormat="1">
      <c r="A2942" s="199">
        <v>44319</v>
      </c>
      <c r="B2942" s="200"/>
      <c r="C2942" s="200">
        <v>1705</v>
      </c>
      <c r="D2942" s="200">
        <v>8</v>
      </c>
      <c r="E2942" s="201">
        <v>158814</v>
      </c>
      <c r="F2942" s="202">
        <f>E2942-G2942</f>
        <v>0</v>
      </c>
      <c r="G2942" s="201">
        <v>158814</v>
      </c>
      <c r="H2942" s="200"/>
      <c r="I2942" s="200"/>
    </row>
    <row r="2943" spans="1:9">
      <c r="G2943" s="50">
        <f>SUM(G2936:G2942)</f>
        <v>5630718</v>
      </c>
      <c r="H2943" s="2" t="s">
        <v>62</v>
      </c>
    </row>
    <row r="2945" spans="1:9" ht="19.5">
      <c r="A2945" s="38" t="s">
        <v>2067</v>
      </c>
    </row>
    <row r="2946" spans="1:9" s="208" customFormat="1">
      <c r="A2946" s="196">
        <v>44317</v>
      </c>
      <c r="B2946" s="205" t="s">
        <v>65</v>
      </c>
      <c r="C2946" s="198">
        <v>1827</v>
      </c>
      <c r="D2946" s="195">
        <v>29</v>
      </c>
      <c r="E2946" s="197">
        <v>218000</v>
      </c>
      <c r="F2946" s="206">
        <v>0</v>
      </c>
      <c r="G2946" s="203">
        <v>218000</v>
      </c>
      <c r="H2946" s="195" t="s">
        <v>2010</v>
      </c>
      <c r="I2946" s="205"/>
    </row>
    <row r="2947" spans="1:9" s="208" customFormat="1">
      <c r="A2947" s="196">
        <v>44317</v>
      </c>
      <c r="B2947" s="205" t="s">
        <v>65</v>
      </c>
      <c r="C2947" s="198">
        <v>8791</v>
      </c>
      <c r="D2947" s="195">
        <v>4</v>
      </c>
      <c r="E2947" s="197">
        <v>858600</v>
      </c>
      <c r="F2947" s="206">
        <v>0</v>
      </c>
      <c r="G2947" s="203">
        <v>858600</v>
      </c>
      <c r="H2947" s="195" t="s">
        <v>2010</v>
      </c>
      <c r="I2947" s="205"/>
    </row>
    <row r="2948" spans="1:9" s="208" customFormat="1">
      <c r="A2948" s="196">
        <v>44318</v>
      </c>
      <c r="B2948" s="205" t="s">
        <v>65</v>
      </c>
      <c r="C2948" s="198">
        <v>9159</v>
      </c>
      <c r="D2948" s="195">
        <v>4</v>
      </c>
      <c r="E2948" s="197">
        <v>3224300</v>
      </c>
      <c r="F2948" s="206">
        <v>0</v>
      </c>
      <c r="G2948" s="203">
        <v>3224300</v>
      </c>
      <c r="H2948" s="195" t="s">
        <v>2027</v>
      </c>
      <c r="I2948" s="205"/>
    </row>
    <row r="2949" spans="1:9">
      <c r="G2949" s="50">
        <f>SUM(G2946:G2948)</f>
        <v>4300900</v>
      </c>
      <c r="H2949" s="2" t="s">
        <v>101</v>
      </c>
    </row>
    <row r="2951" spans="1:9" s="208" customFormat="1">
      <c r="A2951" s="196">
        <v>44319</v>
      </c>
      <c r="B2951" s="205" t="s">
        <v>1660</v>
      </c>
      <c r="C2951" s="198">
        <v>6980</v>
      </c>
      <c r="D2951" s="195">
        <v>6</v>
      </c>
      <c r="E2951" s="197">
        <v>1444802</v>
      </c>
      <c r="F2951" s="206">
        <v>0</v>
      </c>
      <c r="G2951" s="203">
        <v>1444802</v>
      </c>
      <c r="H2951" s="195" t="s">
        <v>2057</v>
      </c>
      <c r="I2951" s="205"/>
    </row>
    <row r="2952" spans="1:9" s="208" customFormat="1">
      <c r="A2952" s="196">
        <v>44319</v>
      </c>
      <c r="B2952" s="205" t="s">
        <v>1660</v>
      </c>
      <c r="C2952" s="198">
        <v>9396</v>
      </c>
      <c r="D2952" s="195">
        <v>4</v>
      </c>
      <c r="E2952" s="197">
        <v>328928</v>
      </c>
      <c r="F2952" s="206">
        <v>0</v>
      </c>
      <c r="G2952" s="203">
        <v>328928</v>
      </c>
      <c r="H2952" s="195" t="s">
        <v>2059</v>
      </c>
      <c r="I2952" s="205"/>
    </row>
    <row r="2953" spans="1:9" s="208" customFormat="1">
      <c r="A2953" s="196">
        <v>44319</v>
      </c>
      <c r="B2953" s="205" t="s">
        <v>1660</v>
      </c>
      <c r="C2953" s="198">
        <v>9397</v>
      </c>
      <c r="D2953" s="195">
        <v>4</v>
      </c>
      <c r="E2953" s="197">
        <v>39200</v>
      </c>
      <c r="F2953" s="206">
        <v>0</v>
      </c>
      <c r="G2953" s="203">
        <v>39200</v>
      </c>
      <c r="H2953" s="195" t="s">
        <v>2060</v>
      </c>
      <c r="I2953" s="205"/>
    </row>
    <row r="2954" spans="1:9" s="207" customFormat="1">
      <c r="A2954" s="199">
        <v>44320</v>
      </c>
      <c r="B2954" s="200"/>
      <c r="C2954" s="200">
        <v>7293</v>
      </c>
      <c r="D2954" s="200">
        <v>6</v>
      </c>
      <c r="E2954" s="201">
        <v>15480000</v>
      </c>
      <c r="F2954" s="202">
        <f>E2954-G2954</f>
        <v>0</v>
      </c>
      <c r="G2954" s="201">
        <v>15480000</v>
      </c>
      <c r="H2954" s="200"/>
      <c r="I2954" s="200"/>
    </row>
    <row r="2955" spans="1:9" s="207" customFormat="1">
      <c r="A2955" s="199">
        <v>44320</v>
      </c>
      <c r="B2955" s="200"/>
      <c r="C2955" s="200">
        <v>7895</v>
      </c>
      <c r="D2955" s="200">
        <v>9</v>
      </c>
      <c r="E2955" s="201">
        <v>302400</v>
      </c>
      <c r="F2955" s="202">
        <f>E2955-G2955</f>
        <v>0</v>
      </c>
      <c r="G2955" s="201">
        <v>302400</v>
      </c>
      <c r="H2955" s="200"/>
      <c r="I2955" s="200"/>
    </row>
    <row r="2956" spans="1:9">
      <c r="G2956" s="50">
        <f>SUM(G2951:G2955)</f>
        <v>17595330</v>
      </c>
      <c r="H2956" s="2" t="s">
        <v>537</v>
      </c>
    </row>
    <row r="2958" spans="1:9" s="207" customFormat="1">
      <c r="A2958" s="199">
        <v>44320</v>
      </c>
      <c r="B2958" s="200"/>
      <c r="C2958" s="200">
        <v>7907</v>
      </c>
      <c r="D2958" s="200">
        <v>9</v>
      </c>
      <c r="E2958" s="201">
        <v>1159900</v>
      </c>
      <c r="F2958" s="202">
        <f>E2958-G2958</f>
        <v>0</v>
      </c>
      <c r="G2958" s="201">
        <v>1159900</v>
      </c>
      <c r="H2958" s="200"/>
      <c r="I2958" s="200"/>
    </row>
    <row r="2959" spans="1:9" s="207" customFormat="1">
      <c r="A2959" s="199">
        <v>44320</v>
      </c>
      <c r="B2959" s="200"/>
      <c r="C2959" s="200">
        <v>7893</v>
      </c>
      <c r="D2959" s="200">
        <v>9</v>
      </c>
      <c r="E2959" s="201">
        <v>669600</v>
      </c>
      <c r="F2959" s="202">
        <f>E2959-G2959</f>
        <v>0</v>
      </c>
      <c r="G2959" s="201">
        <v>669600</v>
      </c>
      <c r="H2959" s="200"/>
      <c r="I2959" s="200"/>
    </row>
    <row r="2960" spans="1:9" s="207" customFormat="1">
      <c r="A2960" s="199">
        <v>44320</v>
      </c>
      <c r="B2960" s="200"/>
      <c r="C2960" s="200">
        <v>7894</v>
      </c>
      <c r="D2960" s="200">
        <v>9</v>
      </c>
      <c r="E2960" s="201">
        <v>132500</v>
      </c>
      <c r="F2960" s="202">
        <f>E2960-G2960</f>
        <v>0</v>
      </c>
      <c r="G2960" s="201">
        <v>132500</v>
      </c>
      <c r="H2960" s="200"/>
      <c r="I2960" s="200"/>
    </row>
    <row r="2961" spans="1:9">
      <c r="G2961" s="50">
        <f>SUM(G2958:G2960)</f>
        <v>1962000</v>
      </c>
      <c r="H2961" s="2" t="s">
        <v>190</v>
      </c>
    </row>
    <row r="2963" spans="1:9" s="208" customFormat="1">
      <c r="A2963" s="196">
        <v>44319</v>
      </c>
      <c r="B2963" s="205" t="s">
        <v>65</v>
      </c>
      <c r="C2963" s="198">
        <v>1872</v>
      </c>
      <c r="D2963" s="195">
        <v>8</v>
      </c>
      <c r="E2963" s="197">
        <v>4553900</v>
      </c>
      <c r="F2963" s="206">
        <v>0</v>
      </c>
      <c r="G2963" s="203">
        <v>4553900</v>
      </c>
      <c r="H2963" s="195" t="s">
        <v>2053</v>
      </c>
      <c r="I2963" s="205"/>
    </row>
    <row r="2964" spans="1:9" s="208" customFormat="1">
      <c r="A2964" s="196">
        <v>44319</v>
      </c>
      <c r="B2964" s="205" t="s">
        <v>65</v>
      </c>
      <c r="C2964" s="198">
        <v>2815</v>
      </c>
      <c r="D2964" s="195">
        <v>29</v>
      </c>
      <c r="E2964" s="197">
        <v>8090600</v>
      </c>
      <c r="F2964" s="206">
        <v>0</v>
      </c>
      <c r="G2964" s="203">
        <v>8090600</v>
      </c>
      <c r="H2964" s="195" t="s">
        <v>2064</v>
      </c>
      <c r="I2964" s="205"/>
    </row>
    <row r="2965" spans="1:9" s="208" customFormat="1">
      <c r="A2965" s="196">
        <v>44319</v>
      </c>
      <c r="B2965" s="205" t="s">
        <v>60</v>
      </c>
      <c r="C2965" s="198">
        <v>7855</v>
      </c>
      <c r="D2965" s="195">
        <v>9</v>
      </c>
      <c r="E2965" s="197">
        <v>397000</v>
      </c>
      <c r="F2965" s="206">
        <v>0</v>
      </c>
      <c r="G2965" s="203">
        <v>397000</v>
      </c>
      <c r="H2965" s="195" t="s">
        <v>2058</v>
      </c>
      <c r="I2965" s="205"/>
    </row>
    <row r="2966" spans="1:9" s="208" customFormat="1">
      <c r="A2966" s="196">
        <v>44319</v>
      </c>
      <c r="B2966" s="205" t="s">
        <v>65</v>
      </c>
      <c r="C2966" s="198">
        <v>9683</v>
      </c>
      <c r="D2966" s="195">
        <v>4</v>
      </c>
      <c r="E2966" s="197">
        <v>2305000</v>
      </c>
      <c r="F2966" s="206">
        <v>0</v>
      </c>
      <c r="G2966" s="203">
        <v>2305000</v>
      </c>
      <c r="H2966" s="195" t="s">
        <v>2062</v>
      </c>
      <c r="I2966" s="205"/>
    </row>
    <row r="2967" spans="1:9">
      <c r="G2967" s="50">
        <f>SUM(G2963:G2966)</f>
        <v>15346500</v>
      </c>
      <c r="H2967" s="2" t="s">
        <v>65</v>
      </c>
    </row>
    <row r="2969" spans="1:9" ht="19.5">
      <c r="A2969" s="38" t="s">
        <v>2067</v>
      </c>
    </row>
    <row r="2970" spans="1:9" s="208" customFormat="1">
      <c r="A2970" s="196">
        <v>44320</v>
      </c>
      <c r="B2970" s="205" t="s">
        <v>60</v>
      </c>
      <c r="C2970" s="198">
        <v>7965</v>
      </c>
      <c r="D2970" s="195">
        <v>9</v>
      </c>
      <c r="E2970" s="197">
        <v>648800</v>
      </c>
      <c r="F2970" s="206">
        <f>E2970-G2970</f>
        <v>0</v>
      </c>
      <c r="G2970" s="203">
        <v>648800</v>
      </c>
      <c r="H2970" s="195" t="s">
        <v>2073</v>
      </c>
      <c r="I2970" s="205"/>
    </row>
    <row r="2971" spans="1:9" s="207" customFormat="1">
      <c r="A2971" s="199">
        <v>44321</v>
      </c>
      <c r="B2971" s="200"/>
      <c r="C2971" s="200">
        <v>84</v>
      </c>
      <c r="D2971" s="200">
        <v>4</v>
      </c>
      <c r="E2971" s="201">
        <v>7094400</v>
      </c>
      <c r="F2971" s="202">
        <f>E2971-G2971</f>
        <v>0</v>
      </c>
      <c r="G2971" s="201">
        <v>7094400</v>
      </c>
      <c r="H2971" s="200"/>
      <c r="I2971" s="200"/>
    </row>
    <row r="2972" spans="1:9">
      <c r="G2972" s="50">
        <f>SUM(G2970:G2971)</f>
        <v>7743200</v>
      </c>
      <c r="H2972" s="2" t="s">
        <v>190</v>
      </c>
    </row>
    <row r="2974" spans="1:9" s="208" customFormat="1">
      <c r="A2974" s="196">
        <v>44319</v>
      </c>
      <c r="B2974" s="205" t="s">
        <v>60</v>
      </c>
      <c r="C2974" s="198">
        <v>2817</v>
      </c>
      <c r="D2974" s="195">
        <v>29</v>
      </c>
      <c r="E2974" s="197">
        <v>551800</v>
      </c>
      <c r="F2974" s="206">
        <v>0</v>
      </c>
      <c r="G2974" s="203">
        <v>551800</v>
      </c>
      <c r="H2974" s="195" t="s">
        <v>2056</v>
      </c>
      <c r="I2974" s="205"/>
    </row>
    <row r="2975" spans="1:9" s="208" customFormat="1">
      <c r="A2975" s="196">
        <v>44320</v>
      </c>
      <c r="B2975" s="205" t="s">
        <v>60</v>
      </c>
      <c r="C2975" s="198">
        <v>7908</v>
      </c>
      <c r="D2975" s="195">
        <v>9</v>
      </c>
      <c r="E2975" s="197">
        <v>1876800</v>
      </c>
      <c r="F2975" s="206">
        <v>0</v>
      </c>
      <c r="G2975" s="203">
        <v>1876800</v>
      </c>
      <c r="H2975" s="195" t="s">
        <v>93</v>
      </c>
      <c r="I2975" s="205"/>
    </row>
    <row r="2976" spans="1:9" s="207" customFormat="1">
      <c r="A2976" s="199">
        <v>44321</v>
      </c>
      <c r="B2976" s="200"/>
      <c r="C2976" s="200">
        <v>37</v>
      </c>
      <c r="D2976" s="200"/>
      <c r="E2976" s="201">
        <v>405600</v>
      </c>
      <c r="F2976" s="202">
        <f>E2976-G2976</f>
        <v>0</v>
      </c>
      <c r="G2976" s="201">
        <v>405600</v>
      </c>
      <c r="H2976" s="200"/>
      <c r="I2976" s="200"/>
    </row>
    <row r="2977" spans="1:9" s="207" customFormat="1">
      <c r="A2977" s="199">
        <v>44321</v>
      </c>
      <c r="B2977" s="200"/>
      <c r="C2977" s="200">
        <v>89</v>
      </c>
      <c r="D2977" s="200"/>
      <c r="E2977" s="201">
        <v>1497400</v>
      </c>
      <c r="F2977" s="202">
        <f>E2977-G2977</f>
        <v>0</v>
      </c>
      <c r="G2977" s="201">
        <v>1497400</v>
      </c>
      <c r="H2977" s="200"/>
      <c r="I2977" s="200"/>
    </row>
    <row r="2978" spans="1:9">
      <c r="G2978" s="50">
        <f>SUM(G2974:G2977)</f>
        <v>4331600</v>
      </c>
      <c r="H2978" s="2" t="s">
        <v>63</v>
      </c>
    </row>
    <row r="2980" spans="1:9" s="208" customFormat="1">
      <c r="A2980" s="196">
        <v>44319</v>
      </c>
      <c r="B2980" s="205" t="s">
        <v>1660</v>
      </c>
      <c r="C2980" s="198">
        <v>9708</v>
      </c>
      <c r="D2980" s="195">
        <v>4</v>
      </c>
      <c r="E2980" s="197">
        <v>676400</v>
      </c>
      <c r="F2980" s="206">
        <v>0</v>
      </c>
      <c r="G2980" s="203">
        <v>676400</v>
      </c>
      <c r="H2980" s="195" t="s">
        <v>2063</v>
      </c>
      <c r="I2980" s="205"/>
    </row>
    <row r="2981" spans="1:9" s="208" customFormat="1">
      <c r="A2981" s="196">
        <v>44320</v>
      </c>
      <c r="B2981" s="205" t="s">
        <v>60</v>
      </c>
      <c r="C2981" s="198">
        <v>2066</v>
      </c>
      <c r="D2981" s="195">
        <v>7</v>
      </c>
      <c r="E2981" s="197">
        <v>200226</v>
      </c>
      <c r="F2981" s="206">
        <v>0</v>
      </c>
      <c r="G2981" s="203">
        <v>200226</v>
      </c>
      <c r="H2981" s="195" t="s">
        <v>2068</v>
      </c>
      <c r="I2981" s="205"/>
    </row>
    <row r="2982" spans="1:9" s="208" customFormat="1">
      <c r="A2982" s="196">
        <v>44320</v>
      </c>
      <c r="B2982" s="205" t="s">
        <v>60</v>
      </c>
      <c r="C2982" s="198">
        <v>7579</v>
      </c>
      <c r="D2982" s="195">
        <v>6</v>
      </c>
      <c r="E2982" s="197">
        <v>458000</v>
      </c>
      <c r="F2982" s="206">
        <v>0</v>
      </c>
      <c r="G2982" s="203">
        <v>458000</v>
      </c>
      <c r="H2982" s="195" t="s">
        <v>1565</v>
      </c>
      <c r="I2982" s="205"/>
    </row>
    <row r="2983" spans="1:9" s="208" customFormat="1">
      <c r="A2983" s="196">
        <v>44320</v>
      </c>
      <c r="B2983" s="205" t="s">
        <v>60</v>
      </c>
      <c r="C2983" s="198">
        <v>7627</v>
      </c>
      <c r="D2983" s="195">
        <v>6</v>
      </c>
      <c r="E2983" s="197">
        <v>300000</v>
      </c>
      <c r="F2983" s="206">
        <v>0</v>
      </c>
      <c r="G2983" s="203">
        <v>300000</v>
      </c>
      <c r="H2983" s="195" t="s">
        <v>2071</v>
      </c>
      <c r="I2983" s="205"/>
    </row>
    <row r="2984" spans="1:9">
      <c r="G2984" s="50">
        <f>SUM(G2980:G2983)</f>
        <v>1634626</v>
      </c>
      <c r="H2984" s="2" t="s">
        <v>1989</v>
      </c>
    </row>
    <row r="2986" spans="1:9" s="208" customFormat="1">
      <c r="A2986" s="196">
        <v>44320</v>
      </c>
      <c r="B2986" s="205" t="s">
        <v>60</v>
      </c>
      <c r="C2986" s="198">
        <v>7384</v>
      </c>
      <c r="D2986" s="195">
        <v>6</v>
      </c>
      <c r="E2986" s="197">
        <v>1341500</v>
      </c>
      <c r="F2986" s="206">
        <f>E2986-G2986</f>
        <v>0</v>
      </c>
      <c r="G2986" s="203">
        <v>1341500</v>
      </c>
      <c r="H2986" s="195" t="s">
        <v>2070</v>
      </c>
      <c r="I2986" s="205"/>
    </row>
    <row r="2987" spans="1:9">
      <c r="G2987" s="12">
        <v>1341500</v>
      </c>
      <c r="H2987" s="2" t="s">
        <v>1989</v>
      </c>
    </row>
    <row r="2989" spans="1:9" s="208" customFormat="1">
      <c r="A2989" s="196">
        <v>44320</v>
      </c>
      <c r="B2989" s="205" t="s">
        <v>60</v>
      </c>
      <c r="C2989" s="198">
        <v>2110</v>
      </c>
      <c r="D2989" s="195">
        <v>8</v>
      </c>
      <c r="E2989" s="197">
        <v>585000</v>
      </c>
      <c r="F2989" s="206">
        <v>0</v>
      </c>
      <c r="G2989" s="203">
        <v>585000</v>
      </c>
      <c r="H2989" s="195" t="s">
        <v>2069</v>
      </c>
      <c r="I2989" s="205"/>
    </row>
    <row r="2990" spans="1:9" s="208" customFormat="1">
      <c r="A2990" s="196">
        <v>44320</v>
      </c>
      <c r="B2990" s="205" t="s">
        <v>60</v>
      </c>
      <c r="C2990" s="198">
        <v>7906</v>
      </c>
      <c r="D2990" s="195">
        <v>9</v>
      </c>
      <c r="E2990" s="197">
        <v>504000</v>
      </c>
      <c r="F2990" s="206">
        <v>0</v>
      </c>
      <c r="G2990" s="203">
        <v>504000</v>
      </c>
      <c r="H2990" s="195" t="s">
        <v>2074</v>
      </c>
      <c r="I2990" s="205"/>
    </row>
    <row r="2991" spans="1:9" s="208" customFormat="1">
      <c r="A2991" s="196">
        <v>44320</v>
      </c>
      <c r="B2991" s="205" t="s">
        <v>60</v>
      </c>
      <c r="C2991" s="198">
        <v>7930</v>
      </c>
      <c r="D2991" s="195">
        <v>9</v>
      </c>
      <c r="E2991" s="197">
        <v>1156600</v>
      </c>
      <c r="F2991" s="206">
        <v>0</v>
      </c>
      <c r="G2991" s="203">
        <v>1156600</v>
      </c>
      <c r="H2991" s="195" t="s">
        <v>269</v>
      </c>
      <c r="I2991" s="205"/>
    </row>
    <row r="2992" spans="1:9" s="208" customFormat="1">
      <c r="A2992" s="196">
        <v>44320</v>
      </c>
      <c r="B2992" s="205" t="s">
        <v>60</v>
      </c>
      <c r="C2992" s="198">
        <v>7931</v>
      </c>
      <c r="D2992" s="195">
        <v>9</v>
      </c>
      <c r="E2992" s="197">
        <v>1005000</v>
      </c>
      <c r="F2992" s="206">
        <v>0</v>
      </c>
      <c r="G2992" s="203">
        <v>1005000</v>
      </c>
      <c r="H2992" s="195" t="s">
        <v>2072</v>
      </c>
      <c r="I2992" s="205"/>
    </row>
    <row r="2993" spans="1:9">
      <c r="G2993" s="50">
        <f>SUM(G2989:G2992)</f>
        <v>3250600</v>
      </c>
      <c r="H2993" s="2" t="s">
        <v>62</v>
      </c>
    </row>
    <row r="2996" spans="1:9" ht="19.5">
      <c r="A2996" s="38" t="s">
        <v>2098</v>
      </c>
    </row>
    <row r="2997" spans="1:9" s="208" customFormat="1">
      <c r="A2997" s="196">
        <v>44321</v>
      </c>
      <c r="B2997" s="205" t="s">
        <v>60</v>
      </c>
      <c r="C2997" s="198">
        <v>98</v>
      </c>
      <c r="D2997" s="195">
        <v>4</v>
      </c>
      <c r="E2997" s="197">
        <v>755300</v>
      </c>
      <c r="F2997" s="206">
        <v>0</v>
      </c>
      <c r="G2997" s="203">
        <v>755300</v>
      </c>
      <c r="H2997" s="195" t="s">
        <v>2081</v>
      </c>
      <c r="I2997" s="205"/>
    </row>
    <row r="2998" spans="1:9" s="208" customFormat="1">
      <c r="A2998" s="196">
        <v>44321</v>
      </c>
      <c r="B2998" s="205" t="s">
        <v>60</v>
      </c>
      <c r="C2998" s="198">
        <v>183</v>
      </c>
      <c r="D2998" s="195">
        <v>4</v>
      </c>
      <c r="E2998" s="197">
        <v>217837</v>
      </c>
      <c r="F2998" s="206">
        <v>0</v>
      </c>
      <c r="G2998" s="203">
        <v>217837</v>
      </c>
      <c r="H2998" s="195" t="s">
        <v>2082</v>
      </c>
      <c r="I2998" s="205"/>
    </row>
    <row r="2999" spans="1:9" s="208" customFormat="1">
      <c r="A2999" s="196">
        <v>44321</v>
      </c>
      <c r="B2999" s="205" t="s">
        <v>60</v>
      </c>
      <c r="C2999" s="260">
        <v>2324</v>
      </c>
      <c r="D2999" s="195">
        <v>8</v>
      </c>
      <c r="E2999" s="197">
        <v>270000</v>
      </c>
      <c r="F2999" s="206">
        <v>0</v>
      </c>
      <c r="G2999" s="203">
        <v>270000</v>
      </c>
      <c r="H2999" s="195" t="s">
        <v>2084</v>
      </c>
      <c r="I2999" s="205"/>
    </row>
    <row r="3000" spans="1:9" s="208" customFormat="1">
      <c r="A3000" s="196">
        <v>44321</v>
      </c>
      <c r="B3000" s="205" t="s">
        <v>60</v>
      </c>
      <c r="C3000" s="198">
        <v>7817</v>
      </c>
      <c r="D3000" s="195">
        <v>6</v>
      </c>
      <c r="E3000" s="197">
        <v>592200</v>
      </c>
      <c r="F3000" s="206">
        <v>0</v>
      </c>
      <c r="G3000" s="203">
        <v>592200</v>
      </c>
      <c r="H3000" s="195" t="s">
        <v>2087</v>
      </c>
      <c r="I3000" s="205"/>
    </row>
    <row r="3001" spans="1:9">
      <c r="G3001" s="50">
        <f>SUM(G2997:G3000)</f>
        <v>1835337</v>
      </c>
      <c r="H3001" s="2" t="s">
        <v>63</v>
      </c>
    </row>
    <row r="3003" spans="1:9" s="208" customFormat="1">
      <c r="A3003" s="196">
        <v>44319</v>
      </c>
      <c r="B3003" s="205" t="s">
        <v>64</v>
      </c>
      <c r="C3003" s="198">
        <v>1888</v>
      </c>
      <c r="D3003" s="195">
        <v>8</v>
      </c>
      <c r="E3003" s="197">
        <v>786000</v>
      </c>
      <c r="F3003" s="206">
        <v>0</v>
      </c>
      <c r="G3003" s="203">
        <v>786000</v>
      </c>
      <c r="H3003" s="195" t="s">
        <v>2054</v>
      </c>
      <c r="I3003" s="205"/>
    </row>
    <row r="3004" spans="1:9" s="208" customFormat="1">
      <c r="A3004" s="196">
        <v>44319</v>
      </c>
      <c r="B3004" s="205" t="s">
        <v>64</v>
      </c>
      <c r="C3004" s="198">
        <v>1935</v>
      </c>
      <c r="D3004" s="195">
        <v>7</v>
      </c>
      <c r="E3004" s="197">
        <v>542849</v>
      </c>
      <c r="F3004" s="206">
        <v>0</v>
      </c>
      <c r="G3004" s="203">
        <v>542849</v>
      </c>
      <c r="H3004" s="195" t="s">
        <v>2055</v>
      </c>
      <c r="I3004" s="205"/>
    </row>
    <row r="3005" spans="1:9" s="208" customFormat="1">
      <c r="A3005" s="196">
        <v>44321</v>
      </c>
      <c r="B3005" s="205" t="s">
        <v>60</v>
      </c>
      <c r="C3005" s="198">
        <v>2265</v>
      </c>
      <c r="D3005" s="195">
        <v>8</v>
      </c>
      <c r="E3005" s="197">
        <v>400000</v>
      </c>
      <c r="F3005" s="206">
        <v>0</v>
      </c>
      <c r="G3005" s="203">
        <v>400000</v>
      </c>
      <c r="H3005" s="195" t="s">
        <v>2093</v>
      </c>
      <c r="I3005" s="205"/>
    </row>
    <row r="3006" spans="1:9" s="208" customFormat="1">
      <c r="A3006" s="196">
        <v>44321</v>
      </c>
      <c r="B3006" s="205" t="s">
        <v>60</v>
      </c>
      <c r="C3006" s="198">
        <v>7781</v>
      </c>
      <c r="D3006" s="195">
        <v>6</v>
      </c>
      <c r="E3006" s="197">
        <v>125000</v>
      </c>
      <c r="F3006" s="206">
        <v>0</v>
      </c>
      <c r="G3006" s="203">
        <v>125000</v>
      </c>
      <c r="H3006" s="195" t="s">
        <v>2086</v>
      </c>
      <c r="I3006" s="205"/>
    </row>
    <row r="3007" spans="1:9" s="208" customFormat="1">
      <c r="A3007" s="196">
        <v>44321</v>
      </c>
      <c r="B3007" s="205" t="s">
        <v>60</v>
      </c>
      <c r="C3007" s="198">
        <v>8075</v>
      </c>
      <c r="D3007" s="195">
        <v>9</v>
      </c>
      <c r="E3007" s="197">
        <v>14573400</v>
      </c>
      <c r="F3007" s="206">
        <v>0</v>
      </c>
      <c r="G3007" s="203">
        <v>14573400</v>
      </c>
      <c r="H3007" s="195" t="s">
        <v>2091</v>
      </c>
      <c r="I3007" s="205"/>
    </row>
    <row r="3008" spans="1:9">
      <c r="G3008" s="50">
        <f>SUM(G3003:G3007)</f>
        <v>16427249</v>
      </c>
      <c r="H3008" s="2" t="s">
        <v>64</v>
      </c>
    </row>
    <row r="3010" spans="1:9" s="208" customFormat="1">
      <c r="A3010" s="196">
        <v>44321</v>
      </c>
      <c r="B3010" s="205" t="s">
        <v>60</v>
      </c>
      <c r="C3010" s="198">
        <v>45</v>
      </c>
      <c r="D3010" s="195">
        <v>4</v>
      </c>
      <c r="E3010" s="197">
        <v>527653</v>
      </c>
      <c r="F3010" s="206">
        <v>0</v>
      </c>
      <c r="G3010" s="203">
        <v>527653</v>
      </c>
      <c r="H3010" s="195" t="s">
        <v>2077</v>
      </c>
      <c r="I3010" s="205"/>
    </row>
    <row r="3011" spans="1:9" s="208" customFormat="1">
      <c r="A3011" s="196">
        <v>44321</v>
      </c>
      <c r="B3011" s="205" t="s">
        <v>60</v>
      </c>
      <c r="C3011" s="198">
        <v>76</v>
      </c>
      <c r="D3011" s="195">
        <v>4</v>
      </c>
      <c r="E3011" s="197">
        <v>484000</v>
      </c>
      <c r="F3011" s="206">
        <v>0</v>
      </c>
      <c r="G3011" s="203">
        <v>484000</v>
      </c>
      <c r="H3011" s="195" t="s">
        <v>2078</v>
      </c>
      <c r="I3011" s="205"/>
    </row>
    <row r="3012" spans="1:9" s="208" customFormat="1">
      <c r="A3012" s="196">
        <v>44321</v>
      </c>
      <c r="B3012" s="205" t="s">
        <v>60</v>
      </c>
      <c r="C3012" s="198">
        <v>117</v>
      </c>
      <c r="D3012" s="195">
        <v>4</v>
      </c>
      <c r="E3012" s="197">
        <v>2872500</v>
      </c>
      <c r="F3012" s="206">
        <v>0</v>
      </c>
      <c r="G3012" s="203">
        <v>2872500</v>
      </c>
      <c r="H3012" s="195" t="s">
        <v>2094</v>
      </c>
      <c r="I3012" s="205"/>
    </row>
    <row r="3013" spans="1:9">
      <c r="G3013" s="50">
        <f>SUM(G3010:G3012)</f>
        <v>3884153</v>
      </c>
      <c r="H3013" s="2" t="s">
        <v>537</v>
      </c>
    </row>
    <row r="3015" spans="1:9" s="207" customFormat="1">
      <c r="A3015" s="199">
        <v>44322</v>
      </c>
      <c r="B3015" s="200"/>
      <c r="C3015" s="200">
        <v>8082</v>
      </c>
      <c r="D3015" s="200"/>
      <c r="E3015" s="201">
        <v>244777</v>
      </c>
      <c r="F3015" s="202">
        <f>E3015-G3015</f>
        <v>0</v>
      </c>
      <c r="G3015" s="201">
        <v>244777</v>
      </c>
      <c r="H3015" s="200"/>
      <c r="I3015" s="200"/>
    </row>
    <row r="3016" spans="1:9">
      <c r="G3016" s="12">
        <v>244777</v>
      </c>
      <c r="H3016" s="2" t="s">
        <v>62</v>
      </c>
    </row>
    <row r="3018" spans="1:9" s="208" customFormat="1">
      <c r="A3018" s="196">
        <v>44321</v>
      </c>
      <c r="B3018" s="205" t="s">
        <v>60</v>
      </c>
      <c r="C3018" s="198">
        <v>7960</v>
      </c>
      <c r="D3018" s="195">
        <v>6</v>
      </c>
      <c r="E3018" s="197">
        <v>228000</v>
      </c>
      <c r="F3018" s="206">
        <f>E3018-G3018</f>
        <v>0</v>
      </c>
      <c r="G3018" s="203">
        <v>228000</v>
      </c>
      <c r="H3018" s="195" t="s">
        <v>2088</v>
      </c>
      <c r="I3018" s="205"/>
    </row>
    <row r="3019" spans="1:9" s="207" customFormat="1">
      <c r="A3019" s="199">
        <v>44322</v>
      </c>
      <c r="B3019" s="200"/>
      <c r="C3019" s="200">
        <v>388</v>
      </c>
      <c r="D3019" s="200">
        <v>4</v>
      </c>
      <c r="E3019" s="201">
        <v>3132800</v>
      </c>
      <c r="F3019" s="202">
        <f>E3019-G3019</f>
        <v>0</v>
      </c>
      <c r="G3019" s="201">
        <v>3132800</v>
      </c>
      <c r="H3019" s="200"/>
      <c r="I3019" s="200"/>
    </row>
    <row r="3020" spans="1:9">
      <c r="G3020" s="50">
        <f>SUM(G3018:G3019)</f>
        <v>3360800</v>
      </c>
      <c r="H3020" s="2" t="s">
        <v>190</v>
      </c>
    </row>
    <row r="3021" spans="1:9">
      <c r="F3021" s="53"/>
    </row>
    <row r="3022" spans="1:9" ht="19.5">
      <c r="A3022" s="38" t="s">
        <v>2136</v>
      </c>
    </row>
    <row r="3023" spans="1:9" s="208" customFormat="1">
      <c r="A3023" s="196">
        <v>44321</v>
      </c>
      <c r="B3023" s="205" t="s">
        <v>60</v>
      </c>
      <c r="C3023" s="198">
        <v>7961</v>
      </c>
      <c r="D3023" s="195">
        <v>6</v>
      </c>
      <c r="E3023" s="197">
        <v>570000</v>
      </c>
      <c r="F3023" s="206">
        <f>E3023-G3023</f>
        <v>0</v>
      </c>
      <c r="G3023" s="203">
        <v>570000</v>
      </c>
      <c r="H3023" s="195" t="s">
        <v>2089</v>
      </c>
      <c r="I3023" s="205"/>
    </row>
    <row r="3024" spans="1:9" s="208" customFormat="1">
      <c r="A3024" s="196">
        <v>44322</v>
      </c>
      <c r="B3024" s="205" t="s">
        <v>60</v>
      </c>
      <c r="C3024" s="271">
        <v>516</v>
      </c>
      <c r="D3024" s="195">
        <v>4</v>
      </c>
      <c r="E3024" s="197">
        <v>446021</v>
      </c>
      <c r="F3024" s="206">
        <v>0</v>
      </c>
      <c r="G3024" s="203">
        <v>446021</v>
      </c>
      <c r="H3024" s="195" t="s">
        <v>2101</v>
      </c>
      <c r="I3024" s="205"/>
    </row>
    <row r="3025" spans="1:9" s="208" customFormat="1">
      <c r="A3025" s="196">
        <v>44322</v>
      </c>
      <c r="B3025" s="205" t="s">
        <v>60</v>
      </c>
      <c r="C3025" s="271">
        <v>2867</v>
      </c>
      <c r="D3025" s="195">
        <v>7</v>
      </c>
      <c r="E3025" s="197">
        <v>388104</v>
      </c>
      <c r="F3025" s="206">
        <v>0</v>
      </c>
      <c r="G3025" s="203">
        <v>388104</v>
      </c>
      <c r="H3025" s="195" t="s">
        <v>2109</v>
      </c>
      <c r="I3025" s="205"/>
    </row>
    <row r="3026" spans="1:9" s="208" customFormat="1">
      <c r="A3026" s="196">
        <v>44322</v>
      </c>
      <c r="B3026" s="205" t="s">
        <v>60</v>
      </c>
      <c r="C3026" s="271">
        <v>2912</v>
      </c>
      <c r="D3026" s="195">
        <v>7</v>
      </c>
      <c r="E3026" s="197">
        <v>150000</v>
      </c>
      <c r="F3026" s="206">
        <v>0</v>
      </c>
      <c r="G3026" s="203">
        <v>150000</v>
      </c>
      <c r="H3026" s="195" t="s">
        <v>2112</v>
      </c>
      <c r="I3026" s="205"/>
    </row>
    <row r="3027" spans="1:9" s="208" customFormat="1">
      <c r="A3027" s="196">
        <v>44322</v>
      </c>
      <c r="B3027" s="205" t="s">
        <v>60</v>
      </c>
      <c r="C3027" s="271">
        <v>8197</v>
      </c>
      <c r="D3027" s="195">
        <v>6</v>
      </c>
      <c r="E3027" s="197">
        <v>47000</v>
      </c>
      <c r="F3027" s="206">
        <v>0</v>
      </c>
      <c r="G3027" s="203">
        <v>47000</v>
      </c>
      <c r="H3027" s="195" t="s">
        <v>94</v>
      </c>
      <c r="I3027" s="205"/>
    </row>
    <row r="3028" spans="1:9">
      <c r="G3028" s="50">
        <f>SUM(G3023:G3027)</f>
        <v>1601125</v>
      </c>
      <c r="H3028" s="2" t="s">
        <v>190</v>
      </c>
    </row>
    <row r="3030" spans="1:9" s="208" customFormat="1">
      <c r="A3030" s="196">
        <v>44322</v>
      </c>
      <c r="B3030" s="205" t="s">
        <v>60</v>
      </c>
      <c r="C3030" s="271">
        <v>582</v>
      </c>
      <c r="D3030" s="195">
        <v>4</v>
      </c>
      <c r="E3030" s="197">
        <v>1000000</v>
      </c>
      <c r="F3030" s="206">
        <v>0</v>
      </c>
      <c r="G3030" s="203">
        <v>1000000</v>
      </c>
      <c r="H3030" s="195" t="s">
        <v>94</v>
      </c>
      <c r="I3030" s="205"/>
    </row>
    <row r="3031" spans="1:9" s="208" customFormat="1">
      <c r="A3031" s="196">
        <v>44322</v>
      </c>
      <c r="B3031" s="205" t="s">
        <v>60</v>
      </c>
      <c r="C3031" s="271">
        <v>2822</v>
      </c>
      <c r="D3031" s="195">
        <v>7</v>
      </c>
      <c r="E3031" s="197">
        <v>357000</v>
      </c>
      <c r="F3031" s="206">
        <v>0</v>
      </c>
      <c r="G3031" s="203">
        <v>357000</v>
      </c>
      <c r="H3031" s="195" t="s">
        <v>2106</v>
      </c>
      <c r="I3031" s="205"/>
    </row>
    <row r="3032" spans="1:9" s="208" customFormat="1">
      <c r="A3032" s="196">
        <v>44322</v>
      </c>
      <c r="B3032" s="205" t="s">
        <v>60</v>
      </c>
      <c r="C3032" s="271">
        <v>2861</v>
      </c>
      <c r="D3032" s="195">
        <v>7</v>
      </c>
      <c r="E3032" s="197">
        <v>1680000</v>
      </c>
      <c r="F3032" s="206">
        <v>0</v>
      </c>
      <c r="G3032" s="203">
        <v>1680000</v>
      </c>
      <c r="H3032" s="195" t="s">
        <v>2107</v>
      </c>
      <c r="I3032" s="205"/>
    </row>
    <row r="3033" spans="1:9" s="208" customFormat="1">
      <c r="A3033" s="196">
        <v>44322</v>
      </c>
      <c r="B3033" s="205" t="s">
        <v>60</v>
      </c>
      <c r="C3033" s="271">
        <v>2911</v>
      </c>
      <c r="D3033" s="195">
        <v>7</v>
      </c>
      <c r="E3033" s="197">
        <v>672000</v>
      </c>
      <c r="F3033" s="206">
        <v>0</v>
      </c>
      <c r="G3033" s="203">
        <v>672000</v>
      </c>
      <c r="H3033" s="195" t="s">
        <v>2111</v>
      </c>
      <c r="I3033" s="205"/>
    </row>
    <row r="3034" spans="1:9" s="208" customFormat="1">
      <c r="A3034" s="196">
        <v>44322</v>
      </c>
      <c r="B3034" s="205" t="s">
        <v>60</v>
      </c>
      <c r="C3034" s="271">
        <v>8202</v>
      </c>
      <c r="D3034" s="195">
        <v>6</v>
      </c>
      <c r="E3034" s="197">
        <v>709400</v>
      </c>
      <c r="F3034" s="206">
        <v>0</v>
      </c>
      <c r="G3034" s="203">
        <v>709400</v>
      </c>
      <c r="H3034" s="195" t="s">
        <v>2115</v>
      </c>
      <c r="I3034" s="205"/>
    </row>
    <row r="3035" spans="1:9">
      <c r="G3035" s="50">
        <f>SUM(G3030:G3034)</f>
        <v>4418400</v>
      </c>
      <c r="H3035" s="2" t="s">
        <v>62</v>
      </c>
    </row>
    <row r="3037" spans="1:9" s="208" customFormat="1">
      <c r="A3037" s="196">
        <v>44321</v>
      </c>
      <c r="B3037" s="205" t="s">
        <v>1660</v>
      </c>
      <c r="C3037" s="198">
        <v>228</v>
      </c>
      <c r="D3037" s="195">
        <v>4</v>
      </c>
      <c r="E3037" s="197">
        <v>215000</v>
      </c>
      <c r="F3037" s="206">
        <v>0</v>
      </c>
      <c r="G3037" s="203">
        <v>215000</v>
      </c>
      <c r="H3037" s="195" t="s">
        <v>2083</v>
      </c>
      <c r="I3037" s="205"/>
    </row>
    <row r="3038" spans="1:9" s="208" customFormat="1">
      <c r="A3038" s="196">
        <v>44322</v>
      </c>
      <c r="B3038" s="205" t="s">
        <v>60</v>
      </c>
      <c r="C3038" s="271">
        <v>353</v>
      </c>
      <c r="D3038" s="195">
        <v>4</v>
      </c>
      <c r="E3038" s="197">
        <v>450500</v>
      </c>
      <c r="F3038" s="206">
        <v>0</v>
      </c>
      <c r="G3038" s="203">
        <v>450500</v>
      </c>
      <c r="H3038" s="195" t="s">
        <v>2103</v>
      </c>
      <c r="I3038" s="205"/>
    </row>
    <row r="3039" spans="1:9">
      <c r="G3039" s="50">
        <f>SUM(G3037:G3038)</f>
        <v>665500</v>
      </c>
      <c r="H3039" s="2" t="s">
        <v>1989</v>
      </c>
    </row>
    <row r="3041" spans="1:9" s="208" customFormat="1">
      <c r="A3041" s="196">
        <v>44322</v>
      </c>
      <c r="B3041" s="205" t="s">
        <v>60</v>
      </c>
      <c r="C3041" s="271">
        <v>584</v>
      </c>
      <c r="D3041" s="195">
        <v>4</v>
      </c>
      <c r="E3041" s="197">
        <v>100000</v>
      </c>
      <c r="F3041" s="206">
        <v>0</v>
      </c>
      <c r="G3041" s="203">
        <v>100000</v>
      </c>
      <c r="H3041" s="195" t="s">
        <v>2100</v>
      </c>
      <c r="I3041" s="205"/>
    </row>
    <row r="3042" spans="1:9" s="208" customFormat="1">
      <c r="A3042" s="196">
        <v>44322</v>
      </c>
      <c r="B3042" s="205" t="s">
        <v>60</v>
      </c>
      <c r="C3042" s="271">
        <v>2866</v>
      </c>
      <c r="D3042" s="195">
        <v>7</v>
      </c>
      <c r="E3042" s="197">
        <v>356000</v>
      </c>
      <c r="F3042" s="206">
        <v>0</v>
      </c>
      <c r="G3042" s="203">
        <v>356000</v>
      </c>
      <c r="H3042" s="195" t="s">
        <v>2108</v>
      </c>
      <c r="I3042" s="205"/>
    </row>
    <row r="3043" spans="1:9" s="208" customFormat="1">
      <c r="A3043" s="196">
        <v>44322</v>
      </c>
      <c r="B3043" s="205" t="s">
        <v>60</v>
      </c>
      <c r="C3043" s="271">
        <v>2910</v>
      </c>
      <c r="D3043" s="195">
        <v>7</v>
      </c>
      <c r="E3043" s="197">
        <v>571200</v>
      </c>
      <c r="F3043" s="206">
        <v>0</v>
      </c>
      <c r="G3043" s="203">
        <v>571200</v>
      </c>
      <c r="H3043" s="195" t="s">
        <v>2110</v>
      </c>
      <c r="I3043" s="205"/>
    </row>
    <row r="3044" spans="1:9" s="208" customFormat="1">
      <c r="A3044" s="196">
        <v>44323</v>
      </c>
      <c r="B3044" s="205"/>
      <c r="C3044" s="31">
        <v>8330</v>
      </c>
      <c r="D3044" s="195">
        <v>6</v>
      </c>
      <c r="E3044" s="197">
        <v>672200</v>
      </c>
      <c r="F3044" s="206">
        <v>0</v>
      </c>
      <c r="G3044" s="203">
        <v>672200</v>
      </c>
      <c r="H3044" s="195" t="s">
        <v>2135</v>
      </c>
      <c r="I3044" s="205"/>
    </row>
    <row r="3045" spans="1:9">
      <c r="G3045" s="50">
        <f>SUM(G3041:G3044)</f>
        <v>1699400</v>
      </c>
      <c r="H3045" s="2" t="s">
        <v>1989</v>
      </c>
    </row>
    <row r="3047" spans="1:9" s="208" customFormat="1">
      <c r="A3047" s="196">
        <v>44323</v>
      </c>
      <c r="B3047" s="205"/>
      <c r="C3047" s="31">
        <v>3055</v>
      </c>
      <c r="D3047" s="195">
        <v>7</v>
      </c>
      <c r="E3047" s="197">
        <v>992000</v>
      </c>
      <c r="F3047" s="206">
        <f>E3047-G3047</f>
        <v>0</v>
      </c>
      <c r="G3047" s="203">
        <v>992000</v>
      </c>
      <c r="H3047" s="195" t="s">
        <v>2127</v>
      </c>
      <c r="I3047" s="205"/>
    </row>
    <row r="3048" spans="1:9">
      <c r="G3048" s="12">
        <v>992000</v>
      </c>
      <c r="H3048" s="2" t="s">
        <v>63</v>
      </c>
    </row>
    <row r="3050" spans="1:9" s="208" customFormat="1">
      <c r="A3050" s="196">
        <v>44322</v>
      </c>
      <c r="B3050" s="205" t="s">
        <v>60</v>
      </c>
      <c r="C3050" s="271">
        <v>8310</v>
      </c>
      <c r="D3050" s="195">
        <v>6</v>
      </c>
      <c r="E3050" s="197">
        <v>500000</v>
      </c>
      <c r="F3050" s="206">
        <f>E3050-G3050</f>
        <v>0</v>
      </c>
      <c r="G3050" s="203">
        <v>500000</v>
      </c>
      <c r="H3050" s="195" t="s">
        <v>94</v>
      </c>
      <c r="I3050" s="205"/>
    </row>
    <row r="3051" spans="1:9">
      <c r="G3051" s="12">
        <v>500000</v>
      </c>
      <c r="H3051" s="2" t="s">
        <v>62</v>
      </c>
    </row>
    <row r="3053" spans="1:9" s="208" customFormat="1">
      <c r="A3053" s="196">
        <v>44321</v>
      </c>
      <c r="B3053" s="205" t="s">
        <v>65</v>
      </c>
      <c r="C3053" s="198">
        <v>67</v>
      </c>
      <c r="D3053" s="195">
        <v>4</v>
      </c>
      <c r="E3053" s="197">
        <v>310500</v>
      </c>
      <c r="F3053" s="206">
        <v>0</v>
      </c>
      <c r="G3053" s="203">
        <v>310500</v>
      </c>
      <c r="H3053" s="195" t="s">
        <v>124</v>
      </c>
      <c r="I3053" s="205"/>
    </row>
    <row r="3054" spans="1:9" s="208" customFormat="1">
      <c r="A3054" s="196">
        <v>44321</v>
      </c>
      <c r="B3054" s="205" t="s">
        <v>65</v>
      </c>
      <c r="C3054" s="198">
        <v>68</v>
      </c>
      <c r="D3054" s="195">
        <v>4</v>
      </c>
      <c r="E3054" s="197">
        <v>1005000</v>
      </c>
      <c r="F3054" s="206">
        <v>0</v>
      </c>
      <c r="G3054" s="203">
        <v>1005000</v>
      </c>
      <c r="H3054" s="195" t="s">
        <v>889</v>
      </c>
      <c r="I3054" s="205"/>
    </row>
    <row r="3055" spans="1:9" s="208" customFormat="1">
      <c r="A3055" s="196">
        <v>44321</v>
      </c>
      <c r="B3055" s="205" t="s">
        <v>65</v>
      </c>
      <c r="C3055" s="198">
        <v>79</v>
      </c>
      <c r="D3055" s="195">
        <v>4</v>
      </c>
      <c r="E3055" s="197">
        <v>669600</v>
      </c>
      <c r="F3055" s="206">
        <v>0</v>
      </c>
      <c r="G3055" s="203">
        <v>669600</v>
      </c>
      <c r="H3055" s="195" t="s">
        <v>2079</v>
      </c>
      <c r="I3055" s="205"/>
    </row>
    <row r="3056" spans="1:9" s="208" customFormat="1">
      <c r="A3056" s="196">
        <v>44321</v>
      </c>
      <c r="B3056" s="205" t="s">
        <v>65</v>
      </c>
      <c r="C3056" s="198">
        <v>155</v>
      </c>
      <c r="D3056" s="195">
        <v>4</v>
      </c>
      <c r="E3056" s="197">
        <v>738300</v>
      </c>
      <c r="F3056" s="206">
        <v>0</v>
      </c>
      <c r="G3056" s="203">
        <v>738300</v>
      </c>
      <c r="H3056" s="195" t="s">
        <v>888</v>
      </c>
      <c r="I3056" s="205"/>
    </row>
    <row r="3057" spans="1:10" s="208" customFormat="1">
      <c r="A3057" s="196">
        <v>44321</v>
      </c>
      <c r="B3057" s="205" t="s">
        <v>65</v>
      </c>
      <c r="C3057" s="198">
        <v>8054</v>
      </c>
      <c r="D3057" s="195">
        <v>9</v>
      </c>
      <c r="E3057" s="197">
        <v>1033800</v>
      </c>
      <c r="F3057" s="206">
        <v>0</v>
      </c>
      <c r="G3057" s="203">
        <v>1033800</v>
      </c>
      <c r="H3057" s="195" t="s">
        <v>2090</v>
      </c>
      <c r="I3057" s="205"/>
    </row>
    <row r="3058" spans="1:10">
      <c r="G3058" s="50">
        <f>SUM(G3053:G3057)</f>
        <v>3757200</v>
      </c>
      <c r="H3058" s="2" t="s">
        <v>101</v>
      </c>
    </row>
    <row r="3060" spans="1:10" ht="19.5">
      <c r="A3060" s="38" t="s">
        <v>2137</v>
      </c>
    </row>
    <row r="3061" spans="1:10" s="208" customFormat="1">
      <c r="A3061" s="196">
        <v>44322</v>
      </c>
      <c r="B3061" s="205" t="s">
        <v>60</v>
      </c>
      <c r="C3061" s="337">
        <v>8128</v>
      </c>
      <c r="D3061" s="195">
        <v>6</v>
      </c>
      <c r="E3061" s="197">
        <v>4418400</v>
      </c>
      <c r="F3061" s="206">
        <v>0</v>
      </c>
      <c r="G3061" s="203">
        <v>4418400</v>
      </c>
      <c r="H3061" s="195" t="s">
        <v>2114</v>
      </c>
      <c r="I3061" s="205"/>
    </row>
    <row r="3062" spans="1:10" s="208" customFormat="1">
      <c r="A3062" s="196">
        <v>44323</v>
      </c>
      <c r="B3062" s="205" t="s">
        <v>60</v>
      </c>
      <c r="C3062" s="175">
        <v>759</v>
      </c>
      <c r="D3062" s="195">
        <v>4</v>
      </c>
      <c r="E3062" s="197">
        <v>637000</v>
      </c>
      <c r="F3062" s="206">
        <v>0</v>
      </c>
      <c r="G3062" s="203">
        <v>637000</v>
      </c>
      <c r="H3062" s="195" t="s">
        <v>2118</v>
      </c>
      <c r="I3062" s="205"/>
    </row>
    <row r="3063" spans="1:10" s="208" customFormat="1">
      <c r="A3063" s="196">
        <v>44323</v>
      </c>
      <c r="B3063" s="205" t="s">
        <v>60</v>
      </c>
      <c r="C3063" s="175">
        <v>774</v>
      </c>
      <c r="D3063" s="195">
        <v>4</v>
      </c>
      <c r="E3063" s="197">
        <v>463200</v>
      </c>
      <c r="F3063" s="206">
        <v>0</v>
      </c>
      <c r="G3063" s="203">
        <v>463200</v>
      </c>
      <c r="H3063" s="195" t="s">
        <v>2121</v>
      </c>
      <c r="I3063" s="205"/>
    </row>
    <row r="3064" spans="1:10" s="208" customFormat="1">
      <c r="A3064" s="274">
        <v>44323</v>
      </c>
      <c r="B3064" s="275" t="s">
        <v>60</v>
      </c>
      <c r="C3064" s="175">
        <v>2899</v>
      </c>
      <c r="D3064" s="275">
        <v>29</v>
      </c>
      <c r="E3064" s="270">
        <v>1999000</v>
      </c>
      <c r="F3064" s="277">
        <v>0</v>
      </c>
      <c r="G3064" s="270">
        <v>1999000</v>
      </c>
      <c r="H3064" s="77" t="s">
        <v>2140</v>
      </c>
      <c r="I3064" s="205"/>
    </row>
    <row r="3065" spans="1:10" s="208" customFormat="1">
      <c r="A3065" s="274">
        <v>44323</v>
      </c>
      <c r="B3065" s="275" t="s">
        <v>60</v>
      </c>
      <c r="C3065" s="175">
        <v>2904</v>
      </c>
      <c r="D3065" s="275">
        <v>29</v>
      </c>
      <c r="E3065" s="270">
        <v>1680000</v>
      </c>
      <c r="F3065" s="277">
        <v>0</v>
      </c>
      <c r="G3065" s="270">
        <v>1680000</v>
      </c>
      <c r="H3065" s="77" t="s">
        <v>2139</v>
      </c>
      <c r="I3065" s="205"/>
      <c r="J3065" s="317"/>
    </row>
    <row r="3066" spans="1:10" s="208" customFormat="1">
      <c r="A3066" s="196">
        <v>44323</v>
      </c>
      <c r="B3066" s="205" t="s">
        <v>60</v>
      </c>
      <c r="C3066" s="175">
        <v>3095</v>
      </c>
      <c r="D3066" s="195">
        <v>7</v>
      </c>
      <c r="E3066" s="197">
        <v>748400</v>
      </c>
      <c r="F3066" s="206">
        <v>0</v>
      </c>
      <c r="G3066" s="203">
        <v>748400</v>
      </c>
      <c r="H3066" s="195" t="s">
        <v>2131</v>
      </c>
      <c r="I3066" s="205"/>
    </row>
    <row r="3067" spans="1:10" s="208" customFormat="1">
      <c r="A3067" s="196">
        <v>44323</v>
      </c>
      <c r="B3067" s="205" t="s">
        <v>60</v>
      </c>
      <c r="C3067" s="75">
        <v>326</v>
      </c>
      <c r="D3067" s="195">
        <v>18</v>
      </c>
      <c r="E3067" s="197">
        <v>300000</v>
      </c>
      <c r="F3067" s="206">
        <f>E3067-G3067</f>
        <v>0</v>
      </c>
      <c r="G3067" s="203">
        <v>300000</v>
      </c>
      <c r="H3067" s="195" t="s">
        <v>2116</v>
      </c>
      <c r="I3067" s="205"/>
    </row>
    <row r="3068" spans="1:10" s="208" customFormat="1">
      <c r="A3068" s="196">
        <v>44324</v>
      </c>
      <c r="B3068" s="205" t="s">
        <v>60</v>
      </c>
      <c r="C3068" s="142">
        <v>8666</v>
      </c>
      <c r="D3068" s="195">
        <v>6</v>
      </c>
      <c r="E3068" s="197">
        <v>258811</v>
      </c>
      <c r="F3068" s="206">
        <f>E3068-G3068</f>
        <v>0</v>
      </c>
      <c r="G3068" s="203">
        <v>258811</v>
      </c>
      <c r="H3068" s="195" t="s">
        <v>1030</v>
      </c>
      <c r="I3068" s="205"/>
    </row>
    <row r="3069" spans="1:10" s="208" customFormat="1">
      <c r="A3069" s="196">
        <v>44324</v>
      </c>
      <c r="B3069" s="205" t="s">
        <v>60</v>
      </c>
      <c r="C3069" s="142">
        <v>3052</v>
      </c>
      <c r="D3069" s="195">
        <v>29</v>
      </c>
      <c r="E3069" s="197">
        <v>100000</v>
      </c>
      <c r="F3069" s="206">
        <f>E3069-G3069</f>
        <v>0</v>
      </c>
      <c r="G3069" s="203">
        <v>100000</v>
      </c>
      <c r="H3069" s="195" t="s">
        <v>2146</v>
      </c>
      <c r="I3069" s="205"/>
    </row>
    <row r="3070" spans="1:10" s="53" customFormat="1">
      <c r="G3070" s="50">
        <v>10604811</v>
      </c>
      <c r="H3070" s="2" t="s">
        <v>64</v>
      </c>
    </row>
    <row r="3071" spans="1:10">
      <c r="G3071" s="49"/>
    </row>
    <row r="3072" spans="1:10" s="208" customFormat="1">
      <c r="A3072" s="196">
        <v>44323</v>
      </c>
      <c r="B3072" s="205" t="s">
        <v>60</v>
      </c>
      <c r="C3072" s="75">
        <v>3043</v>
      </c>
      <c r="D3072" s="195">
        <v>7</v>
      </c>
      <c r="E3072" s="197">
        <v>704000</v>
      </c>
      <c r="F3072" s="206">
        <v>0</v>
      </c>
      <c r="G3072" s="203">
        <v>704000</v>
      </c>
      <c r="H3072" s="195" t="s">
        <v>2126</v>
      </c>
      <c r="I3072" s="205"/>
    </row>
    <row r="3073" spans="1:9" s="208" customFormat="1">
      <c r="A3073" s="196">
        <v>44323</v>
      </c>
      <c r="B3073" s="205" t="s">
        <v>60</v>
      </c>
      <c r="C3073" s="75">
        <v>8324</v>
      </c>
      <c r="D3073" s="195">
        <v>6</v>
      </c>
      <c r="E3073" s="197">
        <v>739200</v>
      </c>
      <c r="F3073" s="206">
        <v>0</v>
      </c>
      <c r="G3073" s="203">
        <v>739200</v>
      </c>
      <c r="H3073" s="195" t="s">
        <v>2134</v>
      </c>
      <c r="I3073" s="205"/>
    </row>
    <row r="3074" spans="1:9">
      <c r="G3074" s="50">
        <f>SUM(G3072:G3073)</f>
        <v>1443200</v>
      </c>
      <c r="H3074" s="2" t="s">
        <v>537</v>
      </c>
    </row>
    <row r="3076" spans="1:9" s="208" customFormat="1">
      <c r="A3076" s="196">
        <v>44323</v>
      </c>
      <c r="B3076" s="205" t="s">
        <v>60</v>
      </c>
      <c r="C3076" s="75">
        <v>2865</v>
      </c>
      <c r="D3076" s="195">
        <v>29</v>
      </c>
      <c r="E3076" s="197">
        <v>677000</v>
      </c>
      <c r="F3076" s="206">
        <v>0</v>
      </c>
      <c r="G3076" s="203">
        <v>677000</v>
      </c>
      <c r="H3076" s="195" t="s">
        <v>2124</v>
      </c>
      <c r="I3076" s="205"/>
    </row>
    <row r="3077" spans="1:9" s="208" customFormat="1">
      <c r="A3077" s="196">
        <v>44323</v>
      </c>
      <c r="B3077" s="205" t="s">
        <v>60</v>
      </c>
      <c r="C3077" s="75">
        <v>3078</v>
      </c>
      <c r="D3077" s="195">
        <v>7</v>
      </c>
      <c r="E3077" s="197">
        <v>583000</v>
      </c>
      <c r="F3077" s="206">
        <v>0</v>
      </c>
      <c r="G3077" s="203">
        <v>583000</v>
      </c>
      <c r="H3077" s="195" t="s">
        <v>2128</v>
      </c>
      <c r="I3077" s="205"/>
    </row>
    <row r="3078" spans="1:9" s="208" customFormat="1">
      <c r="A3078" s="196">
        <v>44323</v>
      </c>
      <c r="B3078" s="205" t="s">
        <v>60</v>
      </c>
      <c r="C3078" s="75">
        <v>3079</v>
      </c>
      <c r="D3078" s="195">
        <v>7</v>
      </c>
      <c r="E3078" s="197">
        <v>74000</v>
      </c>
      <c r="F3078" s="206">
        <v>0</v>
      </c>
      <c r="G3078" s="203">
        <v>74000</v>
      </c>
      <c r="H3078" s="195" t="s">
        <v>2129</v>
      </c>
      <c r="I3078" s="205"/>
    </row>
    <row r="3079" spans="1:9" s="208" customFormat="1">
      <c r="A3079" s="196">
        <v>44323</v>
      </c>
      <c r="B3079" s="205" t="s">
        <v>60</v>
      </c>
      <c r="C3079" s="75">
        <v>3080</v>
      </c>
      <c r="D3079" s="195">
        <v>7</v>
      </c>
      <c r="E3079" s="197">
        <v>368400</v>
      </c>
      <c r="F3079" s="206">
        <v>0</v>
      </c>
      <c r="G3079" s="203">
        <v>368400</v>
      </c>
      <c r="H3079" s="195" t="s">
        <v>2130</v>
      </c>
      <c r="I3079" s="205"/>
    </row>
    <row r="3080" spans="1:9">
      <c r="G3080" s="50">
        <f>SUM(G3076:G3079)</f>
        <v>1702400</v>
      </c>
      <c r="H3080" s="2" t="s">
        <v>1989</v>
      </c>
    </row>
    <row r="3082" spans="1:9" s="208" customFormat="1">
      <c r="A3082" s="196">
        <v>44323</v>
      </c>
      <c r="B3082" s="205" t="s">
        <v>60</v>
      </c>
      <c r="C3082" s="75">
        <v>805</v>
      </c>
      <c r="D3082" s="195">
        <v>4</v>
      </c>
      <c r="E3082" s="197">
        <v>2000000</v>
      </c>
      <c r="F3082" s="206">
        <f>E3082-G3082</f>
        <v>0</v>
      </c>
      <c r="G3082" s="203">
        <v>2000000</v>
      </c>
      <c r="H3082" s="195" t="s">
        <v>2122</v>
      </c>
      <c r="I3082" s="180"/>
    </row>
    <row r="3083" spans="1:9" s="208" customFormat="1">
      <c r="A3083" s="196">
        <v>44322</v>
      </c>
      <c r="B3083" s="205" t="s">
        <v>60</v>
      </c>
      <c r="C3083" s="271">
        <v>157</v>
      </c>
      <c r="D3083" s="195">
        <v>18</v>
      </c>
      <c r="E3083" s="197">
        <v>1599000</v>
      </c>
      <c r="F3083" s="206">
        <f>E3083-G3083</f>
        <v>0</v>
      </c>
      <c r="G3083" s="203">
        <v>1599000</v>
      </c>
      <c r="H3083" s="195" t="s">
        <v>2102</v>
      </c>
      <c r="I3083" s="205"/>
    </row>
    <row r="3084" spans="1:9" s="208" customFormat="1">
      <c r="A3084" s="196">
        <v>44323</v>
      </c>
      <c r="B3084" s="205" t="s">
        <v>60</v>
      </c>
      <c r="C3084" s="75">
        <v>650</v>
      </c>
      <c r="D3084" s="195">
        <v>4</v>
      </c>
      <c r="E3084" s="197">
        <v>936000</v>
      </c>
      <c r="F3084" s="206">
        <f>E3084-G3084</f>
        <v>0</v>
      </c>
      <c r="G3084" s="203">
        <v>936000</v>
      </c>
      <c r="H3084" s="195" t="s">
        <v>2117</v>
      </c>
      <c r="I3084" s="205"/>
    </row>
    <row r="3085" spans="1:9">
      <c r="G3085" s="35">
        <v>4535000</v>
      </c>
      <c r="H3085" s="2" t="s">
        <v>65</v>
      </c>
    </row>
    <row r="3087" spans="1:9" s="208" customFormat="1">
      <c r="A3087" s="196">
        <v>44323</v>
      </c>
      <c r="B3087" s="205" t="s">
        <v>60</v>
      </c>
      <c r="C3087" s="75">
        <v>2673</v>
      </c>
      <c r="D3087" s="195">
        <v>8</v>
      </c>
      <c r="E3087" s="197">
        <v>396600</v>
      </c>
      <c r="F3087" s="206">
        <f>E3087-G3087</f>
        <v>0</v>
      </c>
      <c r="G3087" s="203">
        <v>396600</v>
      </c>
      <c r="H3087" s="195" t="s">
        <v>2120</v>
      </c>
      <c r="I3087" s="205"/>
    </row>
    <row r="3088" spans="1:9" s="208" customFormat="1">
      <c r="A3088" s="196">
        <v>44323</v>
      </c>
      <c r="B3088" s="205" t="s">
        <v>60</v>
      </c>
      <c r="C3088" s="75">
        <v>2704</v>
      </c>
      <c r="D3088" s="195">
        <v>8</v>
      </c>
      <c r="E3088" s="197">
        <v>617500</v>
      </c>
      <c r="F3088" s="206">
        <f>E3088-G3088</f>
        <v>0</v>
      </c>
      <c r="G3088" s="203">
        <v>617500</v>
      </c>
      <c r="H3088" s="195" t="s">
        <v>2123</v>
      </c>
      <c r="I3088" s="205"/>
    </row>
    <row r="3089" spans="1:9">
      <c r="G3089" s="50">
        <f>SUM(G3087:G3088)</f>
        <v>1014100</v>
      </c>
      <c r="H3089" s="2" t="s">
        <v>190</v>
      </c>
    </row>
    <row r="3091" spans="1:9" s="207" customFormat="1">
      <c r="A3091" s="199">
        <v>44324</v>
      </c>
      <c r="B3091" s="200"/>
      <c r="C3091" s="278">
        <v>2868</v>
      </c>
      <c r="D3091" s="200">
        <v>8</v>
      </c>
      <c r="E3091" s="201">
        <v>223500</v>
      </c>
      <c r="F3091" s="202">
        <f>E3091-G3091</f>
        <v>0</v>
      </c>
      <c r="G3091" s="201">
        <v>223500</v>
      </c>
      <c r="H3091" s="200"/>
      <c r="I3091" s="200"/>
    </row>
    <row r="3092" spans="1:9" s="207" customFormat="1">
      <c r="A3092" s="199">
        <v>44324</v>
      </c>
      <c r="B3092" s="200"/>
      <c r="C3092" s="278">
        <v>3049</v>
      </c>
      <c r="D3092" s="200">
        <v>29</v>
      </c>
      <c r="E3092" s="201">
        <v>877500</v>
      </c>
      <c r="F3092" s="202">
        <f>E3092-G3092</f>
        <v>0</v>
      </c>
      <c r="G3092" s="201">
        <v>877500</v>
      </c>
      <c r="H3092" s="200"/>
      <c r="I3092" s="200"/>
    </row>
    <row r="3093" spans="1:9" s="207" customFormat="1">
      <c r="A3093" s="199">
        <v>44324</v>
      </c>
      <c r="B3093" s="200"/>
      <c r="C3093" s="278">
        <v>8316</v>
      </c>
      <c r="D3093" s="200">
        <v>9</v>
      </c>
      <c r="E3093" s="201">
        <v>1948761</v>
      </c>
      <c r="F3093" s="202">
        <f>E3093-G3093</f>
        <v>0</v>
      </c>
      <c r="G3093" s="201">
        <v>1948761</v>
      </c>
      <c r="H3093" s="200"/>
      <c r="I3093" s="200"/>
    </row>
    <row r="3094" spans="1:9">
      <c r="G3094" s="50">
        <f>SUM(G3091:G3093)</f>
        <v>3049761</v>
      </c>
      <c r="H3094" s="2" t="s">
        <v>62</v>
      </c>
    </row>
    <row r="3096" spans="1:9" ht="19.5">
      <c r="A3096" s="38" t="s">
        <v>2186</v>
      </c>
    </row>
    <row r="3097" spans="1:9" s="208" customFormat="1">
      <c r="A3097" s="196">
        <v>44323</v>
      </c>
      <c r="B3097" s="205" t="s">
        <v>60</v>
      </c>
      <c r="C3097" s="75">
        <v>8227</v>
      </c>
      <c r="D3097" s="195">
        <v>9</v>
      </c>
      <c r="E3097" s="197">
        <v>298000</v>
      </c>
      <c r="F3097" s="206">
        <f>E3097-G3097</f>
        <v>0</v>
      </c>
      <c r="G3097" s="203">
        <v>298000</v>
      </c>
      <c r="H3097" s="195" t="s">
        <v>2132</v>
      </c>
      <c r="I3097" s="205"/>
    </row>
    <row r="3098" spans="1:9" s="208" customFormat="1">
      <c r="A3098" s="196">
        <v>44323</v>
      </c>
      <c r="B3098" s="205" t="s">
        <v>60</v>
      </c>
      <c r="C3098" s="75">
        <v>849</v>
      </c>
      <c r="D3098" s="195">
        <v>4</v>
      </c>
      <c r="E3098" s="197">
        <v>573700</v>
      </c>
      <c r="F3098" s="206">
        <f>E3098-G3098</f>
        <v>0</v>
      </c>
      <c r="G3098" s="203">
        <v>573700</v>
      </c>
      <c r="H3098" s="195" t="s">
        <v>2119</v>
      </c>
      <c r="I3098" s="205"/>
    </row>
    <row r="3099" spans="1:9" s="208" customFormat="1">
      <c r="A3099" s="123">
        <v>44324</v>
      </c>
      <c r="B3099" s="205" t="s">
        <v>60</v>
      </c>
      <c r="C3099" s="57">
        <v>976</v>
      </c>
      <c r="D3099" s="205">
        <v>4</v>
      </c>
      <c r="E3099" s="203">
        <v>1421232</v>
      </c>
      <c r="F3099" s="206">
        <v>0</v>
      </c>
      <c r="G3099" s="203">
        <v>1421232</v>
      </c>
      <c r="H3099" s="205" t="s">
        <v>2174</v>
      </c>
      <c r="I3099" s="205"/>
    </row>
    <row r="3100" spans="1:9" s="208" customFormat="1">
      <c r="A3100" s="123">
        <v>44324</v>
      </c>
      <c r="B3100" s="205" t="s">
        <v>60</v>
      </c>
      <c r="C3100" s="57">
        <v>2831</v>
      </c>
      <c r="D3100" s="205">
        <v>8</v>
      </c>
      <c r="E3100" s="203">
        <v>565006</v>
      </c>
      <c r="F3100" s="206">
        <v>0</v>
      </c>
      <c r="G3100" s="203">
        <v>565006</v>
      </c>
      <c r="H3100" s="205" t="s">
        <v>2144</v>
      </c>
      <c r="I3100" s="205"/>
    </row>
    <row r="3101" spans="1:9" s="208" customFormat="1">
      <c r="A3101" s="123">
        <v>44324</v>
      </c>
      <c r="B3101" s="205" t="s">
        <v>60</v>
      </c>
      <c r="C3101" s="57">
        <v>3009</v>
      </c>
      <c r="D3101" s="205">
        <v>29</v>
      </c>
      <c r="E3101" s="203">
        <v>367000</v>
      </c>
      <c r="F3101" s="206">
        <v>0</v>
      </c>
      <c r="G3101" s="203">
        <v>367000</v>
      </c>
      <c r="H3101" s="205" t="s">
        <v>2179</v>
      </c>
      <c r="I3101" s="205"/>
    </row>
    <row r="3102" spans="1:9" s="208" customFormat="1">
      <c r="A3102" s="123">
        <v>44324</v>
      </c>
      <c r="B3102" s="205" t="s">
        <v>60</v>
      </c>
      <c r="C3102" s="57">
        <v>3089</v>
      </c>
      <c r="D3102" s="205">
        <v>29</v>
      </c>
      <c r="E3102" s="203">
        <v>40269</v>
      </c>
      <c r="F3102" s="206">
        <v>0</v>
      </c>
      <c r="G3102" s="203">
        <v>40269</v>
      </c>
      <c r="H3102" s="205" t="s">
        <v>1030</v>
      </c>
      <c r="I3102" s="205"/>
    </row>
    <row r="3103" spans="1:9" s="208" customFormat="1">
      <c r="A3103" s="123">
        <v>44324</v>
      </c>
      <c r="B3103" s="205" t="s">
        <v>60</v>
      </c>
      <c r="C3103" s="57">
        <v>8727</v>
      </c>
      <c r="D3103" s="205">
        <v>6</v>
      </c>
      <c r="E3103" s="203">
        <v>693300</v>
      </c>
      <c r="F3103" s="206">
        <v>0</v>
      </c>
      <c r="G3103" s="203">
        <v>693300</v>
      </c>
      <c r="H3103" s="205" t="s">
        <v>2154</v>
      </c>
      <c r="I3103" s="205"/>
    </row>
    <row r="3104" spans="1:9" s="208" customFormat="1">
      <c r="A3104" s="123">
        <v>44324</v>
      </c>
      <c r="B3104" s="205" t="s">
        <v>60</v>
      </c>
      <c r="C3104" s="57">
        <v>8728</v>
      </c>
      <c r="D3104" s="205">
        <v>6</v>
      </c>
      <c r="E3104" s="203">
        <v>1332100</v>
      </c>
      <c r="F3104" s="206">
        <v>0</v>
      </c>
      <c r="G3104" s="203">
        <v>1332100</v>
      </c>
      <c r="H3104" s="205" t="s">
        <v>2154</v>
      </c>
      <c r="I3104" s="205"/>
    </row>
    <row r="3105" spans="1:9" s="208" customFormat="1">
      <c r="A3105" s="123">
        <v>44325</v>
      </c>
      <c r="B3105" s="205" t="s">
        <v>60</v>
      </c>
      <c r="C3105" s="57">
        <v>3355</v>
      </c>
      <c r="D3105" s="205">
        <v>29</v>
      </c>
      <c r="E3105" s="203">
        <v>231000</v>
      </c>
      <c r="F3105" s="206">
        <v>0</v>
      </c>
      <c r="G3105" s="203">
        <v>231000</v>
      </c>
      <c r="H3105" s="205" t="s">
        <v>2163</v>
      </c>
      <c r="I3105" s="205"/>
    </row>
    <row r="3106" spans="1:9" s="207" customFormat="1">
      <c r="A3106" s="199">
        <v>44326</v>
      </c>
      <c r="B3106" s="200" t="s">
        <v>60</v>
      </c>
      <c r="C3106" s="52">
        <v>1446</v>
      </c>
      <c r="D3106" s="200"/>
      <c r="E3106" s="279">
        <v>1132629</v>
      </c>
      <c r="F3106" s="202">
        <f>E3106-G3106</f>
        <v>0</v>
      </c>
      <c r="G3106" s="201">
        <v>1132629</v>
      </c>
      <c r="H3106" s="200"/>
      <c r="I3106" s="200"/>
    </row>
    <row r="3107" spans="1:9">
      <c r="G3107" s="50">
        <f>SUM(G3097:G3106)</f>
        <v>6654236</v>
      </c>
      <c r="H3107" s="2" t="s">
        <v>63</v>
      </c>
    </row>
    <row r="3109" spans="1:9" s="208" customFormat="1">
      <c r="A3109" s="274">
        <v>44323</v>
      </c>
      <c r="B3109" s="275" t="s">
        <v>60</v>
      </c>
      <c r="C3109" s="276">
        <v>2966</v>
      </c>
      <c r="D3109" s="275">
        <v>29</v>
      </c>
      <c r="E3109" s="270">
        <v>299000</v>
      </c>
      <c r="F3109" s="277">
        <v>0</v>
      </c>
      <c r="G3109" s="338">
        <v>299000</v>
      </c>
      <c r="H3109" s="77" t="s">
        <v>2138</v>
      </c>
      <c r="I3109" s="205"/>
    </row>
    <row r="3110" spans="1:9" s="208" customFormat="1">
      <c r="A3110" s="196">
        <v>44323</v>
      </c>
      <c r="B3110" s="205" t="s">
        <v>60</v>
      </c>
      <c r="C3110" s="75">
        <v>8284</v>
      </c>
      <c r="D3110" s="195">
        <v>9</v>
      </c>
      <c r="E3110" s="197">
        <v>443300</v>
      </c>
      <c r="F3110" s="206">
        <v>0</v>
      </c>
      <c r="G3110" s="47">
        <v>443300</v>
      </c>
      <c r="H3110" s="195" t="s">
        <v>2133</v>
      </c>
      <c r="I3110" s="205"/>
    </row>
    <row r="3111" spans="1:9" s="208" customFormat="1">
      <c r="A3111" s="196">
        <v>44324</v>
      </c>
      <c r="B3111" s="205" t="s">
        <v>60</v>
      </c>
      <c r="C3111" s="198">
        <v>777</v>
      </c>
      <c r="D3111" s="195">
        <v>18</v>
      </c>
      <c r="E3111" s="197">
        <v>2761600</v>
      </c>
      <c r="F3111" s="206">
        <v>0</v>
      </c>
      <c r="G3111" s="47">
        <v>2761600</v>
      </c>
      <c r="H3111" s="195" t="s">
        <v>2175</v>
      </c>
      <c r="I3111" s="205"/>
    </row>
    <row r="3112" spans="1:9" s="208" customFormat="1">
      <c r="A3112" s="196">
        <v>44324</v>
      </c>
      <c r="B3112" s="205" t="s">
        <v>60</v>
      </c>
      <c r="C3112" s="198">
        <v>2767</v>
      </c>
      <c r="D3112" s="195">
        <v>11</v>
      </c>
      <c r="E3112" s="197">
        <v>700000</v>
      </c>
      <c r="F3112" s="206">
        <v>0</v>
      </c>
      <c r="G3112" s="47">
        <v>700000</v>
      </c>
      <c r="H3112" s="195" t="s">
        <v>2142</v>
      </c>
      <c r="I3112" s="205"/>
    </row>
    <row r="3113" spans="1:9" s="208" customFormat="1">
      <c r="A3113" s="196">
        <v>44324</v>
      </c>
      <c r="B3113" s="205" t="s">
        <v>60</v>
      </c>
      <c r="C3113" s="198">
        <v>2793</v>
      </c>
      <c r="D3113" s="195">
        <v>8</v>
      </c>
      <c r="E3113" s="197">
        <v>500202</v>
      </c>
      <c r="F3113" s="206">
        <v>0</v>
      </c>
      <c r="G3113" s="47">
        <v>500202</v>
      </c>
      <c r="H3113" s="195" t="s">
        <v>2143</v>
      </c>
      <c r="I3113" s="205"/>
    </row>
    <row r="3114" spans="1:9" s="208" customFormat="1">
      <c r="A3114" s="196">
        <v>44324</v>
      </c>
      <c r="B3114" s="205" t="s">
        <v>60</v>
      </c>
      <c r="C3114" s="198">
        <v>2999</v>
      </c>
      <c r="D3114" s="195">
        <v>29</v>
      </c>
      <c r="E3114" s="197">
        <v>218000</v>
      </c>
      <c r="F3114" s="206">
        <v>0</v>
      </c>
      <c r="G3114" s="47">
        <v>218000</v>
      </c>
      <c r="H3114" s="195" t="s">
        <v>2178</v>
      </c>
      <c r="I3114" s="205"/>
    </row>
    <row r="3115" spans="1:9" s="208" customFormat="1">
      <c r="A3115" s="196">
        <v>44324</v>
      </c>
      <c r="B3115" s="205" t="s">
        <v>60</v>
      </c>
      <c r="C3115" s="198">
        <v>8635</v>
      </c>
      <c r="D3115" s="195">
        <v>6</v>
      </c>
      <c r="E3115" s="197">
        <v>1033500</v>
      </c>
      <c r="F3115" s="206">
        <v>0</v>
      </c>
      <c r="G3115" s="47">
        <v>1033500</v>
      </c>
      <c r="H3115" s="195" t="s">
        <v>2152</v>
      </c>
      <c r="I3115" s="205"/>
    </row>
    <row r="3116" spans="1:9" s="208" customFormat="1">
      <c r="A3116" s="196">
        <v>44324</v>
      </c>
      <c r="B3116" s="205" t="s">
        <v>60</v>
      </c>
      <c r="C3116" s="198">
        <v>8722</v>
      </c>
      <c r="D3116" s="195">
        <v>6</v>
      </c>
      <c r="E3116" s="197">
        <v>506546</v>
      </c>
      <c r="F3116" s="206">
        <v>0</v>
      </c>
      <c r="G3116" s="47">
        <v>506546</v>
      </c>
      <c r="H3116" s="195" t="s">
        <v>2153</v>
      </c>
      <c r="I3116" s="205"/>
    </row>
    <row r="3117" spans="1:9" s="208" customFormat="1">
      <c r="A3117" s="196">
        <v>44325</v>
      </c>
      <c r="B3117" s="205" t="s">
        <v>60</v>
      </c>
      <c r="C3117" s="198">
        <v>1162</v>
      </c>
      <c r="D3117" s="195">
        <v>4</v>
      </c>
      <c r="E3117" s="197">
        <v>933100</v>
      </c>
      <c r="F3117" s="206">
        <v>0</v>
      </c>
      <c r="G3117" s="47">
        <v>933100</v>
      </c>
      <c r="H3117" s="195" t="s">
        <v>2158</v>
      </c>
      <c r="I3117" s="205"/>
    </row>
    <row r="3118" spans="1:9" s="208" customFormat="1">
      <c r="A3118" s="196">
        <v>44325</v>
      </c>
      <c r="B3118" s="205" t="s">
        <v>60</v>
      </c>
      <c r="C3118" s="198">
        <v>3339</v>
      </c>
      <c r="D3118" s="195">
        <v>29</v>
      </c>
      <c r="E3118" s="197">
        <v>147604</v>
      </c>
      <c r="F3118" s="206">
        <v>0</v>
      </c>
      <c r="G3118" s="47">
        <v>147604</v>
      </c>
      <c r="H3118" s="195" t="s">
        <v>2161</v>
      </c>
      <c r="I3118" s="205"/>
    </row>
    <row r="3119" spans="1:9" s="208" customFormat="1">
      <c r="A3119" s="196">
        <v>44325</v>
      </c>
      <c r="B3119" s="205" t="s">
        <v>60</v>
      </c>
      <c r="C3119" s="198">
        <v>3342</v>
      </c>
      <c r="D3119" s="195">
        <v>29</v>
      </c>
      <c r="E3119" s="197">
        <v>312000</v>
      </c>
      <c r="F3119" s="206">
        <v>0</v>
      </c>
      <c r="G3119" s="47">
        <v>312000</v>
      </c>
      <c r="H3119" s="195" t="s">
        <v>2162</v>
      </c>
      <c r="I3119" s="205"/>
    </row>
    <row r="3120" spans="1:9" s="208" customFormat="1">
      <c r="A3120" s="196">
        <v>44325</v>
      </c>
      <c r="B3120" s="205" t="s">
        <v>60</v>
      </c>
      <c r="C3120" s="198">
        <v>8945</v>
      </c>
      <c r="D3120" s="195">
        <v>6</v>
      </c>
      <c r="E3120" s="197">
        <v>407515</v>
      </c>
      <c r="F3120" s="206">
        <v>0</v>
      </c>
      <c r="G3120" s="47">
        <v>407515</v>
      </c>
      <c r="H3120" s="195" t="s">
        <v>2165</v>
      </c>
      <c r="I3120" s="205"/>
    </row>
    <row r="3121" spans="1:9">
      <c r="G3121" s="50">
        <f>SUM(G3109:G3120)</f>
        <v>8262367</v>
      </c>
      <c r="H3121" s="2" t="s">
        <v>65</v>
      </c>
    </row>
    <row r="3123" spans="1:9" s="208" customFormat="1">
      <c r="A3123" s="196">
        <v>44324</v>
      </c>
      <c r="B3123" s="205" t="s">
        <v>60</v>
      </c>
      <c r="C3123" s="198">
        <v>3198</v>
      </c>
      <c r="D3123" s="195">
        <v>29</v>
      </c>
      <c r="E3123" s="197">
        <v>645600</v>
      </c>
      <c r="F3123" s="206">
        <v>0</v>
      </c>
      <c r="G3123" s="203">
        <v>645600</v>
      </c>
      <c r="H3123" s="195" t="s">
        <v>2147</v>
      </c>
      <c r="I3123" s="205"/>
    </row>
    <row r="3124" spans="1:9" s="208" customFormat="1">
      <c r="A3124" s="196">
        <v>44324</v>
      </c>
      <c r="B3124" s="205" t="s">
        <v>60</v>
      </c>
      <c r="C3124" s="198">
        <v>8801</v>
      </c>
      <c r="D3124" s="195">
        <v>6</v>
      </c>
      <c r="E3124" s="197">
        <v>1394900</v>
      </c>
      <c r="F3124" s="206">
        <v>0</v>
      </c>
      <c r="G3124" s="203">
        <v>1394900</v>
      </c>
      <c r="H3124" s="195" t="s">
        <v>2156</v>
      </c>
      <c r="I3124" s="205"/>
    </row>
    <row r="3125" spans="1:9">
      <c r="G3125" s="50">
        <f>SUM(G3123:G3124)</f>
        <v>2040500</v>
      </c>
      <c r="H3125" s="2" t="s">
        <v>2187</v>
      </c>
    </row>
    <row r="3127" spans="1:9" s="208" customFormat="1">
      <c r="A3127" s="196">
        <v>44324</v>
      </c>
      <c r="B3127" s="205" t="s">
        <v>60</v>
      </c>
      <c r="C3127" s="198">
        <v>3211</v>
      </c>
      <c r="D3127" s="195">
        <v>29</v>
      </c>
      <c r="E3127" s="197">
        <v>279600</v>
      </c>
      <c r="F3127" s="206">
        <v>0</v>
      </c>
      <c r="G3127" s="203">
        <v>279600</v>
      </c>
      <c r="H3127" s="195" t="s">
        <v>2148</v>
      </c>
      <c r="I3127" s="205"/>
    </row>
    <row r="3128" spans="1:9" s="208" customFormat="1">
      <c r="A3128" s="196">
        <v>44324</v>
      </c>
      <c r="B3128" s="205" t="s">
        <v>60</v>
      </c>
      <c r="C3128" s="198">
        <v>3257</v>
      </c>
      <c r="D3128" s="195">
        <v>29</v>
      </c>
      <c r="E3128" s="197">
        <v>155000</v>
      </c>
      <c r="F3128" s="206">
        <v>0</v>
      </c>
      <c r="G3128" s="203">
        <v>155000</v>
      </c>
      <c r="H3128" s="195" t="s">
        <v>2180</v>
      </c>
      <c r="I3128" s="205"/>
    </row>
    <row r="3129" spans="1:9" s="208" customFormat="1">
      <c r="A3129" s="196">
        <v>44325</v>
      </c>
      <c r="B3129" s="205" t="s">
        <v>60</v>
      </c>
      <c r="C3129" s="198">
        <v>1161</v>
      </c>
      <c r="D3129" s="195">
        <v>4</v>
      </c>
      <c r="E3129" s="197">
        <v>628200</v>
      </c>
      <c r="F3129" s="206">
        <v>0</v>
      </c>
      <c r="G3129" s="203">
        <v>628200</v>
      </c>
      <c r="H3129" s="195" t="s">
        <v>2157</v>
      </c>
      <c r="I3129" s="205"/>
    </row>
    <row r="3130" spans="1:9" s="208" customFormat="1">
      <c r="A3130" s="196">
        <v>44325</v>
      </c>
      <c r="B3130" s="205" t="s">
        <v>60</v>
      </c>
      <c r="C3130" s="198">
        <v>1163</v>
      </c>
      <c r="D3130" s="195">
        <v>4</v>
      </c>
      <c r="E3130" s="197">
        <v>462000</v>
      </c>
      <c r="F3130" s="206">
        <v>0</v>
      </c>
      <c r="G3130" s="203">
        <v>462000</v>
      </c>
      <c r="H3130" s="195" t="s">
        <v>2159</v>
      </c>
      <c r="I3130" s="205"/>
    </row>
    <row r="3131" spans="1:9" s="208" customFormat="1">
      <c r="A3131" s="196">
        <v>44325</v>
      </c>
      <c r="B3131" s="205" t="s">
        <v>60</v>
      </c>
      <c r="C3131" s="198">
        <v>1238</v>
      </c>
      <c r="D3131" s="195">
        <v>4</v>
      </c>
      <c r="E3131" s="197">
        <v>529381</v>
      </c>
      <c r="F3131" s="206">
        <v>0</v>
      </c>
      <c r="G3131" s="203">
        <v>529381</v>
      </c>
      <c r="H3131" s="195" t="s">
        <v>2160</v>
      </c>
      <c r="I3131" s="205"/>
    </row>
    <row r="3132" spans="1:9">
      <c r="G3132" s="50">
        <f>SUM(G3127:G3131)</f>
        <v>2054181</v>
      </c>
      <c r="H3132" s="2" t="s">
        <v>101</v>
      </c>
    </row>
    <row r="3134" spans="1:9" s="208" customFormat="1">
      <c r="A3134" s="274">
        <v>44323</v>
      </c>
      <c r="B3134" s="275" t="s">
        <v>60</v>
      </c>
      <c r="C3134" s="276">
        <v>2962</v>
      </c>
      <c r="D3134" s="275">
        <v>29</v>
      </c>
      <c r="E3134" s="270">
        <v>1999000</v>
      </c>
      <c r="F3134" s="277">
        <f>E3134-G3134</f>
        <v>0</v>
      </c>
      <c r="G3134" s="270">
        <v>1999000</v>
      </c>
      <c r="H3134" s="275" t="s">
        <v>2125</v>
      </c>
      <c r="I3134" s="205"/>
    </row>
    <row r="3135" spans="1:9" s="208" customFormat="1">
      <c r="A3135" s="196">
        <v>44325</v>
      </c>
      <c r="B3135" s="205" t="s">
        <v>60</v>
      </c>
      <c r="C3135" s="198">
        <v>3773</v>
      </c>
      <c r="D3135" s="195">
        <v>7</v>
      </c>
      <c r="E3135" s="197">
        <v>2420000</v>
      </c>
      <c r="F3135" s="206">
        <f>E3135-G3135</f>
        <v>0</v>
      </c>
      <c r="G3135" s="203">
        <v>2420000</v>
      </c>
      <c r="H3135" s="195" t="s">
        <v>2184</v>
      </c>
      <c r="I3135" s="205"/>
    </row>
    <row r="3136" spans="1:9" s="207" customFormat="1">
      <c r="A3136" s="199">
        <v>44326</v>
      </c>
      <c r="B3136" s="200"/>
      <c r="C3136" s="278">
        <v>1485</v>
      </c>
      <c r="D3136" s="200">
        <v>4</v>
      </c>
      <c r="E3136" s="201">
        <v>780500</v>
      </c>
      <c r="F3136" s="202">
        <f>E3136-G3136</f>
        <v>0</v>
      </c>
      <c r="G3136" s="201">
        <v>780500</v>
      </c>
      <c r="H3136" s="200"/>
      <c r="I3136" s="200"/>
    </row>
    <row r="3137" spans="1:9">
      <c r="G3137" s="50">
        <f>SUM(G3134:G3136)</f>
        <v>5199500</v>
      </c>
      <c r="H3137" s="2" t="s">
        <v>64</v>
      </c>
    </row>
    <row r="3139" spans="1:9" s="208" customFormat="1">
      <c r="A3139" s="196">
        <v>44324</v>
      </c>
      <c r="B3139" s="205" t="s">
        <v>60</v>
      </c>
      <c r="C3139" s="198">
        <v>3375</v>
      </c>
      <c r="D3139" s="195">
        <v>7</v>
      </c>
      <c r="E3139" s="197">
        <v>920500</v>
      </c>
      <c r="F3139" s="206">
        <f>E3139-G3139</f>
        <v>0</v>
      </c>
      <c r="G3139" s="203">
        <v>920500</v>
      </c>
      <c r="H3139" s="195" t="s">
        <v>2149</v>
      </c>
      <c r="I3139" s="205"/>
    </row>
    <row r="3140" spans="1:9" s="207" customFormat="1">
      <c r="A3140" s="199">
        <v>44326</v>
      </c>
      <c r="B3140" s="200"/>
      <c r="C3140" s="278">
        <v>9237</v>
      </c>
      <c r="D3140" s="200"/>
      <c r="E3140" s="201">
        <v>331840</v>
      </c>
      <c r="F3140" s="202">
        <f>E3140-G3140</f>
        <v>0</v>
      </c>
      <c r="G3140" s="201">
        <v>331840</v>
      </c>
      <c r="H3140" s="200"/>
      <c r="I3140" s="200"/>
    </row>
    <row r="3141" spans="1:9">
      <c r="G3141" s="50">
        <f>SUM(G3139:G3140)</f>
        <v>1252340</v>
      </c>
      <c r="H3141" s="2" t="s">
        <v>63</v>
      </c>
    </row>
    <row r="3144" spans="1:9" s="208" customFormat="1">
      <c r="A3144" s="196">
        <v>44324</v>
      </c>
      <c r="B3144" s="205" t="s">
        <v>60</v>
      </c>
      <c r="C3144" s="198">
        <v>637</v>
      </c>
      <c r="D3144" s="195">
        <v>18</v>
      </c>
      <c r="E3144" s="197">
        <v>53000</v>
      </c>
      <c r="F3144" s="206">
        <v>0</v>
      </c>
      <c r="G3144" s="203">
        <v>53000</v>
      </c>
      <c r="H3144" s="195" t="s">
        <v>2141</v>
      </c>
      <c r="I3144" s="205"/>
    </row>
    <row r="3145" spans="1:9" s="208" customFormat="1">
      <c r="A3145" s="196">
        <v>44324</v>
      </c>
      <c r="B3145" s="205" t="s">
        <v>60</v>
      </c>
      <c r="C3145" s="198">
        <v>1028</v>
      </c>
      <c r="D3145" s="195">
        <v>4</v>
      </c>
      <c r="E3145" s="197">
        <v>200179</v>
      </c>
      <c r="F3145" s="206">
        <v>0</v>
      </c>
      <c r="G3145" s="203">
        <v>200179</v>
      </c>
      <c r="H3145" s="195"/>
      <c r="I3145" s="205"/>
    </row>
    <row r="3146" spans="1:9" s="208" customFormat="1">
      <c r="A3146" s="196">
        <v>44324</v>
      </c>
      <c r="B3146" s="205" t="s">
        <v>60</v>
      </c>
      <c r="C3146" s="198">
        <v>3083</v>
      </c>
      <c r="D3146" s="195">
        <v>29</v>
      </c>
      <c r="E3146" s="197">
        <v>453200</v>
      </c>
      <c r="F3146" s="206">
        <v>0</v>
      </c>
      <c r="G3146" s="203">
        <v>453200</v>
      </c>
      <c r="H3146" s="195" t="s">
        <v>2176</v>
      </c>
      <c r="I3146" s="205"/>
    </row>
    <row r="3147" spans="1:9" s="208" customFormat="1">
      <c r="A3147" s="196">
        <v>44324</v>
      </c>
      <c r="B3147" s="205" t="s">
        <v>60</v>
      </c>
      <c r="C3147" s="198">
        <v>3133</v>
      </c>
      <c r="D3147" s="195">
        <v>29</v>
      </c>
      <c r="E3147" s="197">
        <v>1920000</v>
      </c>
      <c r="F3147" s="206">
        <v>0</v>
      </c>
      <c r="G3147" s="203">
        <v>1920000</v>
      </c>
      <c r="H3147" s="195" t="s">
        <v>2182</v>
      </c>
      <c r="I3147" s="205"/>
    </row>
    <row r="3148" spans="1:9" s="208" customFormat="1">
      <c r="A3148" s="196">
        <v>44324</v>
      </c>
      <c r="B3148" s="205" t="s">
        <v>60</v>
      </c>
      <c r="C3148" s="198">
        <v>3240</v>
      </c>
      <c r="D3148" s="195">
        <v>29</v>
      </c>
      <c r="E3148" s="197">
        <v>708000</v>
      </c>
      <c r="F3148" s="206">
        <v>0</v>
      </c>
      <c r="G3148" s="203">
        <v>708000</v>
      </c>
      <c r="H3148" s="195" t="s">
        <v>2181</v>
      </c>
      <c r="I3148" s="205"/>
    </row>
    <row r="3149" spans="1:9" s="208" customFormat="1">
      <c r="A3149" s="196">
        <v>44324</v>
      </c>
      <c r="B3149" s="205" t="s">
        <v>60</v>
      </c>
      <c r="C3149" s="198">
        <v>3260</v>
      </c>
      <c r="D3149" s="195">
        <v>29</v>
      </c>
      <c r="E3149" s="197">
        <v>155000</v>
      </c>
      <c r="F3149" s="206">
        <v>0</v>
      </c>
      <c r="G3149" s="203">
        <v>155000</v>
      </c>
      <c r="H3149" s="195" t="s">
        <v>2151</v>
      </c>
      <c r="I3149" s="205"/>
    </row>
    <row r="3150" spans="1:9" s="208" customFormat="1">
      <c r="A3150" s="196">
        <v>44324</v>
      </c>
      <c r="B3150" s="205" t="s">
        <v>60</v>
      </c>
      <c r="C3150" s="198">
        <v>8448</v>
      </c>
      <c r="D3150" s="195">
        <v>9</v>
      </c>
      <c r="E3150" s="197">
        <v>1342000</v>
      </c>
      <c r="F3150" s="206">
        <v>0</v>
      </c>
      <c r="G3150" s="203">
        <v>1342000</v>
      </c>
      <c r="H3150" s="195" t="s">
        <v>2151</v>
      </c>
      <c r="I3150" s="205"/>
    </row>
    <row r="3151" spans="1:9" s="208" customFormat="1">
      <c r="A3151" s="196">
        <v>44324</v>
      </c>
      <c r="B3151" s="205" t="s">
        <v>60</v>
      </c>
      <c r="C3151" s="198">
        <v>8762</v>
      </c>
      <c r="D3151" s="195">
        <v>6</v>
      </c>
      <c r="E3151" s="197">
        <v>431200</v>
      </c>
      <c r="F3151" s="206">
        <v>0</v>
      </c>
      <c r="G3151" s="203">
        <v>431200</v>
      </c>
      <c r="H3151" s="195" t="s">
        <v>2155</v>
      </c>
      <c r="I3151" s="205"/>
    </row>
    <row r="3152" spans="1:9" s="208" customFormat="1">
      <c r="A3152" s="196">
        <v>44324</v>
      </c>
      <c r="B3152" s="205" t="s">
        <v>60</v>
      </c>
      <c r="C3152" s="198">
        <v>8905</v>
      </c>
      <c r="D3152" s="195">
        <v>6</v>
      </c>
      <c r="E3152" s="197">
        <v>178000</v>
      </c>
      <c r="F3152" s="206">
        <v>0</v>
      </c>
      <c r="G3152" s="203">
        <v>178000</v>
      </c>
      <c r="H3152" s="195" t="s">
        <v>1240</v>
      </c>
      <c r="I3152" s="205"/>
    </row>
    <row r="3153" spans="1:9" s="208" customFormat="1">
      <c r="A3153" s="196">
        <v>44325</v>
      </c>
      <c r="B3153" s="205" t="s">
        <v>60</v>
      </c>
      <c r="C3153" s="198">
        <v>9047</v>
      </c>
      <c r="D3153" s="195">
        <v>6</v>
      </c>
      <c r="E3153" s="197">
        <v>220805</v>
      </c>
      <c r="F3153" s="206">
        <v>0</v>
      </c>
      <c r="G3153" s="203">
        <v>220805</v>
      </c>
      <c r="H3153" s="195" t="s">
        <v>2166</v>
      </c>
      <c r="I3153" s="205"/>
    </row>
    <row r="3154" spans="1:9" s="207" customFormat="1">
      <c r="A3154" s="199">
        <v>44326</v>
      </c>
      <c r="B3154" s="200"/>
      <c r="C3154" s="278">
        <v>1536</v>
      </c>
      <c r="D3154" s="200">
        <v>4</v>
      </c>
      <c r="E3154" s="201">
        <v>4497400</v>
      </c>
      <c r="F3154" s="202">
        <f>E3154-G3154</f>
        <v>0</v>
      </c>
      <c r="G3154" s="201">
        <v>4497400</v>
      </c>
      <c r="H3154" s="200"/>
      <c r="I3154" s="200"/>
    </row>
    <row r="3155" spans="1:9">
      <c r="G3155" s="50">
        <f>SUM(G3144:G3154)</f>
        <v>10158784</v>
      </c>
      <c r="H3155" s="2" t="s">
        <v>190</v>
      </c>
    </row>
    <row r="3157" spans="1:9" s="208" customFormat="1">
      <c r="A3157" s="196">
        <v>44324</v>
      </c>
      <c r="B3157" s="205" t="s">
        <v>60</v>
      </c>
      <c r="C3157" s="198">
        <v>3518</v>
      </c>
      <c r="D3157" s="195">
        <v>7</v>
      </c>
      <c r="E3157" s="197">
        <v>616000</v>
      </c>
      <c r="F3157" s="206">
        <f>E3157-G3157</f>
        <v>0</v>
      </c>
      <c r="G3157" s="203">
        <v>616000</v>
      </c>
      <c r="H3157" s="195" t="s">
        <v>1348</v>
      </c>
      <c r="I3157" s="205"/>
    </row>
    <row r="3158" spans="1:9">
      <c r="G3158" s="12">
        <v>616000</v>
      </c>
      <c r="H3158" s="2" t="s">
        <v>107</v>
      </c>
    </row>
    <row r="3160" spans="1:9" s="207" customFormat="1">
      <c r="A3160" s="199">
        <v>44326</v>
      </c>
      <c r="B3160" s="200"/>
      <c r="C3160" s="278">
        <v>9293</v>
      </c>
      <c r="D3160" s="200">
        <v>6</v>
      </c>
      <c r="E3160" s="201">
        <v>600000</v>
      </c>
      <c r="F3160" s="202">
        <f>E3160-G3160</f>
        <v>0</v>
      </c>
      <c r="G3160" s="201">
        <v>600000</v>
      </c>
      <c r="H3160" s="200"/>
      <c r="I3160" s="200"/>
    </row>
    <row r="3161" spans="1:9" s="207" customFormat="1">
      <c r="A3161" s="199">
        <v>44326</v>
      </c>
      <c r="B3161" s="200"/>
      <c r="C3161" s="278">
        <v>9282</v>
      </c>
      <c r="D3161" s="200">
        <v>6</v>
      </c>
      <c r="E3161" s="201">
        <v>48761</v>
      </c>
      <c r="F3161" s="202">
        <f>E3161-G3161</f>
        <v>0</v>
      </c>
      <c r="G3161" s="201">
        <v>48761</v>
      </c>
      <c r="H3161" s="200"/>
      <c r="I3161" s="200"/>
    </row>
    <row r="3162" spans="1:9" s="207" customFormat="1">
      <c r="A3162" s="199">
        <v>44326</v>
      </c>
      <c r="B3162" s="200"/>
      <c r="C3162" s="278">
        <v>9254</v>
      </c>
      <c r="D3162" s="200">
        <v>6</v>
      </c>
      <c r="E3162" s="201">
        <v>350440</v>
      </c>
      <c r="F3162" s="202">
        <f>E3162-G3162</f>
        <v>0</v>
      </c>
      <c r="G3162" s="201">
        <v>350440</v>
      </c>
      <c r="H3162" s="200"/>
      <c r="I3162" s="200"/>
    </row>
    <row r="3163" spans="1:9">
      <c r="G3163" s="50">
        <f>SUM(G3160:G3162)</f>
        <v>999201</v>
      </c>
      <c r="H3163" s="2" t="s">
        <v>62</v>
      </c>
    </row>
    <row r="3164" spans="1:9" s="53" customFormat="1">
      <c r="G3164" s="314"/>
    </row>
    <row r="3165" spans="1:9" ht="19.5">
      <c r="A3165" s="38" t="s">
        <v>2200</v>
      </c>
    </row>
    <row r="3166" spans="1:9" s="208" customFormat="1">
      <c r="A3166" s="196">
        <v>44326</v>
      </c>
      <c r="B3166" s="205" t="s">
        <v>60</v>
      </c>
      <c r="C3166" s="198">
        <v>4211</v>
      </c>
      <c r="D3166" s="195">
        <v>7</v>
      </c>
      <c r="E3166" s="197">
        <v>659200</v>
      </c>
      <c r="F3166" s="206">
        <v>0</v>
      </c>
      <c r="G3166" s="203">
        <v>659200</v>
      </c>
      <c r="H3166" s="195" t="s">
        <v>1015</v>
      </c>
      <c r="I3166" s="205"/>
    </row>
    <row r="3167" spans="1:9" s="208" customFormat="1">
      <c r="A3167" s="196">
        <v>44326</v>
      </c>
      <c r="B3167" s="205" t="s">
        <v>60</v>
      </c>
      <c r="C3167" s="198">
        <v>9357</v>
      </c>
      <c r="D3167" s="195">
        <v>6</v>
      </c>
      <c r="E3167" s="197">
        <v>4813400</v>
      </c>
      <c r="F3167" s="206">
        <v>0</v>
      </c>
      <c r="G3167" s="203">
        <v>4813400</v>
      </c>
      <c r="H3167" s="195" t="s">
        <v>2198</v>
      </c>
      <c r="I3167" s="205"/>
    </row>
    <row r="3168" spans="1:9" ht="19.5">
      <c r="A3168" s="38"/>
      <c r="G3168" s="50">
        <f>SUM(G3166:G3167)</f>
        <v>5472600</v>
      </c>
      <c r="H3168" s="2" t="s">
        <v>190</v>
      </c>
    </row>
    <row r="3169" spans="1:9" ht="19.5">
      <c r="A3169" s="38"/>
    </row>
    <row r="3170" spans="1:9" s="208" customFormat="1">
      <c r="A3170" s="123">
        <v>44326</v>
      </c>
      <c r="B3170" s="205" t="s">
        <v>60</v>
      </c>
      <c r="C3170" s="57">
        <v>3191</v>
      </c>
      <c r="D3170" s="205">
        <v>8</v>
      </c>
      <c r="E3170" s="203">
        <v>2380000</v>
      </c>
      <c r="F3170" s="206">
        <v>0</v>
      </c>
      <c r="G3170" s="203">
        <v>2380000</v>
      </c>
      <c r="H3170" s="205"/>
      <c r="I3170" s="205"/>
    </row>
    <row r="3171" spans="1:9" s="208" customFormat="1">
      <c r="A3171" s="123">
        <v>44326</v>
      </c>
      <c r="B3171" s="205" t="s">
        <v>60</v>
      </c>
      <c r="C3171" s="57">
        <v>8657</v>
      </c>
      <c r="D3171" s="205">
        <v>9</v>
      </c>
      <c r="E3171" s="203">
        <v>1507400</v>
      </c>
      <c r="F3171" s="206">
        <v>0</v>
      </c>
      <c r="G3171" s="203">
        <v>1507400</v>
      </c>
      <c r="H3171" s="205" t="s">
        <v>1097</v>
      </c>
      <c r="I3171" s="205"/>
    </row>
    <row r="3172" spans="1:9" s="207" customFormat="1">
      <c r="A3172" s="199">
        <v>44327</v>
      </c>
      <c r="B3172" s="200"/>
      <c r="C3172" s="51">
        <v>9559</v>
      </c>
      <c r="D3172" s="200">
        <v>6</v>
      </c>
      <c r="E3172" s="201">
        <v>567986</v>
      </c>
      <c r="F3172" s="202">
        <f>E3172-G3172</f>
        <v>0</v>
      </c>
      <c r="G3172" s="201">
        <v>567986</v>
      </c>
      <c r="H3172" s="200"/>
      <c r="I3172" s="200"/>
    </row>
    <row r="3173" spans="1:9">
      <c r="G3173" s="50">
        <f>SUM(G3170:G3172)</f>
        <v>4455386</v>
      </c>
      <c r="H3173" s="2" t="s">
        <v>62</v>
      </c>
    </row>
    <row r="3175" spans="1:9" s="208" customFormat="1">
      <c r="A3175" s="196">
        <v>44321</v>
      </c>
      <c r="B3175" s="205" t="s">
        <v>1660</v>
      </c>
      <c r="C3175" s="198">
        <v>2638</v>
      </c>
      <c r="D3175" s="195">
        <v>7</v>
      </c>
      <c r="E3175" s="197">
        <v>500000</v>
      </c>
      <c r="F3175" s="206">
        <v>0</v>
      </c>
      <c r="G3175" s="203">
        <v>500000</v>
      </c>
      <c r="H3175" s="195" t="s">
        <v>2085</v>
      </c>
      <c r="I3175" s="205"/>
    </row>
    <row r="3176" spans="1:9" s="208" customFormat="1">
      <c r="A3176" s="196">
        <v>44325</v>
      </c>
      <c r="B3176" s="205" t="s">
        <v>60</v>
      </c>
      <c r="C3176" s="198">
        <v>3797</v>
      </c>
      <c r="D3176" s="195">
        <v>7</v>
      </c>
      <c r="E3176" s="197">
        <v>322800</v>
      </c>
      <c r="F3176" s="206">
        <v>0</v>
      </c>
      <c r="G3176" s="203">
        <v>322800</v>
      </c>
      <c r="H3176" s="195" t="s">
        <v>2164</v>
      </c>
      <c r="I3176" s="205"/>
    </row>
    <row r="3177" spans="1:9" s="208" customFormat="1">
      <c r="A3177" s="196">
        <v>44326</v>
      </c>
      <c r="B3177" s="205" t="s">
        <v>60</v>
      </c>
      <c r="C3177" s="198">
        <v>8666</v>
      </c>
      <c r="D3177" s="195">
        <v>9</v>
      </c>
      <c r="E3177" s="197">
        <v>313000</v>
      </c>
      <c r="F3177" s="206">
        <v>0</v>
      </c>
      <c r="G3177" s="203">
        <v>313000</v>
      </c>
      <c r="H3177" s="195" t="s">
        <v>533</v>
      </c>
      <c r="I3177" s="205"/>
    </row>
    <row r="3178" spans="1:9" s="208" customFormat="1">
      <c r="A3178" s="196">
        <v>44326</v>
      </c>
      <c r="B3178" s="205" t="s">
        <v>60</v>
      </c>
      <c r="C3178" s="198">
        <v>9252</v>
      </c>
      <c r="D3178" s="195">
        <v>6</v>
      </c>
      <c r="E3178" s="197">
        <v>306687</v>
      </c>
      <c r="F3178" s="206">
        <v>0</v>
      </c>
      <c r="G3178" s="203">
        <v>306687</v>
      </c>
      <c r="H3178" s="195" t="s">
        <v>2193</v>
      </c>
      <c r="I3178" s="205"/>
    </row>
    <row r="3179" spans="1:9" s="208" customFormat="1">
      <c r="A3179" s="196">
        <v>44326</v>
      </c>
      <c r="B3179" s="205" t="s">
        <v>60</v>
      </c>
      <c r="C3179" s="198">
        <v>9283</v>
      </c>
      <c r="D3179" s="195">
        <v>6</v>
      </c>
      <c r="E3179" s="197">
        <v>712029</v>
      </c>
      <c r="F3179" s="206">
        <v>0</v>
      </c>
      <c r="G3179" s="203">
        <v>712029</v>
      </c>
      <c r="H3179" s="195" t="s">
        <v>2196</v>
      </c>
      <c r="I3179" s="205"/>
    </row>
    <row r="3180" spans="1:9">
      <c r="G3180" s="50">
        <f>SUM(G3175:G3179)</f>
        <v>2154516</v>
      </c>
      <c r="H3180" s="2" t="s">
        <v>537</v>
      </c>
    </row>
    <row r="3182" spans="1:9" s="207" customFormat="1">
      <c r="A3182" s="199">
        <v>44327</v>
      </c>
      <c r="B3182" s="200"/>
      <c r="C3182" s="278">
        <v>1794</v>
      </c>
      <c r="D3182" s="200">
        <v>4</v>
      </c>
      <c r="E3182" s="201">
        <v>424000</v>
      </c>
      <c r="F3182" s="202">
        <f>E3182-G3182</f>
        <v>0</v>
      </c>
      <c r="G3182" s="201">
        <v>424000</v>
      </c>
      <c r="H3182" s="200"/>
      <c r="I3182" s="200"/>
    </row>
    <row r="3183" spans="1:9" s="207" customFormat="1">
      <c r="A3183" s="199">
        <v>44327</v>
      </c>
      <c r="B3183" s="200"/>
      <c r="C3183" s="278">
        <v>1798</v>
      </c>
      <c r="D3183" s="200">
        <v>4</v>
      </c>
      <c r="E3183" s="201">
        <v>622500</v>
      </c>
      <c r="F3183" s="202">
        <f>E3183-G3183</f>
        <v>0</v>
      </c>
      <c r="G3183" s="201">
        <v>622500</v>
      </c>
      <c r="H3183" s="200"/>
      <c r="I3183" s="200"/>
    </row>
    <row r="3184" spans="1:9" s="207" customFormat="1">
      <c r="A3184" s="199">
        <v>44327</v>
      </c>
      <c r="B3184" s="200"/>
      <c r="C3184" s="278">
        <v>8788</v>
      </c>
      <c r="D3184" s="200">
        <v>9</v>
      </c>
      <c r="E3184" s="201">
        <v>491000</v>
      </c>
      <c r="F3184" s="202">
        <f>E3184-G3184</f>
        <v>0</v>
      </c>
      <c r="G3184" s="201">
        <v>491000</v>
      </c>
      <c r="H3184" s="200"/>
      <c r="I3184" s="200"/>
    </row>
    <row r="3185" spans="1:9">
      <c r="G3185" s="50">
        <f>SUM(G3182:G3184)</f>
        <v>1537500</v>
      </c>
      <c r="H3185" s="2" t="s">
        <v>65</v>
      </c>
    </row>
    <row r="3187" spans="1:9" s="207" customFormat="1">
      <c r="A3187" s="199">
        <v>44327</v>
      </c>
      <c r="B3187" s="200"/>
      <c r="C3187" s="278">
        <v>1732</v>
      </c>
      <c r="D3187" s="200">
        <v>4</v>
      </c>
      <c r="E3187" s="201">
        <v>1086000</v>
      </c>
      <c r="F3187" s="202">
        <f>E3187-G3187</f>
        <v>0</v>
      </c>
      <c r="G3187" s="201">
        <v>1086000</v>
      </c>
      <c r="H3187" s="200"/>
      <c r="I3187" s="200"/>
    </row>
    <row r="3188" spans="1:9" s="207" customFormat="1">
      <c r="A3188" s="199">
        <v>44327</v>
      </c>
      <c r="B3188" s="200"/>
      <c r="C3188" s="278">
        <v>1762</v>
      </c>
      <c r="D3188" s="200">
        <v>4</v>
      </c>
      <c r="E3188" s="201">
        <v>700041</v>
      </c>
      <c r="F3188" s="202">
        <f>E3188-G3188</f>
        <v>0</v>
      </c>
      <c r="G3188" s="201">
        <v>700041</v>
      </c>
      <c r="H3188" s="200"/>
      <c r="I3188" s="200"/>
    </row>
    <row r="3189" spans="1:9" s="207" customFormat="1">
      <c r="A3189" s="199">
        <v>44327</v>
      </c>
      <c r="B3189" s="200"/>
      <c r="C3189" s="278">
        <v>8778</v>
      </c>
      <c r="D3189" s="200">
        <v>9</v>
      </c>
      <c r="E3189" s="201">
        <v>200000</v>
      </c>
      <c r="F3189" s="202">
        <f>E3189-G3189</f>
        <v>0</v>
      </c>
      <c r="G3189" s="201">
        <v>200000</v>
      </c>
      <c r="H3189" s="200"/>
      <c r="I3189" s="200"/>
    </row>
    <row r="3190" spans="1:9">
      <c r="G3190" s="50">
        <f>SUM(G3187:G3189)</f>
        <v>1986041</v>
      </c>
      <c r="H3190" s="2" t="s">
        <v>62</v>
      </c>
    </row>
    <row r="3193" spans="1:9" s="208" customFormat="1">
      <c r="A3193" s="196">
        <v>44326</v>
      </c>
      <c r="B3193" s="205" t="s">
        <v>60</v>
      </c>
      <c r="C3193" s="198">
        <v>4012</v>
      </c>
      <c r="D3193" s="195">
        <v>7</v>
      </c>
      <c r="E3193" s="197">
        <v>850000</v>
      </c>
      <c r="F3193" s="206">
        <v>0</v>
      </c>
      <c r="G3193" s="203">
        <v>850000</v>
      </c>
      <c r="H3193" s="195" t="s">
        <v>2191</v>
      </c>
      <c r="I3193" s="205"/>
    </row>
    <row r="3194" spans="1:9" s="208" customFormat="1">
      <c r="A3194" s="196">
        <v>44327</v>
      </c>
      <c r="B3194" s="205" t="s">
        <v>60</v>
      </c>
      <c r="C3194" s="198">
        <v>4378</v>
      </c>
      <c r="D3194" s="195">
        <v>7</v>
      </c>
      <c r="E3194" s="197">
        <v>497900</v>
      </c>
      <c r="F3194" s="206">
        <v>0</v>
      </c>
      <c r="G3194" s="203">
        <v>497900</v>
      </c>
      <c r="H3194" s="195" t="s">
        <v>2218</v>
      </c>
      <c r="I3194" s="205"/>
    </row>
    <row r="3195" spans="1:9" s="208" customFormat="1">
      <c r="A3195" s="196">
        <v>44327</v>
      </c>
      <c r="B3195" s="205" t="s">
        <v>60</v>
      </c>
      <c r="C3195" s="198">
        <v>8789</v>
      </c>
      <c r="D3195" s="195">
        <v>9</v>
      </c>
      <c r="E3195" s="197">
        <v>613500</v>
      </c>
      <c r="F3195" s="206">
        <v>0</v>
      </c>
      <c r="G3195" s="203">
        <v>613500</v>
      </c>
      <c r="H3195" s="195" t="s">
        <v>2213</v>
      </c>
      <c r="I3195" s="205"/>
    </row>
    <row r="3196" spans="1:9" s="208" customFormat="1">
      <c r="A3196" s="196">
        <v>44327</v>
      </c>
      <c r="B3196" s="205" t="s">
        <v>60</v>
      </c>
      <c r="C3196" s="198">
        <v>9703</v>
      </c>
      <c r="D3196" s="195">
        <v>6</v>
      </c>
      <c r="E3196" s="197">
        <v>2480000</v>
      </c>
      <c r="F3196" s="206">
        <v>0</v>
      </c>
      <c r="G3196" s="203">
        <v>2480000</v>
      </c>
      <c r="H3196" s="195" t="s">
        <v>2182</v>
      </c>
      <c r="I3196" s="205"/>
    </row>
    <row r="3197" spans="1:9">
      <c r="G3197" s="50">
        <f>SUM(G3193:G3196)</f>
        <v>4441400</v>
      </c>
      <c r="H3197" s="2" t="s">
        <v>64</v>
      </c>
    </row>
    <row r="3199" spans="1:9" s="207" customFormat="1">
      <c r="A3199" s="199">
        <v>44328</v>
      </c>
      <c r="B3199" s="200"/>
      <c r="C3199" s="278">
        <v>9936</v>
      </c>
      <c r="D3199" s="200">
        <v>6</v>
      </c>
      <c r="E3199" s="201">
        <v>897277</v>
      </c>
      <c r="F3199" s="202">
        <f>E3199-G3199</f>
        <v>0</v>
      </c>
      <c r="G3199" s="201">
        <v>897277</v>
      </c>
      <c r="H3199" s="200"/>
      <c r="I3199" s="200"/>
    </row>
    <row r="3200" spans="1:9">
      <c r="G3200" s="12">
        <v>897277</v>
      </c>
      <c r="H3200" s="2" t="s">
        <v>62</v>
      </c>
    </row>
    <row r="3202" spans="1:9" s="208" customFormat="1">
      <c r="A3202" s="196">
        <v>44326</v>
      </c>
      <c r="B3202" s="205" t="s">
        <v>60</v>
      </c>
      <c r="C3202" s="198">
        <v>8640</v>
      </c>
      <c r="D3202" s="195">
        <v>9</v>
      </c>
      <c r="E3202" s="197">
        <v>318400</v>
      </c>
      <c r="F3202" s="206">
        <v>0</v>
      </c>
      <c r="G3202" s="203">
        <v>318400</v>
      </c>
      <c r="H3202" s="195" t="s">
        <v>2199</v>
      </c>
      <c r="I3202" s="205"/>
    </row>
    <row r="3203" spans="1:9" s="208" customFormat="1">
      <c r="A3203" s="196">
        <v>44327</v>
      </c>
      <c r="B3203" s="205" t="s">
        <v>60</v>
      </c>
      <c r="C3203" s="198">
        <v>1799</v>
      </c>
      <c r="D3203" s="195">
        <v>4</v>
      </c>
      <c r="E3203" s="197">
        <v>1007900</v>
      </c>
      <c r="F3203" s="206">
        <v>0</v>
      </c>
      <c r="G3203" s="203">
        <v>1007900</v>
      </c>
      <c r="H3203" s="195" t="s">
        <v>2204</v>
      </c>
      <c r="I3203" s="205"/>
    </row>
    <row r="3204" spans="1:9" s="208" customFormat="1">
      <c r="A3204" s="123">
        <v>44327</v>
      </c>
      <c r="B3204" s="205" t="s">
        <v>60</v>
      </c>
      <c r="C3204" s="57">
        <v>1905</v>
      </c>
      <c r="D3204" s="205">
        <v>4</v>
      </c>
      <c r="E3204" s="203">
        <v>905600</v>
      </c>
      <c r="F3204" s="206">
        <v>0</v>
      </c>
      <c r="G3204" s="203">
        <v>905600</v>
      </c>
      <c r="H3204" s="205" t="s">
        <v>2205</v>
      </c>
      <c r="I3204" s="205"/>
    </row>
    <row r="3205" spans="1:9" s="208" customFormat="1">
      <c r="A3205" s="196">
        <v>44327</v>
      </c>
      <c r="B3205" s="205" t="s">
        <v>60</v>
      </c>
      <c r="C3205" s="198">
        <v>9785</v>
      </c>
      <c r="D3205" s="195">
        <v>6</v>
      </c>
      <c r="E3205" s="197">
        <v>471200</v>
      </c>
      <c r="F3205" s="206">
        <v>0</v>
      </c>
      <c r="G3205" s="203">
        <v>471200</v>
      </c>
      <c r="H3205" s="195" t="s">
        <v>2212</v>
      </c>
      <c r="I3205" s="205"/>
    </row>
    <row r="3206" spans="1:9">
      <c r="A3206" s="199">
        <v>44328</v>
      </c>
      <c r="B3206" s="200"/>
      <c r="C3206" s="200">
        <v>2019</v>
      </c>
      <c r="D3206" s="200"/>
      <c r="E3206" s="201">
        <v>258860</v>
      </c>
      <c r="F3206" s="200"/>
      <c r="G3206" s="201">
        <v>258860</v>
      </c>
      <c r="H3206" s="200"/>
      <c r="I3206" s="200"/>
    </row>
    <row r="3207" spans="1:9">
      <c r="G3207" s="50">
        <f>SUM(G3202:G3206)</f>
        <v>2961960</v>
      </c>
      <c r="H3207" s="2" t="s">
        <v>63</v>
      </c>
    </row>
    <row r="3209" spans="1:9" s="208" customFormat="1">
      <c r="A3209" s="196">
        <v>44327</v>
      </c>
      <c r="B3209" s="205" t="s">
        <v>60</v>
      </c>
      <c r="C3209" s="198">
        <v>3337</v>
      </c>
      <c r="D3209" s="195">
        <v>8</v>
      </c>
      <c r="E3209" s="197">
        <v>200000</v>
      </c>
      <c r="F3209" s="206">
        <v>0</v>
      </c>
      <c r="G3209" s="203">
        <v>200000</v>
      </c>
      <c r="H3209" s="195" t="s">
        <v>2216</v>
      </c>
      <c r="I3209" s="205"/>
    </row>
    <row r="3210" spans="1:9" s="208" customFormat="1">
      <c r="A3210" s="196">
        <v>44327</v>
      </c>
      <c r="B3210" s="205" t="s">
        <v>60</v>
      </c>
      <c r="C3210" s="198">
        <v>9549</v>
      </c>
      <c r="D3210" s="195">
        <v>6</v>
      </c>
      <c r="E3210" s="197">
        <v>839900</v>
      </c>
      <c r="F3210" s="206">
        <v>0</v>
      </c>
      <c r="G3210" s="203">
        <v>839900</v>
      </c>
      <c r="H3210" s="195" t="s">
        <v>2210</v>
      </c>
      <c r="I3210" s="205"/>
    </row>
    <row r="3211" spans="1:9">
      <c r="G3211" s="50">
        <f>SUM(G3209:G3210)</f>
        <v>1039900</v>
      </c>
      <c r="H3211" s="2" t="s">
        <v>1661</v>
      </c>
    </row>
    <row r="3213" spans="1:9" s="208" customFormat="1">
      <c r="A3213" s="196">
        <v>44327</v>
      </c>
      <c r="B3213" s="205" t="s">
        <v>60</v>
      </c>
      <c r="C3213" s="198">
        <v>1748</v>
      </c>
      <c r="D3213" s="195">
        <v>4</v>
      </c>
      <c r="E3213" s="197">
        <v>1137193</v>
      </c>
      <c r="F3213" s="206">
        <v>0</v>
      </c>
      <c r="G3213" s="197">
        <v>1137193</v>
      </c>
      <c r="H3213" s="195" t="s">
        <v>2201</v>
      </c>
      <c r="I3213" s="205"/>
    </row>
    <row r="3214" spans="1:9" s="208" customFormat="1">
      <c r="A3214" s="196">
        <v>44327</v>
      </c>
      <c r="B3214" s="205" t="s">
        <v>60</v>
      </c>
      <c r="C3214" s="198">
        <v>3375</v>
      </c>
      <c r="D3214" s="195">
        <v>8</v>
      </c>
      <c r="E3214" s="197">
        <v>100000</v>
      </c>
      <c r="F3214" s="206">
        <v>0</v>
      </c>
      <c r="G3214" s="197">
        <v>100000</v>
      </c>
      <c r="H3214" s="195" t="s">
        <v>2207</v>
      </c>
      <c r="I3214" s="205"/>
    </row>
    <row r="3215" spans="1:9" s="52" customFormat="1">
      <c r="A3215" s="199">
        <v>44328</v>
      </c>
      <c r="B3215" s="200"/>
      <c r="C3215" s="200">
        <v>3733</v>
      </c>
      <c r="D3215" s="200">
        <v>29</v>
      </c>
      <c r="E3215" s="201">
        <v>325400</v>
      </c>
      <c r="F3215" s="206">
        <v>0</v>
      </c>
      <c r="G3215" s="201">
        <v>325400</v>
      </c>
      <c r="H3215" s="200"/>
      <c r="I3215" s="200"/>
    </row>
    <row r="3216" spans="1:9" s="52" customFormat="1">
      <c r="A3216" s="199">
        <v>44328</v>
      </c>
      <c r="B3216" s="200"/>
      <c r="C3216" s="200">
        <v>2156</v>
      </c>
      <c r="D3216" s="200">
        <v>4</v>
      </c>
      <c r="E3216" s="201">
        <v>164200</v>
      </c>
      <c r="F3216" s="206">
        <v>0</v>
      </c>
      <c r="G3216" s="201">
        <v>164200</v>
      </c>
      <c r="H3216" s="200"/>
      <c r="I3216" s="200"/>
    </row>
    <row r="3217" spans="1:9" s="52" customFormat="1">
      <c r="A3217" s="199">
        <v>44328</v>
      </c>
      <c r="B3217" s="200"/>
      <c r="C3217" s="200">
        <v>3593</v>
      </c>
      <c r="D3217" s="200">
        <v>8</v>
      </c>
      <c r="E3217" s="201">
        <v>61900</v>
      </c>
      <c r="F3217" s="206">
        <v>0</v>
      </c>
      <c r="G3217" s="201">
        <v>61900</v>
      </c>
      <c r="H3217" s="200"/>
      <c r="I3217" s="200"/>
    </row>
    <row r="3218" spans="1:9" s="52" customFormat="1">
      <c r="A3218" s="199">
        <v>44328</v>
      </c>
      <c r="B3218" s="200"/>
      <c r="C3218" s="200">
        <v>3592</v>
      </c>
      <c r="D3218" s="200">
        <v>8</v>
      </c>
      <c r="E3218" s="201">
        <v>926682</v>
      </c>
      <c r="F3218" s="206">
        <v>0</v>
      </c>
      <c r="G3218" s="201">
        <v>926682</v>
      </c>
      <c r="H3218" s="200"/>
      <c r="I3218" s="200"/>
    </row>
    <row r="3219" spans="1:9">
      <c r="E3219" s="50">
        <f>SUM(E3213:E3218)</f>
        <v>2715375</v>
      </c>
      <c r="G3219" s="2" t="s">
        <v>190</v>
      </c>
    </row>
    <row r="3220" spans="1:9" s="53" customFormat="1">
      <c r="E3220" s="314"/>
    </row>
    <row r="3221" spans="1:9" s="53" customFormat="1">
      <c r="E3221" s="314"/>
    </row>
    <row r="3222" spans="1:9" ht="19.5">
      <c r="A3222" s="38" t="s">
        <v>2236</v>
      </c>
    </row>
    <row r="3223" spans="1:9" s="208" customFormat="1">
      <c r="A3223" s="196">
        <v>44328</v>
      </c>
      <c r="B3223" s="205"/>
      <c r="C3223" s="198">
        <v>3629</v>
      </c>
      <c r="D3223" s="195">
        <v>8</v>
      </c>
      <c r="E3223" s="197">
        <v>647000</v>
      </c>
      <c r="F3223" s="206">
        <v>0</v>
      </c>
      <c r="G3223" s="197">
        <v>647000</v>
      </c>
      <c r="H3223" s="195" t="s">
        <v>2231</v>
      </c>
      <c r="I3223" s="205"/>
    </row>
    <row r="3224" spans="1:9">
      <c r="G3224" s="12">
        <v>647000</v>
      </c>
      <c r="H3224" s="2" t="s">
        <v>190</v>
      </c>
    </row>
    <row r="3226" spans="1:9" s="208" customFormat="1">
      <c r="A3226" s="196">
        <v>44327</v>
      </c>
      <c r="B3226" s="205" t="s">
        <v>60</v>
      </c>
      <c r="C3226" s="198">
        <v>1947</v>
      </c>
      <c r="D3226" s="195">
        <v>4</v>
      </c>
      <c r="E3226" s="197">
        <v>224983</v>
      </c>
      <c r="F3226" s="206">
        <v>0</v>
      </c>
      <c r="G3226" s="203">
        <v>224983</v>
      </c>
      <c r="H3226" s="195" t="s">
        <v>2206</v>
      </c>
      <c r="I3226" s="205"/>
    </row>
    <row r="3227" spans="1:9" s="208" customFormat="1">
      <c r="A3227" s="196">
        <v>44328</v>
      </c>
      <c r="B3227" s="205"/>
      <c r="C3227" s="271">
        <v>1687</v>
      </c>
      <c r="D3227" s="195">
        <v>18</v>
      </c>
      <c r="E3227" s="197">
        <v>536439</v>
      </c>
      <c r="F3227" s="206">
        <v>0</v>
      </c>
      <c r="G3227" s="203">
        <v>536439</v>
      </c>
      <c r="H3227" s="195" t="s">
        <v>2228</v>
      </c>
      <c r="I3227" s="205"/>
    </row>
    <row r="3228" spans="1:9" s="208" customFormat="1">
      <c r="A3228" s="196">
        <v>44328</v>
      </c>
      <c r="B3228" s="205"/>
      <c r="C3228" s="271">
        <v>3661</v>
      </c>
      <c r="D3228" s="195">
        <v>29</v>
      </c>
      <c r="E3228" s="197">
        <v>262400</v>
      </c>
      <c r="F3228" s="206">
        <v>0</v>
      </c>
      <c r="G3228" s="203">
        <v>262400</v>
      </c>
      <c r="H3228" s="195" t="s">
        <v>2223</v>
      </c>
      <c r="I3228" s="205"/>
    </row>
    <row r="3229" spans="1:9" s="208" customFormat="1">
      <c r="A3229" s="196">
        <v>44328</v>
      </c>
      <c r="B3229" s="205"/>
      <c r="C3229" s="271">
        <v>3670</v>
      </c>
      <c r="D3229" s="195">
        <v>29</v>
      </c>
      <c r="E3229" s="197">
        <v>486528</v>
      </c>
      <c r="F3229" s="206">
        <v>0</v>
      </c>
      <c r="G3229" s="203">
        <v>486528</v>
      </c>
      <c r="H3229" s="195" t="s">
        <v>2224</v>
      </c>
      <c r="I3229" s="205"/>
    </row>
    <row r="3230" spans="1:9">
      <c r="G3230" s="50">
        <f>SUM(G3226:G3229)</f>
        <v>1510350</v>
      </c>
      <c r="H3230" s="2" t="s">
        <v>190</v>
      </c>
    </row>
    <row r="3232" spans="1:9" s="207" customFormat="1">
      <c r="A3232" s="199">
        <v>44329</v>
      </c>
      <c r="B3232" s="200"/>
      <c r="C3232" s="278">
        <v>2398</v>
      </c>
      <c r="D3232" s="200">
        <v>4</v>
      </c>
      <c r="E3232" s="201">
        <v>988013</v>
      </c>
      <c r="F3232" s="202">
        <f>E3232-G3232</f>
        <v>0</v>
      </c>
      <c r="G3232" s="201">
        <v>988013</v>
      </c>
      <c r="H3232" s="200"/>
      <c r="I3232" s="200"/>
    </row>
    <row r="3233" spans="1:9" s="207" customFormat="1">
      <c r="A3233" s="199">
        <v>44329</v>
      </c>
      <c r="B3233" s="200"/>
      <c r="C3233" s="278">
        <v>2362</v>
      </c>
      <c r="D3233" s="200">
        <v>4</v>
      </c>
      <c r="E3233" s="201">
        <v>3549800</v>
      </c>
      <c r="F3233" s="202">
        <f>E3233-G3233</f>
        <v>0</v>
      </c>
      <c r="G3233" s="201">
        <v>3549800</v>
      </c>
      <c r="H3233" s="200"/>
      <c r="I3233" s="200"/>
    </row>
    <row r="3234" spans="1:9" ht="22.5" customHeight="1">
      <c r="G3234" s="50">
        <f>SUM(G3232:G3233)</f>
        <v>4537813</v>
      </c>
      <c r="H3234" s="2" t="s">
        <v>190</v>
      </c>
    </row>
    <row r="3235" spans="1:9" s="53" customFormat="1">
      <c r="G3235" s="314"/>
    </row>
    <row r="3236" spans="1:9" ht="19.5">
      <c r="A3236" s="38" t="s">
        <v>2252</v>
      </c>
    </row>
    <row r="3237" spans="1:9" s="208" customFormat="1">
      <c r="A3237" s="196">
        <v>44327</v>
      </c>
      <c r="B3237" s="205" t="s">
        <v>60</v>
      </c>
      <c r="C3237" s="198">
        <v>1508</v>
      </c>
      <c r="D3237" s="195">
        <v>18</v>
      </c>
      <c r="E3237" s="197">
        <v>132000</v>
      </c>
      <c r="F3237" s="206">
        <v>0</v>
      </c>
      <c r="G3237" s="197">
        <v>132000</v>
      </c>
      <c r="H3237" s="195" t="s">
        <v>2215</v>
      </c>
      <c r="I3237" s="205"/>
    </row>
    <row r="3238" spans="1:9" s="208" customFormat="1">
      <c r="A3238" s="123">
        <v>44329</v>
      </c>
      <c r="B3238" s="205"/>
      <c r="C3238" s="284">
        <v>2358</v>
      </c>
      <c r="D3238" s="205">
        <v>4</v>
      </c>
      <c r="E3238" s="203">
        <v>5926400</v>
      </c>
      <c r="F3238" s="206">
        <v>0</v>
      </c>
      <c r="G3238" s="203">
        <v>5926400</v>
      </c>
      <c r="H3238" s="205" t="s">
        <v>2240</v>
      </c>
      <c r="I3238" s="205"/>
    </row>
    <row r="3239" spans="1:9" s="208" customFormat="1">
      <c r="A3239" s="123">
        <v>44329</v>
      </c>
      <c r="B3239" s="205"/>
      <c r="C3239" s="284">
        <v>2502</v>
      </c>
      <c r="D3239" s="205">
        <v>4</v>
      </c>
      <c r="E3239" s="203">
        <v>2320000</v>
      </c>
      <c r="F3239" s="206">
        <v>0</v>
      </c>
      <c r="G3239" s="203">
        <v>2320000</v>
      </c>
      <c r="H3239" s="205" t="s">
        <v>2242</v>
      </c>
      <c r="I3239" s="205"/>
    </row>
    <row r="3240" spans="1:9">
      <c r="G3240" s="50">
        <f>SUM(G3237:G3239)</f>
        <v>8378400</v>
      </c>
      <c r="H3240" s="2" t="s">
        <v>101</v>
      </c>
    </row>
    <row r="3242" spans="1:9" s="208" customFormat="1">
      <c r="A3242" s="196">
        <v>44328</v>
      </c>
      <c r="B3242" s="205"/>
      <c r="C3242" s="271">
        <v>2300</v>
      </c>
      <c r="D3242" s="195">
        <v>4</v>
      </c>
      <c r="E3242" s="197">
        <v>2020000</v>
      </c>
      <c r="F3242" s="206">
        <f t="shared" ref="F3242:F3247" si="36">E3242-G3242</f>
        <v>0</v>
      </c>
      <c r="G3242" s="197">
        <v>2020000</v>
      </c>
      <c r="H3242" s="195" t="s">
        <v>2229</v>
      </c>
      <c r="I3242" s="205"/>
    </row>
    <row r="3243" spans="1:9" s="207" customFormat="1">
      <c r="A3243" s="199">
        <v>44330</v>
      </c>
      <c r="B3243" s="200"/>
      <c r="C3243" s="278">
        <v>2651</v>
      </c>
      <c r="D3243" s="200"/>
      <c r="E3243" s="201">
        <v>406800</v>
      </c>
      <c r="F3243" s="202">
        <f t="shared" si="36"/>
        <v>406800</v>
      </c>
      <c r="G3243" s="201"/>
      <c r="H3243" s="200"/>
      <c r="I3243" s="200"/>
    </row>
    <row r="3244" spans="1:9" s="207" customFormat="1">
      <c r="A3244" s="199">
        <v>44330</v>
      </c>
      <c r="B3244" s="200"/>
      <c r="C3244" s="278">
        <v>3784</v>
      </c>
      <c r="D3244" s="200"/>
      <c r="E3244" s="201">
        <v>1233925</v>
      </c>
      <c r="F3244" s="202">
        <f t="shared" si="36"/>
        <v>1233925</v>
      </c>
      <c r="G3244" s="201"/>
      <c r="H3244" s="200"/>
      <c r="I3244" s="200"/>
    </row>
    <row r="3245" spans="1:9" s="207" customFormat="1">
      <c r="A3245" s="199">
        <v>44330</v>
      </c>
      <c r="B3245" s="200"/>
      <c r="C3245" s="278">
        <v>3932</v>
      </c>
      <c r="D3245" s="200"/>
      <c r="E3245" s="201">
        <v>448000</v>
      </c>
      <c r="F3245" s="202">
        <f t="shared" si="36"/>
        <v>448000</v>
      </c>
      <c r="G3245" s="201"/>
      <c r="H3245" s="200"/>
      <c r="I3245" s="200"/>
    </row>
    <row r="3246" spans="1:9" s="207" customFormat="1">
      <c r="A3246" s="199">
        <v>44330</v>
      </c>
      <c r="B3246" s="200"/>
      <c r="C3246" s="278">
        <v>2725</v>
      </c>
      <c r="D3246" s="200"/>
      <c r="E3246" s="201">
        <v>1200000</v>
      </c>
      <c r="F3246" s="202">
        <f t="shared" si="36"/>
        <v>1200000</v>
      </c>
      <c r="G3246" s="201"/>
      <c r="H3246" s="200"/>
      <c r="I3246" s="200"/>
    </row>
    <row r="3247" spans="1:9" s="207" customFormat="1">
      <c r="A3247" s="199">
        <v>44330</v>
      </c>
      <c r="B3247" s="200"/>
      <c r="C3247" s="278">
        <v>3982</v>
      </c>
      <c r="D3247" s="200"/>
      <c r="E3247" s="201">
        <v>366000</v>
      </c>
      <c r="F3247" s="202">
        <f t="shared" si="36"/>
        <v>366000</v>
      </c>
      <c r="G3247" s="201"/>
      <c r="H3247" s="200"/>
      <c r="I3247" s="200"/>
    </row>
    <row r="3248" spans="1:9">
      <c r="E3248" s="50">
        <f>SUM(E3242:E3247)</f>
        <v>5674725</v>
      </c>
      <c r="F3248" s="2" t="s">
        <v>63</v>
      </c>
    </row>
    <row r="3250" spans="1:9" s="208" customFormat="1">
      <c r="A3250" s="196">
        <v>44328</v>
      </c>
      <c r="B3250" s="205"/>
      <c r="C3250" s="271">
        <v>3598</v>
      </c>
      <c r="D3250" s="195">
        <v>8</v>
      </c>
      <c r="E3250" s="197">
        <v>419900</v>
      </c>
      <c r="F3250" s="206">
        <f>E3250-G3250</f>
        <v>0</v>
      </c>
      <c r="G3250" s="197">
        <v>419900</v>
      </c>
      <c r="H3250" s="195" t="s">
        <v>2230</v>
      </c>
      <c r="I3250" s="180"/>
    </row>
    <row r="3251" spans="1:9" s="52" customFormat="1">
      <c r="A3251" s="199">
        <v>44330</v>
      </c>
      <c r="B3251" s="200"/>
      <c r="C3251" s="200">
        <v>3812</v>
      </c>
      <c r="D3251" s="200">
        <v>8</v>
      </c>
      <c r="E3251" s="200">
        <v>490000</v>
      </c>
      <c r="F3251" s="202">
        <f>E3251-G3251</f>
        <v>490000</v>
      </c>
      <c r="G3251" s="200"/>
      <c r="H3251" s="200"/>
    </row>
    <row r="3252" spans="1:9">
      <c r="E3252" s="50">
        <f>SUM(E3250:E3251)</f>
        <v>909900</v>
      </c>
      <c r="F3252" s="2" t="s">
        <v>190</v>
      </c>
    </row>
    <row r="3254" spans="1:9" s="208" customFormat="1">
      <c r="A3254" s="196">
        <v>44328</v>
      </c>
      <c r="B3254" s="205"/>
      <c r="C3254" s="271">
        <v>3794</v>
      </c>
      <c r="D3254" s="195">
        <v>29</v>
      </c>
      <c r="E3254" s="197">
        <v>2400000</v>
      </c>
      <c r="F3254" s="206">
        <v>0</v>
      </c>
      <c r="G3254" s="197">
        <v>2400000</v>
      </c>
      <c r="H3254" s="195" t="s">
        <v>2232</v>
      </c>
      <c r="I3254" s="205"/>
    </row>
    <row r="3255" spans="1:9" s="208" customFormat="1">
      <c r="A3255" s="123">
        <v>44329</v>
      </c>
      <c r="B3255" s="205"/>
      <c r="C3255" s="284">
        <v>2328</v>
      </c>
      <c r="D3255" s="205">
        <v>4</v>
      </c>
      <c r="E3255" s="203">
        <v>1424800</v>
      </c>
      <c r="F3255" s="206">
        <v>0</v>
      </c>
      <c r="G3255" s="203">
        <v>1424800</v>
      </c>
      <c r="H3255" s="205" t="s">
        <v>2238</v>
      </c>
      <c r="I3255" s="223"/>
    </row>
    <row r="3256" spans="1:9" s="208" customFormat="1">
      <c r="A3256" s="123">
        <v>44329</v>
      </c>
      <c r="B3256" s="205"/>
      <c r="C3256" s="284">
        <v>2329</v>
      </c>
      <c r="D3256" s="205">
        <v>4</v>
      </c>
      <c r="E3256" s="203">
        <v>932000</v>
      </c>
      <c r="F3256" s="206">
        <v>0</v>
      </c>
      <c r="G3256" s="203">
        <v>932000</v>
      </c>
      <c r="H3256" s="205" t="s">
        <v>2239</v>
      </c>
      <c r="I3256" s="223"/>
    </row>
    <row r="3257" spans="1:9">
      <c r="G3257" s="50">
        <f>SUM(G3254:G3256)</f>
        <v>4756800</v>
      </c>
      <c r="H3257" s="2" t="s">
        <v>62</v>
      </c>
    </row>
    <row r="3259" spans="1:9" s="208" customFormat="1">
      <c r="A3259" s="123">
        <v>44329</v>
      </c>
      <c r="B3259" s="205" t="s">
        <v>1660</v>
      </c>
      <c r="C3259" s="284">
        <v>2323</v>
      </c>
      <c r="D3259" s="205">
        <v>4</v>
      </c>
      <c r="E3259" s="203">
        <v>208430</v>
      </c>
      <c r="F3259" s="206">
        <v>0</v>
      </c>
      <c r="G3259" s="203">
        <v>208430</v>
      </c>
      <c r="H3259" s="205" t="s">
        <v>2237</v>
      </c>
      <c r="I3259" s="223"/>
    </row>
    <row r="3260" spans="1:9" s="208" customFormat="1">
      <c r="A3260" s="123">
        <v>44329</v>
      </c>
      <c r="B3260" s="205" t="s">
        <v>1660</v>
      </c>
      <c r="C3260" s="284">
        <v>2389</v>
      </c>
      <c r="D3260" s="205">
        <v>4</v>
      </c>
      <c r="E3260" s="203">
        <v>402300</v>
      </c>
      <c r="F3260" s="206">
        <v>0</v>
      </c>
      <c r="G3260" s="203">
        <v>402300</v>
      </c>
      <c r="H3260" s="205" t="s">
        <v>2249</v>
      </c>
      <c r="I3260" s="223"/>
    </row>
    <row r="3261" spans="1:9">
      <c r="F3261" s="228">
        <v>0</v>
      </c>
      <c r="G3261" s="50">
        <f>SUM(G3259:G3260)</f>
        <v>610730</v>
      </c>
    </row>
    <row r="3262" spans="1:9" s="52" customFormat="1">
      <c r="A3262" s="199">
        <v>44330</v>
      </c>
      <c r="B3262" s="200"/>
      <c r="C3262" s="200">
        <v>4021</v>
      </c>
      <c r="D3262" s="200">
        <v>29</v>
      </c>
      <c r="E3262" s="201">
        <v>294000</v>
      </c>
      <c r="F3262" s="202">
        <v>0</v>
      </c>
      <c r="G3262" s="200"/>
      <c r="H3262" s="200"/>
    </row>
    <row r="3263" spans="1:9" s="52" customFormat="1">
      <c r="A3263" s="199">
        <v>44330</v>
      </c>
      <c r="B3263" s="200"/>
      <c r="C3263" s="200">
        <v>754</v>
      </c>
      <c r="D3263" s="200">
        <v>6</v>
      </c>
      <c r="E3263" s="201">
        <v>902200</v>
      </c>
      <c r="F3263" s="202">
        <v>0</v>
      </c>
      <c r="G3263" s="200"/>
      <c r="H3263" s="200"/>
    </row>
    <row r="3264" spans="1:9" s="52" customFormat="1">
      <c r="A3264" s="199">
        <v>44330</v>
      </c>
      <c r="B3264" s="200"/>
      <c r="C3264" s="200">
        <v>4025</v>
      </c>
      <c r="D3264" s="200">
        <v>29</v>
      </c>
      <c r="E3264" s="201">
        <v>165000</v>
      </c>
      <c r="F3264" s="202">
        <v>0</v>
      </c>
      <c r="G3264" s="200"/>
      <c r="H3264" s="200"/>
    </row>
    <row r="3265" spans="1:9" s="52" customFormat="1">
      <c r="A3265" s="199">
        <v>44330</v>
      </c>
      <c r="B3265" s="200"/>
      <c r="C3265" s="200">
        <v>759</v>
      </c>
      <c r="D3265" s="200">
        <v>6</v>
      </c>
      <c r="E3265" s="201">
        <v>819700</v>
      </c>
      <c r="F3265" s="202">
        <v>0</v>
      </c>
      <c r="G3265" s="200"/>
      <c r="H3265" s="200"/>
    </row>
    <row r="3266" spans="1:9">
      <c r="A3266" s="1"/>
      <c r="E3266" s="35">
        <f>SUM(E3262:E3265)</f>
        <v>2180900</v>
      </c>
    </row>
    <row r="3267" spans="1:9" ht="24" customHeight="1">
      <c r="A3267" s="1"/>
      <c r="E3267" s="3"/>
    </row>
    <row r="3268" spans="1:9" ht="19.5">
      <c r="A3268" s="339" t="s">
        <v>2257</v>
      </c>
      <c r="E3268" s="3"/>
    </row>
    <row r="3269" spans="1:9" s="208" customFormat="1">
      <c r="A3269" s="123">
        <v>44330</v>
      </c>
      <c r="B3269" s="205" t="s">
        <v>60</v>
      </c>
      <c r="C3269" s="57">
        <v>785</v>
      </c>
      <c r="D3269" s="205">
        <v>6</v>
      </c>
      <c r="E3269" s="203">
        <v>959000</v>
      </c>
      <c r="F3269" s="206">
        <v>0</v>
      </c>
      <c r="G3269" s="203">
        <v>959000</v>
      </c>
      <c r="H3269" s="205" t="s">
        <v>1100</v>
      </c>
      <c r="I3269" s="205"/>
    </row>
    <row r="3270" spans="1:9" s="208" customFormat="1">
      <c r="A3270" s="123">
        <v>44330</v>
      </c>
      <c r="B3270" s="205" t="s">
        <v>60</v>
      </c>
      <c r="C3270" s="57">
        <v>839</v>
      </c>
      <c r="D3270" s="205">
        <v>6</v>
      </c>
      <c r="E3270" s="203">
        <v>499857</v>
      </c>
      <c r="F3270" s="206">
        <v>0</v>
      </c>
      <c r="G3270" s="203">
        <v>499857</v>
      </c>
      <c r="H3270" s="205" t="s">
        <v>187</v>
      </c>
      <c r="I3270" s="205"/>
    </row>
    <row r="3271" spans="1:9" s="208" customFormat="1">
      <c r="A3271" s="123">
        <v>44330</v>
      </c>
      <c r="B3271" s="205" t="s">
        <v>60</v>
      </c>
      <c r="C3271" s="57">
        <v>4053</v>
      </c>
      <c r="D3271" s="205">
        <v>29</v>
      </c>
      <c r="E3271" s="203">
        <v>244000</v>
      </c>
      <c r="F3271" s="206">
        <v>0</v>
      </c>
      <c r="G3271" s="203">
        <v>244000</v>
      </c>
      <c r="H3271" s="205" t="s">
        <v>2272</v>
      </c>
      <c r="I3271" s="205"/>
    </row>
    <row r="3272" spans="1:9" s="208" customFormat="1">
      <c r="A3272" s="123">
        <v>44330</v>
      </c>
      <c r="B3272" s="205" t="s">
        <v>60</v>
      </c>
      <c r="C3272" s="57">
        <v>8905</v>
      </c>
      <c r="D3272" s="205">
        <v>9</v>
      </c>
      <c r="E3272" s="203">
        <v>1240000</v>
      </c>
      <c r="F3272" s="206">
        <v>0</v>
      </c>
      <c r="G3272" s="203">
        <v>1240000</v>
      </c>
      <c r="H3272" s="205" t="s">
        <v>2274</v>
      </c>
      <c r="I3272" s="205"/>
    </row>
    <row r="3273" spans="1:9">
      <c r="E3273" s="49"/>
      <c r="G3273" s="50">
        <f>SUM(G3269:G3272)</f>
        <v>2942857</v>
      </c>
      <c r="H3273" s="2" t="s">
        <v>190</v>
      </c>
    </row>
    <row r="3275" spans="1:9" s="208" customFormat="1">
      <c r="A3275" s="123">
        <v>44330</v>
      </c>
      <c r="B3275" s="205" t="s">
        <v>60</v>
      </c>
      <c r="C3275" s="57">
        <v>803</v>
      </c>
      <c r="D3275" s="205">
        <v>6</v>
      </c>
      <c r="E3275" s="203">
        <v>219200</v>
      </c>
      <c r="F3275" s="206">
        <v>0</v>
      </c>
      <c r="G3275" s="203">
        <v>219200</v>
      </c>
      <c r="H3275" s="205" t="s">
        <v>388</v>
      </c>
      <c r="I3275" s="205"/>
    </row>
    <row r="3276" spans="1:9" s="208" customFormat="1">
      <c r="A3276" s="123">
        <v>44330</v>
      </c>
      <c r="B3276" s="205" t="s">
        <v>60</v>
      </c>
      <c r="C3276" s="57">
        <v>806</v>
      </c>
      <c r="D3276" s="205">
        <v>6</v>
      </c>
      <c r="E3276" s="203">
        <v>620000</v>
      </c>
      <c r="F3276" s="206">
        <v>0</v>
      </c>
      <c r="G3276" s="203">
        <v>620000</v>
      </c>
      <c r="H3276" s="205" t="s">
        <v>1165</v>
      </c>
      <c r="I3276" s="205"/>
    </row>
    <row r="3277" spans="1:9" s="208" customFormat="1">
      <c r="A3277" s="123">
        <v>44330</v>
      </c>
      <c r="B3277" s="205" t="s">
        <v>60</v>
      </c>
      <c r="C3277" s="57">
        <v>2797</v>
      </c>
      <c r="D3277" s="205">
        <v>4</v>
      </c>
      <c r="E3277" s="203">
        <v>2160000</v>
      </c>
      <c r="F3277" s="206">
        <v>0</v>
      </c>
      <c r="G3277" s="203">
        <v>2160000</v>
      </c>
      <c r="H3277" s="205" t="s">
        <v>2273</v>
      </c>
      <c r="I3277" s="205"/>
    </row>
    <row r="3278" spans="1:9" s="208" customFormat="1">
      <c r="A3278" s="123">
        <v>44330</v>
      </c>
      <c r="B3278" s="205" t="s">
        <v>60</v>
      </c>
      <c r="C3278" s="57">
        <v>2800</v>
      </c>
      <c r="D3278" s="205">
        <v>4</v>
      </c>
      <c r="E3278" s="203">
        <v>546627</v>
      </c>
      <c r="F3278" s="206">
        <v>0</v>
      </c>
      <c r="G3278" s="203">
        <v>546627</v>
      </c>
      <c r="H3278" s="205" t="s">
        <v>2267</v>
      </c>
      <c r="I3278" s="205"/>
    </row>
    <row r="3279" spans="1:9">
      <c r="E3279" s="49"/>
      <c r="G3279" s="50">
        <f>SUM(G3275:G3278)</f>
        <v>3545827</v>
      </c>
      <c r="H3279" s="2" t="s">
        <v>62</v>
      </c>
    </row>
    <row r="3281" spans="1:9" s="208" customFormat="1">
      <c r="A3281" s="196">
        <v>44330</v>
      </c>
      <c r="B3281" s="205" t="s">
        <v>60</v>
      </c>
      <c r="C3281" s="198">
        <v>3887</v>
      </c>
      <c r="D3281" s="195">
        <v>29</v>
      </c>
      <c r="E3281" s="197">
        <v>147000</v>
      </c>
      <c r="F3281" s="206">
        <f>E3281-G3281</f>
        <v>0</v>
      </c>
      <c r="G3281" s="203">
        <v>147000</v>
      </c>
      <c r="H3281" s="195" t="s">
        <v>2269</v>
      </c>
      <c r="I3281" s="205"/>
    </row>
    <row r="3282" spans="1:9">
      <c r="G3282" s="12">
        <v>147000</v>
      </c>
      <c r="H3282" s="2" t="s">
        <v>101</v>
      </c>
    </row>
    <row r="3284" spans="1:9" s="208" customFormat="1">
      <c r="A3284" s="196">
        <v>44330</v>
      </c>
      <c r="B3284" s="205" t="s">
        <v>1660</v>
      </c>
      <c r="C3284" s="198">
        <v>2710</v>
      </c>
      <c r="D3284" s="195">
        <v>4</v>
      </c>
      <c r="E3284" s="197">
        <v>600000</v>
      </c>
      <c r="F3284" s="206">
        <v>0</v>
      </c>
      <c r="G3284" s="203">
        <v>600000</v>
      </c>
      <c r="H3284" s="195" t="s">
        <v>2264</v>
      </c>
      <c r="I3284" s="205"/>
    </row>
    <row r="3285" spans="1:9" s="208" customFormat="1">
      <c r="A3285" s="196">
        <v>44330</v>
      </c>
      <c r="B3285" s="205" t="s">
        <v>1660</v>
      </c>
      <c r="C3285" s="198">
        <v>3991</v>
      </c>
      <c r="D3285" s="195">
        <v>29</v>
      </c>
      <c r="E3285" s="197">
        <v>259500</v>
      </c>
      <c r="F3285" s="206">
        <v>0</v>
      </c>
      <c r="G3285" s="203">
        <v>259500</v>
      </c>
      <c r="H3285" s="195" t="s">
        <v>755</v>
      </c>
      <c r="I3285" s="205"/>
    </row>
    <row r="3286" spans="1:9">
      <c r="G3286" s="50">
        <f>SUM(G3284:G3285)</f>
        <v>859500</v>
      </c>
      <c r="H3286" s="2" t="s">
        <v>537</v>
      </c>
    </row>
    <row r="3288" spans="1:9" s="208" customFormat="1">
      <c r="A3288" s="196">
        <v>44328</v>
      </c>
      <c r="B3288" s="205" t="s">
        <v>64</v>
      </c>
      <c r="C3288" s="198">
        <v>4543</v>
      </c>
      <c r="D3288" s="195">
        <v>7</v>
      </c>
      <c r="E3288" s="197">
        <v>850000</v>
      </c>
      <c r="F3288" s="206">
        <v>0</v>
      </c>
      <c r="G3288" s="203">
        <v>850000</v>
      </c>
      <c r="H3288" s="195" t="s">
        <v>2233</v>
      </c>
      <c r="I3288" s="205"/>
    </row>
    <row r="3289" spans="1:9" s="208" customFormat="1">
      <c r="A3289" s="222">
        <v>44329</v>
      </c>
      <c r="B3289" s="223" t="s">
        <v>64</v>
      </c>
      <c r="C3289" s="342">
        <v>443</v>
      </c>
      <c r="D3289" s="223">
        <v>6</v>
      </c>
      <c r="E3289" s="159">
        <v>326000</v>
      </c>
      <c r="F3289" s="206">
        <v>0</v>
      </c>
      <c r="G3289" s="159">
        <v>326000</v>
      </c>
      <c r="H3289" s="223" t="s">
        <v>2247</v>
      </c>
      <c r="I3289" s="223"/>
    </row>
    <row r="3290" spans="1:9" s="208" customFormat="1">
      <c r="A3290" s="222">
        <v>44329</v>
      </c>
      <c r="B3290" s="223" t="s">
        <v>64</v>
      </c>
      <c r="C3290" s="342">
        <v>3841</v>
      </c>
      <c r="D3290" s="223">
        <v>29</v>
      </c>
      <c r="E3290" s="159">
        <v>686000</v>
      </c>
      <c r="F3290" s="206">
        <v>0</v>
      </c>
      <c r="G3290" s="159">
        <v>686000</v>
      </c>
      <c r="H3290" s="223" t="s">
        <v>2246</v>
      </c>
      <c r="I3290" s="223"/>
    </row>
    <row r="3291" spans="1:9" s="208" customFormat="1">
      <c r="A3291" s="222">
        <v>44329</v>
      </c>
      <c r="B3291" s="223" t="s">
        <v>64</v>
      </c>
      <c r="C3291" s="342">
        <v>3867</v>
      </c>
      <c r="D3291" s="223">
        <v>29</v>
      </c>
      <c r="E3291" s="159">
        <v>279000</v>
      </c>
      <c r="F3291" s="206">
        <v>0</v>
      </c>
      <c r="G3291" s="159">
        <v>279000</v>
      </c>
      <c r="H3291" s="223" t="s">
        <v>2245</v>
      </c>
      <c r="I3291" s="223"/>
    </row>
    <row r="3292" spans="1:9" s="208" customFormat="1">
      <c r="A3292" s="196">
        <v>44330</v>
      </c>
      <c r="B3292" s="205" t="s">
        <v>64</v>
      </c>
      <c r="C3292" s="198">
        <v>2328</v>
      </c>
      <c r="D3292" s="195">
        <v>18</v>
      </c>
      <c r="E3292" s="197">
        <v>756117</v>
      </c>
      <c r="F3292" s="206">
        <v>0</v>
      </c>
      <c r="G3292" s="203">
        <v>756117</v>
      </c>
      <c r="H3292" s="195" t="s">
        <v>2276</v>
      </c>
      <c r="I3292" s="205"/>
    </row>
    <row r="3293" spans="1:9" s="208" customFormat="1">
      <c r="A3293" s="196">
        <v>44330</v>
      </c>
      <c r="B3293" s="205" t="s">
        <v>64</v>
      </c>
      <c r="C3293" s="198">
        <v>2724</v>
      </c>
      <c r="D3293" s="195">
        <v>4</v>
      </c>
      <c r="E3293" s="197">
        <v>1866000</v>
      </c>
      <c r="F3293" s="206">
        <v>0</v>
      </c>
      <c r="G3293" s="203">
        <v>1866000</v>
      </c>
      <c r="H3293" s="195" t="s">
        <v>2265</v>
      </c>
      <c r="I3293" s="205"/>
    </row>
    <row r="3294" spans="1:9" s="208" customFormat="1">
      <c r="A3294" s="196">
        <v>44330</v>
      </c>
      <c r="B3294" s="205" t="s">
        <v>64</v>
      </c>
      <c r="C3294" s="198">
        <v>3951</v>
      </c>
      <c r="D3294" s="195">
        <v>29</v>
      </c>
      <c r="E3294" s="197">
        <v>405954</v>
      </c>
      <c r="F3294" s="206">
        <v>0</v>
      </c>
      <c r="G3294" s="203">
        <v>405954</v>
      </c>
      <c r="H3294" s="195" t="s">
        <v>2278</v>
      </c>
      <c r="I3294" s="205"/>
    </row>
    <row r="3295" spans="1:9" s="208" customFormat="1">
      <c r="A3295" s="196">
        <v>44330</v>
      </c>
      <c r="B3295" s="205" t="s">
        <v>64</v>
      </c>
      <c r="C3295" s="198">
        <v>3981</v>
      </c>
      <c r="D3295" s="195">
        <v>29</v>
      </c>
      <c r="E3295" s="197">
        <v>244000</v>
      </c>
      <c r="F3295" s="206">
        <v>0</v>
      </c>
      <c r="G3295" s="203">
        <v>244000</v>
      </c>
      <c r="H3295" s="195" t="s">
        <v>2265</v>
      </c>
      <c r="I3295" s="205"/>
    </row>
    <row r="3296" spans="1:9" s="208" customFormat="1">
      <c r="A3296" s="123">
        <v>44329</v>
      </c>
      <c r="B3296" s="205" t="s">
        <v>64</v>
      </c>
      <c r="C3296" s="57">
        <v>3857</v>
      </c>
      <c r="D3296" s="205">
        <v>29</v>
      </c>
      <c r="E3296" s="203">
        <v>579000</v>
      </c>
      <c r="F3296" s="206">
        <f>E3296-G3296</f>
        <v>0</v>
      </c>
      <c r="G3296" s="203">
        <v>579000</v>
      </c>
      <c r="H3296" s="205" t="s">
        <v>2243</v>
      </c>
      <c r="I3296" s="205"/>
    </row>
    <row r="3297" spans="1:72">
      <c r="G3297" s="50">
        <f>SUM(G3288:G3296)</f>
        <v>5992071</v>
      </c>
      <c r="H3297" s="2" t="s">
        <v>64</v>
      </c>
    </row>
    <row r="3299" spans="1:72" s="208" customFormat="1">
      <c r="A3299" s="196">
        <v>44327</v>
      </c>
      <c r="B3299" s="205" t="s">
        <v>63</v>
      </c>
      <c r="C3299" s="198">
        <v>8734</v>
      </c>
      <c r="D3299" s="195">
        <v>9</v>
      </c>
      <c r="E3299" s="197">
        <v>500000</v>
      </c>
      <c r="F3299" s="206">
        <f>E3299-G3299</f>
        <v>0</v>
      </c>
      <c r="G3299" s="203">
        <v>500000</v>
      </c>
      <c r="H3299" s="195" t="s">
        <v>2208</v>
      </c>
      <c r="I3299" s="205"/>
    </row>
    <row r="3300" spans="1:72">
      <c r="G3300" s="12">
        <v>500000</v>
      </c>
      <c r="H3300" s="2" t="s">
        <v>63</v>
      </c>
    </row>
    <row r="3301" spans="1:72" ht="19.5">
      <c r="A3301" s="339" t="s">
        <v>2300</v>
      </c>
    </row>
    <row r="3302" spans="1:72" s="347" customFormat="1">
      <c r="A3302" s="40">
        <v>44331</v>
      </c>
      <c r="B3302" s="41">
        <v>28262</v>
      </c>
      <c r="C3302" s="41">
        <v>938</v>
      </c>
      <c r="D3302" s="41">
        <v>6</v>
      </c>
      <c r="E3302" s="43">
        <v>864000</v>
      </c>
      <c r="F3302" s="206">
        <f>E3302-G3302</f>
        <v>0</v>
      </c>
      <c r="G3302" s="43">
        <v>864000</v>
      </c>
      <c r="H3302" s="41"/>
      <c r="I3302" s="346"/>
      <c r="J3302" s="287"/>
      <c r="K3302" s="287"/>
      <c r="L3302" s="287"/>
      <c r="M3302" s="287"/>
      <c r="N3302" s="287"/>
      <c r="O3302" s="287"/>
      <c r="P3302" s="287"/>
      <c r="Q3302" s="287"/>
      <c r="R3302" s="287"/>
      <c r="S3302" s="287"/>
      <c r="T3302" s="287"/>
      <c r="U3302" s="287"/>
      <c r="V3302" s="287"/>
      <c r="W3302" s="287"/>
      <c r="X3302" s="287"/>
      <c r="Y3302" s="287"/>
      <c r="Z3302" s="287"/>
      <c r="AA3302" s="287"/>
      <c r="AB3302" s="287"/>
      <c r="AC3302" s="287"/>
      <c r="AD3302" s="287"/>
      <c r="AE3302" s="287"/>
      <c r="AF3302" s="287"/>
      <c r="AG3302" s="287"/>
      <c r="AH3302" s="287"/>
      <c r="AI3302" s="287"/>
      <c r="AJ3302" s="287"/>
      <c r="AK3302" s="287"/>
      <c r="AL3302" s="287"/>
      <c r="AM3302" s="287"/>
      <c r="AN3302" s="287"/>
      <c r="AO3302" s="287"/>
      <c r="AP3302" s="287"/>
      <c r="AQ3302" s="287"/>
      <c r="AR3302" s="287"/>
      <c r="AS3302" s="287"/>
      <c r="AT3302" s="287"/>
      <c r="AU3302" s="287"/>
      <c r="AV3302" s="287"/>
      <c r="AW3302" s="287"/>
      <c r="AX3302" s="287"/>
      <c r="AY3302" s="287"/>
      <c r="AZ3302" s="287"/>
      <c r="BA3302" s="287"/>
      <c r="BB3302" s="287"/>
      <c r="BC3302" s="287"/>
      <c r="BD3302" s="287"/>
      <c r="BE3302" s="287"/>
      <c r="BF3302" s="287"/>
      <c r="BG3302" s="287"/>
      <c r="BH3302" s="287"/>
      <c r="BI3302" s="287"/>
      <c r="BJ3302" s="287"/>
      <c r="BK3302" s="287"/>
      <c r="BL3302" s="287"/>
      <c r="BM3302" s="287"/>
      <c r="BN3302" s="287"/>
      <c r="BO3302" s="287"/>
      <c r="BP3302" s="287"/>
      <c r="BQ3302" s="287"/>
      <c r="BR3302" s="287"/>
      <c r="BS3302" s="287"/>
      <c r="BT3302" s="287"/>
    </row>
    <row r="3303" spans="1:72" s="347" customFormat="1">
      <c r="A3303" s="40">
        <v>44332</v>
      </c>
      <c r="B3303" s="41">
        <v>19440</v>
      </c>
      <c r="C3303" s="41">
        <v>2840</v>
      </c>
      <c r="D3303" s="41">
        <v>18</v>
      </c>
      <c r="E3303" s="42">
        <v>2305458</v>
      </c>
      <c r="F3303" s="206">
        <f>E3303-G3303</f>
        <v>0</v>
      </c>
      <c r="G3303" s="42">
        <v>2305458</v>
      </c>
      <c r="H3303" s="41"/>
      <c r="I3303" s="41"/>
    </row>
    <row r="3304" spans="1:72" s="347" customFormat="1">
      <c r="A3304" s="40">
        <v>44332</v>
      </c>
      <c r="B3304" s="41">
        <v>99916</v>
      </c>
      <c r="C3304" s="41">
        <v>4507</v>
      </c>
      <c r="D3304" s="41">
        <v>29</v>
      </c>
      <c r="E3304" s="42">
        <v>1107116</v>
      </c>
      <c r="F3304" s="206">
        <f>E3304-G3304</f>
        <v>0</v>
      </c>
      <c r="G3304" s="42">
        <v>1107116</v>
      </c>
      <c r="H3304" s="41"/>
      <c r="I3304" s="41"/>
    </row>
    <row r="3305" spans="1:72" s="354" customFormat="1">
      <c r="A3305" s="351">
        <v>44333</v>
      </c>
      <c r="B3305" s="352">
        <v>14202</v>
      </c>
      <c r="C3305" s="352">
        <v>3473</v>
      </c>
      <c r="D3305" s="352">
        <v>4</v>
      </c>
      <c r="E3305" s="356">
        <v>221330</v>
      </c>
      <c r="F3305" s="353">
        <f>E3305-G3305</f>
        <v>0</v>
      </c>
      <c r="G3305" s="352">
        <v>221330</v>
      </c>
      <c r="H3305" s="352"/>
    </row>
    <row r="3306" spans="1:72" s="48" customFormat="1">
      <c r="E3306" s="348"/>
      <c r="G3306" s="349">
        <f>SUM(G3302:G3305)</f>
        <v>4497904</v>
      </c>
    </row>
    <row r="3307" spans="1:72" s="48" customFormat="1"/>
    <row r="3308" spans="1:72" s="41" customFormat="1">
      <c r="A3308" s="40">
        <v>44331</v>
      </c>
      <c r="B3308" s="41">
        <v>19440</v>
      </c>
      <c r="C3308" s="41">
        <v>1200</v>
      </c>
      <c r="D3308" s="41">
        <v>6</v>
      </c>
      <c r="E3308" s="43">
        <v>35141</v>
      </c>
      <c r="F3308" s="129">
        <f>E3308-G3308</f>
        <v>0</v>
      </c>
      <c r="G3308" s="43">
        <v>35141</v>
      </c>
      <c r="I3308" s="346"/>
      <c r="J3308" s="350"/>
      <c r="K3308" s="346"/>
      <c r="L3308" s="346"/>
      <c r="M3308" s="346"/>
      <c r="N3308" s="346"/>
      <c r="O3308" s="346"/>
      <c r="P3308" s="346"/>
      <c r="Q3308" s="346"/>
      <c r="R3308" s="346"/>
      <c r="S3308" s="346"/>
      <c r="T3308" s="346"/>
      <c r="U3308" s="346"/>
      <c r="V3308" s="346"/>
      <c r="W3308" s="346"/>
      <c r="X3308" s="346"/>
      <c r="Y3308" s="346"/>
      <c r="Z3308" s="346"/>
      <c r="AA3308" s="346"/>
      <c r="AB3308" s="346"/>
      <c r="AC3308" s="346"/>
      <c r="AD3308" s="346"/>
      <c r="AE3308" s="346"/>
      <c r="AF3308" s="346"/>
      <c r="AG3308" s="346"/>
      <c r="AH3308" s="346"/>
      <c r="AI3308" s="346"/>
      <c r="AJ3308" s="346"/>
      <c r="AK3308" s="346"/>
      <c r="AL3308" s="346"/>
      <c r="AM3308" s="346"/>
      <c r="AN3308" s="346"/>
      <c r="AO3308" s="346"/>
      <c r="AP3308" s="346"/>
      <c r="AQ3308" s="346"/>
      <c r="AR3308" s="346"/>
      <c r="AS3308" s="346"/>
      <c r="AT3308" s="346"/>
    </row>
    <row r="3309" spans="1:72" s="41" customFormat="1">
      <c r="A3309" s="40">
        <v>44331</v>
      </c>
      <c r="B3309" s="41">
        <v>99967</v>
      </c>
      <c r="C3309" s="41">
        <v>2916</v>
      </c>
      <c r="D3309" s="41">
        <v>4</v>
      </c>
      <c r="E3309" s="43">
        <v>1160400</v>
      </c>
      <c r="F3309" s="129">
        <f>E3309-G3309</f>
        <v>0</v>
      </c>
      <c r="G3309" s="43">
        <v>1160400</v>
      </c>
      <c r="I3309" s="346"/>
      <c r="J3309" s="350"/>
      <c r="K3309" s="346"/>
      <c r="L3309" s="346"/>
      <c r="M3309" s="346"/>
      <c r="N3309" s="346"/>
      <c r="O3309" s="346"/>
      <c r="P3309" s="346"/>
      <c r="Q3309" s="346"/>
      <c r="R3309" s="346"/>
      <c r="S3309" s="346"/>
      <c r="T3309" s="346"/>
      <c r="U3309" s="346"/>
      <c r="V3309" s="346"/>
      <c r="W3309" s="346"/>
      <c r="X3309" s="346"/>
      <c r="Y3309" s="346"/>
      <c r="Z3309" s="346"/>
      <c r="AA3309" s="346"/>
      <c r="AB3309" s="346"/>
      <c r="AC3309" s="346"/>
      <c r="AD3309" s="346"/>
      <c r="AE3309" s="346"/>
      <c r="AF3309" s="346"/>
      <c r="AG3309" s="346"/>
      <c r="AH3309" s="346"/>
      <c r="AI3309" s="346"/>
      <c r="AJ3309" s="346"/>
      <c r="AK3309" s="346"/>
      <c r="AL3309" s="346"/>
      <c r="AM3309" s="346"/>
      <c r="AN3309" s="346"/>
      <c r="AO3309" s="346"/>
      <c r="AP3309" s="346"/>
      <c r="AQ3309" s="346"/>
      <c r="AR3309" s="346"/>
      <c r="AS3309" s="346"/>
      <c r="AT3309" s="346"/>
    </row>
    <row r="3310" spans="1:72" s="41" customFormat="1">
      <c r="A3310" s="40">
        <v>44331</v>
      </c>
      <c r="B3310" s="41">
        <v>99910</v>
      </c>
      <c r="C3310" s="41">
        <v>4163</v>
      </c>
      <c r="D3310" s="41">
        <v>29</v>
      </c>
      <c r="E3310" s="43">
        <v>1214800</v>
      </c>
      <c r="F3310" s="129">
        <f>E3310-G3310</f>
        <v>0</v>
      </c>
      <c r="G3310" s="43">
        <v>1214800</v>
      </c>
      <c r="I3310" s="346"/>
      <c r="J3310" s="350"/>
      <c r="K3310" s="346"/>
      <c r="L3310" s="346"/>
      <c r="M3310" s="346"/>
      <c r="N3310" s="346"/>
      <c r="O3310" s="346"/>
      <c r="P3310" s="346"/>
      <c r="Q3310" s="346"/>
      <c r="R3310" s="346"/>
      <c r="S3310" s="346"/>
      <c r="T3310" s="346"/>
      <c r="U3310" s="346"/>
      <c r="V3310" s="346"/>
      <c r="W3310" s="346"/>
      <c r="X3310" s="346"/>
      <c r="Y3310" s="346"/>
      <c r="Z3310" s="346"/>
      <c r="AA3310" s="346"/>
      <c r="AB3310" s="346"/>
      <c r="AC3310" s="346"/>
      <c r="AD3310" s="346"/>
      <c r="AE3310" s="346"/>
      <c r="AF3310" s="346"/>
      <c r="AG3310" s="346"/>
      <c r="AH3310" s="346"/>
      <c r="AI3310" s="346"/>
      <c r="AJ3310" s="346"/>
      <c r="AK3310" s="346"/>
      <c r="AL3310" s="346"/>
      <c r="AM3310" s="346"/>
      <c r="AN3310" s="346"/>
      <c r="AO3310" s="346"/>
      <c r="AP3310" s="346"/>
      <c r="AQ3310" s="346"/>
      <c r="AR3310" s="346"/>
      <c r="AS3310" s="346"/>
      <c r="AT3310" s="346"/>
    </row>
    <row r="3311" spans="1:72" s="48" customFormat="1">
      <c r="A3311" s="196">
        <v>44332</v>
      </c>
      <c r="B3311" s="195">
        <v>34824</v>
      </c>
      <c r="C3311" s="195">
        <v>1367</v>
      </c>
      <c r="D3311" s="195">
        <v>6</v>
      </c>
      <c r="E3311" s="197">
        <v>450000</v>
      </c>
      <c r="F3311" s="206">
        <f>E3311-G3311</f>
        <v>0</v>
      </c>
      <c r="G3311" s="197">
        <v>450000</v>
      </c>
      <c r="H3311" s="195"/>
      <c r="I3311" s="195"/>
    </row>
    <row r="3312" spans="1:72" s="48" customFormat="1">
      <c r="A3312" s="196">
        <v>44332</v>
      </c>
      <c r="B3312" s="195">
        <v>99967</v>
      </c>
      <c r="C3312" s="195">
        <v>5598</v>
      </c>
      <c r="D3312" s="195">
        <v>7</v>
      </c>
      <c r="E3312" s="197">
        <v>652800</v>
      </c>
      <c r="F3312" s="206">
        <f>E3312-G3312</f>
        <v>0</v>
      </c>
      <c r="G3312" s="197">
        <v>652800</v>
      </c>
      <c r="H3312" s="195"/>
      <c r="I3312" s="195"/>
    </row>
    <row r="3313" spans="1:9" s="48" customFormat="1">
      <c r="E3313" s="348"/>
      <c r="G3313" s="349">
        <f>SUM(G3308:G3312)</f>
        <v>3513141</v>
      </c>
    </row>
    <row r="3314" spans="1:9" s="208" customFormat="1">
      <c r="E3314" s="317"/>
      <c r="G3314" s="317"/>
    </row>
    <row r="3315" spans="1:9" s="208" customFormat="1" ht="30.75" customHeight="1">
      <c r="A3315" s="196">
        <v>44326</v>
      </c>
      <c r="B3315" s="205" t="s">
        <v>65</v>
      </c>
      <c r="C3315" s="57">
        <v>1444</v>
      </c>
      <c r="D3315" s="195">
        <v>4</v>
      </c>
      <c r="E3315" s="197">
        <v>954400</v>
      </c>
      <c r="F3315" s="206">
        <v>0</v>
      </c>
      <c r="G3315" s="203">
        <v>954400</v>
      </c>
      <c r="H3315" s="195" t="s">
        <v>2188</v>
      </c>
      <c r="I3315" s="205"/>
    </row>
    <row r="3316" spans="1:9" s="208" customFormat="1" ht="30.75" customHeight="1">
      <c r="A3316" s="196">
        <v>44330</v>
      </c>
      <c r="B3316" s="205" t="s">
        <v>60</v>
      </c>
      <c r="C3316" s="57">
        <v>779</v>
      </c>
      <c r="D3316" s="195">
        <v>6</v>
      </c>
      <c r="E3316" s="197">
        <v>1583000</v>
      </c>
      <c r="F3316" s="206">
        <v>0</v>
      </c>
      <c r="G3316" s="197">
        <v>1583000</v>
      </c>
      <c r="H3316" s="195" t="s">
        <v>2261</v>
      </c>
      <c r="I3316" s="205"/>
    </row>
    <row r="3317" spans="1:9" s="208" customFormat="1">
      <c r="A3317" s="196">
        <v>44330</v>
      </c>
      <c r="B3317" s="205" t="s">
        <v>60</v>
      </c>
      <c r="C3317" s="57">
        <v>781</v>
      </c>
      <c r="D3317" s="195">
        <v>6</v>
      </c>
      <c r="E3317" s="197">
        <v>1930800</v>
      </c>
      <c r="F3317" s="206">
        <v>0</v>
      </c>
      <c r="G3317" s="197">
        <v>1930800</v>
      </c>
      <c r="H3317" s="195" t="s">
        <v>2262</v>
      </c>
      <c r="I3317" s="205"/>
    </row>
    <row r="3318" spans="1:9" s="208" customFormat="1">
      <c r="A3318" s="196">
        <v>44330</v>
      </c>
      <c r="B3318" s="205" t="s">
        <v>60</v>
      </c>
      <c r="C3318" s="57">
        <v>782</v>
      </c>
      <c r="D3318" s="195">
        <v>6</v>
      </c>
      <c r="E3318" s="197">
        <v>1632000</v>
      </c>
      <c r="F3318" s="206">
        <v>0</v>
      </c>
      <c r="G3318" s="197">
        <v>1632000</v>
      </c>
      <c r="H3318" s="195" t="s">
        <v>94</v>
      </c>
      <c r="I3318" s="205"/>
    </row>
    <row r="3319" spans="1:9" s="208" customFormat="1">
      <c r="A3319" s="196">
        <v>44330</v>
      </c>
      <c r="B3319" s="205" t="s">
        <v>60</v>
      </c>
      <c r="C3319" s="57">
        <v>8912</v>
      </c>
      <c r="D3319" s="195">
        <v>9</v>
      </c>
      <c r="E3319" s="197">
        <v>302500</v>
      </c>
      <c r="F3319" s="206">
        <v>0</v>
      </c>
      <c r="G3319" s="197">
        <v>302500</v>
      </c>
      <c r="H3319" s="195" t="s">
        <v>2270</v>
      </c>
      <c r="I3319" s="205"/>
    </row>
    <row r="3320" spans="1:9" s="208" customFormat="1">
      <c r="A3320" s="40">
        <v>44331</v>
      </c>
      <c r="B3320" s="205"/>
      <c r="C3320" s="57">
        <v>3039</v>
      </c>
      <c r="D3320" s="205">
        <v>4</v>
      </c>
      <c r="E3320" s="203">
        <v>2160000</v>
      </c>
      <c r="F3320" s="206">
        <v>0</v>
      </c>
      <c r="G3320" s="203">
        <v>2160000</v>
      </c>
      <c r="H3320" s="41" t="s">
        <v>2299</v>
      </c>
      <c r="I3320" s="205"/>
    </row>
    <row r="3321" spans="1:9" s="208" customFormat="1">
      <c r="A3321" s="40">
        <v>44332</v>
      </c>
      <c r="B3321" s="205"/>
      <c r="C3321" s="57">
        <v>9201</v>
      </c>
      <c r="D3321" s="205">
        <v>9</v>
      </c>
      <c r="E3321" s="203">
        <v>672000</v>
      </c>
      <c r="F3321" s="206">
        <v>0</v>
      </c>
      <c r="G3321" s="203">
        <v>672000</v>
      </c>
      <c r="H3321" s="205" t="s">
        <v>2294</v>
      </c>
      <c r="I3321" s="205"/>
    </row>
    <row r="3322" spans="1:9">
      <c r="C3322" s="53"/>
      <c r="G3322" s="50">
        <f>SUM(G3315:G3321)</f>
        <v>9234700</v>
      </c>
    </row>
    <row r="3323" spans="1:9" s="208" customFormat="1">
      <c r="A3323" s="196">
        <v>44330</v>
      </c>
      <c r="B3323" s="205" t="s">
        <v>60</v>
      </c>
      <c r="C3323" s="198">
        <v>4008</v>
      </c>
      <c r="D3323" s="195">
        <v>29</v>
      </c>
      <c r="E3323" s="197">
        <v>82000</v>
      </c>
      <c r="F3323" s="206">
        <f>E3323-G3323</f>
        <v>0</v>
      </c>
      <c r="G3323" s="197">
        <v>82000</v>
      </c>
      <c r="H3323" s="195"/>
      <c r="I3323" s="205"/>
    </row>
    <row r="3324" spans="1:9" s="208" customFormat="1">
      <c r="A3324" s="196">
        <v>44330</v>
      </c>
      <c r="B3324" s="205" t="s">
        <v>60</v>
      </c>
      <c r="C3324" s="198">
        <v>4011</v>
      </c>
      <c r="D3324" s="195">
        <v>29</v>
      </c>
      <c r="E3324" s="197">
        <v>399600</v>
      </c>
      <c r="F3324" s="206">
        <f>E3324-G3324</f>
        <v>0</v>
      </c>
      <c r="G3324" s="197">
        <v>399600</v>
      </c>
      <c r="H3324" s="195" t="s">
        <v>2277</v>
      </c>
      <c r="I3324" s="205"/>
    </row>
    <row r="3325" spans="1:9">
      <c r="G3325" s="50">
        <f>SUM(G3323:G3324)</f>
        <v>481600</v>
      </c>
    </row>
    <row r="3327" spans="1:9" s="208" customFormat="1">
      <c r="A3327" s="196">
        <v>44330</v>
      </c>
      <c r="B3327" s="205" t="s">
        <v>64</v>
      </c>
      <c r="C3327" s="198">
        <v>651</v>
      </c>
      <c r="D3327" s="195">
        <v>6</v>
      </c>
      <c r="E3327" s="197">
        <v>596000</v>
      </c>
      <c r="F3327" s="206">
        <v>0</v>
      </c>
      <c r="G3327" s="197">
        <v>596000</v>
      </c>
      <c r="H3327" s="195" t="s">
        <v>2258</v>
      </c>
      <c r="I3327" s="205"/>
    </row>
    <row r="3328" spans="1:9" s="208" customFormat="1">
      <c r="A3328" s="40">
        <v>44331</v>
      </c>
      <c r="B3328" s="205"/>
      <c r="C3328" s="57">
        <v>4331</v>
      </c>
      <c r="D3328" s="205">
        <v>29</v>
      </c>
      <c r="E3328" s="203">
        <v>358400</v>
      </c>
      <c r="F3328" s="206">
        <v>0</v>
      </c>
      <c r="G3328" s="203">
        <v>358400</v>
      </c>
      <c r="H3328" s="91"/>
      <c r="I3328" s="205"/>
    </row>
    <row r="3329" spans="1:9" s="208" customFormat="1">
      <c r="A3329" s="40">
        <v>44331</v>
      </c>
      <c r="B3329" s="205"/>
      <c r="C3329" s="57">
        <v>9035</v>
      </c>
      <c r="D3329" s="205">
        <v>9</v>
      </c>
      <c r="E3329" s="203">
        <v>580000</v>
      </c>
      <c r="F3329" s="206">
        <v>0</v>
      </c>
      <c r="G3329" s="203">
        <v>580000</v>
      </c>
      <c r="H3329" s="91" t="s">
        <v>2286</v>
      </c>
      <c r="I3329" s="205"/>
    </row>
    <row r="3330" spans="1:9" s="208" customFormat="1">
      <c r="A3330" s="40">
        <v>44331</v>
      </c>
      <c r="B3330" s="223"/>
      <c r="C3330" s="342">
        <v>9088</v>
      </c>
      <c r="D3330" s="223">
        <v>9</v>
      </c>
      <c r="E3330" s="159">
        <v>700000</v>
      </c>
      <c r="F3330" s="206">
        <v>0</v>
      </c>
      <c r="G3330" s="159">
        <v>700000</v>
      </c>
      <c r="H3330" s="91" t="s">
        <v>2287</v>
      </c>
      <c r="I3330" s="223"/>
    </row>
    <row r="3331" spans="1:9" s="208" customFormat="1">
      <c r="A3331" s="40">
        <v>44332</v>
      </c>
      <c r="B3331" s="223"/>
      <c r="C3331" s="342">
        <v>3314</v>
      </c>
      <c r="D3331" s="223">
        <v>4</v>
      </c>
      <c r="E3331" s="159">
        <v>280764</v>
      </c>
      <c r="F3331" s="206">
        <v>0</v>
      </c>
      <c r="G3331" s="159">
        <v>280764</v>
      </c>
      <c r="H3331" s="223" t="s">
        <v>2292</v>
      </c>
      <c r="I3331" s="223"/>
    </row>
    <row r="3332" spans="1:9" s="208" customFormat="1">
      <c r="A3332" s="40">
        <v>44332</v>
      </c>
      <c r="B3332" s="223"/>
      <c r="C3332" s="342">
        <v>4629</v>
      </c>
      <c r="D3332" s="223">
        <v>29</v>
      </c>
      <c r="E3332" s="159">
        <v>2240000</v>
      </c>
      <c r="F3332" s="206">
        <v>0</v>
      </c>
      <c r="G3332" s="159">
        <v>2240000</v>
      </c>
      <c r="H3332" s="223"/>
      <c r="I3332" s="223"/>
    </row>
    <row r="3333" spans="1:9" s="208" customFormat="1">
      <c r="A3333" s="40">
        <v>44332</v>
      </c>
      <c r="B3333" s="223"/>
      <c r="C3333" s="342">
        <v>4661</v>
      </c>
      <c r="D3333" s="223">
        <v>29</v>
      </c>
      <c r="E3333" s="159">
        <v>147000</v>
      </c>
      <c r="F3333" s="206">
        <v>0</v>
      </c>
      <c r="G3333" s="159">
        <v>147000</v>
      </c>
      <c r="H3333" s="223"/>
      <c r="I3333" s="223"/>
    </row>
    <row r="3334" spans="1:9" s="208" customFormat="1">
      <c r="A3334" s="40">
        <v>44332</v>
      </c>
      <c r="B3334" s="223"/>
      <c r="C3334" s="342">
        <v>4721</v>
      </c>
      <c r="D3334" s="223">
        <v>29</v>
      </c>
      <c r="E3334" s="159">
        <v>615900</v>
      </c>
      <c r="F3334" s="206">
        <v>0</v>
      </c>
      <c r="G3334" s="159">
        <v>615900</v>
      </c>
      <c r="H3334" s="223"/>
      <c r="I3334" s="223"/>
    </row>
    <row r="3335" spans="1:9" s="208" customFormat="1">
      <c r="A3335" s="40">
        <v>44332</v>
      </c>
      <c r="B3335" s="205"/>
      <c r="C3335" s="57">
        <v>9202</v>
      </c>
      <c r="D3335" s="205">
        <v>9</v>
      </c>
      <c r="E3335" s="203">
        <v>315186</v>
      </c>
      <c r="F3335" s="206">
        <v>0</v>
      </c>
      <c r="G3335" s="203">
        <v>315186</v>
      </c>
      <c r="H3335" s="205" t="s">
        <v>2295</v>
      </c>
      <c r="I3335" s="205"/>
    </row>
    <row r="3336" spans="1:9">
      <c r="G3336" s="50">
        <f>SUM(G3327:G3335)</f>
        <v>5833250</v>
      </c>
    </row>
    <row r="3338" spans="1:9" s="361" customFormat="1">
      <c r="A3338" s="40">
        <v>44331</v>
      </c>
      <c r="B3338" s="128"/>
      <c r="C3338" s="284">
        <v>1043</v>
      </c>
      <c r="D3338" s="128">
        <v>6</v>
      </c>
      <c r="E3338" s="43">
        <v>295500</v>
      </c>
      <c r="F3338" s="129">
        <v>0</v>
      </c>
      <c r="G3338" s="43">
        <v>295500</v>
      </c>
      <c r="H3338" s="91" t="s">
        <v>2283</v>
      </c>
      <c r="I3338" s="128"/>
    </row>
    <row r="3339" spans="1:9" s="361" customFormat="1">
      <c r="A3339" s="40">
        <v>44332</v>
      </c>
      <c r="B3339" s="362"/>
      <c r="C3339" s="363">
        <v>4463</v>
      </c>
      <c r="D3339" s="362">
        <v>29</v>
      </c>
      <c r="E3339" s="364">
        <v>714200</v>
      </c>
      <c r="F3339" s="129">
        <v>0</v>
      </c>
      <c r="G3339" s="364">
        <v>714200</v>
      </c>
      <c r="H3339" s="362"/>
      <c r="I3339" s="362"/>
    </row>
    <row r="3340" spans="1:9" s="361" customFormat="1">
      <c r="A3340" s="40">
        <v>44332</v>
      </c>
      <c r="B3340" s="128"/>
      <c r="C3340" s="284">
        <v>4497</v>
      </c>
      <c r="D3340" s="128">
        <v>29</v>
      </c>
      <c r="E3340" s="43">
        <v>965500</v>
      </c>
      <c r="F3340" s="129">
        <v>0</v>
      </c>
      <c r="G3340" s="43">
        <v>965500</v>
      </c>
      <c r="H3340" s="128"/>
      <c r="I3340" s="128"/>
    </row>
    <row r="3341" spans="1:9" s="361" customFormat="1">
      <c r="A3341" s="40">
        <v>44333</v>
      </c>
      <c r="B3341" s="128"/>
      <c r="C3341" s="284">
        <v>3123</v>
      </c>
      <c r="D3341" s="128">
        <v>18</v>
      </c>
      <c r="E3341" s="43">
        <v>626000</v>
      </c>
      <c r="F3341" s="129">
        <v>0</v>
      </c>
      <c r="G3341" s="43">
        <v>626000</v>
      </c>
      <c r="H3341" s="128"/>
      <c r="I3341" s="128"/>
    </row>
    <row r="3342" spans="1:9" s="361" customFormat="1">
      <c r="A3342" s="40">
        <v>44333</v>
      </c>
      <c r="B3342" s="128"/>
      <c r="C3342" s="284">
        <v>3563</v>
      </c>
      <c r="D3342" s="128">
        <v>4</v>
      </c>
      <c r="E3342" s="43">
        <v>800000</v>
      </c>
      <c r="F3342" s="129">
        <v>0</v>
      </c>
      <c r="G3342" s="43">
        <v>800000</v>
      </c>
      <c r="H3342" s="128"/>
      <c r="I3342" s="128"/>
    </row>
    <row r="3343" spans="1:9" s="91" customFormat="1">
      <c r="A3343" s="41"/>
      <c r="B3343" s="41"/>
      <c r="C3343" s="41"/>
      <c r="D3343" s="41"/>
      <c r="E3343" s="41"/>
      <c r="F3343" s="129">
        <v>0</v>
      </c>
      <c r="G3343" s="365">
        <f>SUM(G3338:G3342)</f>
        <v>3401200</v>
      </c>
      <c r="H3343" s="41"/>
      <c r="I3343" s="41"/>
    </row>
    <row r="3345" spans="1:9" s="208" customFormat="1">
      <c r="A3345" s="196">
        <v>44332</v>
      </c>
      <c r="B3345" s="205"/>
      <c r="C3345" s="57">
        <v>3194</v>
      </c>
      <c r="D3345" s="205">
        <v>4</v>
      </c>
      <c r="E3345" s="203">
        <v>372986</v>
      </c>
      <c r="F3345" s="206">
        <f>E3345-G3345</f>
        <v>0</v>
      </c>
      <c r="G3345" s="203">
        <v>372986</v>
      </c>
      <c r="H3345" s="205" t="s">
        <v>2291</v>
      </c>
      <c r="I3345" s="205"/>
    </row>
    <row r="3346" spans="1:9" s="208" customFormat="1">
      <c r="A3346" s="196">
        <v>44332</v>
      </c>
      <c r="B3346" s="205"/>
      <c r="C3346" s="57">
        <v>2910</v>
      </c>
      <c r="D3346" s="205">
        <v>18</v>
      </c>
      <c r="E3346" s="203">
        <v>1459000</v>
      </c>
      <c r="F3346" s="206">
        <f>E3346-G3346</f>
        <v>0</v>
      </c>
      <c r="G3346" s="203">
        <v>1459000</v>
      </c>
      <c r="H3346" s="205" t="s">
        <v>2290</v>
      </c>
      <c r="I3346" s="205"/>
    </row>
    <row r="3347" spans="1:9">
      <c r="G3347" s="50">
        <f>SUM(G3345:G3346)</f>
        <v>1831986</v>
      </c>
    </row>
    <row r="3348" spans="1:9" ht="19.5">
      <c r="A3348" s="38" t="s">
        <v>2315</v>
      </c>
    </row>
    <row r="3349" spans="1:9" s="361" customFormat="1">
      <c r="A3349" s="40">
        <v>44333</v>
      </c>
      <c r="B3349" s="128"/>
      <c r="C3349" s="284">
        <v>1603</v>
      </c>
      <c r="D3349" s="128">
        <v>6</v>
      </c>
      <c r="E3349" s="43">
        <v>858000</v>
      </c>
      <c r="F3349" s="129">
        <f>E3349-G3349</f>
        <v>0</v>
      </c>
      <c r="G3349" s="43">
        <v>858000</v>
      </c>
      <c r="H3349" s="128"/>
      <c r="I3349" s="128"/>
    </row>
    <row r="3350" spans="1:9" s="361" customFormat="1">
      <c r="A3350" s="40">
        <v>44333</v>
      </c>
      <c r="B3350" s="128"/>
      <c r="C3350" s="284">
        <v>5870</v>
      </c>
      <c r="D3350" s="128">
        <v>7</v>
      </c>
      <c r="E3350" s="43">
        <v>796700</v>
      </c>
      <c r="F3350" s="129">
        <f>E3350-G3350</f>
        <v>0</v>
      </c>
      <c r="G3350" s="43">
        <v>796700</v>
      </c>
      <c r="H3350" s="128" t="s">
        <v>2313</v>
      </c>
      <c r="I3350" s="128"/>
    </row>
    <row r="3351" spans="1:9" s="361" customFormat="1">
      <c r="A3351" s="40">
        <v>44333</v>
      </c>
      <c r="B3351" s="128"/>
      <c r="C3351" s="284">
        <v>5921</v>
      </c>
      <c r="D3351" s="128">
        <v>7</v>
      </c>
      <c r="E3351" s="43">
        <v>429000</v>
      </c>
      <c r="F3351" s="129">
        <f>E3351-G3351</f>
        <v>0</v>
      </c>
      <c r="G3351" s="43">
        <v>429000</v>
      </c>
      <c r="H3351" s="128" t="s">
        <v>2314</v>
      </c>
      <c r="I3351" s="128"/>
    </row>
    <row r="3352" spans="1:9">
      <c r="G3352" s="50">
        <f>SUM(G3349:G3351)</f>
        <v>2083700</v>
      </c>
    </row>
    <row r="3354" spans="1:9" s="208" customFormat="1">
      <c r="A3354" s="40">
        <v>44333</v>
      </c>
      <c r="B3354" s="205"/>
      <c r="C3354" s="57">
        <v>5819</v>
      </c>
      <c r="D3354" s="205">
        <v>7</v>
      </c>
      <c r="E3354" s="203">
        <v>533944</v>
      </c>
      <c r="F3354" s="206">
        <f>E3354-G3354</f>
        <v>0</v>
      </c>
      <c r="G3354" s="12">
        <v>533944</v>
      </c>
      <c r="H3354" s="205" t="s">
        <v>2312</v>
      </c>
      <c r="I3354" s="223"/>
    </row>
    <row r="3356" spans="1:9" s="208" customFormat="1">
      <c r="A3356" s="40">
        <v>44333</v>
      </c>
      <c r="B3356" s="205"/>
      <c r="C3356" s="57">
        <v>1611</v>
      </c>
      <c r="D3356" s="205">
        <v>6</v>
      </c>
      <c r="E3356" s="203">
        <v>788400</v>
      </c>
      <c r="F3356" s="206">
        <v>0</v>
      </c>
      <c r="G3356" s="203">
        <v>788400</v>
      </c>
      <c r="H3356" s="205"/>
      <c r="I3356" s="205"/>
    </row>
    <row r="3357" spans="1:9" s="208" customFormat="1">
      <c r="A3357" s="40">
        <v>44333</v>
      </c>
      <c r="B3357" s="205"/>
      <c r="C3357" s="57">
        <v>3672</v>
      </c>
      <c r="D3357" s="205">
        <v>4</v>
      </c>
      <c r="E3357" s="203">
        <v>2180000</v>
      </c>
      <c r="F3357" s="206">
        <v>0</v>
      </c>
      <c r="G3357" s="203">
        <v>2180000</v>
      </c>
      <c r="H3357" s="205"/>
      <c r="I3357" s="205"/>
    </row>
    <row r="3358" spans="1:9">
      <c r="G3358" s="50">
        <f>SUM(G3356:G3357)</f>
        <v>2968400</v>
      </c>
    </row>
    <row r="3359" spans="1:9">
      <c r="G3359" s="314"/>
    </row>
    <row r="3360" spans="1:9" s="208" customFormat="1">
      <c r="A3360" s="40">
        <v>44333</v>
      </c>
      <c r="B3360" s="205"/>
      <c r="C3360" s="57">
        <v>3678</v>
      </c>
      <c r="D3360" s="205">
        <v>4</v>
      </c>
      <c r="E3360" s="203">
        <v>1047100</v>
      </c>
      <c r="F3360" s="206">
        <f>E3360-G3360</f>
        <v>0</v>
      </c>
      <c r="G3360" s="203">
        <v>1047100</v>
      </c>
      <c r="H3360" s="205" t="s">
        <v>2310</v>
      </c>
      <c r="I3360" s="205"/>
    </row>
    <row r="3361" spans="1:9" s="207" customFormat="1">
      <c r="A3361" s="355">
        <v>44334</v>
      </c>
      <c r="B3361" s="200"/>
      <c r="C3361" s="51">
        <v>4841</v>
      </c>
      <c r="D3361" s="200">
        <v>29</v>
      </c>
      <c r="E3361" s="201">
        <v>792000</v>
      </c>
      <c r="F3361" s="202">
        <v>0</v>
      </c>
      <c r="G3361" s="201">
        <v>792000</v>
      </c>
      <c r="H3361" s="200"/>
      <c r="I3361" s="200"/>
    </row>
    <row r="3362" spans="1:9" s="207" customFormat="1">
      <c r="A3362" s="355">
        <v>44334</v>
      </c>
      <c r="B3362" s="200"/>
      <c r="C3362" s="51">
        <v>3335</v>
      </c>
      <c r="D3362" s="200">
        <v>18</v>
      </c>
      <c r="E3362" s="201">
        <v>1000000</v>
      </c>
      <c r="F3362" s="202">
        <v>0</v>
      </c>
      <c r="G3362" s="201">
        <v>1000000</v>
      </c>
      <c r="H3362" s="200"/>
      <c r="I3362" s="200"/>
    </row>
    <row r="3363" spans="1:9">
      <c r="F3363" s="317">
        <v>0</v>
      </c>
      <c r="G3363" s="50">
        <f>SUM(G3360:G3362)</f>
        <v>2839100</v>
      </c>
    </row>
    <row r="3364" spans="1:9">
      <c r="F3364" s="317">
        <v>0</v>
      </c>
    </row>
    <row r="3365" spans="1:9" s="208" customFormat="1">
      <c r="A3365" s="40">
        <v>44333</v>
      </c>
      <c r="B3365" s="205"/>
      <c r="C3365" s="57">
        <v>1512</v>
      </c>
      <c r="D3365" s="205">
        <v>6</v>
      </c>
      <c r="E3365" s="203">
        <v>1361000</v>
      </c>
      <c r="F3365" s="206">
        <f>E3365-G3365</f>
        <v>0</v>
      </c>
      <c r="G3365" s="203">
        <v>1361000</v>
      </c>
      <c r="H3365" s="205"/>
      <c r="I3365" s="205"/>
    </row>
    <row r="3366" spans="1:9" s="208" customFormat="1">
      <c r="A3366" s="40">
        <v>44332</v>
      </c>
      <c r="B3366" s="205"/>
      <c r="C3366" s="57">
        <v>4409</v>
      </c>
      <c r="D3366" s="205">
        <v>29</v>
      </c>
      <c r="E3366" s="203">
        <v>358000</v>
      </c>
      <c r="F3366" s="206">
        <f>E3366-G3366</f>
        <v>0</v>
      </c>
      <c r="G3366" s="203">
        <v>358000</v>
      </c>
      <c r="H3366" s="205"/>
      <c r="I3366" s="205"/>
    </row>
    <row r="3367" spans="1:9">
      <c r="G3367" s="50">
        <f>SUM(G3365:G3366)</f>
        <v>1719000</v>
      </c>
    </row>
    <row r="3368" spans="1:9" ht="19.5">
      <c r="A3368" s="38" t="s">
        <v>2332</v>
      </c>
    </row>
    <row r="3369" spans="1:9" s="208" customFormat="1">
      <c r="A3369" s="308">
        <v>44334</v>
      </c>
      <c r="B3369" s="223"/>
      <c r="C3369" s="342">
        <v>3941</v>
      </c>
      <c r="D3369" s="223">
        <v>4</v>
      </c>
      <c r="E3369" s="159">
        <v>602000</v>
      </c>
      <c r="F3369" s="206">
        <f>E3369-G3369</f>
        <v>0</v>
      </c>
      <c r="G3369" s="159">
        <v>602000</v>
      </c>
      <c r="H3369" s="223" t="s">
        <v>2322</v>
      </c>
      <c r="I3369" s="223"/>
    </row>
    <row r="3370" spans="1:9" s="208" customFormat="1">
      <c r="A3370" s="308">
        <v>44334</v>
      </c>
      <c r="B3370" s="223"/>
      <c r="C3370" s="342">
        <v>4875</v>
      </c>
      <c r="D3370" s="223">
        <v>29</v>
      </c>
      <c r="E3370" s="159">
        <v>2110000</v>
      </c>
      <c r="F3370" s="206">
        <f>E3370-G3370</f>
        <v>0</v>
      </c>
      <c r="G3370" s="159">
        <v>2110000</v>
      </c>
      <c r="H3370" s="223" t="s">
        <v>2325</v>
      </c>
      <c r="I3370" s="223"/>
    </row>
    <row r="3371" spans="1:9" s="208" customFormat="1">
      <c r="A3371" s="40">
        <v>44334</v>
      </c>
      <c r="B3371" s="205"/>
      <c r="C3371" s="57">
        <v>6263</v>
      </c>
      <c r="D3371" s="205">
        <v>7</v>
      </c>
      <c r="E3371" s="203">
        <v>500000</v>
      </c>
      <c r="F3371" s="206">
        <f>E3371-G3371</f>
        <v>0</v>
      </c>
      <c r="G3371" s="203">
        <v>500000</v>
      </c>
      <c r="H3371" s="205"/>
      <c r="I3371" s="205"/>
    </row>
    <row r="3372" spans="1:9">
      <c r="G3372" s="374">
        <f>SUM(G3369:G3371)</f>
        <v>3212000</v>
      </c>
    </row>
    <row r="3374" spans="1:9" s="208" customFormat="1">
      <c r="A3374" s="40">
        <v>44334</v>
      </c>
      <c r="B3374" s="205" t="s">
        <v>60</v>
      </c>
      <c r="C3374" s="57">
        <v>6315</v>
      </c>
      <c r="D3374" s="205">
        <v>7</v>
      </c>
      <c r="E3374" s="203">
        <v>218100</v>
      </c>
      <c r="F3374" s="206">
        <f>E3374-G3374</f>
        <v>0</v>
      </c>
      <c r="G3374" s="203">
        <v>218100</v>
      </c>
      <c r="H3374" s="41" t="s">
        <v>2329</v>
      </c>
      <c r="I3374" s="205"/>
    </row>
    <row r="3375" spans="1:9" s="52" customFormat="1">
      <c r="A3375" s="199">
        <v>44335</v>
      </c>
      <c r="B3375" s="200"/>
      <c r="C3375" s="200">
        <v>6380</v>
      </c>
      <c r="D3375" s="200">
        <v>7</v>
      </c>
      <c r="E3375" s="200">
        <v>942276</v>
      </c>
      <c r="F3375" s="202">
        <f>E3375-G3375</f>
        <v>0</v>
      </c>
      <c r="G3375" s="200">
        <v>942276</v>
      </c>
      <c r="H3375" s="200"/>
      <c r="I3375" s="200"/>
    </row>
    <row r="3376" spans="1:9">
      <c r="G3376" s="50">
        <f>SUM(G3374:G3375)</f>
        <v>1160376</v>
      </c>
      <c r="H3376" s="2" t="s">
        <v>62</v>
      </c>
    </row>
    <row r="3378" spans="1:9" s="208" customFormat="1">
      <c r="A3378" s="40">
        <v>44334</v>
      </c>
      <c r="B3378" s="205" t="s">
        <v>60</v>
      </c>
      <c r="C3378" s="57">
        <v>1891</v>
      </c>
      <c r="D3378" s="205">
        <v>6</v>
      </c>
      <c r="E3378" s="203">
        <v>362876</v>
      </c>
      <c r="F3378" s="206">
        <f>E3378-G3378</f>
        <v>0</v>
      </c>
      <c r="G3378" s="203">
        <v>362876</v>
      </c>
      <c r="H3378" s="205" t="s">
        <v>2320</v>
      </c>
      <c r="I3378" s="205"/>
    </row>
    <row r="3379" spans="1:9" s="208" customFormat="1">
      <c r="A3379" s="40">
        <v>44334</v>
      </c>
      <c r="B3379" s="205" t="s">
        <v>60</v>
      </c>
      <c r="C3379" s="57">
        <v>4834</v>
      </c>
      <c r="D3379" s="205">
        <v>29</v>
      </c>
      <c r="E3379" s="203">
        <v>205500</v>
      </c>
      <c r="F3379" s="206">
        <f>E3379-G3379</f>
        <v>0</v>
      </c>
      <c r="G3379" s="203">
        <v>205500</v>
      </c>
      <c r="H3379" s="205" t="s">
        <v>2323</v>
      </c>
      <c r="I3379" s="205"/>
    </row>
    <row r="3380" spans="1:9" s="208" customFormat="1">
      <c r="A3380" s="40">
        <v>44334</v>
      </c>
      <c r="B3380" s="205" t="s">
        <v>60</v>
      </c>
      <c r="C3380" s="57">
        <v>3798</v>
      </c>
      <c r="D3380" s="205">
        <v>4</v>
      </c>
      <c r="E3380" s="203">
        <v>293317</v>
      </c>
      <c r="F3380" s="206">
        <f>E3380-G3380</f>
        <v>0</v>
      </c>
      <c r="G3380" s="203">
        <v>293317</v>
      </c>
      <c r="H3380" s="41" t="s">
        <v>2226</v>
      </c>
      <c r="I3380" s="205"/>
    </row>
    <row r="3381" spans="1:9" s="208" customFormat="1">
      <c r="A3381" s="40">
        <v>44334</v>
      </c>
      <c r="B3381" s="205" t="s">
        <v>60</v>
      </c>
      <c r="C3381" s="57">
        <v>3843</v>
      </c>
      <c r="D3381" s="205">
        <v>4</v>
      </c>
      <c r="E3381" s="203">
        <v>2420718</v>
      </c>
      <c r="F3381" s="206">
        <f>E3381-G3381</f>
        <v>0</v>
      </c>
      <c r="G3381" s="203">
        <v>2420718</v>
      </c>
      <c r="H3381" s="205" t="s">
        <v>1218</v>
      </c>
      <c r="I3381" s="205"/>
    </row>
    <row r="3382" spans="1:9">
      <c r="G3382" s="50">
        <f>SUM(G3378:G3381)</f>
        <v>3282411</v>
      </c>
    </row>
    <row r="3383" spans="1:9">
      <c r="G3383" s="314"/>
    </row>
    <row r="3384" spans="1:9" s="207" customFormat="1">
      <c r="A3384" s="355">
        <v>44335</v>
      </c>
      <c r="B3384" s="200"/>
      <c r="C3384" s="51">
        <v>2124</v>
      </c>
      <c r="D3384" s="200">
        <v>6</v>
      </c>
      <c r="E3384" s="201">
        <v>2305000</v>
      </c>
      <c r="F3384" s="202">
        <f>E3384-G3384</f>
        <v>0</v>
      </c>
      <c r="G3384" s="201">
        <v>2305000</v>
      </c>
      <c r="H3384" s="200"/>
      <c r="I3384" s="200"/>
    </row>
    <row r="3385" spans="1:9" s="208" customFormat="1">
      <c r="A3385" s="127"/>
      <c r="B3385" s="205"/>
      <c r="C3385" s="57"/>
      <c r="D3385" s="205"/>
      <c r="E3385" s="203"/>
      <c r="F3385" s="206"/>
      <c r="G3385" s="203"/>
      <c r="H3385" s="205"/>
      <c r="I3385" s="205"/>
    </row>
    <row r="3386" spans="1:9" s="208" customFormat="1">
      <c r="A3386" s="40">
        <v>44333</v>
      </c>
      <c r="B3386" s="205"/>
      <c r="C3386" s="57">
        <v>4816</v>
      </c>
      <c r="D3386" s="205">
        <v>29</v>
      </c>
      <c r="E3386" s="203">
        <v>425000</v>
      </c>
      <c r="F3386" s="206">
        <f>E3386-G3386</f>
        <v>0</v>
      </c>
      <c r="G3386" s="203">
        <v>425000</v>
      </c>
      <c r="H3386" s="205"/>
      <c r="I3386" s="205"/>
    </row>
    <row r="3387" spans="1:9" s="208" customFormat="1">
      <c r="A3387" s="40">
        <v>44334</v>
      </c>
      <c r="B3387" s="205"/>
      <c r="C3387" s="57">
        <v>9310</v>
      </c>
      <c r="D3387" s="205">
        <v>9</v>
      </c>
      <c r="E3387" s="203">
        <v>1106800</v>
      </c>
      <c r="F3387" s="206">
        <f>E3387-G3387</f>
        <v>0</v>
      </c>
      <c r="G3387" s="203">
        <v>1106800</v>
      </c>
      <c r="H3387" s="205"/>
      <c r="I3387" s="205"/>
    </row>
    <row r="3388" spans="1:9" s="207" customFormat="1">
      <c r="A3388" s="355">
        <v>44335</v>
      </c>
      <c r="B3388" s="200"/>
      <c r="C3388" s="51">
        <v>4272</v>
      </c>
      <c r="D3388" s="200">
        <v>4</v>
      </c>
      <c r="E3388" s="201">
        <v>11492800</v>
      </c>
      <c r="F3388" s="202">
        <f>E3388-G3388</f>
        <v>0</v>
      </c>
      <c r="G3388" s="201">
        <v>11492800</v>
      </c>
      <c r="H3388" s="200"/>
      <c r="I3388" s="200"/>
    </row>
    <row r="3389" spans="1:9" s="207" customFormat="1">
      <c r="A3389" s="355">
        <v>44335</v>
      </c>
      <c r="B3389" s="200"/>
      <c r="C3389" s="51">
        <v>4281</v>
      </c>
      <c r="D3389" s="200"/>
      <c r="E3389" s="201">
        <v>280500</v>
      </c>
      <c r="F3389" s="202">
        <f>E3389-G3389</f>
        <v>0</v>
      </c>
      <c r="G3389" s="201">
        <v>280500</v>
      </c>
      <c r="H3389" s="200"/>
      <c r="I3389" s="200"/>
    </row>
    <row r="3390" spans="1:9">
      <c r="G3390" s="50">
        <f>SUM(G3386:G3389)</f>
        <v>13305100</v>
      </c>
    </row>
    <row r="3392" spans="1:9" ht="19.5">
      <c r="A3392" s="38" t="s">
        <v>2347</v>
      </c>
    </row>
    <row r="3393" spans="1:9" s="208" customFormat="1">
      <c r="A3393" s="308">
        <v>44335</v>
      </c>
      <c r="B3393" s="205" t="s">
        <v>60</v>
      </c>
      <c r="C3393" s="342">
        <v>4289</v>
      </c>
      <c r="D3393" s="223">
        <v>4</v>
      </c>
      <c r="E3393" s="159">
        <v>221500</v>
      </c>
      <c r="F3393" s="206">
        <f>E3393-G3393</f>
        <v>0</v>
      </c>
      <c r="G3393" s="159">
        <v>221500</v>
      </c>
      <c r="H3393" s="223" t="s">
        <v>2339</v>
      </c>
      <c r="I3393" s="223"/>
    </row>
    <row r="3394" spans="1:9" s="208" customFormat="1">
      <c r="A3394" s="308">
        <v>44335</v>
      </c>
      <c r="B3394" s="205" t="s">
        <v>60</v>
      </c>
      <c r="C3394" s="342">
        <v>6456</v>
      </c>
      <c r="D3394" s="223">
        <v>7</v>
      </c>
      <c r="E3394" s="159">
        <v>1300000</v>
      </c>
      <c r="F3394" s="206">
        <f>E3394-G3394</f>
        <v>0</v>
      </c>
      <c r="G3394" s="159">
        <v>1300000</v>
      </c>
      <c r="H3394" s="223" t="s">
        <v>2337</v>
      </c>
      <c r="I3394" s="223"/>
    </row>
    <row r="3395" spans="1:9" s="208" customFormat="1">
      <c r="A3395" s="308">
        <v>44335</v>
      </c>
      <c r="B3395" s="205" t="s">
        <v>60</v>
      </c>
      <c r="C3395" s="342">
        <v>9342</v>
      </c>
      <c r="D3395" s="223">
        <v>9</v>
      </c>
      <c r="E3395" s="159">
        <v>348000</v>
      </c>
      <c r="F3395" s="206">
        <f>E3395-G3395</f>
        <v>0</v>
      </c>
      <c r="G3395" s="159">
        <v>348000</v>
      </c>
      <c r="H3395" s="223" t="s">
        <v>2335</v>
      </c>
      <c r="I3395" s="223"/>
    </row>
    <row r="3396" spans="1:9" s="208" customFormat="1">
      <c r="A3396" s="40">
        <v>44335</v>
      </c>
      <c r="B3396" s="205" t="s">
        <v>60</v>
      </c>
      <c r="C3396" s="57">
        <v>9343</v>
      </c>
      <c r="D3396" s="205">
        <v>9</v>
      </c>
      <c r="E3396" s="203">
        <v>1870000</v>
      </c>
      <c r="F3396" s="206">
        <f>E3396-G3396</f>
        <v>0</v>
      </c>
      <c r="G3396" s="203">
        <v>1870000</v>
      </c>
      <c r="H3396" s="205" t="s">
        <v>2334</v>
      </c>
      <c r="I3396" s="205"/>
    </row>
    <row r="3397" spans="1:9">
      <c r="G3397" s="50">
        <f>SUM(G3393:G3396)</f>
        <v>3739500</v>
      </c>
    </row>
    <row r="3398" spans="1:9">
      <c r="G3398" s="314"/>
    </row>
    <row r="3399" spans="1:9">
      <c r="A3399" s="40">
        <v>44335</v>
      </c>
      <c r="B3399" s="195" t="s">
        <v>60</v>
      </c>
      <c r="C3399" s="195">
        <v>6641</v>
      </c>
      <c r="D3399" s="195">
        <v>7</v>
      </c>
      <c r="E3399" s="195">
        <v>400000</v>
      </c>
      <c r="F3399" s="195">
        <v>0</v>
      </c>
      <c r="G3399" s="97">
        <v>400000</v>
      </c>
      <c r="H3399" s="195" t="s">
        <v>2336</v>
      </c>
      <c r="I3399" s="195"/>
    </row>
    <row r="3401" spans="1:9" s="208" customFormat="1">
      <c r="A3401" s="40">
        <v>44331</v>
      </c>
      <c r="B3401" s="205" t="s">
        <v>60</v>
      </c>
      <c r="C3401" s="57">
        <v>3966</v>
      </c>
      <c r="D3401" s="205">
        <v>8</v>
      </c>
      <c r="E3401" s="203">
        <v>1037400</v>
      </c>
      <c r="F3401" s="206">
        <v>0</v>
      </c>
      <c r="G3401" s="203">
        <v>1037400</v>
      </c>
      <c r="H3401" s="91" t="s">
        <v>2285</v>
      </c>
      <c r="I3401" s="205"/>
    </row>
    <row r="3402" spans="1:9" s="208" customFormat="1">
      <c r="A3402" s="308">
        <v>44334</v>
      </c>
      <c r="B3402" s="205" t="s">
        <v>60</v>
      </c>
      <c r="C3402" s="342">
        <v>3861</v>
      </c>
      <c r="D3402" s="223">
        <v>4</v>
      </c>
      <c r="E3402" s="159">
        <v>1885200</v>
      </c>
      <c r="F3402" s="206">
        <v>0</v>
      </c>
      <c r="G3402" s="159">
        <v>1885200</v>
      </c>
      <c r="H3402" s="223" t="s">
        <v>2321</v>
      </c>
      <c r="I3402" s="223"/>
    </row>
    <row r="3403" spans="1:9" s="208" customFormat="1">
      <c r="A3403" s="40">
        <v>44334</v>
      </c>
      <c r="B3403" s="205" t="s">
        <v>60</v>
      </c>
      <c r="C3403" s="57">
        <v>3862</v>
      </c>
      <c r="D3403" s="205">
        <v>4</v>
      </c>
      <c r="E3403" s="203">
        <v>1271700</v>
      </c>
      <c r="F3403" s="206">
        <f>E3403-G3403</f>
        <v>0</v>
      </c>
      <c r="G3403" s="203">
        <v>1271700</v>
      </c>
      <c r="H3403" s="41" t="s">
        <v>2326</v>
      </c>
      <c r="I3403" s="205"/>
    </row>
    <row r="3404" spans="1:9" s="208" customFormat="1">
      <c r="A3404" s="40">
        <v>44335</v>
      </c>
      <c r="B3404" s="205" t="s">
        <v>60</v>
      </c>
      <c r="C3404" s="57">
        <v>9359</v>
      </c>
      <c r="D3404" s="205">
        <v>9</v>
      </c>
      <c r="E3404" s="203">
        <v>6082400</v>
      </c>
      <c r="F3404" s="206">
        <v>0</v>
      </c>
      <c r="G3404" s="203">
        <v>6082400</v>
      </c>
      <c r="H3404" s="205" t="s">
        <v>2333</v>
      </c>
      <c r="I3404" s="223"/>
    </row>
    <row r="3405" spans="1:9">
      <c r="G3405" s="377">
        <f>SUM(G3401:G3404)</f>
        <v>10276700</v>
      </c>
    </row>
    <row r="3407" spans="1:9" s="205" customFormat="1">
      <c r="A3407" s="40">
        <v>44335</v>
      </c>
      <c r="B3407" s="205" t="s">
        <v>60</v>
      </c>
      <c r="C3407" s="57">
        <v>2111</v>
      </c>
      <c r="D3407" s="205">
        <v>6</v>
      </c>
      <c r="E3407" s="203">
        <v>2061244</v>
      </c>
      <c r="F3407" s="206">
        <f>E3407-G3407</f>
        <v>0</v>
      </c>
      <c r="G3407" s="12">
        <v>2061244</v>
      </c>
      <c r="H3407" s="205" t="s">
        <v>2343</v>
      </c>
    </row>
    <row r="3410" spans="1:9" s="208" customFormat="1">
      <c r="A3410" s="40">
        <v>44335</v>
      </c>
      <c r="B3410" s="205" t="s">
        <v>60</v>
      </c>
      <c r="C3410" s="57">
        <v>2194</v>
      </c>
      <c r="D3410" s="205">
        <v>6</v>
      </c>
      <c r="E3410" s="203">
        <v>575996</v>
      </c>
      <c r="F3410" s="206">
        <f>E3410-G3410</f>
        <v>0</v>
      </c>
      <c r="G3410" s="203">
        <v>575996</v>
      </c>
      <c r="H3410" s="205" t="s">
        <v>2345</v>
      </c>
      <c r="I3410" s="205"/>
    </row>
    <row r="3411" spans="1:9" s="207" customFormat="1">
      <c r="A3411" s="355">
        <v>44336</v>
      </c>
      <c r="B3411" s="200"/>
      <c r="C3411" s="51">
        <v>4581</v>
      </c>
      <c r="D3411" s="200">
        <v>4</v>
      </c>
      <c r="E3411" s="201">
        <v>728200</v>
      </c>
      <c r="F3411" s="202">
        <f>E3411-G3411</f>
        <v>0</v>
      </c>
      <c r="G3411" s="201">
        <v>728200</v>
      </c>
      <c r="H3411" s="200"/>
      <c r="I3411" s="200"/>
    </row>
    <row r="3412" spans="1:9" s="207" customFormat="1">
      <c r="A3412" s="355">
        <v>44336</v>
      </c>
      <c r="B3412" s="200"/>
      <c r="C3412" s="51">
        <v>4913</v>
      </c>
      <c r="D3412" s="200">
        <v>8</v>
      </c>
      <c r="E3412" s="201">
        <v>448000</v>
      </c>
      <c r="F3412" s="202">
        <f>E3412-G3412</f>
        <v>0</v>
      </c>
      <c r="G3412" s="201">
        <v>448000</v>
      </c>
      <c r="H3412" s="200"/>
      <c r="I3412" s="200"/>
    </row>
    <row r="3413" spans="1:9" s="207" customFormat="1">
      <c r="A3413" s="355">
        <v>44336</v>
      </c>
      <c r="B3413" s="200"/>
      <c r="C3413" s="51">
        <v>4961</v>
      </c>
      <c r="D3413" s="200">
        <v>8</v>
      </c>
      <c r="E3413" s="201">
        <v>370000</v>
      </c>
      <c r="F3413" s="202">
        <f>E3413-G3413</f>
        <v>0</v>
      </c>
      <c r="G3413" s="201">
        <v>370000</v>
      </c>
      <c r="H3413" s="200"/>
      <c r="I3413" s="200"/>
    </row>
    <row r="3414" spans="1:9">
      <c r="G3414" s="50">
        <f>SUM(G3410:G3413)</f>
        <v>2122196</v>
      </c>
    </row>
    <row r="3415" spans="1:9" ht="19.5">
      <c r="A3415" s="38" t="s">
        <v>2360</v>
      </c>
    </row>
    <row r="3416" spans="1:9" s="208" customFormat="1">
      <c r="A3416" s="40">
        <v>44334</v>
      </c>
      <c r="B3416" s="205" t="s">
        <v>60</v>
      </c>
      <c r="C3416" s="57">
        <v>3484</v>
      </c>
      <c r="D3416" s="205">
        <v>18</v>
      </c>
      <c r="E3416" s="203">
        <v>651000</v>
      </c>
      <c r="F3416" s="206">
        <v>0</v>
      </c>
      <c r="G3416" s="203">
        <v>651000</v>
      </c>
      <c r="H3416" s="41" t="s">
        <v>2327</v>
      </c>
      <c r="I3416" s="205"/>
    </row>
    <row r="3417" spans="1:9" s="208" customFormat="1">
      <c r="A3417" s="40">
        <v>44336</v>
      </c>
      <c r="B3417" s="205" t="s">
        <v>60</v>
      </c>
      <c r="C3417" s="57">
        <v>2622</v>
      </c>
      <c r="D3417" s="205">
        <v>6</v>
      </c>
      <c r="E3417" s="203">
        <v>100000</v>
      </c>
      <c r="F3417" s="206">
        <v>0</v>
      </c>
      <c r="G3417" s="203">
        <v>100000</v>
      </c>
      <c r="H3417" s="205" t="s">
        <v>2350</v>
      </c>
      <c r="I3417" s="205"/>
    </row>
    <row r="3418" spans="1:9" s="208" customFormat="1">
      <c r="A3418" s="40">
        <v>44336</v>
      </c>
      <c r="B3418" s="205" t="s">
        <v>60</v>
      </c>
      <c r="C3418" s="57">
        <v>5044</v>
      </c>
      <c r="D3418" s="205">
        <v>8</v>
      </c>
      <c r="E3418" s="203">
        <v>652300</v>
      </c>
      <c r="F3418" s="206">
        <v>0</v>
      </c>
      <c r="G3418" s="203">
        <v>652300</v>
      </c>
      <c r="H3418" s="205" t="s">
        <v>2354</v>
      </c>
      <c r="I3418" s="205"/>
    </row>
    <row r="3419" spans="1:9" s="207" customFormat="1">
      <c r="A3419" s="355">
        <v>44337</v>
      </c>
      <c r="B3419" s="200"/>
      <c r="C3419" s="51">
        <v>5078</v>
      </c>
      <c r="D3419" s="200">
        <v>8</v>
      </c>
      <c r="E3419" s="201">
        <v>370000</v>
      </c>
      <c r="F3419" s="202">
        <v>0</v>
      </c>
      <c r="G3419" s="201">
        <v>370000</v>
      </c>
      <c r="H3419" s="200"/>
      <c r="I3419" s="200"/>
    </row>
    <row r="3420" spans="1:9">
      <c r="G3420" s="50">
        <f>SUM(G3416:G3419)</f>
        <v>1773300</v>
      </c>
    </row>
    <row r="3422" spans="1:9" s="208" customFormat="1">
      <c r="A3422" s="308">
        <v>44336</v>
      </c>
      <c r="B3422" s="205" t="s">
        <v>60</v>
      </c>
      <c r="C3422" s="342">
        <v>2578</v>
      </c>
      <c r="D3422" s="223">
        <v>6</v>
      </c>
      <c r="E3422" s="159">
        <v>1760000</v>
      </c>
      <c r="F3422" s="206">
        <v>0</v>
      </c>
      <c r="G3422" s="159">
        <v>1760000</v>
      </c>
      <c r="H3422" s="223" t="s">
        <v>2182</v>
      </c>
      <c r="I3422" s="223"/>
    </row>
    <row r="3423" spans="1:9" s="208" customFormat="1">
      <c r="A3423" s="308">
        <v>44336</v>
      </c>
      <c r="B3423" s="205" t="s">
        <v>60</v>
      </c>
      <c r="C3423" s="342">
        <v>4006</v>
      </c>
      <c r="D3423" s="223">
        <v>18</v>
      </c>
      <c r="E3423" s="159">
        <v>630000</v>
      </c>
      <c r="F3423" s="206">
        <v>0</v>
      </c>
      <c r="G3423" s="159">
        <v>630000</v>
      </c>
      <c r="H3423" s="223" t="s">
        <v>2351</v>
      </c>
      <c r="I3423" s="223"/>
    </row>
    <row r="3424" spans="1:9" s="208" customFormat="1">
      <c r="A3424" s="308">
        <v>44336</v>
      </c>
      <c r="B3424" s="205" t="s">
        <v>60</v>
      </c>
      <c r="C3424" s="342">
        <v>6848</v>
      </c>
      <c r="D3424" s="223">
        <v>7</v>
      </c>
      <c r="E3424" s="159">
        <v>538600</v>
      </c>
      <c r="F3424" s="206">
        <v>0</v>
      </c>
      <c r="G3424" s="159">
        <v>538600</v>
      </c>
      <c r="H3424" s="223" t="s">
        <v>2358</v>
      </c>
      <c r="I3424" s="223"/>
    </row>
    <row r="3425" spans="1:9" s="208" customFormat="1">
      <c r="A3425" s="40">
        <v>44336</v>
      </c>
      <c r="B3425" s="205" t="s">
        <v>60</v>
      </c>
      <c r="C3425" s="57">
        <v>6878</v>
      </c>
      <c r="D3425" s="205">
        <v>7</v>
      </c>
      <c r="E3425" s="203">
        <v>1168000</v>
      </c>
      <c r="F3425" s="206">
        <v>0</v>
      </c>
      <c r="G3425" s="203">
        <v>1168000</v>
      </c>
      <c r="H3425" s="205" t="s">
        <v>2359</v>
      </c>
      <c r="I3425" s="205"/>
    </row>
    <row r="3426" spans="1:9">
      <c r="G3426" s="50">
        <f>SUM(G3422:G3425)</f>
        <v>4096600</v>
      </c>
    </row>
    <row r="3428" spans="1:9" s="208" customFormat="1">
      <c r="A3428" s="40">
        <v>44336</v>
      </c>
      <c r="B3428" s="205" t="s">
        <v>60</v>
      </c>
      <c r="C3428" s="57">
        <v>2400</v>
      </c>
      <c r="D3428" s="205">
        <v>6</v>
      </c>
      <c r="E3428" s="203">
        <v>105600</v>
      </c>
      <c r="F3428" s="206">
        <f>E3428-G3428</f>
        <v>0</v>
      </c>
      <c r="G3428" s="203">
        <v>105600</v>
      </c>
      <c r="H3428" s="205" t="s">
        <v>2349</v>
      </c>
      <c r="I3428" s="205"/>
    </row>
    <row r="3429" spans="1:9">
      <c r="G3429" s="380">
        <v>105600</v>
      </c>
    </row>
    <row r="3431" spans="1:9" ht="19.5">
      <c r="A3431" s="38" t="s">
        <v>2361</v>
      </c>
    </row>
    <row r="3432" spans="1:9" s="208" customFormat="1">
      <c r="A3432" s="308">
        <v>44335</v>
      </c>
      <c r="B3432" s="205" t="s">
        <v>60</v>
      </c>
      <c r="C3432" s="342">
        <v>2319</v>
      </c>
      <c r="D3432" s="223">
        <v>6</v>
      </c>
      <c r="E3432" s="159">
        <v>206000</v>
      </c>
      <c r="F3432" s="206">
        <v>0</v>
      </c>
      <c r="G3432" s="159">
        <v>206000</v>
      </c>
      <c r="H3432" s="223" t="s">
        <v>2342</v>
      </c>
      <c r="I3432" s="223"/>
    </row>
    <row r="3433" spans="1:9" s="208" customFormat="1">
      <c r="A3433" s="308">
        <v>44336</v>
      </c>
      <c r="B3433" s="205" t="s">
        <v>60</v>
      </c>
      <c r="C3433" s="342">
        <v>4968</v>
      </c>
      <c r="D3433" s="223">
        <v>29</v>
      </c>
      <c r="E3433" s="159">
        <v>343000</v>
      </c>
      <c r="F3433" s="206">
        <v>0</v>
      </c>
      <c r="G3433" s="159">
        <v>343000</v>
      </c>
      <c r="H3433" s="223" t="s">
        <v>2353</v>
      </c>
      <c r="I3433" s="223"/>
    </row>
    <row r="3434" spans="1:9" s="208" customFormat="1">
      <c r="A3434" s="308">
        <v>44336</v>
      </c>
      <c r="B3434" s="205" t="s">
        <v>60</v>
      </c>
      <c r="C3434" s="342">
        <v>6747</v>
      </c>
      <c r="D3434" s="223">
        <v>7</v>
      </c>
      <c r="E3434" s="159">
        <v>1258000</v>
      </c>
      <c r="F3434" s="206">
        <v>0</v>
      </c>
      <c r="G3434" s="159">
        <v>1258000</v>
      </c>
      <c r="H3434" s="223" t="s">
        <v>2355</v>
      </c>
      <c r="I3434" s="223"/>
    </row>
    <row r="3435" spans="1:9" s="208" customFormat="1">
      <c r="A3435" s="196">
        <v>44337</v>
      </c>
      <c r="B3435" s="205" t="s">
        <v>60</v>
      </c>
      <c r="C3435" s="198">
        <v>2834</v>
      </c>
      <c r="D3435" s="195">
        <v>6</v>
      </c>
      <c r="E3435" s="197">
        <v>989600</v>
      </c>
      <c r="F3435" s="206">
        <f>E3435-G3435</f>
        <v>0</v>
      </c>
      <c r="G3435" s="203">
        <v>989600</v>
      </c>
      <c r="H3435" s="195" t="s">
        <v>2363</v>
      </c>
      <c r="I3435" s="223"/>
    </row>
    <row r="3436" spans="1:9" s="208" customFormat="1">
      <c r="A3436" s="196">
        <v>44337</v>
      </c>
      <c r="B3436" s="205" t="s">
        <v>60</v>
      </c>
      <c r="C3436" s="198">
        <v>5058</v>
      </c>
      <c r="D3436" s="195">
        <v>29</v>
      </c>
      <c r="E3436" s="197">
        <v>873105</v>
      </c>
      <c r="F3436" s="206">
        <f>E3436-G3436</f>
        <v>0</v>
      </c>
      <c r="G3436" s="203">
        <v>873105</v>
      </c>
      <c r="H3436" s="195" t="s">
        <v>2365</v>
      </c>
      <c r="I3436" s="223"/>
    </row>
    <row r="3437" spans="1:9" s="208" customFormat="1">
      <c r="A3437" s="196">
        <v>44337</v>
      </c>
      <c r="B3437" s="205" t="s">
        <v>60</v>
      </c>
      <c r="C3437" s="198">
        <v>5219</v>
      </c>
      <c r="D3437" s="195">
        <v>8</v>
      </c>
      <c r="E3437" s="197">
        <v>529464</v>
      </c>
      <c r="F3437" s="206">
        <f>E3437-G3437</f>
        <v>0</v>
      </c>
      <c r="G3437" s="197">
        <v>529464</v>
      </c>
      <c r="H3437" s="195" t="s">
        <v>388</v>
      </c>
      <c r="I3437" s="223"/>
    </row>
    <row r="3438" spans="1:9" s="208" customFormat="1">
      <c r="A3438" s="196">
        <v>44337</v>
      </c>
      <c r="B3438" s="205" t="s">
        <v>60</v>
      </c>
      <c r="C3438" s="198">
        <v>5247</v>
      </c>
      <c r="D3438" s="195">
        <v>8</v>
      </c>
      <c r="E3438" s="197">
        <v>3210000</v>
      </c>
      <c r="F3438" s="206">
        <f>E3438-G3438</f>
        <v>0</v>
      </c>
      <c r="G3438" s="203">
        <v>3210000</v>
      </c>
      <c r="H3438" s="195" t="s">
        <v>2371</v>
      </c>
      <c r="I3438" s="223"/>
    </row>
    <row r="3439" spans="1:9">
      <c r="E3439" s="49"/>
      <c r="G3439" s="50">
        <f>SUM(G3432:G3438)</f>
        <v>7409169</v>
      </c>
      <c r="H3439" s="2" t="s">
        <v>64</v>
      </c>
    </row>
    <row r="3441" spans="1:9" s="208" customFormat="1">
      <c r="A3441" s="123">
        <v>44337</v>
      </c>
      <c r="B3441" s="205" t="s">
        <v>60</v>
      </c>
      <c r="C3441" s="57">
        <v>5083</v>
      </c>
      <c r="D3441" s="205">
        <v>29</v>
      </c>
      <c r="E3441" s="203">
        <v>395000</v>
      </c>
      <c r="F3441" s="206">
        <v>0</v>
      </c>
      <c r="G3441" s="203">
        <v>395000</v>
      </c>
      <c r="H3441" s="205" t="s">
        <v>2366</v>
      </c>
      <c r="I3441" s="223"/>
    </row>
    <row r="3442" spans="1:9" s="208" customFormat="1">
      <c r="A3442" s="123">
        <v>44337</v>
      </c>
      <c r="B3442" s="205" t="s">
        <v>60</v>
      </c>
      <c r="C3442" s="57">
        <v>5233</v>
      </c>
      <c r="D3442" s="205">
        <v>8</v>
      </c>
      <c r="E3442" s="203">
        <v>367500</v>
      </c>
      <c r="F3442" s="206">
        <v>0</v>
      </c>
      <c r="G3442" s="203">
        <v>367500</v>
      </c>
      <c r="H3442" s="205" t="s">
        <v>2370</v>
      </c>
      <c r="I3442" s="223"/>
    </row>
    <row r="3443" spans="1:9" s="208" customFormat="1">
      <c r="A3443" s="123">
        <v>44337</v>
      </c>
      <c r="B3443" s="205" t="s">
        <v>60</v>
      </c>
      <c r="C3443" s="57">
        <v>7045</v>
      </c>
      <c r="D3443" s="205">
        <v>7</v>
      </c>
      <c r="E3443" s="203">
        <v>828000</v>
      </c>
      <c r="F3443" s="206">
        <v>0</v>
      </c>
      <c r="G3443" s="203">
        <v>828000</v>
      </c>
      <c r="H3443" s="205" t="s">
        <v>2373</v>
      </c>
      <c r="I3443" s="223"/>
    </row>
    <row r="3444" spans="1:9" s="208" customFormat="1">
      <c r="A3444" s="123">
        <v>44337</v>
      </c>
      <c r="B3444" s="205" t="s">
        <v>60</v>
      </c>
      <c r="C3444" s="57">
        <v>7047</v>
      </c>
      <c r="D3444" s="205">
        <v>7</v>
      </c>
      <c r="E3444" s="203">
        <v>628200</v>
      </c>
      <c r="F3444" s="206">
        <v>0</v>
      </c>
      <c r="G3444" s="203">
        <v>628200</v>
      </c>
      <c r="H3444" s="205" t="s">
        <v>2374</v>
      </c>
      <c r="I3444" s="223"/>
    </row>
    <row r="3445" spans="1:9" s="208" customFormat="1">
      <c r="A3445" s="123">
        <v>44337</v>
      </c>
      <c r="B3445" s="205" t="s">
        <v>60</v>
      </c>
      <c r="C3445" s="57">
        <v>7055</v>
      </c>
      <c r="D3445" s="205">
        <v>7</v>
      </c>
      <c r="E3445" s="203">
        <v>540800</v>
      </c>
      <c r="F3445" s="206">
        <v>0</v>
      </c>
      <c r="G3445" s="203">
        <v>540800</v>
      </c>
      <c r="H3445" s="205" t="s">
        <v>2375</v>
      </c>
      <c r="I3445" s="223"/>
    </row>
    <row r="3446" spans="1:9" s="207" customFormat="1">
      <c r="A3446" s="199">
        <v>44338</v>
      </c>
      <c r="B3446" s="200"/>
      <c r="C3446" s="51">
        <v>3030</v>
      </c>
      <c r="D3446" s="200"/>
      <c r="E3446" s="201">
        <v>779937</v>
      </c>
      <c r="F3446" s="202">
        <v>0</v>
      </c>
      <c r="G3446" s="201">
        <v>779937</v>
      </c>
      <c r="H3446" s="200"/>
      <c r="I3446" s="230"/>
    </row>
    <row r="3447" spans="1:9">
      <c r="E3447" s="49"/>
      <c r="G3447" s="50">
        <f>SUM(G3441:G3446)</f>
        <v>3539437</v>
      </c>
      <c r="H3447" s="2" t="s">
        <v>63</v>
      </c>
    </row>
    <row r="3449" spans="1:9" s="208" customFormat="1" ht="19.5">
      <c r="A3449" s="196">
        <v>44337</v>
      </c>
      <c r="B3449" s="205" t="s">
        <v>60</v>
      </c>
      <c r="C3449" s="198">
        <v>2756</v>
      </c>
      <c r="D3449" s="195">
        <v>6</v>
      </c>
      <c r="E3449" s="197">
        <v>2248</v>
      </c>
      <c r="F3449" s="206">
        <v>0</v>
      </c>
      <c r="G3449" s="203">
        <v>2248</v>
      </c>
      <c r="H3449" s="195" t="s">
        <v>2377</v>
      </c>
      <c r="I3449" s="223"/>
    </row>
    <row r="3450" spans="1:9" s="208" customFormat="1">
      <c r="A3450" s="196">
        <v>44337</v>
      </c>
      <c r="B3450" s="205" t="s">
        <v>60</v>
      </c>
      <c r="C3450" s="198">
        <v>2786</v>
      </c>
      <c r="D3450" s="195">
        <v>6</v>
      </c>
      <c r="E3450" s="197">
        <v>1000000</v>
      </c>
      <c r="F3450" s="206">
        <v>0</v>
      </c>
      <c r="G3450" s="203">
        <v>1000000</v>
      </c>
      <c r="H3450" s="195" t="s">
        <v>2362</v>
      </c>
      <c r="I3450" s="223"/>
    </row>
    <row r="3451" spans="1:9" s="208" customFormat="1">
      <c r="A3451" s="196">
        <v>44337</v>
      </c>
      <c r="B3451" s="205" t="s">
        <v>60</v>
      </c>
      <c r="C3451" s="198">
        <v>4034</v>
      </c>
      <c r="D3451" s="195">
        <v>18</v>
      </c>
      <c r="E3451" s="197">
        <v>200000</v>
      </c>
      <c r="F3451" s="206">
        <v>0</v>
      </c>
      <c r="G3451" s="203">
        <v>200000</v>
      </c>
      <c r="H3451" s="195" t="s">
        <v>2379</v>
      </c>
      <c r="I3451" s="223"/>
    </row>
    <row r="3452" spans="1:9" s="208" customFormat="1">
      <c r="A3452" s="196">
        <v>44337</v>
      </c>
      <c r="B3452" s="205" t="s">
        <v>60</v>
      </c>
      <c r="C3452" s="198">
        <v>4775</v>
      </c>
      <c r="D3452" s="195">
        <v>4</v>
      </c>
      <c r="E3452" s="197">
        <v>300000</v>
      </c>
      <c r="F3452" s="206">
        <v>0</v>
      </c>
      <c r="G3452" s="203">
        <v>300000</v>
      </c>
      <c r="H3452" s="195" t="s">
        <v>1006</v>
      </c>
      <c r="I3452" s="223"/>
    </row>
    <row r="3453" spans="1:9" s="208" customFormat="1">
      <c r="A3453" s="196">
        <v>44337</v>
      </c>
      <c r="B3453" s="205" t="s">
        <v>60</v>
      </c>
      <c r="C3453" s="198">
        <v>5092</v>
      </c>
      <c r="D3453" s="195">
        <v>29</v>
      </c>
      <c r="E3453" s="197">
        <v>381293</v>
      </c>
      <c r="F3453" s="206">
        <f>E3453-G3453</f>
        <v>0</v>
      </c>
      <c r="G3453" s="203">
        <v>381293</v>
      </c>
      <c r="H3453" s="195" t="s">
        <v>2367</v>
      </c>
      <c r="I3453" s="223"/>
    </row>
    <row r="3454" spans="1:9" s="208" customFormat="1">
      <c r="A3454" s="196">
        <v>44337</v>
      </c>
      <c r="B3454" s="205" t="s">
        <v>60</v>
      </c>
      <c r="C3454" s="198">
        <v>5097</v>
      </c>
      <c r="D3454" s="195">
        <v>29</v>
      </c>
      <c r="E3454" s="197">
        <v>455000</v>
      </c>
      <c r="F3454" s="206">
        <f>E3454-G3454</f>
        <v>0</v>
      </c>
      <c r="G3454" s="203">
        <v>455000</v>
      </c>
      <c r="H3454" s="195" t="s">
        <v>2368</v>
      </c>
      <c r="I3454" s="223"/>
    </row>
    <row r="3455" spans="1:9" s="208" customFormat="1">
      <c r="A3455" s="196">
        <v>44337</v>
      </c>
      <c r="B3455" s="205" t="s">
        <v>60</v>
      </c>
      <c r="C3455" s="198">
        <v>7024</v>
      </c>
      <c r="D3455" s="195">
        <v>7</v>
      </c>
      <c r="E3455" s="197">
        <v>1134134</v>
      </c>
      <c r="F3455" s="206">
        <f>E3455-G3455</f>
        <v>0</v>
      </c>
      <c r="G3455" s="203">
        <v>1134134</v>
      </c>
      <c r="H3455" s="195" t="s">
        <v>2372</v>
      </c>
      <c r="I3455" s="223"/>
    </row>
    <row r="3456" spans="1:9">
      <c r="G3456" s="50">
        <f>SUM(G3449:G3455)</f>
        <v>3472675</v>
      </c>
      <c r="H3456" s="2" t="s">
        <v>64</v>
      </c>
    </row>
    <row r="3458" spans="1:9" s="208" customFormat="1">
      <c r="A3458" s="196">
        <v>44337</v>
      </c>
      <c r="B3458" s="205" t="s">
        <v>60</v>
      </c>
      <c r="C3458" s="198">
        <v>4811</v>
      </c>
      <c r="D3458" s="195">
        <v>4</v>
      </c>
      <c r="E3458" s="197">
        <v>634500</v>
      </c>
      <c r="F3458" s="206">
        <v>0</v>
      </c>
      <c r="G3458" s="203">
        <v>634500</v>
      </c>
      <c r="H3458" s="195" t="s">
        <v>2364</v>
      </c>
      <c r="I3458" s="223"/>
    </row>
    <row r="3459" spans="1:9" s="208" customFormat="1">
      <c r="A3459" s="196">
        <v>44337</v>
      </c>
      <c r="B3459" s="205" t="s">
        <v>60</v>
      </c>
      <c r="C3459" s="198">
        <v>5136</v>
      </c>
      <c r="D3459" s="195">
        <v>29</v>
      </c>
      <c r="E3459" s="197">
        <v>713800</v>
      </c>
      <c r="F3459" s="206">
        <v>0</v>
      </c>
      <c r="G3459" s="203">
        <v>713800</v>
      </c>
      <c r="H3459" s="195" t="s">
        <v>2383</v>
      </c>
      <c r="I3459" s="223"/>
    </row>
    <row r="3460" spans="1:9" s="208" customFormat="1">
      <c r="A3460" s="196">
        <v>44337</v>
      </c>
      <c r="B3460" s="205" t="s">
        <v>60</v>
      </c>
      <c r="C3460" s="198">
        <v>7077</v>
      </c>
      <c r="D3460" s="195">
        <v>7</v>
      </c>
      <c r="E3460" s="197">
        <v>355900</v>
      </c>
      <c r="F3460" s="206">
        <v>0</v>
      </c>
      <c r="G3460" s="203">
        <v>355900</v>
      </c>
      <c r="H3460" s="195" t="s">
        <v>2376</v>
      </c>
      <c r="I3460" s="223"/>
    </row>
    <row r="3461" spans="1:9" s="207" customFormat="1">
      <c r="A3461" s="199">
        <v>44338</v>
      </c>
      <c r="B3461" s="200"/>
      <c r="C3461" s="51">
        <v>5127</v>
      </c>
      <c r="D3461" s="200">
        <v>4</v>
      </c>
      <c r="E3461" s="201">
        <v>330500</v>
      </c>
      <c r="F3461" s="202"/>
      <c r="G3461" s="201">
        <f>E3461</f>
        <v>330500</v>
      </c>
      <c r="H3461" s="200"/>
      <c r="I3461" s="230"/>
    </row>
    <row r="3462" spans="1:9">
      <c r="G3462" s="50">
        <f>SUM(G3458:G3461)</f>
        <v>2034700</v>
      </c>
      <c r="H3462" s="2" t="s">
        <v>62</v>
      </c>
    </row>
    <row r="3464" spans="1:9" s="208" customFormat="1">
      <c r="A3464" s="196">
        <v>44337</v>
      </c>
      <c r="B3464" s="205" t="s">
        <v>60</v>
      </c>
      <c r="C3464" s="198">
        <v>4820</v>
      </c>
      <c r="D3464" s="195">
        <v>4</v>
      </c>
      <c r="E3464" s="197">
        <v>648000</v>
      </c>
      <c r="F3464" s="206">
        <v>0</v>
      </c>
      <c r="G3464" s="203">
        <v>648000</v>
      </c>
      <c r="H3464" s="195" t="s">
        <v>1821</v>
      </c>
      <c r="I3464" s="223"/>
    </row>
    <row r="3465" spans="1:9" s="208" customFormat="1">
      <c r="A3465" s="196">
        <v>44337</v>
      </c>
      <c r="B3465" s="205" t="s">
        <v>60</v>
      </c>
      <c r="C3465" s="198">
        <v>5098</v>
      </c>
      <c r="D3465" s="195">
        <v>29</v>
      </c>
      <c r="E3465" s="197">
        <v>370000</v>
      </c>
      <c r="F3465" s="206">
        <v>0</v>
      </c>
      <c r="G3465" s="203">
        <v>370000</v>
      </c>
      <c r="H3465" s="195" t="s">
        <v>2369</v>
      </c>
      <c r="I3465" s="223"/>
    </row>
    <row r="3466" spans="1:9">
      <c r="G3466" s="50">
        <f>SUM(G3464:G3465)</f>
        <v>1018000</v>
      </c>
      <c r="H3466" s="2" t="s">
        <v>190</v>
      </c>
    </row>
    <row r="3467" spans="1:9" ht="19.5">
      <c r="A3467" s="38" t="s">
        <v>2405</v>
      </c>
    </row>
    <row r="3468" spans="1:9">
      <c r="A3468" s="196">
        <v>44338</v>
      </c>
      <c r="B3468" s="205" t="s">
        <v>60</v>
      </c>
      <c r="C3468" s="195">
        <v>5269</v>
      </c>
      <c r="D3468" s="195">
        <v>29</v>
      </c>
      <c r="E3468" s="197">
        <v>1618500</v>
      </c>
      <c r="F3468" s="206">
        <v>0</v>
      </c>
      <c r="G3468" s="197">
        <v>1618500</v>
      </c>
      <c r="H3468" s="195"/>
      <c r="I3468" s="195"/>
    </row>
    <row r="3469" spans="1:9">
      <c r="A3469" s="196">
        <v>44338</v>
      </c>
      <c r="B3469" s="205" t="s">
        <v>60</v>
      </c>
      <c r="C3469" s="195">
        <v>4002</v>
      </c>
      <c r="D3469" s="195">
        <v>10</v>
      </c>
      <c r="E3469" s="197">
        <v>4000</v>
      </c>
      <c r="F3469" s="206">
        <v>0</v>
      </c>
      <c r="G3469" s="197">
        <v>4000</v>
      </c>
      <c r="H3469" s="195"/>
      <c r="I3469" s="195"/>
    </row>
    <row r="3470" spans="1:9">
      <c r="A3470" s="196">
        <v>44338</v>
      </c>
      <c r="B3470" s="205" t="s">
        <v>60</v>
      </c>
      <c r="C3470" s="195">
        <v>5299</v>
      </c>
      <c r="D3470" s="195">
        <v>29</v>
      </c>
      <c r="E3470" s="197">
        <v>98000</v>
      </c>
      <c r="F3470" s="206">
        <v>0</v>
      </c>
      <c r="G3470" s="197">
        <v>98000</v>
      </c>
      <c r="H3470" s="195"/>
      <c r="I3470" s="195"/>
    </row>
    <row r="3471" spans="1:9">
      <c r="A3471" s="196">
        <v>44338</v>
      </c>
      <c r="B3471" s="205" t="s">
        <v>60</v>
      </c>
      <c r="C3471" s="195">
        <v>3127</v>
      </c>
      <c r="D3471" s="195">
        <v>6</v>
      </c>
      <c r="E3471" s="197">
        <v>1816989</v>
      </c>
      <c r="F3471" s="206">
        <v>0</v>
      </c>
      <c r="G3471" s="197">
        <v>1816989</v>
      </c>
      <c r="H3471" s="195"/>
      <c r="I3471" s="195"/>
    </row>
    <row r="3472" spans="1:9">
      <c r="A3472" s="196">
        <v>44338</v>
      </c>
      <c r="B3472" s="205" t="s">
        <v>60</v>
      </c>
      <c r="C3472" s="195">
        <v>5298</v>
      </c>
      <c r="D3472" s="195">
        <v>29</v>
      </c>
      <c r="E3472" s="197">
        <v>824821</v>
      </c>
      <c r="F3472" s="206">
        <v>0</v>
      </c>
      <c r="G3472" s="197">
        <v>824821</v>
      </c>
      <c r="H3472" s="195"/>
      <c r="I3472" s="195"/>
    </row>
    <row r="3473" spans="1:9">
      <c r="A3473" s="196">
        <v>44338</v>
      </c>
      <c r="B3473" s="205" t="s">
        <v>60</v>
      </c>
      <c r="C3473" s="195">
        <v>3031</v>
      </c>
      <c r="D3473" s="195">
        <v>6</v>
      </c>
      <c r="E3473" s="197">
        <v>618807</v>
      </c>
      <c r="F3473" s="206">
        <v>0</v>
      </c>
      <c r="G3473" s="197">
        <v>618807</v>
      </c>
      <c r="H3473" s="195"/>
      <c r="I3473" s="195"/>
    </row>
    <row r="3474" spans="1:9">
      <c r="A3474" s="196">
        <v>44339</v>
      </c>
      <c r="B3474" s="205" t="s">
        <v>60</v>
      </c>
      <c r="C3474" s="195">
        <v>5288</v>
      </c>
      <c r="D3474" s="195">
        <v>4</v>
      </c>
      <c r="E3474" s="197">
        <v>1260000</v>
      </c>
      <c r="F3474" s="206">
        <v>0</v>
      </c>
      <c r="G3474" s="197">
        <v>1260000</v>
      </c>
      <c r="H3474" s="195"/>
      <c r="I3474" s="195"/>
    </row>
    <row r="3475" spans="1:9">
      <c r="A3475" s="196">
        <v>44339</v>
      </c>
      <c r="B3475" s="205" t="s">
        <v>60</v>
      </c>
      <c r="C3475" s="195">
        <v>5466</v>
      </c>
      <c r="D3475" s="195">
        <v>29</v>
      </c>
      <c r="E3475" s="197">
        <v>169000</v>
      </c>
      <c r="F3475" s="206">
        <v>0</v>
      </c>
      <c r="G3475" s="197">
        <v>169000</v>
      </c>
      <c r="H3475" s="195"/>
      <c r="I3475" s="195"/>
    </row>
    <row r="3476" spans="1:9">
      <c r="A3476" s="196">
        <v>44339</v>
      </c>
      <c r="B3476" s="205" t="s">
        <v>60</v>
      </c>
      <c r="C3476" s="195">
        <v>7470</v>
      </c>
      <c r="D3476" s="195">
        <v>7</v>
      </c>
      <c r="E3476" s="197">
        <v>439105</v>
      </c>
      <c r="F3476" s="206">
        <v>0</v>
      </c>
      <c r="G3476" s="197">
        <v>439105</v>
      </c>
      <c r="H3476" s="195"/>
      <c r="I3476" s="195"/>
    </row>
    <row r="3477" spans="1:9">
      <c r="A3477" s="196">
        <v>44339</v>
      </c>
      <c r="B3477" s="205" t="s">
        <v>60</v>
      </c>
      <c r="C3477" s="195">
        <v>3301</v>
      </c>
      <c r="D3477" s="195">
        <v>6</v>
      </c>
      <c r="E3477" s="197">
        <v>771600</v>
      </c>
      <c r="F3477" s="206">
        <v>0</v>
      </c>
      <c r="G3477" s="197">
        <v>771600</v>
      </c>
      <c r="H3477" s="195"/>
      <c r="I3477" s="195"/>
    </row>
    <row r="3478" spans="1:9">
      <c r="A3478" s="196">
        <v>44339</v>
      </c>
      <c r="B3478" s="223" t="s">
        <v>60</v>
      </c>
      <c r="C3478" s="89">
        <v>3339</v>
      </c>
      <c r="D3478" s="89">
        <v>6</v>
      </c>
      <c r="E3478" s="141">
        <v>100000</v>
      </c>
      <c r="F3478" s="228">
        <v>0</v>
      </c>
      <c r="G3478" s="197">
        <v>100000</v>
      </c>
      <c r="H3478" s="195"/>
      <c r="I3478" s="195"/>
    </row>
    <row r="3479" spans="1:9">
      <c r="A3479" s="384"/>
      <c r="B3479" s="48"/>
      <c r="C3479" s="48"/>
      <c r="D3479" s="48"/>
      <c r="E3479" s="316"/>
      <c r="F3479" s="317">
        <v>0</v>
      </c>
      <c r="G3479" s="50">
        <f>SUM(G3468:G3478)</f>
        <v>7720822</v>
      </c>
    </row>
    <row r="3481" spans="1:9" s="208" customFormat="1">
      <c r="A3481" s="40">
        <v>44339</v>
      </c>
      <c r="B3481" s="205" t="s">
        <v>60</v>
      </c>
      <c r="C3481" s="57">
        <v>5415</v>
      </c>
      <c r="D3481" s="205">
        <v>4</v>
      </c>
      <c r="E3481" s="203">
        <v>630000</v>
      </c>
      <c r="F3481" s="206">
        <v>0</v>
      </c>
      <c r="G3481" s="203">
        <v>630000</v>
      </c>
      <c r="H3481" s="205" t="s">
        <v>2401</v>
      </c>
      <c r="I3481" s="223"/>
    </row>
    <row r="3482" spans="1:9" s="208" customFormat="1">
      <c r="A3482" s="40">
        <v>44339</v>
      </c>
      <c r="B3482" s="205" t="s">
        <v>60</v>
      </c>
      <c r="C3482" s="57">
        <v>5527</v>
      </c>
      <c r="D3482" s="205">
        <v>29</v>
      </c>
      <c r="E3482" s="203">
        <v>3300000</v>
      </c>
      <c r="F3482" s="206">
        <v>0</v>
      </c>
      <c r="G3482" s="203">
        <v>3300000</v>
      </c>
      <c r="H3482" s="205"/>
      <c r="I3482" s="223"/>
    </row>
    <row r="3483" spans="1:9" s="208" customFormat="1">
      <c r="A3483" s="40">
        <v>44339</v>
      </c>
      <c r="B3483" s="205" t="s">
        <v>60</v>
      </c>
      <c r="C3483" s="57">
        <v>5607</v>
      </c>
      <c r="D3483" s="205">
        <v>8</v>
      </c>
      <c r="E3483" s="203">
        <v>1998500</v>
      </c>
      <c r="F3483" s="206">
        <v>0</v>
      </c>
      <c r="G3483" s="203">
        <v>1998500</v>
      </c>
      <c r="H3483" s="205"/>
      <c r="I3483" s="223"/>
    </row>
    <row r="3484" spans="1:9" s="208" customFormat="1">
      <c r="A3484" s="40">
        <v>44339</v>
      </c>
      <c r="B3484" s="205" t="s">
        <v>60</v>
      </c>
      <c r="C3484" s="57">
        <v>7561</v>
      </c>
      <c r="D3484" s="205">
        <v>7</v>
      </c>
      <c r="E3484" s="203">
        <v>1275000</v>
      </c>
      <c r="F3484" s="206">
        <v>0</v>
      </c>
      <c r="G3484" s="203">
        <v>1275000</v>
      </c>
      <c r="H3484" s="205" t="s">
        <v>2403</v>
      </c>
      <c r="I3484" s="223"/>
    </row>
    <row r="3485" spans="1:9">
      <c r="G3485" s="50">
        <f>SUM(G3481:G3484)</f>
        <v>7203500</v>
      </c>
    </row>
    <row r="3487" spans="1:9" s="208" customFormat="1">
      <c r="A3487" s="40">
        <v>44338</v>
      </c>
      <c r="B3487" s="205" t="s">
        <v>60</v>
      </c>
      <c r="C3487" s="57">
        <v>5423</v>
      </c>
      <c r="D3487" s="205">
        <v>8</v>
      </c>
      <c r="E3487" s="203">
        <v>3360000</v>
      </c>
      <c r="F3487" s="206">
        <v>0</v>
      </c>
      <c r="G3487" s="203">
        <v>3360000</v>
      </c>
      <c r="H3487" s="205"/>
      <c r="I3487" s="223"/>
    </row>
    <row r="3488" spans="1:9" s="208" customFormat="1">
      <c r="A3488" s="40">
        <v>44338</v>
      </c>
      <c r="B3488" s="205" t="s">
        <v>60</v>
      </c>
      <c r="C3488" s="57">
        <v>7270</v>
      </c>
      <c r="D3488" s="205">
        <v>7</v>
      </c>
      <c r="E3488" s="203">
        <v>1505200</v>
      </c>
      <c r="F3488" s="206">
        <v>0</v>
      </c>
      <c r="G3488" s="203">
        <v>1505200</v>
      </c>
      <c r="H3488" s="205" t="s">
        <v>2394</v>
      </c>
      <c r="I3488" s="223"/>
    </row>
    <row r="3489" spans="1:9">
      <c r="G3489" s="301">
        <f>SUM(G3487:G3488)</f>
        <v>4865200</v>
      </c>
    </row>
    <row r="3491" spans="1:9" s="208" customFormat="1">
      <c r="A3491" s="40">
        <v>44338</v>
      </c>
      <c r="B3491" s="205" t="s">
        <v>60</v>
      </c>
      <c r="C3491" s="57">
        <v>5167</v>
      </c>
      <c r="D3491" s="205">
        <v>4</v>
      </c>
      <c r="E3491" s="203">
        <v>2010433</v>
      </c>
      <c r="F3491" s="206">
        <f>E3491-G3491</f>
        <v>0</v>
      </c>
      <c r="G3491" s="203">
        <v>2010433</v>
      </c>
      <c r="H3491" s="205" t="s">
        <v>2390</v>
      </c>
      <c r="I3491" s="223"/>
    </row>
    <row r="3492" spans="1:9">
      <c r="G3492" s="12">
        <v>2010433</v>
      </c>
      <c r="H3492" s="2" t="s">
        <v>62</v>
      </c>
    </row>
    <row r="3494" spans="1:9" s="208" customFormat="1">
      <c r="A3494" s="40">
        <v>44338</v>
      </c>
      <c r="B3494" s="205" t="s">
        <v>60</v>
      </c>
      <c r="C3494" s="57">
        <v>8331</v>
      </c>
      <c r="D3494" s="205">
        <v>19</v>
      </c>
      <c r="E3494" s="203">
        <v>953000</v>
      </c>
      <c r="F3494" s="206">
        <v>0</v>
      </c>
      <c r="G3494" s="203">
        <v>953000</v>
      </c>
      <c r="H3494" s="205" t="s">
        <v>2396</v>
      </c>
      <c r="I3494" s="223"/>
    </row>
    <row r="3495" spans="1:9" s="208" customFormat="1">
      <c r="A3495" s="40">
        <v>44339</v>
      </c>
      <c r="B3495" s="205" t="s">
        <v>60</v>
      </c>
      <c r="C3495" s="57">
        <v>5393</v>
      </c>
      <c r="D3495" s="205">
        <v>29</v>
      </c>
      <c r="E3495" s="203">
        <v>1168000</v>
      </c>
      <c r="F3495" s="206">
        <v>0</v>
      </c>
      <c r="G3495" s="203">
        <v>1168000</v>
      </c>
      <c r="H3495" s="205" t="s">
        <v>2399</v>
      </c>
      <c r="I3495" s="223"/>
    </row>
    <row r="3496" spans="1:9">
      <c r="G3496" s="50">
        <f>SUM(G3494:G3495)</f>
        <v>2121000</v>
      </c>
    </row>
    <row r="3498" spans="1:9" s="208" customFormat="1">
      <c r="A3498" s="40">
        <v>44338</v>
      </c>
      <c r="B3498" s="205"/>
      <c r="C3498" s="57">
        <v>5207</v>
      </c>
      <c r="D3498" s="205">
        <v>29</v>
      </c>
      <c r="E3498" s="203">
        <v>1440000</v>
      </c>
      <c r="F3498" s="206">
        <v>0</v>
      </c>
      <c r="G3498" s="203">
        <v>1440000</v>
      </c>
      <c r="H3498" s="205" t="s">
        <v>2406</v>
      </c>
      <c r="I3498" s="223"/>
    </row>
    <row r="3499" spans="1:9" s="208" customFormat="1">
      <c r="A3499" s="40">
        <v>44338</v>
      </c>
      <c r="B3499" s="205" t="s">
        <v>60</v>
      </c>
      <c r="C3499" s="57">
        <v>5214</v>
      </c>
      <c r="D3499" s="205">
        <v>29</v>
      </c>
      <c r="E3499" s="203">
        <v>1223700</v>
      </c>
      <c r="F3499" s="206">
        <v>0</v>
      </c>
      <c r="G3499" s="203">
        <v>1223700</v>
      </c>
      <c r="H3499" s="205" t="s">
        <v>2406</v>
      </c>
      <c r="I3499" s="223"/>
    </row>
    <row r="3500" spans="1:9" s="208" customFormat="1">
      <c r="A3500" s="40">
        <v>44339</v>
      </c>
      <c r="B3500" s="205"/>
      <c r="C3500" s="57">
        <v>5529</v>
      </c>
      <c r="D3500" s="205">
        <v>29</v>
      </c>
      <c r="E3500" s="203">
        <v>390000</v>
      </c>
      <c r="F3500" s="206">
        <v>0</v>
      </c>
      <c r="G3500" s="203">
        <v>390000</v>
      </c>
      <c r="H3500" s="205" t="s">
        <v>2415</v>
      </c>
      <c r="I3500" s="223"/>
    </row>
    <row r="3501" spans="1:9" s="208" customFormat="1">
      <c r="A3501" s="40">
        <v>44339</v>
      </c>
      <c r="B3501" s="205"/>
      <c r="C3501" s="57">
        <v>5545</v>
      </c>
      <c r="D3501" s="205">
        <v>29</v>
      </c>
      <c r="E3501" s="203">
        <v>1049000</v>
      </c>
      <c r="F3501" s="206">
        <v>0</v>
      </c>
      <c r="G3501" s="203">
        <v>1049000</v>
      </c>
      <c r="H3501" s="205" t="s">
        <v>2416</v>
      </c>
      <c r="I3501" s="223"/>
    </row>
    <row r="3502" spans="1:9" s="208" customFormat="1">
      <c r="A3502" s="40">
        <v>44339</v>
      </c>
      <c r="B3502" s="205"/>
      <c r="C3502" s="57">
        <v>5651</v>
      </c>
      <c r="D3502" s="205">
        <v>8</v>
      </c>
      <c r="E3502" s="203">
        <v>100000</v>
      </c>
      <c r="F3502" s="206">
        <v>0</v>
      </c>
      <c r="G3502" s="203">
        <v>100000</v>
      </c>
      <c r="H3502" s="205" t="s">
        <v>2417</v>
      </c>
      <c r="I3502" s="223"/>
    </row>
    <row r="3503" spans="1:9">
      <c r="G3503" s="50">
        <f>SUM(G3498:G3502)</f>
        <v>4202700</v>
      </c>
      <c r="H3503" s="2" t="s">
        <v>64</v>
      </c>
    </row>
    <row r="3505" spans="1:9" s="208" customFormat="1">
      <c r="A3505" s="40">
        <v>44338</v>
      </c>
      <c r="B3505" s="205"/>
      <c r="C3505" s="57">
        <v>5236</v>
      </c>
      <c r="D3505" s="205">
        <v>29</v>
      </c>
      <c r="E3505" s="203">
        <v>1389000</v>
      </c>
      <c r="F3505" s="206">
        <v>0</v>
      </c>
      <c r="G3505" s="203">
        <v>1389000</v>
      </c>
      <c r="H3505" s="205" t="s">
        <v>2391</v>
      </c>
      <c r="I3505" s="223"/>
    </row>
    <row r="3506" spans="1:9" s="208" customFormat="1">
      <c r="A3506" s="40">
        <v>44338</v>
      </c>
      <c r="B3506" s="205"/>
      <c r="C3506" s="57">
        <v>5356</v>
      </c>
      <c r="D3506" s="205">
        <v>29</v>
      </c>
      <c r="E3506" s="203">
        <v>544000</v>
      </c>
      <c r="F3506" s="206">
        <v>0</v>
      </c>
      <c r="G3506" s="203">
        <v>544000</v>
      </c>
      <c r="H3506" s="205" t="s">
        <v>2392</v>
      </c>
      <c r="I3506" s="223"/>
    </row>
    <row r="3507" spans="1:9" s="208" customFormat="1">
      <c r="A3507" s="40">
        <v>44338</v>
      </c>
      <c r="B3507" s="205"/>
      <c r="C3507" s="57">
        <v>7213</v>
      </c>
      <c r="D3507" s="205">
        <v>7</v>
      </c>
      <c r="E3507" s="203">
        <v>3355500</v>
      </c>
      <c r="F3507" s="206">
        <v>0</v>
      </c>
      <c r="G3507" s="203">
        <v>3355500</v>
      </c>
      <c r="H3507" s="205" t="s">
        <v>2393</v>
      </c>
      <c r="I3507" s="223"/>
    </row>
    <row r="3508" spans="1:9" s="208" customFormat="1">
      <c r="A3508" s="40">
        <v>44338</v>
      </c>
      <c r="B3508" s="205"/>
      <c r="C3508" s="57">
        <v>7289</v>
      </c>
      <c r="D3508" s="205">
        <v>7</v>
      </c>
      <c r="E3508" s="203">
        <v>200000</v>
      </c>
      <c r="F3508" s="206">
        <v>0</v>
      </c>
      <c r="G3508" s="203">
        <v>200000</v>
      </c>
      <c r="H3508" s="205" t="s">
        <v>2395</v>
      </c>
      <c r="I3508" s="223"/>
    </row>
    <row r="3509" spans="1:9" s="208" customFormat="1">
      <c r="A3509" s="40">
        <v>44339</v>
      </c>
      <c r="B3509" s="205"/>
      <c r="C3509" s="57">
        <v>5400</v>
      </c>
      <c r="D3509" s="205">
        <v>29</v>
      </c>
      <c r="E3509" s="203">
        <v>313194</v>
      </c>
      <c r="F3509" s="206">
        <f>E3509-G3509</f>
        <v>0</v>
      </c>
      <c r="G3509" s="203">
        <v>313194</v>
      </c>
      <c r="H3509" s="205" t="s">
        <v>2400</v>
      </c>
      <c r="I3509" s="223"/>
    </row>
    <row r="3510" spans="1:9">
      <c r="G3510" s="50">
        <f>SUM(G3505:G3509)</f>
        <v>5801694</v>
      </c>
      <c r="H3510" s="2" t="s">
        <v>190</v>
      </c>
    </row>
    <row r="3512" spans="1:9" s="53" customFormat="1">
      <c r="A3512" s="127">
        <v>44340</v>
      </c>
      <c r="B3512" s="205"/>
      <c r="C3512" s="205">
        <v>7804</v>
      </c>
      <c r="D3512" s="205">
        <v>7</v>
      </c>
      <c r="E3512" s="203">
        <v>981146</v>
      </c>
      <c r="F3512" s="206">
        <f>E3512-G3512</f>
        <v>0</v>
      </c>
      <c r="G3512" s="203">
        <v>981146</v>
      </c>
      <c r="H3512" s="205"/>
      <c r="I3512" s="205"/>
    </row>
    <row r="3513" spans="1:9" s="53" customFormat="1">
      <c r="A3513" s="127">
        <v>44340</v>
      </c>
      <c r="B3513" s="205"/>
      <c r="C3513" s="205">
        <v>7811</v>
      </c>
      <c r="D3513" s="205">
        <v>7</v>
      </c>
      <c r="E3513" s="203">
        <v>313000</v>
      </c>
      <c r="F3513" s="206">
        <f>E3513-G3513</f>
        <v>0</v>
      </c>
      <c r="G3513" s="203">
        <v>313000</v>
      </c>
      <c r="H3513" s="205"/>
      <c r="I3513" s="205"/>
    </row>
    <row r="3514" spans="1:9">
      <c r="E3514" s="3"/>
      <c r="G3514" s="50">
        <f>SUM(G3512:G3513)</f>
        <v>1294146</v>
      </c>
    </row>
    <row r="3516" spans="1:9" s="53" customFormat="1">
      <c r="A3516" s="127">
        <v>44340</v>
      </c>
      <c r="B3516" s="205"/>
      <c r="C3516" s="205">
        <v>5648</v>
      </c>
      <c r="D3516" s="205">
        <v>4</v>
      </c>
      <c r="E3516" s="203">
        <v>639200</v>
      </c>
      <c r="F3516" s="206">
        <f>E3516-G3516</f>
        <v>0</v>
      </c>
      <c r="G3516" s="203">
        <v>639200</v>
      </c>
      <c r="H3516" s="205"/>
      <c r="I3516" s="205"/>
    </row>
    <row r="3517" spans="1:9" s="53" customFormat="1">
      <c r="A3517" s="127">
        <v>44340</v>
      </c>
      <c r="B3517" s="205"/>
      <c r="C3517" s="205">
        <v>3669</v>
      </c>
      <c r="D3517" s="205">
        <v>6</v>
      </c>
      <c r="E3517" s="203">
        <v>673200</v>
      </c>
      <c r="F3517" s="206">
        <f>E3517-G3517</f>
        <v>0</v>
      </c>
      <c r="G3517" s="203">
        <v>673200</v>
      </c>
      <c r="H3517" s="205"/>
      <c r="I3517" s="205"/>
    </row>
    <row r="3518" spans="1:9">
      <c r="G3518" s="50">
        <f>SUM(G3516:G3517)</f>
        <v>1312400</v>
      </c>
      <c r="H3518" s="2" t="s">
        <v>190</v>
      </c>
    </row>
    <row r="3520" spans="1:9" ht="19.5">
      <c r="A3520" s="38" t="s">
        <v>2427</v>
      </c>
    </row>
    <row r="3521" spans="1:9" s="208" customFormat="1">
      <c r="A3521" s="40">
        <v>44340</v>
      </c>
      <c r="B3521" s="205" t="s">
        <v>60</v>
      </c>
      <c r="C3521" s="57">
        <v>5688</v>
      </c>
      <c r="D3521" s="205">
        <v>4</v>
      </c>
      <c r="E3521" s="203">
        <v>3120000</v>
      </c>
      <c r="F3521" s="206">
        <f>E3521-G3521</f>
        <v>0</v>
      </c>
      <c r="G3521" s="203">
        <v>3120000</v>
      </c>
      <c r="H3521" s="205" t="s">
        <v>2421</v>
      </c>
      <c r="I3521" s="205"/>
    </row>
    <row r="3522" spans="1:9">
      <c r="G3522" s="50">
        <f>SUM(G3521)</f>
        <v>3120000</v>
      </c>
    </row>
    <row r="3524" spans="1:9" s="205" customFormat="1">
      <c r="A3524" s="196">
        <v>44337</v>
      </c>
      <c r="B3524" s="205" t="s">
        <v>60</v>
      </c>
      <c r="C3524" s="383">
        <v>5140</v>
      </c>
      <c r="D3524" s="195">
        <v>8</v>
      </c>
      <c r="E3524" s="197">
        <v>2091000</v>
      </c>
      <c r="F3524" s="206">
        <v>0</v>
      </c>
      <c r="G3524" s="197">
        <v>2091000</v>
      </c>
      <c r="H3524" s="195" t="s">
        <v>2381</v>
      </c>
    </row>
    <row r="3525" spans="1:9" s="205" customFormat="1">
      <c r="A3525" s="40">
        <v>44340</v>
      </c>
      <c r="B3525" s="205" t="s">
        <v>60</v>
      </c>
      <c r="C3525" s="57">
        <v>7692</v>
      </c>
      <c r="D3525" s="205">
        <v>7</v>
      </c>
      <c r="E3525" s="203">
        <v>600000</v>
      </c>
      <c r="F3525" s="206">
        <v>0</v>
      </c>
      <c r="G3525" s="203">
        <v>600000</v>
      </c>
      <c r="H3525" s="205" t="s">
        <v>2426</v>
      </c>
    </row>
    <row r="3526" spans="1:9">
      <c r="G3526" s="50">
        <f>SUM(G3524:G3525)</f>
        <v>2691000</v>
      </c>
    </row>
    <row r="3528" spans="1:9" s="208" customFormat="1">
      <c r="A3528" s="40">
        <v>44340</v>
      </c>
      <c r="B3528" s="205"/>
      <c r="C3528" s="57">
        <v>7867</v>
      </c>
      <c r="D3528" s="205">
        <v>7</v>
      </c>
      <c r="E3528" s="203">
        <v>891000</v>
      </c>
      <c r="F3528" s="206">
        <f>E3528-G3528</f>
        <v>0</v>
      </c>
      <c r="G3528" s="203">
        <v>891000</v>
      </c>
      <c r="H3528" s="205" t="s">
        <v>2425</v>
      </c>
      <c r="I3528" s="205"/>
    </row>
    <row r="3529" spans="1:9" s="53" customFormat="1">
      <c r="A3529" s="127">
        <v>44341</v>
      </c>
      <c r="B3529" s="205"/>
      <c r="C3529" s="57">
        <v>3920</v>
      </c>
      <c r="D3529" s="205">
        <v>6</v>
      </c>
      <c r="E3529" s="203">
        <v>307385</v>
      </c>
      <c r="F3529" s="206">
        <f>E3529-G3529</f>
        <v>0</v>
      </c>
      <c r="G3529" s="203">
        <v>307385</v>
      </c>
      <c r="H3529" s="205"/>
      <c r="I3529" s="205"/>
    </row>
    <row r="3530" spans="1:9" s="53" customFormat="1">
      <c r="A3530" s="127">
        <v>44341</v>
      </c>
      <c r="B3530" s="205"/>
      <c r="C3530" s="57">
        <v>5783</v>
      </c>
      <c r="D3530" s="205">
        <v>4</v>
      </c>
      <c r="E3530" s="203">
        <v>315000</v>
      </c>
      <c r="F3530" s="206">
        <f>E3530-G3530</f>
        <v>0</v>
      </c>
      <c r="G3530" s="203">
        <v>315000</v>
      </c>
      <c r="H3530" s="205"/>
      <c r="I3530" s="205"/>
    </row>
    <row r="3531" spans="1:9" s="53" customFormat="1">
      <c r="A3531" s="127">
        <v>44341</v>
      </c>
      <c r="B3531" s="205"/>
      <c r="C3531" s="57">
        <v>7968</v>
      </c>
      <c r="D3531" s="205">
        <v>7</v>
      </c>
      <c r="E3531" s="203">
        <v>467852</v>
      </c>
      <c r="F3531" s="206">
        <f>E3531-G3531</f>
        <v>0</v>
      </c>
      <c r="G3531" s="203">
        <v>467852</v>
      </c>
      <c r="H3531" s="205"/>
      <c r="I3531" s="205"/>
    </row>
    <row r="3532" spans="1:9" s="53" customFormat="1">
      <c r="A3532" s="127">
        <v>44341</v>
      </c>
      <c r="B3532" s="205"/>
      <c r="C3532" s="57">
        <v>7978</v>
      </c>
      <c r="D3532" s="205">
        <v>7</v>
      </c>
      <c r="E3532" s="203">
        <v>850100</v>
      </c>
      <c r="F3532" s="206">
        <f>E3532-G3532</f>
        <v>0</v>
      </c>
      <c r="G3532" s="203">
        <v>850100</v>
      </c>
      <c r="H3532" s="205"/>
      <c r="I3532" s="205"/>
    </row>
    <row r="3533" spans="1:9">
      <c r="A3533" s="385"/>
      <c r="G3533" s="50">
        <f>SUM(G3528:G3532)</f>
        <v>2831337</v>
      </c>
      <c r="H3533" s="2" t="s">
        <v>2428</v>
      </c>
    </row>
    <row r="3535" spans="1:9" s="208" customFormat="1">
      <c r="A3535" s="40">
        <v>44339</v>
      </c>
      <c r="B3535" s="205" t="s">
        <v>63</v>
      </c>
      <c r="C3535" s="57">
        <v>5559</v>
      </c>
      <c r="D3535" s="205">
        <v>29</v>
      </c>
      <c r="E3535" s="203">
        <v>3445000</v>
      </c>
      <c r="F3535" s="206">
        <f>E3535-G3535</f>
        <v>0</v>
      </c>
      <c r="G3535" s="203">
        <v>3445000</v>
      </c>
      <c r="H3535" s="205" t="s">
        <v>2413</v>
      </c>
      <c r="I3535" s="205"/>
    </row>
    <row r="3536" spans="1:9" s="53" customFormat="1">
      <c r="A3536" s="127">
        <v>44341</v>
      </c>
      <c r="B3536" s="205"/>
      <c r="C3536" s="57">
        <v>5870</v>
      </c>
      <c r="D3536" s="205">
        <v>4</v>
      </c>
      <c r="E3536" s="203">
        <v>360025</v>
      </c>
      <c r="F3536" s="206">
        <f>E3536-G3536</f>
        <v>0</v>
      </c>
      <c r="G3536" s="203">
        <v>360025</v>
      </c>
      <c r="H3536" s="205"/>
      <c r="I3536" s="205"/>
    </row>
    <row r="3537" spans="1:9">
      <c r="G3537" s="50">
        <f>SUM(G3535:G3536)</f>
        <v>3805025</v>
      </c>
    </row>
    <row r="3539" spans="1:9" ht="19.5">
      <c r="A3539" s="38" t="s">
        <v>2450</v>
      </c>
    </row>
    <row r="3540" spans="1:9" s="208" customFormat="1">
      <c r="A3540" s="40">
        <v>44341</v>
      </c>
      <c r="B3540" s="205" t="s">
        <v>60</v>
      </c>
      <c r="C3540" s="57">
        <v>3903</v>
      </c>
      <c r="D3540" s="205">
        <v>6</v>
      </c>
      <c r="E3540" s="203">
        <v>667834</v>
      </c>
      <c r="F3540" s="206">
        <f>E3540-G3540</f>
        <v>0</v>
      </c>
      <c r="G3540" s="203">
        <v>667834</v>
      </c>
      <c r="H3540" s="205" t="s">
        <v>2430</v>
      </c>
      <c r="I3540" s="205"/>
    </row>
    <row r="3541" spans="1:9" ht="19.5">
      <c r="G3541" s="121">
        <f>SUM(G3540)</f>
        <v>667834</v>
      </c>
    </row>
    <row r="3543" spans="1:9" s="208" customFormat="1">
      <c r="A3543" s="308">
        <v>44341</v>
      </c>
      <c r="B3543" s="223" t="s">
        <v>60</v>
      </c>
      <c r="C3543" s="342">
        <v>3862</v>
      </c>
      <c r="D3543" s="223">
        <v>6</v>
      </c>
      <c r="E3543" s="159">
        <v>1269207</v>
      </c>
      <c r="F3543" s="206">
        <v>0</v>
      </c>
      <c r="G3543" s="159">
        <v>1269207</v>
      </c>
      <c r="H3543" s="223" t="s">
        <v>2447</v>
      </c>
      <c r="I3543" s="223"/>
    </row>
    <row r="3544" spans="1:9" s="208" customFormat="1">
      <c r="A3544" s="308">
        <v>44341</v>
      </c>
      <c r="B3544" s="223" t="s">
        <v>60</v>
      </c>
      <c r="C3544" s="342">
        <v>3872</v>
      </c>
      <c r="D3544" s="223">
        <v>6</v>
      </c>
      <c r="E3544" s="159">
        <v>896127</v>
      </c>
      <c r="F3544" s="206">
        <v>0</v>
      </c>
      <c r="G3544" s="159">
        <v>896127</v>
      </c>
      <c r="H3544" s="223" t="s">
        <v>2429</v>
      </c>
      <c r="I3544" s="223"/>
    </row>
    <row r="3545" spans="1:9" s="208" customFormat="1">
      <c r="A3545" s="40">
        <v>44341</v>
      </c>
      <c r="B3545" s="205" t="s">
        <v>60</v>
      </c>
      <c r="C3545" s="57">
        <v>5782</v>
      </c>
      <c r="D3545" s="205">
        <v>4</v>
      </c>
      <c r="E3545" s="203">
        <v>706315</v>
      </c>
      <c r="F3545" s="206">
        <v>0</v>
      </c>
      <c r="G3545" s="203">
        <v>706315</v>
      </c>
      <c r="H3545" s="205" t="s">
        <v>2433</v>
      </c>
      <c r="I3545" s="205"/>
    </row>
    <row r="3546" spans="1:9">
      <c r="G3546" s="50">
        <f>SUM(G3543:G3545)</f>
        <v>2871649</v>
      </c>
    </row>
    <row r="3548" spans="1:9" s="208" customFormat="1">
      <c r="A3548" s="40">
        <v>44341</v>
      </c>
      <c r="B3548" s="205" t="s">
        <v>60</v>
      </c>
      <c r="C3548" s="57">
        <v>5864</v>
      </c>
      <c r="D3548" s="205">
        <v>8</v>
      </c>
      <c r="E3548" s="203">
        <v>1366200</v>
      </c>
      <c r="F3548" s="206">
        <f>E3548-G3548</f>
        <v>0</v>
      </c>
      <c r="G3548" s="203">
        <v>1366200</v>
      </c>
      <c r="H3548" s="205" t="s">
        <v>2445</v>
      </c>
      <c r="I3548" s="205"/>
    </row>
    <row r="3549" spans="1:9">
      <c r="G3549" s="50">
        <f>SUM(G3548)</f>
        <v>1366200</v>
      </c>
      <c r="H3549" s="2" t="s">
        <v>63</v>
      </c>
    </row>
    <row r="3551" spans="1:9" s="208" customFormat="1">
      <c r="A3551" s="308">
        <v>44340</v>
      </c>
      <c r="B3551" s="205" t="s">
        <v>64</v>
      </c>
      <c r="C3551" s="342">
        <v>5747</v>
      </c>
      <c r="D3551" s="223">
        <v>8</v>
      </c>
      <c r="E3551" s="159">
        <v>200039</v>
      </c>
      <c r="F3551" s="206">
        <v>0</v>
      </c>
      <c r="G3551" s="159">
        <v>200039</v>
      </c>
      <c r="H3551" s="223" t="s">
        <v>2422</v>
      </c>
      <c r="I3551" s="223"/>
    </row>
    <row r="3552" spans="1:9" s="208" customFormat="1">
      <c r="A3552" s="308">
        <v>44341</v>
      </c>
      <c r="B3552" s="223" t="s">
        <v>60</v>
      </c>
      <c r="C3552" s="342">
        <v>3957</v>
      </c>
      <c r="D3552" s="223">
        <v>6</v>
      </c>
      <c r="E3552" s="159">
        <v>609404</v>
      </c>
      <c r="F3552" s="206">
        <v>0</v>
      </c>
      <c r="G3552" s="159">
        <v>609404</v>
      </c>
      <c r="H3552" s="223" t="s">
        <v>2431</v>
      </c>
      <c r="I3552" s="223"/>
    </row>
    <row r="3553" spans="1:9" s="208" customFormat="1">
      <c r="A3553" s="308">
        <v>44341</v>
      </c>
      <c r="B3553" s="223" t="s">
        <v>60</v>
      </c>
      <c r="C3553" s="342">
        <v>3958</v>
      </c>
      <c r="D3553" s="223">
        <v>6</v>
      </c>
      <c r="E3553" s="159">
        <v>18500</v>
      </c>
      <c r="F3553" s="206">
        <v>0</v>
      </c>
      <c r="G3553" s="159">
        <v>18500</v>
      </c>
      <c r="H3553" s="223" t="s">
        <v>2431</v>
      </c>
      <c r="I3553" s="223"/>
    </row>
    <row r="3554" spans="1:9" s="208" customFormat="1">
      <c r="A3554" s="308">
        <v>44341</v>
      </c>
      <c r="B3554" s="223" t="s">
        <v>60</v>
      </c>
      <c r="C3554" s="342">
        <v>3963</v>
      </c>
      <c r="D3554" s="223">
        <v>6</v>
      </c>
      <c r="E3554" s="159">
        <v>282166</v>
      </c>
      <c r="F3554" s="206">
        <v>0</v>
      </c>
      <c r="G3554" s="159">
        <v>282166</v>
      </c>
      <c r="H3554" s="223" t="s">
        <v>2432</v>
      </c>
      <c r="I3554" s="223"/>
    </row>
    <row r="3555" spans="1:9" s="208" customFormat="1">
      <c r="A3555" s="308">
        <v>44341</v>
      </c>
      <c r="B3555" s="223" t="s">
        <v>60</v>
      </c>
      <c r="C3555" s="342">
        <v>4009</v>
      </c>
      <c r="D3555" s="223">
        <v>6</v>
      </c>
      <c r="E3555" s="159">
        <v>399521</v>
      </c>
      <c r="F3555" s="206">
        <v>0</v>
      </c>
      <c r="G3555" s="159">
        <v>399521</v>
      </c>
      <c r="H3555" s="223" t="s">
        <v>2446</v>
      </c>
      <c r="I3555" s="223"/>
    </row>
    <row r="3556" spans="1:9" s="208" customFormat="1">
      <c r="A3556" s="308">
        <v>44341</v>
      </c>
      <c r="B3556" s="223" t="s">
        <v>60</v>
      </c>
      <c r="C3556" s="342">
        <v>5854</v>
      </c>
      <c r="D3556" s="223">
        <v>8</v>
      </c>
      <c r="E3556" s="159">
        <v>1260000</v>
      </c>
      <c r="F3556" s="206">
        <v>0</v>
      </c>
      <c r="G3556" s="159">
        <v>1260000</v>
      </c>
      <c r="H3556" s="223"/>
      <c r="I3556" s="223"/>
    </row>
    <row r="3557" spans="1:9" s="208" customFormat="1">
      <c r="A3557" s="308">
        <v>44341</v>
      </c>
      <c r="B3557" s="223" t="s">
        <v>60</v>
      </c>
      <c r="C3557" s="342">
        <v>8062</v>
      </c>
      <c r="D3557" s="223">
        <v>7</v>
      </c>
      <c r="E3557" s="159">
        <v>1920000</v>
      </c>
      <c r="F3557" s="206">
        <v>0</v>
      </c>
      <c r="G3557" s="159">
        <v>1920000</v>
      </c>
      <c r="H3557" s="223" t="s">
        <v>2443</v>
      </c>
      <c r="I3557" s="223"/>
    </row>
    <row r="3558" spans="1:9" s="208" customFormat="1">
      <c r="A3558" s="308">
        <v>44341</v>
      </c>
      <c r="B3558" s="223" t="s">
        <v>60</v>
      </c>
      <c r="C3558" s="342">
        <v>8153</v>
      </c>
      <c r="D3558" s="223">
        <v>7</v>
      </c>
      <c r="E3558" s="159">
        <v>400000</v>
      </c>
      <c r="F3558" s="206">
        <v>0</v>
      </c>
      <c r="G3558" s="159">
        <v>400000</v>
      </c>
      <c r="H3558" s="223" t="s">
        <v>2444</v>
      </c>
      <c r="I3558" s="223"/>
    </row>
    <row r="3559" spans="1:9" s="208" customFormat="1">
      <c r="A3559" s="40">
        <v>44341</v>
      </c>
      <c r="B3559" s="205" t="s">
        <v>60</v>
      </c>
      <c r="C3559" s="57">
        <v>5659</v>
      </c>
      <c r="D3559" s="205">
        <v>29</v>
      </c>
      <c r="E3559" s="203">
        <v>394600</v>
      </c>
      <c r="F3559" s="206">
        <v>0</v>
      </c>
      <c r="G3559" s="203">
        <v>394600</v>
      </c>
      <c r="H3559" s="205" t="s">
        <v>2452</v>
      </c>
      <c r="I3559" s="205"/>
    </row>
    <row r="3560" spans="1:9">
      <c r="G3560" s="50">
        <f>SUM(G3551:G3559)</f>
        <v>5484230</v>
      </c>
      <c r="H3560" s="2" t="s">
        <v>64</v>
      </c>
    </row>
    <row r="3562" spans="1:9" s="208" customFormat="1">
      <c r="A3562" s="40">
        <v>44341</v>
      </c>
      <c r="B3562" s="205" t="s">
        <v>60</v>
      </c>
      <c r="C3562" s="57">
        <v>5890</v>
      </c>
      <c r="D3562" s="205">
        <v>4</v>
      </c>
      <c r="E3562" s="203">
        <v>3922500</v>
      </c>
      <c r="F3562" s="206">
        <f>E3562-G3562</f>
        <v>0</v>
      </c>
      <c r="G3562" s="203">
        <v>3922500</v>
      </c>
      <c r="H3562" s="205" t="s">
        <v>2437</v>
      </c>
      <c r="I3562" s="205"/>
    </row>
    <row r="3563" spans="1:9">
      <c r="G3563" s="380">
        <v>3922500</v>
      </c>
      <c r="H3563" s="2" t="s">
        <v>190</v>
      </c>
    </row>
    <row r="3565" spans="1:9" s="208" customFormat="1">
      <c r="A3565" s="308">
        <v>44336</v>
      </c>
      <c r="B3565" s="205" t="s">
        <v>65</v>
      </c>
      <c r="C3565" s="342">
        <v>2386</v>
      </c>
      <c r="D3565" s="223">
        <v>6</v>
      </c>
      <c r="E3565" s="159">
        <v>51000</v>
      </c>
      <c r="F3565" s="206">
        <v>0</v>
      </c>
      <c r="G3565" s="159">
        <v>51000</v>
      </c>
      <c r="H3565" s="223" t="s">
        <v>2348</v>
      </c>
      <c r="I3565" s="223"/>
    </row>
    <row r="3566" spans="1:9" s="208" customFormat="1">
      <c r="A3566" s="40">
        <v>44341</v>
      </c>
      <c r="B3566" s="205" t="s">
        <v>60</v>
      </c>
      <c r="C3566" s="57">
        <v>6047</v>
      </c>
      <c r="D3566" s="205">
        <v>4</v>
      </c>
      <c r="E3566" s="203">
        <v>1269000</v>
      </c>
      <c r="F3566" s="206">
        <v>0</v>
      </c>
      <c r="G3566" s="203">
        <v>1269000</v>
      </c>
      <c r="H3566" s="205" t="s">
        <v>2439</v>
      </c>
      <c r="I3566" s="205"/>
    </row>
    <row r="3567" spans="1:9">
      <c r="G3567" s="50">
        <f>SUM(G3565:G3566)</f>
        <v>1320000</v>
      </c>
      <c r="H3567" s="2" t="s">
        <v>65</v>
      </c>
    </row>
    <row r="3570" spans="1:9" s="208" customFormat="1">
      <c r="A3570" s="40">
        <v>44342</v>
      </c>
      <c r="B3570" s="205" t="s">
        <v>60</v>
      </c>
      <c r="C3570" s="57">
        <v>6284</v>
      </c>
      <c r="D3570" s="205">
        <v>4</v>
      </c>
      <c r="E3570" s="203">
        <v>2441000</v>
      </c>
      <c r="F3570" s="206">
        <v>0</v>
      </c>
      <c r="G3570" s="203">
        <v>2441000</v>
      </c>
      <c r="H3570" s="205" t="s">
        <v>2460</v>
      </c>
      <c r="I3570" s="205"/>
    </row>
    <row r="3571" spans="1:9" s="208" customFormat="1">
      <c r="A3571" s="40">
        <v>44342</v>
      </c>
      <c r="B3571" s="205" t="s">
        <v>60</v>
      </c>
      <c r="C3571" s="57">
        <v>6285</v>
      </c>
      <c r="D3571" s="205">
        <v>4</v>
      </c>
      <c r="E3571" s="203">
        <v>511200</v>
      </c>
      <c r="F3571" s="206">
        <v>0</v>
      </c>
      <c r="G3571" s="203">
        <v>511200</v>
      </c>
      <c r="H3571" s="205" t="s">
        <v>2460</v>
      </c>
      <c r="I3571" s="205"/>
    </row>
    <row r="3572" spans="1:9" s="208" customFormat="1">
      <c r="A3572" s="40">
        <v>44342</v>
      </c>
      <c r="B3572" s="205" t="s">
        <v>60</v>
      </c>
      <c r="C3572" s="57">
        <v>8480</v>
      </c>
      <c r="D3572" s="205">
        <v>7</v>
      </c>
      <c r="E3572" s="203">
        <v>1268000</v>
      </c>
      <c r="F3572" s="206">
        <v>0</v>
      </c>
      <c r="G3572" s="203">
        <v>1268000</v>
      </c>
      <c r="H3572" s="205" t="s">
        <v>2460</v>
      </c>
      <c r="I3572" s="205"/>
    </row>
    <row r="3573" spans="1:9" s="208" customFormat="1">
      <c r="A3573" s="40">
        <v>44342</v>
      </c>
      <c r="B3573" s="205" t="s">
        <v>60</v>
      </c>
      <c r="C3573" s="57">
        <v>8489</v>
      </c>
      <c r="D3573" s="205">
        <v>7</v>
      </c>
      <c r="E3573" s="203">
        <v>1307200</v>
      </c>
      <c r="F3573" s="206">
        <v>0</v>
      </c>
      <c r="G3573" s="203">
        <v>1307200</v>
      </c>
      <c r="H3573" s="205" t="s">
        <v>2460</v>
      </c>
      <c r="I3573" s="205"/>
    </row>
    <row r="3574" spans="1:9" s="207" customFormat="1">
      <c r="A3574" s="355">
        <v>44343</v>
      </c>
      <c r="B3574" s="200" t="s">
        <v>60</v>
      </c>
      <c r="C3574" s="51">
        <v>6401</v>
      </c>
      <c r="D3574" s="200">
        <v>4</v>
      </c>
      <c r="E3574" s="201">
        <v>975000</v>
      </c>
      <c r="F3574" s="202">
        <v>0</v>
      </c>
      <c r="G3574" s="201">
        <v>975000</v>
      </c>
      <c r="H3574" s="200"/>
      <c r="I3574" s="200"/>
    </row>
    <row r="3575" spans="1:9">
      <c r="G3575" s="50">
        <f>SUM(G3570:G3574)</f>
        <v>6502400</v>
      </c>
    </row>
    <row r="3577" spans="1:9" s="208" customFormat="1">
      <c r="A3577" s="40">
        <v>44341</v>
      </c>
      <c r="B3577" s="205" t="s">
        <v>60</v>
      </c>
      <c r="C3577" s="57">
        <v>6016</v>
      </c>
      <c r="D3577" s="205">
        <v>4</v>
      </c>
      <c r="E3577" s="203">
        <v>633000</v>
      </c>
      <c r="F3577" s="206">
        <v>0</v>
      </c>
      <c r="G3577" s="203">
        <v>633000</v>
      </c>
      <c r="H3577" s="205" t="s">
        <v>2438</v>
      </c>
      <c r="I3577" s="205"/>
    </row>
    <row r="3578" spans="1:9" s="208" customFormat="1">
      <c r="A3578" s="40">
        <v>44342</v>
      </c>
      <c r="B3578" s="205" t="s">
        <v>60</v>
      </c>
      <c r="C3578" s="57">
        <v>6037</v>
      </c>
      <c r="D3578" s="205">
        <v>8</v>
      </c>
      <c r="E3578" s="203">
        <v>580264</v>
      </c>
      <c r="F3578" s="206">
        <v>0</v>
      </c>
      <c r="G3578" s="203">
        <v>580264</v>
      </c>
      <c r="H3578" s="205" t="s">
        <v>2457</v>
      </c>
      <c r="I3578" s="205"/>
    </row>
    <row r="3579" spans="1:9">
      <c r="G3579" s="50">
        <f>SUM(G3577:G3578)</f>
        <v>1213264</v>
      </c>
    </row>
    <row r="3581" spans="1:9" s="52" customFormat="1">
      <c r="A3581" s="355">
        <v>44343</v>
      </c>
      <c r="B3581" s="200"/>
      <c r="C3581" s="200">
        <v>8650</v>
      </c>
      <c r="D3581" s="200">
        <v>7</v>
      </c>
      <c r="E3581" s="201">
        <v>938962</v>
      </c>
      <c r="F3581" s="202">
        <v>0</v>
      </c>
      <c r="G3581" s="201">
        <v>938962</v>
      </c>
      <c r="H3581" s="200"/>
      <c r="I3581" s="200"/>
    </row>
    <row r="3582" spans="1:9" s="52" customFormat="1">
      <c r="A3582" s="355">
        <v>44343</v>
      </c>
      <c r="B3582" s="200"/>
      <c r="C3582" s="200">
        <v>9770</v>
      </c>
      <c r="D3582" s="200">
        <v>9</v>
      </c>
      <c r="E3582" s="201">
        <v>9676400</v>
      </c>
      <c r="F3582" s="202">
        <v>0</v>
      </c>
      <c r="G3582" s="201">
        <v>9676400</v>
      </c>
      <c r="H3582" s="200"/>
      <c r="I3582" s="200"/>
    </row>
    <row r="3583" spans="1:9" s="208" customFormat="1">
      <c r="A3583" s="40">
        <v>44342</v>
      </c>
      <c r="B3583" s="205" t="s">
        <v>60</v>
      </c>
      <c r="C3583" s="57">
        <v>4283</v>
      </c>
      <c r="D3583" s="205">
        <v>6</v>
      </c>
      <c r="E3583" s="203">
        <v>4340400</v>
      </c>
      <c r="F3583" s="206">
        <v>0</v>
      </c>
      <c r="G3583" s="203">
        <v>4340400</v>
      </c>
      <c r="H3583" s="205" t="s">
        <v>2456</v>
      </c>
      <c r="I3583" s="205"/>
    </row>
    <row r="3584" spans="1:9" s="208" customFormat="1">
      <c r="A3584" s="40">
        <v>44342</v>
      </c>
      <c r="B3584" s="205" t="s">
        <v>60</v>
      </c>
      <c r="C3584" s="57">
        <v>6236</v>
      </c>
      <c r="D3584" s="205">
        <v>4</v>
      </c>
      <c r="E3584" s="203">
        <v>1134000</v>
      </c>
      <c r="F3584" s="206">
        <v>0</v>
      </c>
      <c r="G3584" s="203">
        <v>1134000</v>
      </c>
      <c r="H3584" s="205" t="s">
        <v>2458</v>
      </c>
      <c r="I3584" s="205"/>
    </row>
    <row r="3585" spans="1:9" s="208" customFormat="1">
      <c r="A3585" s="40">
        <v>44342</v>
      </c>
      <c r="B3585" s="205" t="s">
        <v>60</v>
      </c>
      <c r="C3585" s="57">
        <v>8402</v>
      </c>
      <c r="D3585" s="205">
        <v>7</v>
      </c>
      <c r="E3585" s="203">
        <v>1600000</v>
      </c>
      <c r="F3585" s="206">
        <v>0</v>
      </c>
      <c r="G3585" s="203">
        <v>1600000</v>
      </c>
      <c r="H3585" s="205" t="s">
        <v>2459</v>
      </c>
      <c r="I3585" s="205"/>
    </row>
    <row r="3586" spans="1:9">
      <c r="E3586" s="3"/>
      <c r="G3586" s="50">
        <f>SUM(G3581:G3585)</f>
        <v>17689762</v>
      </c>
    </row>
    <row r="3587" spans="1:9">
      <c r="E3587" s="3"/>
    </row>
    <row r="3588" spans="1:9" s="208" customFormat="1">
      <c r="A3588" s="40">
        <v>44342</v>
      </c>
      <c r="B3588" s="205" t="s">
        <v>60</v>
      </c>
      <c r="C3588" s="57">
        <v>4216</v>
      </c>
      <c r="D3588" s="205">
        <v>6</v>
      </c>
      <c r="E3588" s="203">
        <v>870402</v>
      </c>
      <c r="F3588" s="206">
        <f>E3588-G3588</f>
        <v>0</v>
      </c>
      <c r="G3588" s="203">
        <v>870402</v>
      </c>
      <c r="H3588" s="205" t="s">
        <v>2455</v>
      </c>
      <c r="I3588" s="205"/>
    </row>
    <row r="3589" spans="1:9">
      <c r="A3589" s="196">
        <v>44343</v>
      </c>
      <c r="B3589" s="195"/>
      <c r="C3589" s="195">
        <v>6397</v>
      </c>
      <c r="D3589" s="195">
        <v>4</v>
      </c>
      <c r="E3589" s="197">
        <v>203890</v>
      </c>
      <c r="F3589" s="206">
        <f>E3589-G3589</f>
        <v>0</v>
      </c>
      <c r="G3589" s="197">
        <v>203890</v>
      </c>
      <c r="H3589" s="195"/>
      <c r="I3589" s="195"/>
    </row>
    <row r="3590" spans="1:9">
      <c r="G3590" s="50">
        <f>SUM(G3588:G3589)</f>
        <v>1074292</v>
      </c>
    </row>
    <row r="3592" spans="1:9" ht="19.5">
      <c r="A3592" s="339" t="s">
        <v>2462</v>
      </c>
    </row>
    <row r="3593" spans="1:9">
      <c r="A3593" s="1"/>
    </row>
    <row r="3594" spans="1:9" s="208" customFormat="1">
      <c r="A3594" s="40">
        <v>44339</v>
      </c>
      <c r="B3594" s="205" t="s">
        <v>60</v>
      </c>
      <c r="C3594" s="57">
        <v>5308</v>
      </c>
      <c r="D3594" s="205">
        <v>4</v>
      </c>
      <c r="E3594" s="203">
        <v>537600</v>
      </c>
      <c r="F3594" s="206">
        <v>0</v>
      </c>
      <c r="G3594" s="203">
        <v>537600</v>
      </c>
      <c r="H3594" s="205" t="s">
        <v>2412</v>
      </c>
      <c r="I3594" s="205"/>
    </row>
    <row r="3595" spans="1:9" s="208" customFormat="1">
      <c r="A3595" s="40">
        <v>44339</v>
      </c>
      <c r="B3595" s="205" t="s">
        <v>60</v>
      </c>
      <c r="C3595" s="57">
        <v>7610</v>
      </c>
      <c r="D3595" s="205">
        <v>7</v>
      </c>
      <c r="E3595" s="203">
        <v>590300</v>
      </c>
      <c r="F3595" s="206">
        <v>0</v>
      </c>
      <c r="G3595" s="203">
        <v>590300</v>
      </c>
      <c r="H3595" s="205" t="s">
        <v>2404</v>
      </c>
      <c r="I3595" s="205"/>
    </row>
    <row r="3596" spans="1:9" s="208" customFormat="1">
      <c r="A3596" s="40">
        <v>44342</v>
      </c>
      <c r="B3596" s="205" t="s">
        <v>60</v>
      </c>
      <c r="C3596" s="57">
        <v>8300</v>
      </c>
      <c r="D3596" s="205">
        <v>7</v>
      </c>
      <c r="E3596" s="203">
        <v>352700</v>
      </c>
      <c r="F3596" s="206">
        <v>0</v>
      </c>
      <c r="G3596" s="203">
        <v>352700</v>
      </c>
      <c r="H3596" s="205" t="s">
        <v>2412</v>
      </c>
      <c r="I3596" s="205"/>
    </row>
    <row r="3597" spans="1:9">
      <c r="A3597" s="196">
        <v>44343</v>
      </c>
      <c r="B3597" s="195"/>
      <c r="C3597" s="195">
        <v>6503</v>
      </c>
      <c r="D3597" s="195"/>
      <c r="E3597" s="197">
        <v>537722</v>
      </c>
      <c r="F3597" s="206">
        <v>0</v>
      </c>
      <c r="G3597" s="197">
        <v>537722</v>
      </c>
      <c r="H3597" s="195"/>
      <c r="I3597" s="195"/>
    </row>
    <row r="3598" spans="1:9">
      <c r="A3598" s="196">
        <v>44343</v>
      </c>
      <c r="B3598" s="195"/>
      <c r="C3598" s="195">
        <v>5555</v>
      </c>
      <c r="D3598" s="195"/>
      <c r="E3598" s="197">
        <v>500000</v>
      </c>
      <c r="F3598" s="206">
        <v>0</v>
      </c>
      <c r="G3598" s="197">
        <v>500000</v>
      </c>
      <c r="H3598" s="195"/>
      <c r="I3598" s="195"/>
    </row>
    <row r="3599" spans="1:9">
      <c r="A3599" s="196">
        <v>44343</v>
      </c>
      <c r="B3599" s="195"/>
      <c r="C3599" s="195">
        <v>4527</v>
      </c>
      <c r="D3599" s="195"/>
      <c r="E3599" s="197">
        <v>279500</v>
      </c>
      <c r="F3599" s="206">
        <v>0</v>
      </c>
      <c r="G3599" s="197">
        <v>279500</v>
      </c>
      <c r="H3599" s="195"/>
      <c r="I3599" s="195"/>
    </row>
    <row r="3600" spans="1:9">
      <c r="A3600" s="196">
        <v>44343</v>
      </c>
      <c r="B3600" s="195"/>
      <c r="C3600" s="195">
        <v>5929</v>
      </c>
      <c r="D3600" s="195"/>
      <c r="E3600" s="197">
        <v>339500</v>
      </c>
      <c r="F3600" s="206">
        <v>0</v>
      </c>
      <c r="G3600" s="197">
        <v>339500</v>
      </c>
      <c r="H3600" s="195"/>
      <c r="I3600" s="195"/>
    </row>
    <row r="3601" spans="1:9">
      <c r="A3601" s="196">
        <v>44343</v>
      </c>
      <c r="B3601" s="195"/>
      <c r="C3601" s="195">
        <v>8672</v>
      </c>
      <c r="D3601" s="195"/>
      <c r="E3601" s="197">
        <v>27500</v>
      </c>
      <c r="F3601" s="206">
        <v>0</v>
      </c>
      <c r="G3601" s="197">
        <v>27500</v>
      </c>
      <c r="H3601" s="195"/>
      <c r="I3601" s="195"/>
    </row>
    <row r="3602" spans="1:9">
      <c r="A3602" s="196">
        <v>44343</v>
      </c>
      <c r="B3602" s="195"/>
      <c r="C3602" s="195">
        <v>9771</v>
      </c>
      <c r="D3602" s="195"/>
      <c r="E3602" s="197">
        <v>174908</v>
      </c>
      <c r="F3602" s="206">
        <v>0</v>
      </c>
      <c r="G3602" s="197">
        <v>174908</v>
      </c>
      <c r="H3602" s="195"/>
      <c r="I3602" s="195"/>
    </row>
    <row r="3603" spans="1:9">
      <c r="A3603" s="196">
        <v>44343</v>
      </c>
      <c r="B3603" s="195"/>
      <c r="C3603" s="195">
        <v>4463</v>
      </c>
      <c r="D3603" s="195"/>
      <c r="E3603" s="197">
        <v>519481</v>
      </c>
      <c r="F3603" s="206">
        <v>0</v>
      </c>
      <c r="G3603" s="197">
        <v>519481</v>
      </c>
      <c r="H3603" s="195"/>
      <c r="I3603" s="195"/>
    </row>
    <row r="3604" spans="1:9">
      <c r="A3604" s="196">
        <v>44343</v>
      </c>
      <c r="B3604" s="195"/>
      <c r="C3604" s="195">
        <v>6238</v>
      </c>
      <c r="D3604" s="195">
        <v>8</v>
      </c>
      <c r="E3604" s="197">
        <v>337200</v>
      </c>
      <c r="F3604" s="195"/>
      <c r="G3604" s="197">
        <v>337200</v>
      </c>
      <c r="H3604" s="195"/>
      <c r="I3604" s="195"/>
    </row>
    <row r="3605" spans="1:9" ht="19.5">
      <c r="G3605" s="121">
        <f>SUM(G3594:G3604)</f>
        <v>4196411</v>
      </c>
      <c r="H3605" s="2" t="s">
        <v>63</v>
      </c>
    </row>
    <row r="3606" spans="1:9" ht="19.5">
      <c r="G3606" s="165"/>
    </row>
    <row r="3607" spans="1:9" s="208" customFormat="1">
      <c r="A3607" s="308">
        <v>44342</v>
      </c>
      <c r="B3607" s="223" t="s">
        <v>64</v>
      </c>
      <c r="C3607" s="342">
        <v>4163</v>
      </c>
      <c r="D3607" s="223">
        <v>6</v>
      </c>
      <c r="E3607" s="159">
        <v>221010</v>
      </c>
      <c r="F3607" s="206">
        <v>0</v>
      </c>
      <c r="G3607" s="159">
        <v>221010</v>
      </c>
      <c r="H3607" s="223" t="s">
        <v>2454</v>
      </c>
      <c r="I3607" s="223"/>
    </row>
    <row r="3608" spans="1:9" s="208" customFormat="1">
      <c r="A3608" s="274">
        <v>44343</v>
      </c>
      <c r="B3608" s="223" t="s">
        <v>60</v>
      </c>
      <c r="C3608" s="340">
        <v>5969</v>
      </c>
      <c r="D3608" s="275">
        <v>29</v>
      </c>
      <c r="E3608" s="270">
        <v>519500</v>
      </c>
      <c r="F3608" s="206">
        <v>0</v>
      </c>
      <c r="G3608" s="270">
        <v>519500</v>
      </c>
      <c r="H3608" s="275" t="s">
        <v>2474</v>
      </c>
      <c r="I3608" s="205"/>
    </row>
    <row r="3609" spans="1:9" s="208" customFormat="1">
      <c r="A3609" s="274">
        <v>44343</v>
      </c>
      <c r="B3609" s="223" t="s">
        <v>64</v>
      </c>
      <c r="C3609" s="340">
        <v>6250</v>
      </c>
      <c r="D3609" s="275">
        <v>8</v>
      </c>
      <c r="E3609" s="270">
        <v>2936100</v>
      </c>
      <c r="F3609" s="206">
        <v>0</v>
      </c>
      <c r="G3609" s="270">
        <v>2936100</v>
      </c>
      <c r="H3609" s="275" t="s">
        <v>2477</v>
      </c>
      <c r="I3609" s="205"/>
    </row>
    <row r="3610" spans="1:9" s="208" customFormat="1">
      <c r="A3610" s="274">
        <v>44343</v>
      </c>
      <c r="B3610" s="223" t="s">
        <v>60</v>
      </c>
      <c r="C3610" s="340">
        <v>6253</v>
      </c>
      <c r="D3610" s="275">
        <v>8</v>
      </c>
      <c r="E3610" s="270">
        <v>784500</v>
      </c>
      <c r="F3610" s="206">
        <v>0</v>
      </c>
      <c r="G3610" s="270">
        <v>784500</v>
      </c>
      <c r="H3610" s="275" t="s">
        <v>2478</v>
      </c>
      <c r="I3610" s="205"/>
    </row>
    <row r="3611" spans="1:9" s="208" customFormat="1">
      <c r="A3611" s="274">
        <v>44343</v>
      </c>
      <c r="B3611" s="205" t="s">
        <v>64</v>
      </c>
      <c r="C3611" s="340">
        <v>6330</v>
      </c>
      <c r="D3611" s="275">
        <v>8</v>
      </c>
      <c r="E3611" s="270">
        <v>1014600</v>
      </c>
      <c r="F3611" s="206">
        <v>0</v>
      </c>
      <c r="G3611" s="270">
        <v>1014600</v>
      </c>
      <c r="H3611" s="275" t="s">
        <v>2479</v>
      </c>
      <c r="I3611" s="205"/>
    </row>
    <row r="3612" spans="1:9" ht="19.5">
      <c r="G3612" s="121">
        <f>SUM(G3607:G3611)</f>
        <v>5475710</v>
      </c>
    </row>
    <row r="3614" spans="1:9" s="208" customFormat="1">
      <c r="A3614" s="274">
        <v>44343</v>
      </c>
      <c r="B3614" s="275">
        <v>99974</v>
      </c>
      <c r="C3614" s="275">
        <v>4563</v>
      </c>
      <c r="D3614" s="275">
        <v>6</v>
      </c>
      <c r="E3614" s="270">
        <v>212958</v>
      </c>
      <c r="F3614" s="206">
        <f>E3614-G3614</f>
        <v>0</v>
      </c>
      <c r="G3614" s="203">
        <v>212958</v>
      </c>
      <c r="H3614" s="275" t="s">
        <v>2468</v>
      </c>
      <c r="I3614" s="205"/>
    </row>
    <row r="3615" spans="1:9">
      <c r="G3615" s="50">
        <f>SUM(G3614)</f>
        <v>212958</v>
      </c>
    </row>
    <row r="3617" spans="1:9" s="208" customFormat="1">
      <c r="A3617" s="274">
        <v>44343</v>
      </c>
      <c r="B3617" s="275">
        <v>34824</v>
      </c>
      <c r="C3617" s="275">
        <v>6499</v>
      </c>
      <c r="D3617" s="275">
        <v>4</v>
      </c>
      <c r="E3617" s="270">
        <v>467600</v>
      </c>
      <c r="F3617" s="206">
        <v>0</v>
      </c>
      <c r="G3617" s="203">
        <v>467600</v>
      </c>
      <c r="H3617" s="275" t="s">
        <v>2485</v>
      </c>
      <c r="I3617" s="205"/>
    </row>
    <row r="3618" spans="1:9" s="208" customFormat="1">
      <c r="A3618" s="274">
        <v>44343</v>
      </c>
      <c r="B3618" s="275">
        <v>34824</v>
      </c>
      <c r="C3618" s="275">
        <v>6513</v>
      </c>
      <c r="D3618" s="275">
        <v>4</v>
      </c>
      <c r="E3618" s="270">
        <v>2600000</v>
      </c>
      <c r="F3618" s="206">
        <v>0</v>
      </c>
      <c r="G3618" s="203">
        <v>2600000</v>
      </c>
      <c r="H3618" s="275" t="s">
        <v>2182</v>
      </c>
      <c r="I3618" s="205"/>
    </row>
    <row r="3619" spans="1:9" s="208" customFormat="1">
      <c r="A3619" s="274">
        <v>44343</v>
      </c>
      <c r="B3619" s="275">
        <v>34824</v>
      </c>
      <c r="C3619" s="275">
        <v>6530</v>
      </c>
      <c r="D3619" s="275">
        <v>4</v>
      </c>
      <c r="E3619" s="270">
        <v>699754</v>
      </c>
      <c r="F3619" s="206">
        <v>0</v>
      </c>
      <c r="G3619" s="203">
        <v>699754</v>
      </c>
      <c r="H3619" s="275" t="s">
        <v>2488</v>
      </c>
      <c r="I3619" s="205"/>
    </row>
    <row r="3620" spans="1:9" s="52" customFormat="1">
      <c r="A3620" s="199">
        <v>44344</v>
      </c>
      <c r="B3620" s="200"/>
      <c r="C3620" s="200">
        <v>6441</v>
      </c>
      <c r="D3620" s="200">
        <v>8</v>
      </c>
      <c r="E3620" s="201">
        <v>509923</v>
      </c>
      <c r="F3620" s="206">
        <v>0</v>
      </c>
      <c r="G3620" s="201">
        <v>509923</v>
      </c>
      <c r="H3620" s="200"/>
      <c r="I3620" s="200"/>
    </row>
    <row r="3621" spans="1:9" s="52" customFormat="1">
      <c r="A3621" s="199">
        <v>44344</v>
      </c>
      <c r="B3621" s="200"/>
      <c r="C3621" s="200">
        <v>9872</v>
      </c>
      <c r="D3621" s="200">
        <v>9</v>
      </c>
      <c r="E3621" s="201">
        <v>967500</v>
      </c>
      <c r="F3621" s="206">
        <v>0</v>
      </c>
      <c r="G3621" s="201">
        <v>967500</v>
      </c>
      <c r="H3621" s="200"/>
      <c r="I3621" s="200"/>
    </row>
    <row r="3622" spans="1:9" ht="19.5">
      <c r="G3622" s="121">
        <f>SUM(G3617:G3621)</f>
        <v>5244777</v>
      </c>
    </row>
    <row r="3624" spans="1:9" s="208" customFormat="1">
      <c r="A3624" s="274">
        <v>44343</v>
      </c>
      <c r="B3624" s="275">
        <v>19426</v>
      </c>
      <c r="C3624" s="275">
        <v>5932</v>
      </c>
      <c r="D3624" s="275">
        <v>29</v>
      </c>
      <c r="E3624" s="270">
        <v>3224400</v>
      </c>
      <c r="F3624" s="206">
        <v>0</v>
      </c>
      <c r="G3624" s="203">
        <v>3224400</v>
      </c>
      <c r="H3624" s="275" t="s">
        <v>2471</v>
      </c>
      <c r="I3624" s="205"/>
    </row>
    <row r="3625" spans="1:9" s="208" customFormat="1">
      <c r="A3625" s="274">
        <v>44343</v>
      </c>
      <c r="B3625" s="275">
        <v>99971</v>
      </c>
      <c r="C3625" s="275">
        <v>8591</v>
      </c>
      <c r="D3625" s="275">
        <v>7</v>
      </c>
      <c r="E3625" s="270">
        <v>148500</v>
      </c>
      <c r="F3625" s="206">
        <v>0</v>
      </c>
      <c r="G3625" s="203">
        <v>148500</v>
      </c>
      <c r="H3625" s="275" t="s">
        <v>2490</v>
      </c>
      <c r="I3625" s="205"/>
    </row>
    <row r="3626" spans="1:9" s="208" customFormat="1">
      <c r="A3626" s="274">
        <v>44343</v>
      </c>
      <c r="B3626" s="275">
        <v>99971</v>
      </c>
      <c r="C3626" s="275">
        <v>8592</v>
      </c>
      <c r="D3626" s="275">
        <v>7</v>
      </c>
      <c r="E3626" s="270">
        <v>118000</v>
      </c>
      <c r="F3626" s="206">
        <v>0</v>
      </c>
      <c r="G3626" s="203">
        <v>118000</v>
      </c>
      <c r="H3626" s="275" t="s">
        <v>2491</v>
      </c>
      <c r="I3626" s="205"/>
    </row>
    <row r="3627" spans="1:9" s="52" customFormat="1">
      <c r="A3627" s="199">
        <v>44344</v>
      </c>
      <c r="B3627" s="200"/>
      <c r="C3627" s="200">
        <v>6727</v>
      </c>
      <c r="D3627" s="200">
        <v>4</v>
      </c>
      <c r="E3627" s="201">
        <v>874600</v>
      </c>
      <c r="F3627" s="206">
        <v>0</v>
      </c>
      <c r="G3627" s="201">
        <v>874600</v>
      </c>
      <c r="H3627" s="200"/>
    </row>
    <row r="3628" spans="1:9" s="52" customFormat="1">
      <c r="A3628" s="199">
        <v>44344</v>
      </c>
      <c r="B3628" s="200"/>
      <c r="C3628" s="200">
        <v>6423</v>
      </c>
      <c r="D3628" s="200">
        <v>8</v>
      </c>
      <c r="E3628" s="201">
        <v>853900</v>
      </c>
      <c r="F3628" s="206">
        <v>0</v>
      </c>
      <c r="G3628" s="201">
        <v>853900</v>
      </c>
      <c r="H3628" s="200"/>
    </row>
    <row r="3629" spans="1:9" s="52" customFormat="1">
      <c r="A3629" s="199">
        <v>44344</v>
      </c>
      <c r="B3629" s="200"/>
      <c r="C3629" s="200">
        <v>4667</v>
      </c>
      <c r="D3629" s="200">
        <v>6</v>
      </c>
      <c r="E3629" s="201">
        <v>1000000</v>
      </c>
      <c r="F3629" s="206">
        <v>0</v>
      </c>
      <c r="G3629" s="201">
        <v>1000000</v>
      </c>
      <c r="H3629" s="200"/>
    </row>
    <row r="3630" spans="1:9" s="52" customFormat="1">
      <c r="A3630" s="199">
        <v>44344</v>
      </c>
      <c r="B3630" s="200"/>
      <c r="C3630" s="200">
        <v>4737</v>
      </c>
      <c r="D3630" s="200">
        <v>6</v>
      </c>
      <c r="E3630" s="201">
        <v>560900</v>
      </c>
      <c r="F3630" s="206">
        <v>0</v>
      </c>
      <c r="G3630" s="201">
        <v>560900</v>
      </c>
      <c r="H3630" s="200"/>
    </row>
    <row r="3631" spans="1:9" s="52" customFormat="1">
      <c r="A3631" s="199">
        <v>44344</v>
      </c>
      <c r="B3631" s="200"/>
      <c r="C3631" s="200">
        <v>4754</v>
      </c>
      <c r="D3631" s="200">
        <v>6</v>
      </c>
      <c r="E3631" s="201">
        <v>1628356</v>
      </c>
      <c r="F3631" s="206">
        <v>0</v>
      </c>
      <c r="G3631" s="201">
        <v>1628356</v>
      </c>
      <c r="H3631" s="200"/>
    </row>
    <row r="3632" spans="1:9" s="52" customFormat="1">
      <c r="A3632" s="199">
        <v>44344</v>
      </c>
      <c r="B3632" s="200"/>
      <c r="C3632" s="200">
        <v>8957</v>
      </c>
      <c r="D3632" s="200">
        <v>7</v>
      </c>
      <c r="E3632" s="392">
        <v>814207</v>
      </c>
      <c r="F3632" s="206">
        <v>0</v>
      </c>
      <c r="G3632" s="392">
        <v>814207</v>
      </c>
      <c r="H3632" s="200"/>
    </row>
    <row r="3633" spans="1:9" ht="19.5">
      <c r="G3633" s="121">
        <f>SUM(G3624:G3632)</f>
        <v>9222863</v>
      </c>
    </row>
    <row r="3635" spans="1:9" ht="19.5">
      <c r="A3635" s="339" t="s">
        <v>2525</v>
      </c>
    </row>
    <row r="3636" spans="1:9" s="208" customFormat="1">
      <c r="A3636" s="274">
        <v>44343</v>
      </c>
      <c r="B3636" s="205" t="s">
        <v>60</v>
      </c>
      <c r="C3636" s="340">
        <v>6166</v>
      </c>
      <c r="D3636" s="275">
        <v>8</v>
      </c>
      <c r="E3636" s="270">
        <v>877615</v>
      </c>
      <c r="F3636" s="206">
        <f>E3636-G3636</f>
        <v>0</v>
      </c>
      <c r="G3636" s="270">
        <v>877615</v>
      </c>
      <c r="H3636" s="275" t="s">
        <v>2475</v>
      </c>
      <c r="I3636" s="205"/>
    </row>
    <row r="3637" spans="1:9" s="208" customFormat="1">
      <c r="A3637" s="274">
        <v>44343</v>
      </c>
      <c r="B3637" s="205" t="s">
        <v>60</v>
      </c>
      <c r="C3637" s="340">
        <v>6402</v>
      </c>
      <c r="D3637" s="275">
        <v>4</v>
      </c>
      <c r="E3637" s="270">
        <v>536000</v>
      </c>
      <c r="F3637" s="206">
        <f>E3637-G3637</f>
        <v>0</v>
      </c>
      <c r="G3637" s="270">
        <v>536000</v>
      </c>
      <c r="H3637" s="275" t="s">
        <v>2483</v>
      </c>
      <c r="I3637" s="205"/>
    </row>
    <row r="3638" spans="1:9" s="208" customFormat="1">
      <c r="A3638" s="274">
        <v>44343</v>
      </c>
      <c r="B3638" s="205" t="s">
        <v>60</v>
      </c>
      <c r="C3638" s="340">
        <v>6408</v>
      </c>
      <c r="D3638" s="275">
        <v>4</v>
      </c>
      <c r="E3638" s="270">
        <v>729937</v>
      </c>
      <c r="F3638" s="206">
        <f>E3638-G3638</f>
        <v>0</v>
      </c>
      <c r="G3638" s="270">
        <v>729937</v>
      </c>
      <c r="H3638" s="275" t="s">
        <v>2484</v>
      </c>
      <c r="I3638" s="205"/>
    </row>
    <row r="3639" spans="1:9" s="208" customFormat="1">
      <c r="A3639" s="274">
        <v>44343</v>
      </c>
      <c r="B3639" s="205" t="s">
        <v>60</v>
      </c>
      <c r="C3639" s="340">
        <v>8593</v>
      </c>
      <c r="D3639" s="275">
        <v>7</v>
      </c>
      <c r="E3639" s="270">
        <v>170430</v>
      </c>
      <c r="F3639" s="206">
        <f>E3639-G3639</f>
        <v>0</v>
      </c>
      <c r="G3639" s="270">
        <v>170430</v>
      </c>
      <c r="H3639" s="275" t="s">
        <v>94</v>
      </c>
      <c r="I3639" s="205"/>
    </row>
    <row r="3640" spans="1:9" s="208" customFormat="1">
      <c r="A3640" s="40">
        <v>44344</v>
      </c>
      <c r="B3640" s="205" t="s">
        <v>60</v>
      </c>
      <c r="C3640" s="57">
        <v>4765</v>
      </c>
      <c r="D3640" s="205">
        <v>6</v>
      </c>
      <c r="E3640" s="203">
        <v>1911000</v>
      </c>
      <c r="F3640" s="206">
        <f>E3640-G3640</f>
        <v>0</v>
      </c>
      <c r="G3640" s="203">
        <v>1911000</v>
      </c>
      <c r="H3640" s="205" t="s">
        <v>2498</v>
      </c>
      <c r="I3640" s="205"/>
    </row>
    <row r="3641" spans="1:9" ht="19.5">
      <c r="G3641" s="121">
        <f>SUM(G3636:G3640)</f>
        <v>4224982</v>
      </c>
    </row>
    <row r="3643" spans="1:9">
      <c r="A3643" s="274">
        <v>44344</v>
      </c>
      <c r="B3643" s="195"/>
      <c r="C3643" s="195">
        <v>6038</v>
      </c>
      <c r="D3643" s="195">
        <v>29</v>
      </c>
      <c r="E3643" s="197">
        <v>278631</v>
      </c>
      <c r="F3643" s="206">
        <f t="shared" ref="F3643:F3655" si="37">E3643-G3643</f>
        <v>0</v>
      </c>
      <c r="G3643" s="197">
        <v>278631</v>
      </c>
      <c r="H3643" s="195"/>
      <c r="I3643" s="195"/>
    </row>
    <row r="3644" spans="1:9" s="52" customFormat="1">
      <c r="A3644" s="199">
        <v>44345</v>
      </c>
      <c r="B3644" s="200"/>
      <c r="C3644" s="200">
        <v>9107</v>
      </c>
      <c r="D3644" s="200">
        <v>7</v>
      </c>
      <c r="E3644" s="201">
        <v>237500</v>
      </c>
      <c r="F3644" s="202">
        <f t="shared" si="37"/>
        <v>0</v>
      </c>
      <c r="G3644" s="201">
        <v>237500</v>
      </c>
      <c r="H3644" s="200"/>
      <c r="I3644" s="200"/>
    </row>
    <row r="3645" spans="1:9" s="52" customFormat="1">
      <c r="A3645" s="199">
        <v>44345</v>
      </c>
      <c r="B3645" s="200"/>
      <c r="C3645" s="200">
        <v>9106</v>
      </c>
      <c r="D3645" s="200">
        <v>7</v>
      </c>
      <c r="E3645" s="201">
        <v>1700023</v>
      </c>
      <c r="F3645" s="202">
        <f t="shared" si="37"/>
        <v>0</v>
      </c>
      <c r="G3645" s="201">
        <v>1700023</v>
      </c>
      <c r="H3645" s="200"/>
      <c r="I3645" s="200"/>
    </row>
    <row r="3646" spans="1:9">
      <c r="A3646" s="274">
        <v>44344</v>
      </c>
      <c r="B3646" s="195"/>
      <c r="C3646" s="195">
        <v>4820</v>
      </c>
      <c r="D3646" s="195">
        <v>6</v>
      </c>
      <c r="E3646" s="197">
        <v>500000</v>
      </c>
      <c r="F3646" s="206">
        <f t="shared" si="37"/>
        <v>0</v>
      </c>
      <c r="G3646" s="197">
        <v>500000</v>
      </c>
      <c r="H3646" s="195"/>
      <c r="I3646" s="195"/>
    </row>
    <row r="3647" spans="1:9">
      <c r="A3647" s="274">
        <v>44344</v>
      </c>
      <c r="B3647" s="195"/>
      <c r="C3647" s="195">
        <v>9043</v>
      </c>
      <c r="D3647" s="195">
        <v>7</v>
      </c>
      <c r="E3647" s="197">
        <v>1267900</v>
      </c>
      <c r="F3647" s="206">
        <f t="shared" si="37"/>
        <v>0</v>
      </c>
      <c r="G3647" s="197">
        <v>1267900</v>
      </c>
      <c r="H3647" s="195"/>
      <c r="I3647" s="195"/>
    </row>
    <row r="3648" spans="1:9">
      <c r="A3648" s="274">
        <v>44341</v>
      </c>
      <c r="B3648" s="195"/>
      <c r="C3648" s="195">
        <v>5887</v>
      </c>
      <c r="D3648" s="195">
        <v>4</v>
      </c>
      <c r="E3648" s="197">
        <v>5850000</v>
      </c>
      <c r="F3648" s="206">
        <f t="shared" si="37"/>
        <v>0</v>
      </c>
      <c r="G3648" s="197">
        <v>5850000</v>
      </c>
      <c r="H3648" s="195"/>
      <c r="I3648" s="195"/>
    </row>
    <row r="3649" spans="1:9">
      <c r="A3649" s="274">
        <v>44344</v>
      </c>
      <c r="B3649" s="195"/>
      <c r="C3649" s="195">
        <v>6062</v>
      </c>
      <c r="D3649" s="195">
        <v>29</v>
      </c>
      <c r="E3649" s="197">
        <v>244800</v>
      </c>
      <c r="F3649" s="206">
        <f t="shared" si="37"/>
        <v>0</v>
      </c>
      <c r="G3649" s="197">
        <v>244800</v>
      </c>
      <c r="H3649" s="195"/>
      <c r="I3649" s="195"/>
    </row>
    <row r="3650" spans="1:9">
      <c r="A3650" s="274">
        <v>44344</v>
      </c>
      <c r="B3650" s="195"/>
      <c r="C3650" s="195">
        <v>6052</v>
      </c>
      <c r="D3650" s="195">
        <v>29</v>
      </c>
      <c r="E3650" s="197">
        <v>955162</v>
      </c>
      <c r="F3650" s="206">
        <f t="shared" si="37"/>
        <v>0</v>
      </c>
      <c r="G3650" s="197">
        <v>955162</v>
      </c>
      <c r="H3650" s="195"/>
      <c r="I3650" s="195"/>
    </row>
    <row r="3651" spans="1:9">
      <c r="A3651" s="274">
        <v>44344</v>
      </c>
      <c r="B3651" s="195"/>
      <c r="C3651" s="195">
        <v>6049</v>
      </c>
      <c r="D3651" s="195">
        <v>29</v>
      </c>
      <c r="E3651" s="197">
        <v>667898</v>
      </c>
      <c r="F3651" s="206">
        <f t="shared" si="37"/>
        <v>0</v>
      </c>
      <c r="G3651" s="197">
        <v>667898</v>
      </c>
      <c r="H3651" s="195"/>
      <c r="I3651" s="195"/>
    </row>
    <row r="3652" spans="1:9">
      <c r="A3652" s="274">
        <v>44344</v>
      </c>
      <c r="B3652" s="195"/>
      <c r="C3652" s="195">
        <v>6396</v>
      </c>
      <c r="D3652" s="195">
        <v>8</v>
      </c>
      <c r="E3652" s="197">
        <v>336000</v>
      </c>
      <c r="F3652" s="206">
        <f t="shared" si="37"/>
        <v>0</v>
      </c>
      <c r="G3652" s="197">
        <v>336000</v>
      </c>
      <c r="H3652" s="195"/>
      <c r="I3652" s="195"/>
    </row>
    <row r="3653" spans="1:9">
      <c r="A3653" s="274">
        <v>44344</v>
      </c>
      <c r="B3653" s="195"/>
      <c r="C3653" s="195">
        <v>6072</v>
      </c>
      <c r="D3653" s="195">
        <v>29</v>
      </c>
      <c r="E3653" s="197">
        <v>408367</v>
      </c>
      <c r="F3653" s="206">
        <f t="shared" si="37"/>
        <v>0</v>
      </c>
      <c r="G3653" s="197">
        <v>408367</v>
      </c>
      <c r="H3653" s="195"/>
      <c r="I3653" s="195"/>
    </row>
    <row r="3654" spans="1:9">
      <c r="A3654" s="274">
        <v>44344</v>
      </c>
      <c r="B3654" s="195"/>
      <c r="C3654" s="195">
        <v>6044</v>
      </c>
      <c r="D3654" s="195">
        <v>29</v>
      </c>
      <c r="E3654" s="197">
        <v>227362</v>
      </c>
      <c r="F3654" s="206">
        <f t="shared" si="37"/>
        <v>0</v>
      </c>
      <c r="G3654" s="197">
        <v>227362</v>
      </c>
      <c r="H3654" s="195"/>
      <c r="I3654" s="195"/>
    </row>
    <row r="3655" spans="1:9">
      <c r="A3655" s="274">
        <v>44344</v>
      </c>
      <c r="B3655" s="195"/>
      <c r="C3655" s="195">
        <v>8907</v>
      </c>
      <c r="D3655" s="195">
        <v>7</v>
      </c>
      <c r="E3655" s="197">
        <v>1747600</v>
      </c>
      <c r="F3655" s="206">
        <f t="shared" si="37"/>
        <v>0</v>
      </c>
      <c r="G3655" s="197">
        <v>1747600</v>
      </c>
      <c r="H3655" s="195"/>
      <c r="I3655" s="195"/>
    </row>
    <row r="3656" spans="1:9" ht="19.5">
      <c r="G3656" s="121">
        <f>SUM(G3643:G3655)</f>
        <v>14421243</v>
      </c>
      <c r="H3656" s="2" t="s">
        <v>64</v>
      </c>
    </row>
    <row r="3658" spans="1:9" s="205" customFormat="1">
      <c r="A3658" s="40">
        <v>44344</v>
      </c>
      <c r="B3658" s="205" t="s">
        <v>60</v>
      </c>
      <c r="C3658" s="57">
        <v>5656</v>
      </c>
      <c r="D3658" s="205">
        <v>18</v>
      </c>
      <c r="E3658" s="203">
        <v>100500</v>
      </c>
      <c r="F3658" s="206">
        <f>E3658-G3658</f>
        <v>0</v>
      </c>
      <c r="G3658" s="203">
        <v>100500</v>
      </c>
      <c r="H3658" s="205" t="s">
        <v>2514</v>
      </c>
    </row>
    <row r="3659" spans="1:9" ht="19.5">
      <c r="G3659" s="121">
        <f>SUM(G3658)</f>
        <v>100500</v>
      </c>
    </row>
    <row r="3661" spans="1:9" s="208" customFormat="1">
      <c r="A3661" s="40">
        <v>44344</v>
      </c>
      <c r="B3661" s="205" t="s">
        <v>60</v>
      </c>
      <c r="C3661" s="57">
        <v>4779</v>
      </c>
      <c r="D3661" s="205">
        <v>6</v>
      </c>
      <c r="E3661" s="203">
        <v>800000</v>
      </c>
      <c r="F3661" s="206">
        <v>0</v>
      </c>
      <c r="G3661" s="203">
        <v>800000</v>
      </c>
      <c r="H3661" s="205" t="s">
        <v>2499</v>
      </c>
      <c r="I3661" s="205"/>
    </row>
    <row r="3662" spans="1:9" s="208" customFormat="1">
      <c r="A3662" s="40">
        <v>44344</v>
      </c>
      <c r="B3662" s="205" t="s">
        <v>60</v>
      </c>
      <c r="C3662" s="57">
        <v>9053</v>
      </c>
      <c r="D3662" s="205">
        <v>7</v>
      </c>
      <c r="E3662" s="203">
        <v>984300</v>
      </c>
      <c r="F3662" s="206">
        <v>0</v>
      </c>
      <c r="G3662" s="203">
        <v>984300</v>
      </c>
      <c r="H3662" s="205" t="s">
        <v>2513</v>
      </c>
      <c r="I3662" s="205"/>
    </row>
    <row r="3663" spans="1:9" s="52" customFormat="1">
      <c r="A3663" s="355">
        <v>44345</v>
      </c>
      <c r="B3663" s="200"/>
      <c r="C3663" s="200">
        <v>6982</v>
      </c>
      <c r="D3663" s="200">
        <v>4</v>
      </c>
      <c r="E3663" s="201">
        <v>1349728</v>
      </c>
      <c r="F3663" s="202">
        <v>0</v>
      </c>
      <c r="G3663" s="201">
        <v>1349728</v>
      </c>
      <c r="H3663" s="200"/>
      <c r="I3663" s="200"/>
    </row>
    <row r="3664" spans="1:9" ht="19.5">
      <c r="G3664" s="121">
        <f>SUM(G3661:G3663)</f>
        <v>3134028</v>
      </c>
    </row>
    <row r="3666" spans="1:9" s="52" customFormat="1">
      <c r="A3666" s="355">
        <v>44345</v>
      </c>
      <c r="B3666" s="200"/>
      <c r="C3666" s="200">
        <v>8380</v>
      </c>
      <c r="D3666" s="200">
        <v>3</v>
      </c>
      <c r="E3666" s="201">
        <v>103900</v>
      </c>
      <c r="F3666" s="202">
        <v>0</v>
      </c>
      <c r="G3666" s="201">
        <v>103900</v>
      </c>
      <c r="H3666" s="200" t="s">
        <v>244</v>
      </c>
    </row>
    <row r="3667" spans="1:9" s="52" customFormat="1">
      <c r="A3667" s="355">
        <v>44345</v>
      </c>
      <c r="B3667" s="200"/>
      <c r="C3667" s="200">
        <v>8379</v>
      </c>
      <c r="D3667" s="200">
        <v>3</v>
      </c>
      <c r="E3667" s="201">
        <v>1007200</v>
      </c>
      <c r="F3667" s="202">
        <v>0</v>
      </c>
      <c r="G3667" s="201">
        <v>1007200</v>
      </c>
      <c r="H3667" s="200" t="s">
        <v>244</v>
      </c>
    </row>
    <row r="3668" spans="1:9" s="52" customFormat="1">
      <c r="A3668" s="355">
        <v>44345</v>
      </c>
      <c r="B3668" s="200"/>
      <c r="C3668" s="200">
        <v>6329</v>
      </c>
      <c r="D3668" s="200">
        <v>29</v>
      </c>
      <c r="E3668" s="201">
        <v>1128300</v>
      </c>
      <c r="F3668" s="202">
        <v>0</v>
      </c>
      <c r="G3668" s="201">
        <v>1128300</v>
      </c>
      <c r="H3668" s="200"/>
    </row>
    <row r="3669" spans="1:9" s="52" customFormat="1">
      <c r="A3669" s="355">
        <v>44345</v>
      </c>
      <c r="B3669" s="200"/>
      <c r="C3669" s="200">
        <v>6186</v>
      </c>
      <c r="D3669" s="200">
        <v>29</v>
      </c>
      <c r="E3669" s="201">
        <v>438430</v>
      </c>
      <c r="F3669" s="202">
        <v>0</v>
      </c>
      <c r="G3669" s="201">
        <v>438430</v>
      </c>
      <c r="H3669" s="200"/>
    </row>
    <row r="3670" spans="1:9" s="52" customFormat="1">
      <c r="A3670" s="355">
        <v>44345</v>
      </c>
      <c r="B3670" s="200"/>
      <c r="C3670" s="200">
        <v>6331</v>
      </c>
      <c r="D3670" s="200">
        <v>29</v>
      </c>
      <c r="E3670" s="201">
        <v>88000</v>
      </c>
      <c r="F3670" s="202">
        <v>0</v>
      </c>
      <c r="G3670" s="201">
        <v>88000</v>
      </c>
      <c r="H3670" s="200"/>
    </row>
    <row r="3671" spans="1:9" s="52" customFormat="1">
      <c r="A3671" s="355">
        <v>44345</v>
      </c>
      <c r="B3671" s="200"/>
      <c r="C3671" s="200">
        <v>7040</v>
      </c>
      <c r="D3671" s="200">
        <v>4</v>
      </c>
      <c r="E3671" s="201">
        <v>644200</v>
      </c>
      <c r="F3671" s="202">
        <v>0</v>
      </c>
      <c r="G3671" s="201">
        <v>644200</v>
      </c>
      <c r="H3671" s="200"/>
    </row>
    <row r="3672" spans="1:9" ht="19.5">
      <c r="F3672" s="238">
        <v>0</v>
      </c>
      <c r="G3672" s="121">
        <f>SUM(G3666:G3671)</f>
        <v>3410030</v>
      </c>
    </row>
    <row r="3673" spans="1:9">
      <c r="F3673" s="206">
        <f>E3676-G3676</f>
        <v>0</v>
      </c>
    </row>
    <row r="3674" spans="1:9" s="52" customFormat="1">
      <c r="A3674" s="355">
        <v>44345</v>
      </c>
      <c r="B3674" s="200"/>
      <c r="C3674" s="200">
        <v>9959</v>
      </c>
      <c r="D3674" s="200">
        <v>9</v>
      </c>
      <c r="E3674" s="201">
        <v>400000</v>
      </c>
      <c r="F3674" s="202">
        <f>E3677-G3677</f>
        <v>0</v>
      </c>
      <c r="G3674" s="201">
        <v>400000</v>
      </c>
      <c r="H3674" s="200"/>
    </row>
    <row r="3675" spans="1:9" s="52" customFormat="1">
      <c r="A3675" s="355">
        <v>44345</v>
      </c>
      <c r="B3675" s="200"/>
      <c r="C3675" s="200">
        <v>4104</v>
      </c>
      <c r="D3675" s="200">
        <v>10</v>
      </c>
      <c r="E3675" s="201">
        <v>348000</v>
      </c>
      <c r="F3675" s="202">
        <v>0</v>
      </c>
      <c r="G3675" s="201">
        <v>348000</v>
      </c>
      <c r="H3675" s="200"/>
    </row>
    <row r="3676" spans="1:9" s="208" customFormat="1">
      <c r="A3676" s="40">
        <v>44344</v>
      </c>
      <c r="B3676" s="205" t="s">
        <v>60</v>
      </c>
      <c r="C3676" s="57">
        <v>4839</v>
      </c>
      <c r="D3676" s="205">
        <v>6</v>
      </c>
      <c r="E3676" s="203">
        <v>100000</v>
      </c>
      <c r="F3676" s="206">
        <f>E3679-G3679</f>
        <v>0</v>
      </c>
      <c r="G3676" s="203">
        <v>100000</v>
      </c>
      <c r="H3676" s="205" t="s">
        <v>2522</v>
      </c>
      <c r="I3676" s="205"/>
    </row>
    <row r="3677" spans="1:9" s="208" customFormat="1">
      <c r="A3677" s="40">
        <v>44344</v>
      </c>
      <c r="B3677" s="205" t="s">
        <v>60</v>
      </c>
      <c r="C3677" s="57">
        <v>4867</v>
      </c>
      <c r="D3677" s="205">
        <v>6</v>
      </c>
      <c r="E3677" s="203">
        <v>200000</v>
      </c>
      <c r="F3677" s="206">
        <f>E3680-G3680</f>
        <v>0</v>
      </c>
      <c r="G3677" s="203">
        <v>200000</v>
      </c>
      <c r="H3677" s="205" t="s">
        <v>2502</v>
      </c>
      <c r="I3677" s="205"/>
    </row>
    <row r="3678" spans="1:9">
      <c r="G3678" s="50">
        <f>SUM(G3674:G3677)</f>
        <v>1048000</v>
      </c>
    </row>
    <row r="3680" spans="1:9" s="208" customFormat="1">
      <c r="A3680" s="274">
        <v>44343</v>
      </c>
      <c r="B3680" s="223" t="s">
        <v>65</v>
      </c>
      <c r="C3680" s="340">
        <v>4452</v>
      </c>
      <c r="D3680" s="275">
        <v>6</v>
      </c>
      <c r="E3680" s="270">
        <v>349400</v>
      </c>
      <c r="F3680" s="206">
        <v>0</v>
      </c>
      <c r="G3680" s="270">
        <v>349400</v>
      </c>
      <c r="H3680" s="275" t="s">
        <v>2463</v>
      </c>
      <c r="I3680" s="205"/>
    </row>
    <row r="3681" spans="1:9" s="208" customFormat="1">
      <c r="A3681" s="274">
        <v>44343</v>
      </c>
      <c r="B3681" s="223" t="s">
        <v>65</v>
      </c>
      <c r="C3681" s="340">
        <v>4458</v>
      </c>
      <c r="D3681" s="275">
        <v>6</v>
      </c>
      <c r="E3681" s="270">
        <v>3508100</v>
      </c>
      <c r="F3681" s="206">
        <v>0</v>
      </c>
      <c r="G3681" s="270">
        <v>3508100</v>
      </c>
      <c r="H3681" s="275" t="s">
        <v>2528</v>
      </c>
      <c r="I3681" s="205"/>
    </row>
    <row r="3682" spans="1:9" s="208" customFormat="1">
      <c r="A3682" s="274">
        <v>44343</v>
      </c>
      <c r="B3682" s="223" t="s">
        <v>65</v>
      </c>
      <c r="C3682" s="340">
        <v>4465</v>
      </c>
      <c r="D3682" s="275">
        <v>6</v>
      </c>
      <c r="E3682" s="270">
        <v>363816</v>
      </c>
      <c r="F3682" s="206">
        <v>0</v>
      </c>
      <c r="G3682" s="270">
        <v>363816</v>
      </c>
      <c r="H3682" s="275" t="s">
        <v>2466</v>
      </c>
      <c r="I3682" s="205"/>
    </row>
    <row r="3683" spans="1:9" s="208" customFormat="1">
      <c r="A3683" s="274">
        <v>44343</v>
      </c>
      <c r="B3683" s="223" t="s">
        <v>65</v>
      </c>
      <c r="C3683" s="340">
        <v>5961</v>
      </c>
      <c r="D3683" s="275">
        <v>29</v>
      </c>
      <c r="E3683" s="270">
        <v>1064176</v>
      </c>
      <c r="F3683" s="206">
        <v>0</v>
      </c>
      <c r="G3683" s="270">
        <v>1064176</v>
      </c>
      <c r="H3683" s="275" t="s">
        <v>2472</v>
      </c>
      <c r="I3683" s="205"/>
    </row>
    <row r="3684" spans="1:9" s="208" customFormat="1">
      <c r="A3684" s="274">
        <v>44343</v>
      </c>
      <c r="B3684" s="223" t="s">
        <v>65</v>
      </c>
      <c r="C3684" s="340">
        <v>5968</v>
      </c>
      <c r="D3684" s="275">
        <v>29</v>
      </c>
      <c r="E3684" s="270">
        <v>1164493</v>
      </c>
      <c r="F3684" s="206">
        <v>0</v>
      </c>
      <c r="G3684" s="270">
        <v>1164493</v>
      </c>
      <c r="H3684" s="275" t="s">
        <v>2473</v>
      </c>
      <c r="I3684" s="205"/>
    </row>
    <row r="3685" spans="1:9" s="208" customFormat="1">
      <c r="A3685" s="40">
        <v>44344</v>
      </c>
      <c r="B3685" s="223" t="s">
        <v>65</v>
      </c>
      <c r="C3685" s="57">
        <v>4824</v>
      </c>
      <c r="D3685" s="205">
        <v>6</v>
      </c>
      <c r="E3685" s="203">
        <v>200000</v>
      </c>
      <c r="F3685" s="206">
        <v>0</v>
      </c>
      <c r="G3685" s="203">
        <v>200000</v>
      </c>
      <c r="H3685" s="205" t="s">
        <v>2527</v>
      </c>
      <c r="I3685" s="205"/>
    </row>
    <row r="3686" spans="1:9" s="208" customFormat="1" ht="19.5">
      <c r="A3686" s="40">
        <v>44344</v>
      </c>
      <c r="B3686" s="205" t="s">
        <v>65</v>
      </c>
      <c r="C3686" s="57">
        <v>6122</v>
      </c>
      <c r="D3686" s="205">
        <v>29</v>
      </c>
      <c r="E3686" s="203">
        <v>4380000</v>
      </c>
      <c r="F3686" s="206">
        <v>0</v>
      </c>
      <c r="G3686" s="203">
        <v>4380000</v>
      </c>
      <c r="H3686" s="144" t="s">
        <v>2524</v>
      </c>
      <c r="I3686" s="205"/>
    </row>
    <row r="3687" spans="1:9" ht="19.5">
      <c r="G3687" s="121">
        <f>SUM(G3680:G3686)</f>
        <v>11029985</v>
      </c>
      <c r="H3687" s="2" t="s">
        <v>65</v>
      </c>
    </row>
    <row r="3689" spans="1:9" s="52" customFormat="1">
      <c r="A3689" s="355">
        <v>44345</v>
      </c>
      <c r="B3689" s="200"/>
      <c r="C3689" s="200">
        <v>5051</v>
      </c>
      <c r="D3689" s="200">
        <v>6</v>
      </c>
      <c r="E3689" s="201">
        <v>837300</v>
      </c>
      <c r="F3689" s="202">
        <v>0</v>
      </c>
      <c r="G3689" s="201">
        <v>837300</v>
      </c>
      <c r="H3689" s="200"/>
      <c r="I3689" s="200"/>
    </row>
    <row r="3690" spans="1:9" s="52" customFormat="1">
      <c r="A3690" s="355">
        <v>44345</v>
      </c>
      <c r="B3690" s="200"/>
      <c r="C3690" s="200">
        <v>6355</v>
      </c>
      <c r="D3690" s="200">
        <v>29</v>
      </c>
      <c r="E3690" s="201">
        <v>792739</v>
      </c>
      <c r="F3690" s="202">
        <v>0</v>
      </c>
      <c r="G3690" s="201">
        <v>792739</v>
      </c>
      <c r="H3690" s="200"/>
      <c r="I3690" s="200"/>
    </row>
    <row r="3691" spans="1:9" ht="19.5">
      <c r="G3691" s="121">
        <f>SUM(G3689:G3690)</f>
        <v>1630039</v>
      </c>
      <c r="H3691" s="2" t="s">
        <v>190</v>
      </c>
    </row>
    <row r="3692" spans="1:9" ht="19.5">
      <c r="A3692" s="339" t="s">
        <v>2597</v>
      </c>
    </row>
    <row r="3693" spans="1:9">
      <c r="A3693" s="40">
        <v>44346</v>
      </c>
      <c r="B3693" s="195"/>
      <c r="C3693" s="195">
        <v>7267</v>
      </c>
      <c r="D3693" s="195">
        <v>4</v>
      </c>
      <c r="E3693" s="197">
        <v>464200</v>
      </c>
      <c r="F3693" s="206">
        <v>0</v>
      </c>
      <c r="G3693" s="197">
        <v>464200</v>
      </c>
      <c r="H3693" s="195"/>
      <c r="I3693" s="195"/>
    </row>
    <row r="3694" spans="1:9" s="208" customFormat="1" ht="19.5">
      <c r="A3694" s="40">
        <v>44346</v>
      </c>
      <c r="B3694" s="205"/>
      <c r="C3694" s="195">
        <v>6605</v>
      </c>
      <c r="D3694" s="205">
        <v>29</v>
      </c>
      <c r="E3694" s="203">
        <v>924500</v>
      </c>
      <c r="F3694" s="206">
        <v>0</v>
      </c>
      <c r="G3694" s="203">
        <v>924500</v>
      </c>
      <c r="H3694" s="144"/>
      <c r="I3694" s="205"/>
    </row>
    <row r="3695" spans="1:9">
      <c r="A3695" s="40">
        <v>44346</v>
      </c>
      <c r="B3695" s="195"/>
      <c r="C3695" s="195">
        <v>5250</v>
      </c>
      <c r="D3695" s="195">
        <v>6</v>
      </c>
      <c r="E3695" s="197">
        <v>1109298</v>
      </c>
      <c r="F3695" s="206">
        <v>0</v>
      </c>
      <c r="G3695" s="197">
        <v>1109298</v>
      </c>
      <c r="H3695" s="195"/>
      <c r="I3695" s="195"/>
    </row>
    <row r="3696" spans="1:9">
      <c r="A3696" s="40">
        <v>44346</v>
      </c>
      <c r="B3696" s="195"/>
      <c r="C3696" s="195">
        <v>6575</v>
      </c>
      <c r="D3696" s="195">
        <v>29</v>
      </c>
      <c r="E3696" s="197">
        <v>1322000</v>
      </c>
      <c r="F3696" s="206">
        <v>0</v>
      </c>
      <c r="G3696" s="197">
        <v>1322000</v>
      </c>
      <c r="H3696" s="195"/>
      <c r="I3696" s="195"/>
    </row>
    <row r="3697" spans="1:9">
      <c r="A3697" s="40">
        <v>44346</v>
      </c>
      <c r="B3697" s="195"/>
      <c r="C3697" s="195">
        <v>26</v>
      </c>
      <c r="D3697" s="195">
        <v>9</v>
      </c>
      <c r="E3697" s="197">
        <v>637000</v>
      </c>
      <c r="F3697" s="206">
        <v>0</v>
      </c>
      <c r="G3697" s="197">
        <v>637000</v>
      </c>
      <c r="H3697" s="195"/>
      <c r="I3697" s="195"/>
    </row>
    <row r="3698" spans="1:9">
      <c r="A3698" s="40">
        <v>44346</v>
      </c>
      <c r="B3698" s="195"/>
      <c r="C3698" s="195">
        <v>81</v>
      </c>
      <c r="D3698" s="195">
        <v>9</v>
      </c>
      <c r="E3698" s="197">
        <v>800000</v>
      </c>
      <c r="F3698" s="206">
        <v>0</v>
      </c>
      <c r="G3698" s="197">
        <v>800000</v>
      </c>
      <c r="H3698" s="195"/>
      <c r="I3698" s="195"/>
    </row>
    <row r="3699" spans="1:9">
      <c r="A3699" s="40">
        <v>44346</v>
      </c>
      <c r="B3699" s="195"/>
      <c r="C3699" s="195">
        <v>30</v>
      </c>
      <c r="D3699" s="195">
        <v>9</v>
      </c>
      <c r="E3699" s="197">
        <v>1579100</v>
      </c>
      <c r="F3699" s="206">
        <v>0</v>
      </c>
      <c r="G3699" s="197">
        <v>1579100</v>
      </c>
      <c r="H3699" s="195"/>
      <c r="I3699" s="195"/>
    </row>
    <row r="3700" spans="1:9">
      <c r="A3700" s="40">
        <v>44346</v>
      </c>
      <c r="B3700" s="195"/>
      <c r="C3700" s="195">
        <v>5167</v>
      </c>
      <c r="D3700" s="195">
        <v>6</v>
      </c>
      <c r="E3700" s="197">
        <v>1178485</v>
      </c>
      <c r="F3700" s="206">
        <v>0</v>
      </c>
      <c r="G3700" s="197">
        <v>1178485</v>
      </c>
      <c r="H3700" s="195"/>
      <c r="I3700" s="195"/>
    </row>
    <row r="3701" spans="1:9">
      <c r="A3701" s="40">
        <v>44346</v>
      </c>
      <c r="B3701" s="195"/>
      <c r="C3701" s="195">
        <v>9440</v>
      </c>
      <c r="D3701" s="195">
        <v>7</v>
      </c>
      <c r="E3701" s="197">
        <v>1438200</v>
      </c>
      <c r="F3701" s="206">
        <v>0</v>
      </c>
      <c r="G3701" s="197">
        <v>1438200</v>
      </c>
      <c r="H3701" s="195"/>
      <c r="I3701" s="195"/>
    </row>
    <row r="3702" spans="1:9">
      <c r="A3702" s="40">
        <v>44346</v>
      </c>
      <c r="B3702" s="195"/>
      <c r="C3702" s="195">
        <v>5152</v>
      </c>
      <c r="D3702" s="195">
        <v>6</v>
      </c>
      <c r="E3702" s="197">
        <v>446094</v>
      </c>
      <c r="F3702" s="206">
        <v>0</v>
      </c>
      <c r="G3702" s="197">
        <v>446094</v>
      </c>
      <c r="H3702" s="195"/>
      <c r="I3702" s="195"/>
    </row>
    <row r="3703" spans="1:9">
      <c r="A3703" s="40">
        <v>44346</v>
      </c>
      <c r="B3703" s="195"/>
      <c r="C3703" s="195">
        <v>6516</v>
      </c>
      <c r="D3703" s="195">
        <v>29</v>
      </c>
      <c r="E3703" s="197">
        <v>1622472</v>
      </c>
      <c r="F3703" s="206">
        <v>0</v>
      </c>
      <c r="G3703" s="197">
        <v>1622472</v>
      </c>
      <c r="H3703" s="195"/>
      <c r="I3703" s="195"/>
    </row>
    <row r="3704" spans="1:9">
      <c r="A3704" s="40">
        <v>44346</v>
      </c>
      <c r="B3704" s="195"/>
      <c r="C3704" s="195">
        <v>5157</v>
      </c>
      <c r="D3704" s="195">
        <v>6</v>
      </c>
      <c r="E3704" s="197">
        <v>333768</v>
      </c>
      <c r="F3704" s="206">
        <v>0</v>
      </c>
      <c r="G3704" s="197">
        <v>333768</v>
      </c>
      <c r="H3704" s="195"/>
      <c r="I3704" s="195"/>
    </row>
    <row r="3705" spans="1:9">
      <c r="A3705" s="40">
        <v>44346</v>
      </c>
      <c r="B3705" s="195"/>
      <c r="C3705" s="195">
        <v>6699</v>
      </c>
      <c r="D3705" s="195">
        <v>29</v>
      </c>
      <c r="E3705" s="197">
        <v>720532</v>
      </c>
      <c r="F3705" s="206">
        <v>0</v>
      </c>
      <c r="G3705" s="197">
        <v>720532</v>
      </c>
      <c r="H3705" s="195"/>
      <c r="I3705" s="195"/>
    </row>
    <row r="3706" spans="1:9">
      <c r="A3706" s="40">
        <v>44346</v>
      </c>
      <c r="B3706" s="195"/>
      <c r="C3706" s="195">
        <v>9509</v>
      </c>
      <c r="D3706" s="195">
        <v>7</v>
      </c>
      <c r="E3706" s="197">
        <v>1158855</v>
      </c>
      <c r="F3706" s="206">
        <v>0</v>
      </c>
      <c r="G3706" s="197">
        <v>1158855</v>
      </c>
      <c r="H3706" s="195"/>
      <c r="I3706" s="195"/>
    </row>
    <row r="3707" spans="1:9" s="52" customFormat="1">
      <c r="A3707" s="355">
        <v>44347</v>
      </c>
      <c r="B3707" s="200"/>
      <c r="C3707" s="200">
        <v>7468</v>
      </c>
      <c r="D3707" s="200">
        <v>4</v>
      </c>
      <c r="E3707" s="201">
        <v>1054010</v>
      </c>
      <c r="F3707" s="202">
        <v>0</v>
      </c>
      <c r="G3707" s="201">
        <v>1054010</v>
      </c>
      <c r="H3707" s="200"/>
      <c r="I3707" s="200"/>
    </row>
    <row r="3708" spans="1:9" s="52" customFormat="1">
      <c r="A3708" s="355">
        <v>44347</v>
      </c>
      <c r="B3708" s="200"/>
      <c r="C3708" s="200">
        <v>4203</v>
      </c>
      <c r="D3708" s="200">
        <v>10</v>
      </c>
      <c r="E3708" s="201">
        <v>1497695</v>
      </c>
      <c r="F3708" s="202">
        <v>0</v>
      </c>
      <c r="G3708" s="201">
        <v>1497695</v>
      </c>
      <c r="H3708" s="200"/>
      <c r="I3708" s="200"/>
    </row>
    <row r="3709" spans="1:9">
      <c r="A3709" s="40">
        <v>44345</v>
      </c>
      <c r="B3709" s="195"/>
      <c r="C3709" s="195">
        <v>6174</v>
      </c>
      <c r="D3709" s="195">
        <v>29</v>
      </c>
      <c r="E3709" s="197">
        <v>134000</v>
      </c>
      <c r="F3709" s="206">
        <v>0</v>
      </c>
      <c r="G3709" s="197">
        <v>134000</v>
      </c>
      <c r="H3709" s="195"/>
      <c r="I3709" s="195"/>
    </row>
    <row r="3710" spans="1:9">
      <c r="A3710" s="40">
        <v>44345</v>
      </c>
      <c r="B3710" s="195"/>
      <c r="C3710" s="97">
        <v>6294</v>
      </c>
      <c r="D3710" s="195">
        <v>29</v>
      </c>
      <c r="E3710" s="197">
        <v>45000</v>
      </c>
      <c r="F3710" s="206">
        <v>0</v>
      </c>
      <c r="G3710" s="197">
        <v>45000</v>
      </c>
      <c r="H3710" s="195"/>
      <c r="I3710" s="195"/>
    </row>
    <row r="3711" spans="1:9">
      <c r="A3711" s="40">
        <v>44345</v>
      </c>
      <c r="B3711" s="195"/>
      <c r="C3711" s="195">
        <v>8372</v>
      </c>
      <c r="D3711" s="195">
        <v>3</v>
      </c>
      <c r="E3711" s="197">
        <v>2617575</v>
      </c>
      <c r="F3711" s="206">
        <v>0</v>
      </c>
      <c r="G3711" s="197">
        <v>2617575</v>
      </c>
      <c r="H3711" s="195"/>
      <c r="I3711" s="195"/>
    </row>
    <row r="3712" spans="1:9">
      <c r="A3712" s="40">
        <v>44345</v>
      </c>
      <c r="B3712" s="195"/>
      <c r="C3712" s="195">
        <v>6940</v>
      </c>
      <c r="D3712" s="195">
        <v>4</v>
      </c>
      <c r="E3712" s="197">
        <v>1796300</v>
      </c>
      <c r="F3712" s="206">
        <v>0</v>
      </c>
      <c r="G3712" s="197">
        <v>1796300</v>
      </c>
      <c r="H3712" s="195"/>
      <c r="I3712" s="195"/>
    </row>
    <row r="3713" spans="1:9">
      <c r="A3713" s="40">
        <v>44345</v>
      </c>
      <c r="B3713" s="195"/>
      <c r="C3713" s="97">
        <v>6177</v>
      </c>
      <c r="D3713" s="195">
        <v>29</v>
      </c>
      <c r="E3713" s="197">
        <v>288000</v>
      </c>
      <c r="F3713" s="206">
        <v>0</v>
      </c>
      <c r="G3713" s="197">
        <v>288000</v>
      </c>
      <c r="H3713" s="195"/>
      <c r="I3713" s="195"/>
    </row>
    <row r="3714" spans="1:9" ht="19.5">
      <c r="F3714" s="238"/>
      <c r="G3714" s="121">
        <f>SUM(G3693:G3713)</f>
        <v>21167084</v>
      </c>
      <c r="H3714" s="2" t="s">
        <v>64</v>
      </c>
    </row>
    <row r="3715" spans="1:9">
      <c r="F3715" s="206"/>
    </row>
    <row r="3716" spans="1:9" s="208" customFormat="1">
      <c r="A3716" s="308">
        <v>44345</v>
      </c>
      <c r="B3716" s="223"/>
      <c r="C3716" s="342">
        <v>6416</v>
      </c>
      <c r="D3716" s="223">
        <v>29</v>
      </c>
      <c r="E3716" s="159">
        <v>592000</v>
      </c>
      <c r="F3716" s="206">
        <f>E3716-G3716</f>
        <v>0</v>
      </c>
      <c r="G3716" s="159">
        <v>592000</v>
      </c>
      <c r="H3716" s="223" t="s">
        <v>2540</v>
      </c>
      <c r="I3716" s="223"/>
    </row>
    <row r="3717" spans="1:9" s="208" customFormat="1">
      <c r="A3717" s="308">
        <v>44345</v>
      </c>
      <c r="B3717" s="223"/>
      <c r="C3717" s="342">
        <v>6697</v>
      </c>
      <c r="D3717" s="223">
        <v>8</v>
      </c>
      <c r="E3717" s="159">
        <v>899800</v>
      </c>
      <c r="F3717" s="206">
        <f>E3717-G3717</f>
        <v>0</v>
      </c>
      <c r="G3717" s="159">
        <v>899800</v>
      </c>
      <c r="H3717" s="223"/>
      <c r="I3717" s="223"/>
    </row>
    <row r="3718" spans="1:9" s="208" customFormat="1">
      <c r="A3718" s="308">
        <v>44345</v>
      </c>
      <c r="B3718" s="223"/>
      <c r="C3718" s="342">
        <v>7131</v>
      </c>
      <c r="D3718" s="223">
        <v>4</v>
      </c>
      <c r="E3718" s="159">
        <v>873900</v>
      </c>
      <c r="F3718" s="206">
        <f>E3718-G3718</f>
        <v>0</v>
      </c>
      <c r="G3718" s="159">
        <v>873900</v>
      </c>
      <c r="H3718" s="223" t="s">
        <v>2547</v>
      </c>
      <c r="I3718" s="223"/>
    </row>
    <row r="3719" spans="1:9" s="208" customFormat="1">
      <c r="A3719" s="308">
        <v>44345</v>
      </c>
      <c r="B3719" s="223"/>
      <c r="C3719" s="342">
        <v>7133</v>
      </c>
      <c r="D3719" s="223">
        <v>4</v>
      </c>
      <c r="E3719" s="159">
        <v>86900</v>
      </c>
      <c r="F3719" s="206">
        <f>E3719-G3719</f>
        <v>0</v>
      </c>
      <c r="G3719" s="159">
        <v>86900</v>
      </c>
      <c r="H3719" s="223"/>
      <c r="I3719" s="223"/>
    </row>
    <row r="3720" spans="1:9" s="208" customFormat="1">
      <c r="A3720" s="308">
        <v>44345</v>
      </c>
      <c r="B3720" s="223"/>
      <c r="C3720" s="342">
        <v>9981</v>
      </c>
      <c r="D3720" s="223">
        <v>9</v>
      </c>
      <c r="E3720" s="159">
        <v>1951900</v>
      </c>
      <c r="F3720" s="206">
        <v>0</v>
      </c>
      <c r="G3720" s="159">
        <v>1951900</v>
      </c>
      <c r="H3720" s="223" t="s">
        <v>2550</v>
      </c>
      <c r="I3720" s="223"/>
    </row>
    <row r="3721" spans="1:9" s="208" customFormat="1">
      <c r="A3721" s="308">
        <v>44346</v>
      </c>
      <c r="B3721" s="223"/>
      <c r="C3721" s="342">
        <v>2878</v>
      </c>
      <c r="D3721" s="223">
        <v>11</v>
      </c>
      <c r="E3721" s="159">
        <v>800000</v>
      </c>
      <c r="F3721" s="206">
        <v>0</v>
      </c>
      <c r="G3721" s="159">
        <v>800000</v>
      </c>
      <c r="H3721" s="223"/>
      <c r="I3721" s="223"/>
    </row>
    <row r="3722" spans="1:9" s="208" customFormat="1">
      <c r="A3722" s="308">
        <v>44346</v>
      </c>
      <c r="B3722" s="223"/>
      <c r="C3722" s="342">
        <v>5211</v>
      </c>
      <c r="D3722" s="223">
        <v>6</v>
      </c>
      <c r="E3722" s="159">
        <v>718200</v>
      </c>
      <c r="F3722" s="206">
        <v>0</v>
      </c>
      <c r="G3722" s="159">
        <v>718200</v>
      </c>
      <c r="H3722" s="223" t="s">
        <v>2551</v>
      </c>
      <c r="I3722" s="223"/>
    </row>
    <row r="3723" spans="1:9" s="208" customFormat="1">
      <c r="A3723" s="308">
        <v>44346</v>
      </c>
      <c r="B3723" s="223"/>
      <c r="C3723" s="342">
        <v>5329</v>
      </c>
      <c r="D3723" s="223">
        <v>6</v>
      </c>
      <c r="E3723" s="159">
        <v>226422</v>
      </c>
      <c r="F3723" s="206">
        <v>0</v>
      </c>
      <c r="G3723" s="159">
        <v>226422</v>
      </c>
      <c r="H3723" s="223" t="s">
        <v>2556</v>
      </c>
      <c r="I3723" s="223"/>
    </row>
    <row r="3724" spans="1:9" s="208" customFormat="1">
      <c r="A3724" s="308">
        <v>44346</v>
      </c>
      <c r="B3724" s="223"/>
      <c r="C3724" s="342">
        <v>6492</v>
      </c>
      <c r="D3724" s="223">
        <v>29</v>
      </c>
      <c r="E3724" s="159">
        <v>232000</v>
      </c>
      <c r="F3724" s="206">
        <v>0</v>
      </c>
      <c r="G3724" s="159">
        <v>232000</v>
      </c>
      <c r="H3724" s="223" t="s">
        <v>2560</v>
      </c>
      <c r="I3724" s="223"/>
    </row>
    <row r="3725" spans="1:9" s="208" customFormat="1">
      <c r="A3725" s="308">
        <v>44346</v>
      </c>
      <c r="B3725" s="223"/>
      <c r="C3725" s="342">
        <v>6555</v>
      </c>
      <c r="D3725" s="223">
        <v>29</v>
      </c>
      <c r="E3725" s="159">
        <v>120118</v>
      </c>
      <c r="F3725" s="206">
        <v>0</v>
      </c>
      <c r="G3725" s="159">
        <v>120118</v>
      </c>
      <c r="H3725" s="223" t="s">
        <v>2565</v>
      </c>
      <c r="I3725" s="223"/>
    </row>
    <row r="3726" spans="1:9" s="208" customFormat="1">
      <c r="A3726" s="308">
        <v>44346</v>
      </c>
      <c r="B3726" s="223"/>
      <c r="C3726" s="342">
        <v>6556</v>
      </c>
      <c r="D3726" s="223">
        <v>29</v>
      </c>
      <c r="E3726" s="159">
        <v>293485</v>
      </c>
      <c r="F3726" s="206">
        <v>0</v>
      </c>
      <c r="G3726" s="159">
        <v>293485</v>
      </c>
      <c r="H3726" s="223" t="s">
        <v>2566</v>
      </c>
      <c r="I3726" s="223"/>
    </row>
    <row r="3727" spans="1:9" s="208" customFormat="1">
      <c r="A3727" s="308">
        <v>44346</v>
      </c>
      <c r="B3727" s="223"/>
      <c r="C3727" s="342">
        <v>6558</v>
      </c>
      <c r="D3727" s="223">
        <v>29</v>
      </c>
      <c r="E3727" s="159">
        <v>470280</v>
      </c>
      <c r="F3727" s="206">
        <v>0</v>
      </c>
      <c r="G3727" s="159">
        <v>470280</v>
      </c>
      <c r="H3727" s="223" t="s">
        <v>2567</v>
      </c>
      <c r="I3727" s="223"/>
    </row>
    <row r="3728" spans="1:9" s="208" customFormat="1">
      <c r="A3728" s="308">
        <v>44346</v>
      </c>
      <c r="B3728" s="223"/>
      <c r="C3728" s="342">
        <v>6661</v>
      </c>
      <c r="D3728" s="223">
        <v>29</v>
      </c>
      <c r="E3728" s="159">
        <v>1776000</v>
      </c>
      <c r="F3728" s="206">
        <v>0</v>
      </c>
      <c r="G3728" s="159">
        <v>1776000</v>
      </c>
      <c r="H3728" s="223" t="s">
        <v>2575</v>
      </c>
      <c r="I3728" s="223"/>
    </row>
    <row r="3729" spans="1:9" s="208" customFormat="1">
      <c r="A3729" s="308">
        <v>44346</v>
      </c>
      <c r="B3729" s="223"/>
      <c r="C3729" s="342">
        <v>6671</v>
      </c>
      <c r="D3729" s="223">
        <v>29</v>
      </c>
      <c r="E3729" s="159">
        <v>2620907</v>
      </c>
      <c r="F3729" s="206">
        <v>0</v>
      </c>
      <c r="G3729" s="159">
        <v>2620907</v>
      </c>
      <c r="H3729" s="223" t="s">
        <v>2578</v>
      </c>
      <c r="I3729" s="223"/>
    </row>
    <row r="3730" spans="1:9" s="208" customFormat="1">
      <c r="A3730" s="308">
        <v>44346</v>
      </c>
      <c r="B3730" s="223"/>
      <c r="C3730" s="342">
        <v>6700</v>
      </c>
      <c r="D3730" s="223">
        <v>29</v>
      </c>
      <c r="E3730" s="159">
        <v>1548323</v>
      </c>
      <c r="F3730" s="206">
        <v>0</v>
      </c>
      <c r="G3730" s="159">
        <v>1548323</v>
      </c>
      <c r="H3730" s="223"/>
      <c r="I3730" s="223"/>
    </row>
    <row r="3731" spans="1:9" s="208" customFormat="1">
      <c r="A3731" s="308">
        <v>44346</v>
      </c>
      <c r="B3731" s="223"/>
      <c r="C3731" s="342">
        <v>6713</v>
      </c>
      <c r="D3731" s="223">
        <v>29</v>
      </c>
      <c r="E3731" s="159">
        <v>266629</v>
      </c>
      <c r="F3731" s="206">
        <v>0</v>
      </c>
      <c r="G3731" s="159">
        <v>266629</v>
      </c>
      <c r="H3731" s="223" t="s">
        <v>2580</v>
      </c>
      <c r="I3731" s="223"/>
    </row>
    <row r="3732" spans="1:9" s="208" customFormat="1">
      <c r="A3732" s="308">
        <v>44346</v>
      </c>
      <c r="B3732" s="223"/>
      <c r="C3732" s="342">
        <v>6738</v>
      </c>
      <c r="D3732" s="223">
        <v>29</v>
      </c>
      <c r="E3732" s="159">
        <v>679600</v>
      </c>
      <c r="F3732" s="206">
        <v>0</v>
      </c>
      <c r="G3732" s="159">
        <v>679600</v>
      </c>
      <c r="H3732" s="223" t="s">
        <v>2583</v>
      </c>
      <c r="I3732" s="223"/>
    </row>
    <row r="3733" spans="1:9" s="208" customFormat="1">
      <c r="A3733" s="308">
        <v>44346</v>
      </c>
      <c r="B3733" s="223"/>
      <c r="C3733" s="342">
        <v>6741</v>
      </c>
      <c r="D3733" s="223">
        <v>29</v>
      </c>
      <c r="E3733" s="159">
        <v>131000</v>
      </c>
      <c r="F3733" s="206">
        <v>0</v>
      </c>
      <c r="G3733" s="159">
        <v>131000</v>
      </c>
      <c r="H3733" s="223" t="s">
        <v>2584</v>
      </c>
      <c r="I3733" s="223"/>
    </row>
    <row r="3734" spans="1:9" s="208" customFormat="1">
      <c r="A3734" s="308">
        <v>44346</v>
      </c>
      <c r="B3734" s="223"/>
      <c r="C3734" s="342">
        <v>6766</v>
      </c>
      <c r="D3734" s="223">
        <v>29</v>
      </c>
      <c r="E3734" s="159">
        <v>5800000</v>
      </c>
      <c r="F3734" s="206">
        <v>0</v>
      </c>
      <c r="G3734" s="159">
        <v>5800000</v>
      </c>
      <c r="H3734" s="223" t="s">
        <v>2590</v>
      </c>
      <c r="I3734" s="223"/>
    </row>
    <row r="3735" spans="1:9" s="208" customFormat="1">
      <c r="A3735" s="40">
        <v>44346</v>
      </c>
      <c r="B3735" s="205"/>
      <c r="C3735" s="57">
        <v>6694</v>
      </c>
      <c r="D3735" s="205">
        <v>29</v>
      </c>
      <c r="E3735" s="203">
        <v>310381</v>
      </c>
      <c r="F3735" s="206">
        <f>E3735-G3735</f>
        <v>0</v>
      </c>
      <c r="G3735" s="203">
        <v>310381</v>
      </c>
      <c r="H3735" s="205" t="s">
        <v>2552</v>
      </c>
      <c r="I3735" s="205"/>
    </row>
    <row r="3736" spans="1:9" s="52" customFormat="1">
      <c r="A3736" s="355">
        <v>44347</v>
      </c>
      <c r="B3736" s="200"/>
      <c r="C3736" s="200">
        <v>4210</v>
      </c>
      <c r="D3736" s="200">
        <v>10</v>
      </c>
      <c r="E3736" s="201">
        <v>832500</v>
      </c>
      <c r="F3736" s="202">
        <v>0</v>
      </c>
      <c r="G3736" s="201">
        <v>832500</v>
      </c>
      <c r="H3736" s="200"/>
      <c r="I3736" s="200"/>
    </row>
    <row r="3737" spans="1:9" s="52" customFormat="1">
      <c r="A3737" s="355">
        <v>44347</v>
      </c>
      <c r="B3737" s="200"/>
      <c r="C3737" s="200">
        <v>4207</v>
      </c>
      <c r="D3737" s="200">
        <v>10</v>
      </c>
      <c r="E3737" s="201">
        <v>323869</v>
      </c>
      <c r="F3737" s="202">
        <v>0</v>
      </c>
      <c r="G3737" s="201">
        <v>323869</v>
      </c>
      <c r="H3737" s="200"/>
      <c r="I3737" s="200"/>
    </row>
    <row r="3738" spans="1:9">
      <c r="A3738" s="308">
        <v>44346</v>
      </c>
      <c r="B3738" s="195"/>
      <c r="C3738" s="195">
        <v>6725</v>
      </c>
      <c r="D3738" s="195">
        <v>29</v>
      </c>
      <c r="E3738" s="197">
        <v>887200</v>
      </c>
      <c r="F3738" s="206">
        <v>0</v>
      </c>
      <c r="G3738" s="197">
        <v>887200</v>
      </c>
      <c r="H3738" s="195"/>
      <c r="I3738" s="195"/>
    </row>
    <row r="3739" spans="1:9" s="52" customFormat="1">
      <c r="A3739" s="378">
        <v>44347</v>
      </c>
      <c r="B3739" s="200"/>
      <c r="C3739" s="200">
        <v>4204</v>
      </c>
      <c r="D3739" s="200">
        <v>10</v>
      </c>
      <c r="E3739" s="201">
        <v>660915</v>
      </c>
      <c r="F3739" s="202">
        <v>0</v>
      </c>
      <c r="G3739" s="201">
        <v>660915</v>
      </c>
      <c r="H3739" s="200"/>
      <c r="I3739" s="200"/>
    </row>
    <row r="3740" spans="1:9" s="52" customFormat="1">
      <c r="A3740" s="355">
        <v>44347</v>
      </c>
      <c r="B3740" s="200"/>
      <c r="C3740" s="200">
        <v>223</v>
      </c>
      <c r="D3740" s="200">
        <v>9</v>
      </c>
      <c r="E3740" s="201">
        <v>1372379</v>
      </c>
      <c r="F3740" s="202">
        <v>0</v>
      </c>
      <c r="G3740" s="201">
        <v>1372379</v>
      </c>
      <c r="H3740" s="200"/>
      <c r="I3740" s="200"/>
    </row>
    <row r="3741" spans="1:9" ht="19.5">
      <c r="F3741" s="238"/>
      <c r="G3741" s="121">
        <f>SUM(G3716:G3740)</f>
        <v>24474708</v>
      </c>
      <c r="H3741" s="2" t="s">
        <v>190</v>
      </c>
    </row>
    <row r="3743" spans="1:9" s="208" customFormat="1">
      <c r="A3743" s="40">
        <v>44344</v>
      </c>
      <c r="B3743" s="223" t="s">
        <v>60</v>
      </c>
      <c r="C3743" s="57">
        <v>4674</v>
      </c>
      <c r="D3743" s="205">
        <v>6</v>
      </c>
      <c r="E3743" s="203">
        <v>302977</v>
      </c>
      <c r="F3743" s="206">
        <v>0</v>
      </c>
      <c r="G3743" s="203">
        <v>302977</v>
      </c>
      <c r="H3743" s="205" t="s">
        <v>2496</v>
      </c>
      <c r="I3743" s="205"/>
    </row>
    <row r="3744" spans="1:9" s="208" customFormat="1">
      <c r="A3744" s="308">
        <v>44345</v>
      </c>
      <c r="B3744" s="223" t="s">
        <v>60</v>
      </c>
      <c r="C3744" s="342">
        <v>5004</v>
      </c>
      <c r="D3744" s="223">
        <v>6</v>
      </c>
      <c r="E3744" s="159">
        <v>741266</v>
      </c>
      <c r="F3744" s="206">
        <v>0</v>
      </c>
      <c r="G3744" s="159">
        <v>741266</v>
      </c>
      <c r="H3744" s="223" t="s">
        <v>2533</v>
      </c>
      <c r="I3744" s="223"/>
    </row>
    <row r="3745" spans="1:9" s="208" customFormat="1">
      <c r="A3745" s="308">
        <v>44345</v>
      </c>
      <c r="B3745" s="223" t="s">
        <v>60</v>
      </c>
      <c r="C3745" s="342">
        <v>6411</v>
      </c>
      <c r="D3745" s="223">
        <v>29</v>
      </c>
      <c r="E3745" s="159">
        <v>890000</v>
      </c>
      <c r="F3745" s="206">
        <v>0</v>
      </c>
      <c r="G3745" s="159">
        <v>890000</v>
      </c>
      <c r="H3745" s="223"/>
      <c r="I3745" s="223"/>
    </row>
    <row r="3746" spans="1:9" s="208" customFormat="1">
      <c r="A3746" s="308">
        <v>44345</v>
      </c>
      <c r="B3746" s="223" t="s">
        <v>60</v>
      </c>
      <c r="C3746" s="342">
        <v>8363</v>
      </c>
      <c r="D3746" s="223">
        <v>3</v>
      </c>
      <c r="E3746" s="159">
        <v>756600</v>
      </c>
      <c r="F3746" s="206">
        <f>E3746-G3746</f>
        <v>0</v>
      </c>
      <c r="G3746" s="159">
        <v>756600</v>
      </c>
      <c r="H3746" s="223"/>
      <c r="I3746" s="223"/>
    </row>
    <row r="3747" spans="1:9" s="208" customFormat="1">
      <c r="A3747" s="308">
        <v>44346</v>
      </c>
      <c r="B3747" s="223" t="s">
        <v>60</v>
      </c>
      <c r="C3747" s="342">
        <v>4184</v>
      </c>
      <c r="D3747" s="223">
        <v>10</v>
      </c>
      <c r="E3747" s="159">
        <v>1552000</v>
      </c>
      <c r="F3747" s="206">
        <v>0</v>
      </c>
      <c r="G3747" s="159">
        <v>1552000</v>
      </c>
      <c r="H3747" s="223"/>
      <c r="I3747" s="223"/>
    </row>
    <row r="3748" spans="1:9" s="208" customFormat="1">
      <c r="A3748" s="308">
        <v>44346</v>
      </c>
      <c r="B3748" s="223" t="s">
        <v>60</v>
      </c>
      <c r="C3748" s="342">
        <v>5156</v>
      </c>
      <c r="D3748" s="223">
        <v>6</v>
      </c>
      <c r="E3748" s="159">
        <v>981366</v>
      </c>
      <c r="F3748" s="206">
        <v>0</v>
      </c>
      <c r="G3748" s="159">
        <v>981366</v>
      </c>
      <c r="H3748" s="223"/>
      <c r="I3748" s="223"/>
    </row>
    <row r="3749" spans="1:9" s="208" customFormat="1">
      <c r="A3749" s="308">
        <v>44346</v>
      </c>
      <c r="B3749" s="223" t="s">
        <v>60</v>
      </c>
      <c r="C3749" s="342">
        <v>5191</v>
      </c>
      <c r="D3749" s="223">
        <v>6</v>
      </c>
      <c r="E3749" s="159">
        <v>593200</v>
      </c>
      <c r="F3749" s="206">
        <v>0</v>
      </c>
      <c r="G3749" s="159">
        <v>593200</v>
      </c>
      <c r="H3749" s="223"/>
      <c r="I3749" s="223"/>
    </row>
    <row r="3750" spans="1:9" s="208" customFormat="1">
      <c r="A3750" s="308">
        <v>44346</v>
      </c>
      <c r="B3750" s="223" t="s">
        <v>60</v>
      </c>
      <c r="C3750" s="342">
        <v>5280</v>
      </c>
      <c r="D3750" s="223">
        <v>6</v>
      </c>
      <c r="E3750" s="159">
        <v>189401</v>
      </c>
      <c r="F3750" s="206">
        <v>0</v>
      </c>
      <c r="G3750" s="159">
        <v>189401</v>
      </c>
      <c r="H3750" s="223"/>
      <c r="I3750" s="223"/>
    </row>
    <row r="3751" spans="1:9" s="208" customFormat="1">
      <c r="A3751" s="308">
        <v>44346</v>
      </c>
      <c r="B3751" s="223" t="s">
        <v>60</v>
      </c>
      <c r="C3751" s="342">
        <v>6481</v>
      </c>
      <c r="D3751" s="223">
        <v>29</v>
      </c>
      <c r="E3751" s="159">
        <v>148000</v>
      </c>
      <c r="F3751" s="206">
        <v>0</v>
      </c>
      <c r="G3751" s="159">
        <v>148000</v>
      </c>
      <c r="H3751" s="223" t="s">
        <v>2559</v>
      </c>
      <c r="I3751" s="223"/>
    </row>
    <row r="3752" spans="1:9" s="208" customFormat="1">
      <c r="A3752" s="308">
        <v>44346</v>
      </c>
      <c r="B3752" s="223" t="s">
        <v>60</v>
      </c>
      <c r="C3752" s="342">
        <v>6506</v>
      </c>
      <c r="D3752" s="223">
        <v>29</v>
      </c>
      <c r="E3752" s="159">
        <v>1884405</v>
      </c>
      <c r="F3752" s="206">
        <v>0</v>
      </c>
      <c r="G3752" s="159">
        <v>1884405</v>
      </c>
      <c r="H3752" s="223" t="s">
        <v>2561</v>
      </c>
      <c r="I3752" s="223"/>
    </row>
    <row r="3753" spans="1:9" s="208" customFormat="1">
      <c r="A3753" s="308">
        <v>44346</v>
      </c>
      <c r="B3753" s="223" t="s">
        <v>60</v>
      </c>
      <c r="C3753" s="342">
        <v>6524</v>
      </c>
      <c r="D3753" s="223">
        <v>29</v>
      </c>
      <c r="E3753" s="159">
        <v>45000</v>
      </c>
      <c r="F3753" s="206">
        <v>0</v>
      </c>
      <c r="G3753" s="159">
        <v>45000</v>
      </c>
      <c r="H3753" s="223" t="s">
        <v>2564</v>
      </c>
      <c r="I3753" s="223"/>
    </row>
    <row r="3754" spans="1:9" s="208" customFormat="1">
      <c r="A3754" s="308">
        <v>44346</v>
      </c>
      <c r="B3754" s="223" t="s">
        <v>60</v>
      </c>
      <c r="C3754" s="342">
        <v>6580</v>
      </c>
      <c r="D3754" s="223">
        <v>29</v>
      </c>
      <c r="E3754" s="159">
        <v>544579</v>
      </c>
      <c r="F3754" s="206">
        <v>0</v>
      </c>
      <c r="G3754" s="159">
        <v>544579</v>
      </c>
      <c r="H3754" s="223"/>
      <c r="I3754" s="223"/>
    </row>
    <row r="3755" spans="1:9" s="208" customFormat="1">
      <c r="A3755" s="308">
        <v>44346</v>
      </c>
      <c r="B3755" s="223" t="s">
        <v>60</v>
      </c>
      <c r="C3755" s="342">
        <v>6747</v>
      </c>
      <c r="D3755" s="223">
        <v>29</v>
      </c>
      <c r="E3755" s="159">
        <v>712800</v>
      </c>
      <c r="F3755" s="206">
        <v>0</v>
      </c>
      <c r="G3755" s="159">
        <v>712800</v>
      </c>
      <c r="H3755" s="223" t="s">
        <v>2587</v>
      </c>
      <c r="I3755" s="223"/>
    </row>
    <row r="3756" spans="1:9" s="208" customFormat="1">
      <c r="A3756" s="40">
        <v>44346</v>
      </c>
      <c r="B3756" s="205" t="s">
        <v>60</v>
      </c>
      <c r="C3756" s="57">
        <v>6771</v>
      </c>
      <c r="D3756" s="205">
        <v>8</v>
      </c>
      <c r="E3756" s="203">
        <v>743600</v>
      </c>
      <c r="F3756" s="206">
        <v>0</v>
      </c>
      <c r="G3756" s="203">
        <v>743600</v>
      </c>
      <c r="H3756" s="205"/>
      <c r="I3756" s="205"/>
    </row>
    <row r="3757" spans="1:9" s="52" customFormat="1">
      <c r="A3757" s="355">
        <v>44347</v>
      </c>
      <c r="B3757" s="200"/>
      <c r="C3757" s="200">
        <v>7550</v>
      </c>
      <c r="D3757" s="200">
        <v>4</v>
      </c>
      <c r="E3757" s="201">
        <v>984237</v>
      </c>
      <c r="F3757" s="202">
        <v>0</v>
      </c>
      <c r="G3757" s="200">
        <v>984237</v>
      </c>
      <c r="H3757" s="200"/>
      <c r="I3757" s="200"/>
    </row>
    <row r="3758" spans="1:9" ht="19.5">
      <c r="G3758" s="121">
        <f>SUM(G3743:G3757)</f>
        <v>11069431</v>
      </c>
      <c r="H3758" s="2" t="s">
        <v>63</v>
      </c>
    </row>
    <row r="3760" spans="1:9">
      <c r="A3760" s="40">
        <v>44347</v>
      </c>
      <c r="B3760" s="195"/>
      <c r="C3760" s="195">
        <v>243</v>
      </c>
      <c r="D3760" s="195">
        <v>9</v>
      </c>
      <c r="E3760" s="197">
        <v>939046</v>
      </c>
      <c r="F3760" s="206">
        <v>0</v>
      </c>
      <c r="G3760" s="197">
        <v>939046</v>
      </c>
      <c r="H3760" s="195"/>
      <c r="I3760" s="195"/>
    </row>
    <row r="3761" spans="1:9">
      <c r="A3761" s="40">
        <v>44347</v>
      </c>
      <c r="B3761" s="195"/>
      <c r="C3761" s="195">
        <v>224</v>
      </c>
      <c r="D3761" s="195">
        <v>9</v>
      </c>
      <c r="E3761" s="197">
        <v>478631</v>
      </c>
      <c r="F3761" s="206">
        <v>0</v>
      </c>
      <c r="G3761" s="197">
        <v>478631</v>
      </c>
      <c r="H3761" s="195"/>
      <c r="I3761" s="195"/>
    </row>
    <row r="3762" spans="1:9">
      <c r="A3762" s="40">
        <v>44347</v>
      </c>
      <c r="B3762" s="195"/>
      <c r="C3762" s="195">
        <v>4205</v>
      </c>
      <c r="D3762" s="195">
        <v>10</v>
      </c>
      <c r="E3762" s="197">
        <v>804028</v>
      </c>
      <c r="F3762" s="206">
        <v>0</v>
      </c>
      <c r="G3762" s="197">
        <v>804028</v>
      </c>
      <c r="H3762" s="195"/>
      <c r="I3762" s="195"/>
    </row>
    <row r="3763" spans="1:9">
      <c r="A3763" s="40">
        <v>44347</v>
      </c>
      <c r="B3763" s="195"/>
      <c r="C3763" s="195">
        <v>4216</v>
      </c>
      <c r="D3763" s="195">
        <v>10</v>
      </c>
      <c r="E3763" s="197">
        <v>618500</v>
      </c>
      <c r="F3763" s="206">
        <v>0</v>
      </c>
      <c r="G3763" s="197">
        <v>618500</v>
      </c>
      <c r="H3763" s="195"/>
      <c r="I3763" s="195"/>
    </row>
    <row r="3764" spans="1:9">
      <c r="A3764" s="40">
        <v>44347</v>
      </c>
      <c r="B3764" s="195"/>
      <c r="C3764" s="195">
        <v>4219</v>
      </c>
      <c r="D3764" s="195">
        <v>10</v>
      </c>
      <c r="E3764" s="197">
        <v>467941</v>
      </c>
      <c r="F3764" s="206">
        <v>0</v>
      </c>
      <c r="G3764" s="197">
        <v>467941</v>
      </c>
      <c r="H3764" s="195"/>
      <c r="I3764" s="195"/>
    </row>
    <row r="3765" spans="1:9" s="208" customFormat="1">
      <c r="A3765" s="308">
        <v>44345</v>
      </c>
      <c r="B3765" s="223" t="s">
        <v>60</v>
      </c>
      <c r="C3765" s="342">
        <v>6357</v>
      </c>
      <c r="D3765" s="223">
        <v>29</v>
      </c>
      <c r="E3765" s="159">
        <v>781979</v>
      </c>
      <c r="F3765" s="206">
        <f>E3765-G3765</f>
        <v>0</v>
      </c>
      <c r="G3765" s="159">
        <v>781979</v>
      </c>
      <c r="H3765" s="223"/>
      <c r="I3765" s="223"/>
    </row>
    <row r="3766" spans="1:9" s="208" customFormat="1">
      <c r="A3766" s="308">
        <v>44345</v>
      </c>
      <c r="B3766" s="223" t="s">
        <v>60</v>
      </c>
      <c r="C3766" s="342">
        <v>9391</v>
      </c>
      <c r="D3766" s="223">
        <v>7</v>
      </c>
      <c r="E3766" s="159">
        <v>430900</v>
      </c>
      <c r="F3766" s="206">
        <v>0</v>
      </c>
      <c r="G3766" s="159">
        <v>430900</v>
      </c>
      <c r="H3766" s="223"/>
      <c r="I3766" s="223"/>
    </row>
    <row r="3767" spans="1:9" s="208" customFormat="1">
      <c r="A3767" s="308">
        <v>44346</v>
      </c>
      <c r="B3767" s="223" t="s">
        <v>60</v>
      </c>
      <c r="C3767" s="342">
        <v>27</v>
      </c>
      <c r="D3767" s="223">
        <v>9</v>
      </c>
      <c r="E3767" s="159">
        <v>852801</v>
      </c>
      <c r="F3767" s="206">
        <v>0</v>
      </c>
      <c r="G3767" s="159">
        <v>852801</v>
      </c>
      <c r="H3767" s="223" t="s">
        <v>2554</v>
      </c>
      <c r="I3767" s="223"/>
    </row>
    <row r="3768" spans="1:9" s="208" customFormat="1">
      <c r="A3768" s="308">
        <v>44346</v>
      </c>
      <c r="B3768" s="223" t="s">
        <v>60</v>
      </c>
      <c r="C3768" s="342">
        <v>2807</v>
      </c>
      <c r="D3768" s="223">
        <v>11</v>
      </c>
      <c r="E3768" s="159">
        <v>118806</v>
      </c>
      <c r="F3768" s="206">
        <v>0</v>
      </c>
      <c r="G3768" s="159">
        <v>118806</v>
      </c>
      <c r="H3768" s="223"/>
      <c r="I3768" s="223"/>
    </row>
    <row r="3769" spans="1:9" s="208" customFormat="1">
      <c r="A3769" s="308">
        <v>44346</v>
      </c>
      <c r="B3769" s="223" t="s">
        <v>60</v>
      </c>
      <c r="C3769" s="342">
        <v>5252</v>
      </c>
      <c r="D3769" s="223">
        <v>6</v>
      </c>
      <c r="E3769" s="159">
        <v>800534</v>
      </c>
      <c r="F3769" s="206">
        <v>0</v>
      </c>
      <c r="G3769" s="159">
        <v>800534</v>
      </c>
      <c r="H3769" s="223"/>
      <c r="I3769" s="223"/>
    </row>
    <row r="3770" spans="1:9" s="208" customFormat="1">
      <c r="A3770" s="308">
        <v>44346</v>
      </c>
      <c r="B3770" s="223" t="s">
        <v>60</v>
      </c>
      <c r="C3770" s="342">
        <v>5393</v>
      </c>
      <c r="D3770" s="223">
        <v>6</v>
      </c>
      <c r="E3770" s="159">
        <v>1331800</v>
      </c>
      <c r="F3770" s="206">
        <v>0</v>
      </c>
      <c r="G3770" s="159">
        <v>1331800</v>
      </c>
      <c r="H3770" s="223" t="s">
        <v>2558</v>
      </c>
      <c r="I3770" s="223"/>
    </row>
    <row r="3771" spans="1:9" s="208" customFormat="1">
      <c r="A3771" s="308">
        <v>44346</v>
      </c>
      <c r="B3771" s="223" t="s">
        <v>60</v>
      </c>
      <c r="C3771" s="342">
        <v>6508</v>
      </c>
      <c r="D3771" s="223">
        <v>29</v>
      </c>
      <c r="E3771" s="159">
        <v>530876</v>
      </c>
      <c r="F3771" s="206">
        <v>0</v>
      </c>
      <c r="G3771" s="159">
        <v>530876</v>
      </c>
      <c r="H3771" s="223" t="s">
        <v>2562</v>
      </c>
      <c r="I3771" s="223"/>
    </row>
    <row r="3772" spans="1:9" s="208" customFormat="1">
      <c r="A3772" s="308">
        <v>44346</v>
      </c>
      <c r="B3772" s="223" t="s">
        <v>60</v>
      </c>
      <c r="C3772" s="342">
        <v>6628</v>
      </c>
      <c r="D3772" s="223">
        <v>29</v>
      </c>
      <c r="E3772" s="159">
        <v>462516</v>
      </c>
      <c r="F3772" s="206">
        <v>0</v>
      </c>
      <c r="G3772" s="159">
        <v>462516</v>
      </c>
      <c r="H3772" s="223" t="s">
        <v>2573</v>
      </c>
      <c r="I3772" s="223"/>
    </row>
    <row r="3773" spans="1:9" s="208" customFormat="1" ht="18.75" customHeight="1">
      <c r="A3773" s="308">
        <v>44346</v>
      </c>
      <c r="B3773" s="223" t="s">
        <v>60</v>
      </c>
      <c r="C3773" s="342">
        <v>6664</v>
      </c>
      <c r="D3773" s="223">
        <v>29</v>
      </c>
      <c r="E3773" s="159">
        <v>425742</v>
      </c>
      <c r="F3773" s="206">
        <v>0</v>
      </c>
      <c r="G3773" s="159">
        <v>425742</v>
      </c>
      <c r="H3773" s="223" t="s">
        <v>2577</v>
      </c>
      <c r="I3773" s="223"/>
    </row>
    <row r="3774" spans="1:9" s="208" customFormat="1">
      <c r="A3774" s="308">
        <v>44346</v>
      </c>
      <c r="B3774" s="223" t="s">
        <v>60</v>
      </c>
      <c r="C3774" s="342">
        <v>6745</v>
      </c>
      <c r="D3774" s="223">
        <v>29</v>
      </c>
      <c r="E3774" s="159">
        <v>466800</v>
      </c>
      <c r="F3774" s="206">
        <v>0</v>
      </c>
      <c r="G3774" s="159">
        <v>466800</v>
      </c>
      <c r="H3774" s="223" t="s">
        <v>2586</v>
      </c>
      <c r="I3774" s="223"/>
    </row>
    <row r="3775" spans="1:9" s="208" customFormat="1">
      <c r="A3775" s="308">
        <v>44346</v>
      </c>
      <c r="B3775" s="223" t="s">
        <v>60</v>
      </c>
      <c r="C3775" s="342">
        <v>6781</v>
      </c>
      <c r="D3775" s="223">
        <v>8</v>
      </c>
      <c r="E3775" s="159">
        <v>1801300</v>
      </c>
      <c r="F3775" s="206">
        <v>0</v>
      </c>
      <c r="G3775" s="159">
        <v>1801300</v>
      </c>
      <c r="H3775" s="223"/>
      <c r="I3775" s="223"/>
    </row>
    <row r="3776" spans="1:9" s="208" customFormat="1" ht="17.25" customHeight="1">
      <c r="A3776" s="308">
        <v>44346</v>
      </c>
      <c r="B3776" s="223" t="s">
        <v>60</v>
      </c>
      <c r="C3776" s="342">
        <v>6835</v>
      </c>
      <c r="D3776" s="223">
        <v>8</v>
      </c>
      <c r="E3776" s="159">
        <v>979420</v>
      </c>
      <c r="F3776" s="206">
        <v>0</v>
      </c>
      <c r="G3776" s="159">
        <v>979420</v>
      </c>
      <c r="H3776" s="223"/>
      <c r="I3776" s="223"/>
    </row>
    <row r="3777" spans="1:9" s="208" customFormat="1">
      <c r="A3777" s="308">
        <v>44346</v>
      </c>
      <c r="B3777" s="223" t="s">
        <v>60</v>
      </c>
      <c r="C3777" s="342">
        <v>6836</v>
      </c>
      <c r="D3777" s="223">
        <v>8</v>
      </c>
      <c r="E3777" s="159">
        <v>456000</v>
      </c>
      <c r="F3777" s="206">
        <v>0</v>
      </c>
      <c r="G3777" s="159">
        <v>456000</v>
      </c>
      <c r="H3777" s="223"/>
      <c r="I3777" s="223"/>
    </row>
    <row r="3778" spans="1:9" s="208" customFormat="1">
      <c r="A3778" s="308">
        <v>44346</v>
      </c>
      <c r="B3778" s="223" t="s">
        <v>60</v>
      </c>
      <c r="C3778" s="342">
        <v>7268</v>
      </c>
      <c r="D3778" s="223">
        <v>4</v>
      </c>
      <c r="E3778" s="159">
        <v>602800</v>
      </c>
      <c r="F3778" s="206">
        <v>0</v>
      </c>
      <c r="G3778" s="159">
        <v>602800</v>
      </c>
      <c r="H3778" s="223"/>
      <c r="I3778" s="223"/>
    </row>
    <row r="3779" spans="1:9" s="208" customFormat="1">
      <c r="A3779" s="196">
        <v>44346</v>
      </c>
      <c r="B3779" s="205" t="s">
        <v>60</v>
      </c>
      <c r="C3779" s="397">
        <v>9602</v>
      </c>
      <c r="D3779" s="195">
        <v>7</v>
      </c>
      <c r="E3779" s="197">
        <v>1000000</v>
      </c>
      <c r="F3779" s="206">
        <v>0</v>
      </c>
      <c r="G3779" s="197">
        <v>1000000</v>
      </c>
      <c r="H3779" s="195" t="s">
        <v>2595</v>
      </c>
      <c r="I3779" s="205"/>
    </row>
    <row r="3780" spans="1:9" ht="19.5">
      <c r="G3780" s="121">
        <f>SUM(G3760:G3779)</f>
        <v>14350420</v>
      </c>
      <c r="H3780" s="2" t="s">
        <v>2635</v>
      </c>
    </row>
    <row r="3782" spans="1:9" s="52" customFormat="1">
      <c r="A3782" s="355">
        <v>44347</v>
      </c>
      <c r="B3782" s="200"/>
      <c r="C3782" s="200">
        <v>7075</v>
      </c>
      <c r="D3782" s="200">
        <v>8</v>
      </c>
      <c r="E3782" s="201">
        <v>665870</v>
      </c>
      <c r="F3782" s="202">
        <v>0</v>
      </c>
      <c r="G3782" s="201">
        <v>665870</v>
      </c>
      <c r="H3782" s="200"/>
      <c r="I3782" s="200"/>
    </row>
    <row r="3783" spans="1:9" s="52" customFormat="1">
      <c r="A3783" s="355">
        <v>44347</v>
      </c>
      <c r="B3783" s="200"/>
      <c r="C3783" s="200">
        <v>7469</v>
      </c>
      <c r="D3783" s="200">
        <v>4</v>
      </c>
      <c r="E3783" s="201">
        <v>2491500</v>
      </c>
      <c r="F3783" s="202">
        <v>0</v>
      </c>
      <c r="G3783" s="201">
        <v>2491500</v>
      </c>
      <c r="H3783" s="200"/>
      <c r="I3783" s="200"/>
    </row>
    <row r="3784" spans="1:9" s="52" customFormat="1">
      <c r="A3784" s="355">
        <v>44347</v>
      </c>
      <c r="B3784" s="200"/>
      <c r="C3784" s="200">
        <v>9686</v>
      </c>
      <c r="D3784" s="200">
        <v>7</v>
      </c>
      <c r="E3784" s="201">
        <v>448568</v>
      </c>
      <c r="F3784" s="202">
        <v>0</v>
      </c>
      <c r="G3784" s="201">
        <v>448568</v>
      </c>
      <c r="H3784" s="200"/>
      <c r="I3784" s="200"/>
    </row>
    <row r="3785" spans="1:9" s="52" customFormat="1">
      <c r="A3785" s="355">
        <v>44347</v>
      </c>
      <c r="B3785" s="200"/>
      <c r="C3785" s="200">
        <v>9687</v>
      </c>
      <c r="D3785" s="200">
        <v>7</v>
      </c>
      <c r="E3785" s="201">
        <v>2396402</v>
      </c>
      <c r="F3785" s="202">
        <v>0</v>
      </c>
      <c r="G3785" s="201">
        <v>2396402</v>
      </c>
      <c r="H3785" s="200"/>
      <c r="I3785" s="200"/>
    </row>
    <row r="3786" spans="1:9" s="52" customFormat="1">
      <c r="A3786" s="355">
        <v>44347</v>
      </c>
      <c r="B3786" s="200"/>
      <c r="C3786" s="200">
        <v>234</v>
      </c>
      <c r="D3786" s="200">
        <v>9</v>
      </c>
      <c r="E3786" s="201">
        <v>441030</v>
      </c>
      <c r="F3786" s="202">
        <v>0</v>
      </c>
      <c r="G3786" s="201">
        <v>441030</v>
      </c>
      <c r="H3786" s="200"/>
      <c r="I3786" s="200"/>
    </row>
    <row r="3787" spans="1:9" s="52" customFormat="1">
      <c r="A3787" s="355">
        <v>44347</v>
      </c>
      <c r="B3787" s="200"/>
      <c r="C3787" s="200">
        <v>4235</v>
      </c>
      <c r="D3787" s="200">
        <v>10</v>
      </c>
      <c r="E3787" s="201">
        <v>329855</v>
      </c>
      <c r="F3787" s="202">
        <v>0</v>
      </c>
      <c r="G3787" s="201">
        <v>329855</v>
      </c>
      <c r="H3787" s="200"/>
      <c r="I3787" s="200"/>
    </row>
    <row r="3788" spans="1:9" ht="19.5">
      <c r="E3788" s="3"/>
      <c r="G3788" s="121">
        <f>SUM(G3782:G3787)</f>
        <v>6773225</v>
      </c>
      <c r="H3788" s="2" t="s">
        <v>2636</v>
      </c>
    </row>
    <row r="3789" spans="1:9">
      <c r="E3789" s="3"/>
    </row>
    <row r="3790" spans="1:9">
      <c r="E3790" s="3"/>
    </row>
    <row r="3791" spans="1:9" s="208" customFormat="1">
      <c r="A3791" s="308">
        <v>44346</v>
      </c>
      <c r="B3791" s="223" t="s">
        <v>60</v>
      </c>
      <c r="C3791" s="342">
        <v>6616</v>
      </c>
      <c r="D3791" s="223">
        <v>29</v>
      </c>
      <c r="E3791" s="159">
        <v>704393</v>
      </c>
      <c r="F3791" s="206">
        <v>0</v>
      </c>
      <c r="G3791" s="159">
        <v>704393</v>
      </c>
      <c r="H3791" s="223" t="s">
        <v>2571</v>
      </c>
      <c r="I3791" s="223"/>
    </row>
    <row r="3792" spans="1:9" s="208" customFormat="1">
      <c r="A3792" s="308">
        <v>44346</v>
      </c>
      <c r="B3792" s="223" t="s">
        <v>60</v>
      </c>
      <c r="C3792" s="342">
        <v>6621</v>
      </c>
      <c r="D3792" s="223">
        <v>29</v>
      </c>
      <c r="E3792" s="159">
        <v>493853</v>
      </c>
      <c r="F3792" s="206">
        <v>0</v>
      </c>
      <c r="G3792" s="159">
        <v>493853</v>
      </c>
      <c r="H3792" s="223" t="s">
        <v>2572</v>
      </c>
      <c r="I3792" s="223"/>
    </row>
    <row r="3793" spans="1:13" s="208" customFormat="1">
      <c r="A3793" s="308">
        <v>44346</v>
      </c>
      <c r="B3793" s="223" t="s">
        <v>60</v>
      </c>
      <c r="C3793" s="342">
        <v>6646</v>
      </c>
      <c r="D3793" s="223">
        <v>29</v>
      </c>
      <c r="E3793" s="159">
        <v>640421</v>
      </c>
      <c r="F3793" s="206">
        <v>0</v>
      </c>
      <c r="G3793" s="159">
        <v>640421</v>
      </c>
      <c r="H3793" s="223" t="s">
        <v>2574</v>
      </c>
      <c r="I3793" s="223"/>
    </row>
    <row r="3794" spans="1:13" s="208" customFormat="1">
      <c r="A3794" s="308">
        <v>44346</v>
      </c>
      <c r="B3794" s="223" t="s">
        <v>60</v>
      </c>
      <c r="C3794" s="342">
        <v>6743</v>
      </c>
      <c r="D3794" s="223">
        <v>29</v>
      </c>
      <c r="E3794" s="159">
        <v>396800</v>
      </c>
      <c r="F3794" s="206">
        <v>0</v>
      </c>
      <c r="G3794" s="159">
        <v>396800</v>
      </c>
      <c r="H3794" s="223" t="s">
        <v>2585</v>
      </c>
      <c r="I3794" s="223"/>
    </row>
    <row r="3795" spans="1:13" s="208" customFormat="1">
      <c r="A3795" s="308">
        <v>44346</v>
      </c>
      <c r="B3795" s="223" t="s">
        <v>60</v>
      </c>
      <c r="C3795" s="342">
        <v>6752</v>
      </c>
      <c r="D3795" s="223">
        <v>29</v>
      </c>
      <c r="E3795" s="159">
        <v>326800</v>
      </c>
      <c r="F3795" s="206">
        <v>0</v>
      </c>
      <c r="G3795" s="159">
        <v>326800</v>
      </c>
      <c r="H3795" s="223" t="s">
        <v>2588</v>
      </c>
      <c r="I3795" s="223"/>
    </row>
    <row r="3796" spans="1:13">
      <c r="A3796" s="196">
        <v>44346</v>
      </c>
      <c r="B3796" s="205" t="s">
        <v>60</v>
      </c>
      <c r="C3796" s="398">
        <v>9653</v>
      </c>
      <c r="D3796" s="195">
        <v>7</v>
      </c>
      <c r="E3796" s="197">
        <v>100000</v>
      </c>
      <c r="F3796" s="206">
        <f>E3796-G3796</f>
        <v>0</v>
      </c>
      <c r="G3796" s="197">
        <v>100000</v>
      </c>
      <c r="H3796" s="195" t="s">
        <v>2596</v>
      </c>
      <c r="I3796" s="195"/>
    </row>
    <row r="3797" spans="1:13" ht="19.5">
      <c r="G3797" s="121">
        <f>SUM(G3791:G3796)</f>
        <v>2662267</v>
      </c>
      <c r="H3797" s="2" t="s">
        <v>2637</v>
      </c>
    </row>
    <row r="3799" spans="1:13" ht="19.5">
      <c r="A3799" s="408" t="s">
        <v>2695</v>
      </c>
      <c r="B3799" s="76"/>
      <c r="C3799" s="76"/>
    </row>
    <row r="3800" spans="1:13" s="400" customFormat="1">
      <c r="A3800" s="288">
        <v>44346</v>
      </c>
      <c r="B3800" s="97" t="s">
        <v>60</v>
      </c>
      <c r="C3800" s="142">
        <v>7204</v>
      </c>
      <c r="D3800" s="97">
        <v>8</v>
      </c>
      <c r="E3800" s="12">
        <v>1061800</v>
      </c>
      <c r="F3800" s="10">
        <v>0</v>
      </c>
      <c r="G3800" s="12">
        <v>1061800</v>
      </c>
      <c r="H3800" s="97" t="s">
        <v>2592</v>
      </c>
      <c r="I3800" s="97">
        <v>7204</v>
      </c>
      <c r="M3800" s="400">
        <v>213152</v>
      </c>
    </row>
    <row r="3801" spans="1:13" s="208" customFormat="1">
      <c r="A3801" s="308">
        <v>44347</v>
      </c>
      <c r="B3801" s="223"/>
      <c r="C3801" s="342">
        <v>7177</v>
      </c>
      <c r="D3801" s="223">
        <v>8</v>
      </c>
      <c r="E3801" s="159">
        <v>1254187</v>
      </c>
      <c r="F3801" s="206">
        <v>0</v>
      </c>
      <c r="G3801" s="159">
        <v>1254187</v>
      </c>
      <c r="H3801" s="223" t="s">
        <v>2642</v>
      </c>
      <c r="I3801" s="223"/>
    </row>
    <row r="3802" spans="1:13" ht="26.25" customHeight="1">
      <c r="A3802" s="196">
        <v>44347</v>
      </c>
      <c r="B3802" s="205"/>
      <c r="C3802" s="399">
        <v>7178</v>
      </c>
      <c r="D3802" s="195">
        <v>8</v>
      </c>
      <c r="E3802" s="197">
        <v>268000</v>
      </c>
      <c r="F3802" s="206">
        <v>0</v>
      </c>
      <c r="G3802" s="197">
        <v>268000</v>
      </c>
      <c r="H3802" s="195" t="s">
        <v>2643</v>
      </c>
      <c r="I3802" s="195"/>
    </row>
    <row r="3803" spans="1:13" ht="26.25" customHeight="1">
      <c r="A3803" s="196">
        <v>44347</v>
      </c>
      <c r="B3803" s="205"/>
      <c r="C3803" s="399">
        <v>7207</v>
      </c>
      <c r="D3803" s="195">
        <v>8</v>
      </c>
      <c r="E3803" s="197">
        <v>210839</v>
      </c>
      <c r="F3803" s="206">
        <v>0</v>
      </c>
      <c r="G3803" s="197">
        <v>210839</v>
      </c>
      <c r="H3803" s="195" t="s">
        <v>2659</v>
      </c>
      <c r="I3803" s="195"/>
    </row>
    <row r="3804" spans="1:13" ht="26.25" customHeight="1">
      <c r="A3804" s="196">
        <v>44347</v>
      </c>
      <c r="B3804" s="205"/>
      <c r="C3804" s="399">
        <v>7214</v>
      </c>
      <c r="D3804" s="195">
        <v>8</v>
      </c>
      <c r="E3804" s="197">
        <v>1348300</v>
      </c>
      <c r="F3804" s="206">
        <v>0</v>
      </c>
      <c r="G3804" s="197">
        <v>1348300</v>
      </c>
      <c r="H3804" s="195"/>
      <c r="I3804" s="195"/>
    </row>
    <row r="3805" spans="1:13" ht="26.25" customHeight="1">
      <c r="A3805" s="196">
        <v>44347</v>
      </c>
      <c r="B3805" s="205"/>
      <c r="C3805" s="399">
        <v>7547</v>
      </c>
      <c r="D3805" s="195">
        <v>4</v>
      </c>
      <c r="E3805" s="197">
        <v>352380</v>
      </c>
      <c r="F3805" s="206">
        <v>0</v>
      </c>
      <c r="G3805" s="197">
        <v>352380</v>
      </c>
      <c r="H3805" s="195" t="s">
        <v>2680</v>
      </c>
      <c r="I3805" s="195"/>
    </row>
    <row r="3806" spans="1:13" ht="26.25" customHeight="1">
      <c r="A3806" s="196">
        <v>44347</v>
      </c>
      <c r="B3806" s="205"/>
      <c r="C3806" s="399">
        <v>7561</v>
      </c>
      <c r="D3806" s="195">
        <v>4</v>
      </c>
      <c r="E3806" s="197">
        <v>30000</v>
      </c>
      <c r="F3806" s="206">
        <v>0</v>
      </c>
      <c r="G3806" s="197">
        <v>30000</v>
      </c>
      <c r="H3806" s="195" t="s">
        <v>2678</v>
      </c>
      <c r="I3806" s="195"/>
    </row>
    <row r="3807" spans="1:13" ht="26.25" customHeight="1">
      <c r="A3807" s="196">
        <v>44347</v>
      </c>
      <c r="B3807" s="205"/>
      <c r="C3807" s="399">
        <v>7564</v>
      </c>
      <c r="D3807" s="195">
        <v>4</v>
      </c>
      <c r="E3807" s="197">
        <v>571419</v>
      </c>
      <c r="F3807" s="206">
        <v>0</v>
      </c>
      <c r="G3807" s="197">
        <v>571419</v>
      </c>
      <c r="H3807" s="195" t="s">
        <v>2664</v>
      </c>
      <c r="I3807" s="195"/>
    </row>
    <row r="3808" spans="1:13" ht="26.25" customHeight="1">
      <c r="A3808" s="196">
        <v>44347</v>
      </c>
      <c r="B3808" s="205"/>
      <c r="C3808" s="399">
        <v>7566</v>
      </c>
      <c r="D3808" s="195">
        <v>4</v>
      </c>
      <c r="E3808" s="197">
        <v>620609</v>
      </c>
      <c r="F3808" s="206">
        <v>0</v>
      </c>
      <c r="G3808" s="197">
        <v>620609</v>
      </c>
      <c r="H3808" s="195" t="s">
        <v>2665</v>
      </c>
      <c r="I3808" s="195"/>
    </row>
    <row r="3809" spans="1:10" ht="26.25" customHeight="1">
      <c r="A3809" s="196">
        <v>44347</v>
      </c>
      <c r="B3809" s="205"/>
      <c r="C3809" s="399">
        <v>9721</v>
      </c>
      <c r="D3809" s="195">
        <v>7</v>
      </c>
      <c r="E3809" s="197">
        <v>300000</v>
      </c>
      <c r="F3809" s="206">
        <v>0</v>
      </c>
      <c r="G3809" s="197">
        <v>300000</v>
      </c>
      <c r="H3809" s="195" t="s">
        <v>2671</v>
      </c>
      <c r="I3809" s="195"/>
    </row>
    <row r="3810" spans="1:10" ht="26.25" customHeight="1">
      <c r="A3810" s="196">
        <v>44347</v>
      </c>
      <c r="B3810" s="205"/>
      <c r="C3810" s="399">
        <v>9757</v>
      </c>
      <c r="D3810" s="195">
        <v>7</v>
      </c>
      <c r="E3810" s="197">
        <v>898542</v>
      </c>
      <c r="F3810" s="206">
        <v>0</v>
      </c>
      <c r="G3810" s="197">
        <v>898542</v>
      </c>
      <c r="H3810" s="195" t="s">
        <v>2673</v>
      </c>
      <c r="I3810" s="195"/>
    </row>
    <row r="3811" spans="1:10" ht="26.25" customHeight="1">
      <c r="A3811" s="196">
        <v>44347</v>
      </c>
      <c r="B3811" s="205"/>
      <c r="C3811" s="399">
        <v>9771</v>
      </c>
      <c r="D3811" s="195">
        <v>7</v>
      </c>
      <c r="E3811" s="197">
        <v>908701</v>
      </c>
      <c r="F3811" s="206">
        <v>0</v>
      </c>
      <c r="G3811" s="197">
        <v>908701</v>
      </c>
      <c r="H3811" s="195" t="s">
        <v>2676</v>
      </c>
      <c r="I3811" s="195"/>
    </row>
    <row r="3812" spans="1:10" ht="26.25" customHeight="1">
      <c r="A3812" s="544"/>
      <c r="B3812" s="545"/>
      <c r="C3812" s="545"/>
      <c r="D3812" s="545"/>
      <c r="E3812" s="545"/>
      <c r="F3812" s="546"/>
      <c r="G3812" s="174">
        <f>SUM(G3800:G3811)</f>
        <v>7824777</v>
      </c>
      <c r="H3812" s="195" t="s">
        <v>64</v>
      </c>
      <c r="I3812" s="195"/>
    </row>
    <row r="3813" spans="1:10" ht="26.25" customHeight="1">
      <c r="A3813" s="547"/>
      <c r="B3813" s="548"/>
      <c r="C3813" s="548"/>
      <c r="D3813" s="548"/>
      <c r="E3813" s="548"/>
      <c r="F3813" s="548"/>
      <c r="G3813" s="548"/>
      <c r="H3813" s="548"/>
      <c r="I3813" s="548"/>
      <c r="J3813" s="548"/>
    </row>
    <row r="3814" spans="1:10" ht="26.25" customHeight="1">
      <c r="A3814" s="196">
        <v>44347</v>
      </c>
      <c r="B3814" s="205"/>
      <c r="C3814" s="399">
        <v>5437</v>
      </c>
      <c r="D3814" s="195">
        <v>6</v>
      </c>
      <c r="E3814" s="197">
        <v>1061364</v>
      </c>
      <c r="F3814" s="206">
        <v>0</v>
      </c>
      <c r="G3814" s="197">
        <v>1061364</v>
      </c>
      <c r="H3814" s="136" t="s">
        <v>244</v>
      </c>
      <c r="I3814" s="195"/>
    </row>
    <row r="3815" spans="1:10" ht="19.5">
      <c r="G3815" s="121">
        <f>SUM(G3814)</f>
        <v>1061364</v>
      </c>
      <c r="H3815" s="2" t="s">
        <v>64</v>
      </c>
    </row>
    <row r="3816" spans="1:10">
      <c r="G3816" s="49"/>
    </row>
    <row r="3817" spans="1:10" ht="26.25" customHeight="1">
      <c r="A3817" s="196">
        <v>44347</v>
      </c>
      <c r="B3817" s="205"/>
      <c r="C3817" s="399">
        <v>5544</v>
      </c>
      <c r="D3817" s="195">
        <v>6</v>
      </c>
      <c r="E3817" s="197">
        <v>327679</v>
      </c>
      <c r="F3817" s="206">
        <v>0</v>
      </c>
      <c r="G3817" s="197">
        <v>327679</v>
      </c>
      <c r="H3817" s="195" t="s">
        <v>2655</v>
      </c>
      <c r="I3817" s="195"/>
    </row>
    <row r="3818" spans="1:10" ht="26.25" customHeight="1">
      <c r="A3818" s="196">
        <v>44347</v>
      </c>
      <c r="B3818" s="205"/>
      <c r="C3818" s="399">
        <v>5545</v>
      </c>
      <c r="D3818" s="195">
        <v>6</v>
      </c>
      <c r="E3818" s="197">
        <v>1455179</v>
      </c>
      <c r="F3818" s="206">
        <v>0</v>
      </c>
      <c r="G3818" s="197">
        <v>1455179</v>
      </c>
      <c r="H3818" s="195" t="s">
        <v>2656</v>
      </c>
      <c r="I3818" s="195"/>
    </row>
    <row r="3819" spans="1:10" ht="26.25" customHeight="1">
      <c r="A3819" s="196">
        <v>44347</v>
      </c>
      <c r="B3819" s="205"/>
      <c r="C3819" s="399">
        <v>7179</v>
      </c>
      <c r="D3819" s="195">
        <v>8</v>
      </c>
      <c r="E3819" s="197">
        <v>268000</v>
      </c>
      <c r="F3819" s="206">
        <v>0</v>
      </c>
      <c r="G3819" s="197">
        <v>268000</v>
      </c>
      <c r="H3819" s="195" t="s">
        <v>2644</v>
      </c>
      <c r="I3819" s="195"/>
    </row>
    <row r="3820" spans="1:10" ht="26.25" customHeight="1">
      <c r="A3820" s="196">
        <v>44347</v>
      </c>
      <c r="B3820" s="205"/>
      <c r="C3820" s="399">
        <v>7212</v>
      </c>
      <c r="D3820" s="195">
        <v>8</v>
      </c>
      <c r="E3820" s="197">
        <v>641950</v>
      </c>
      <c r="F3820" s="206">
        <v>0</v>
      </c>
      <c r="G3820" s="197">
        <v>641950</v>
      </c>
      <c r="H3820" s="195"/>
      <c r="I3820" s="195"/>
    </row>
    <row r="3821" spans="1:10" ht="26.25" customHeight="1">
      <c r="A3821" s="196">
        <v>44347</v>
      </c>
      <c r="B3821" s="205"/>
      <c r="C3821" s="399">
        <v>7213</v>
      </c>
      <c r="D3821" s="195">
        <v>8</v>
      </c>
      <c r="E3821" s="197">
        <v>1105567</v>
      </c>
      <c r="F3821" s="206">
        <v>0</v>
      </c>
      <c r="G3821" s="197">
        <v>1105567</v>
      </c>
      <c r="H3821" s="195"/>
      <c r="I3821" s="195"/>
    </row>
    <row r="3822" spans="1:10" ht="26.25" customHeight="1">
      <c r="A3822" s="196">
        <v>44347</v>
      </c>
      <c r="B3822" s="205"/>
      <c r="C3822" s="399">
        <v>7216</v>
      </c>
      <c r="D3822" s="195">
        <v>8</v>
      </c>
      <c r="E3822" s="197">
        <v>53790</v>
      </c>
      <c r="F3822" s="206">
        <v>0</v>
      </c>
      <c r="G3822" s="197">
        <v>53790</v>
      </c>
      <c r="H3822" s="195"/>
      <c r="I3822" s="195"/>
    </row>
    <row r="3823" spans="1:10" ht="26.25" customHeight="1">
      <c r="A3823" s="196">
        <v>44347</v>
      </c>
      <c r="B3823" s="205"/>
      <c r="C3823" s="399">
        <v>7236</v>
      </c>
      <c r="D3823" s="195">
        <v>8</v>
      </c>
      <c r="E3823" s="197">
        <v>405900</v>
      </c>
      <c r="F3823" s="206">
        <v>0</v>
      </c>
      <c r="G3823" s="197">
        <v>405900</v>
      </c>
      <c r="H3823" s="195"/>
      <c r="I3823" s="195"/>
    </row>
    <row r="3824" spans="1:10" ht="26.25" customHeight="1">
      <c r="A3824" s="196">
        <v>44347</v>
      </c>
      <c r="B3824" s="205"/>
      <c r="C3824" s="399">
        <v>7279</v>
      </c>
      <c r="D3824" s="195">
        <v>8</v>
      </c>
      <c r="E3824" s="197">
        <v>300000</v>
      </c>
      <c r="F3824" s="206">
        <v>0</v>
      </c>
      <c r="G3824" s="197">
        <v>300000</v>
      </c>
      <c r="H3824" s="195" t="s">
        <v>2647</v>
      </c>
      <c r="I3824" s="195"/>
    </row>
    <row r="3825" spans="1:9" ht="26.25" customHeight="1">
      <c r="A3825" s="196">
        <v>44347</v>
      </c>
      <c r="B3825" s="205"/>
      <c r="C3825" s="399">
        <v>9758</v>
      </c>
      <c r="D3825" s="195">
        <v>7</v>
      </c>
      <c r="E3825" s="197">
        <v>873566</v>
      </c>
      <c r="F3825" s="206">
        <v>0</v>
      </c>
      <c r="G3825" s="197">
        <v>873566</v>
      </c>
      <c r="H3825" s="195" t="s">
        <v>2674</v>
      </c>
      <c r="I3825" s="195"/>
    </row>
    <row r="3826" spans="1:9" ht="26.25" customHeight="1">
      <c r="A3826" s="196">
        <v>44347</v>
      </c>
      <c r="B3826" s="205"/>
      <c r="C3826" s="399">
        <v>9763</v>
      </c>
      <c r="D3826" s="195">
        <v>7</v>
      </c>
      <c r="E3826" s="197">
        <v>420377</v>
      </c>
      <c r="F3826" s="206">
        <v>0</v>
      </c>
      <c r="G3826" s="197">
        <v>420377</v>
      </c>
      <c r="H3826" s="195" t="s">
        <v>2675</v>
      </c>
      <c r="I3826" s="195"/>
    </row>
    <row r="3827" spans="1:9" ht="19.5">
      <c r="G3827" s="121">
        <f>SUM(G3817:G3826)</f>
        <v>5852008</v>
      </c>
      <c r="H3827" s="2" t="s">
        <v>63</v>
      </c>
    </row>
    <row r="3830" spans="1:9" s="208" customFormat="1">
      <c r="A3830" s="308">
        <v>44345</v>
      </c>
      <c r="B3830" s="223" t="s">
        <v>60</v>
      </c>
      <c r="C3830" s="342">
        <v>6650</v>
      </c>
      <c r="D3830" s="223">
        <v>8</v>
      </c>
      <c r="E3830" s="159">
        <v>5570000</v>
      </c>
      <c r="F3830" s="206">
        <v>0</v>
      </c>
      <c r="G3830" s="159">
        <v>5570000</v>
      </c>
      <c r="H3830" s="223" t="s">
        <v>2524</v>
      </c>
      <c r="I3830" s="223"/>
    </row>
    <row r="3831" spans="1:9" s="208" customFormat="1">
      <c r="A3831" s="308">
        <v>44345</v>
      </c>
      <c r="B3831" s="223" t="s">
        <v>60</v>
      </c>
      <c r="C3831" s="342">
        <v>6693</v>
      </c>
      <c r="D3831" s="223">
        <v>8</v>
      </c>
      <c r="E3831" s="159">
        <v>1436861</v>
      </c>
      <c r="F3831" s="206">
        <v>0</v>
      </c>
      <c r="G3831" s="159">
        <v>1436861</v>
      </c>
      <c r="H3831" s="223" t="s">
        <v>2600</v>
      </c>
      <c r="I3831" s="223"/>
    </row>
    <row r="3832" spans="1:9" s="208" customFormat="1">
      <c r="A3832" s="308">
        <v>44345</v>
      </c>
      <c r="B3832" s="223" t="s">
        <v>60</v>
      </c>
      <c r="C3832" s="342">
        <v>6936</v>
      </c>
      <c r="D3832" s="223">
        <v>4</v>
      </c>
      <c r="E3832" s="159">
        <v>673800</v>
      </c>
      <c r="F3832" s="206">
        <v>0</v>
      </c>
      <c r="G3832" s="159">
        <v>673800</v>
      </c>
      <c r="H3832" s="223" t="s">
        <v>2541</v>
      </c>
      <c r="I3832" s="223"/>
    </row>
    <row r="3833" spans="1:9" s="208" customFormat="1">
      <c r="A3833" s="308">
        <v>44345</v>
      </c>
      <c r="B3833" s="223" t="s">
        <v>60</v>
      </c>
      <c r="C3833" s="342">
        <v>7094</v>
      </c>
      <c r="D3833" s="223">
        <v>4</v>
      </c>
      <c r="E3833" s="159">
        <v>215836</v>
      </c>
      <c r="F3833" s="206">
        <v>0</v>
      </c>
      <c r="G3833" s="159">
        <v>215836</v>
      </c>
      <c r="H3833" s="223"/>
      <c r="I3833" s="223"/>
    </row>
    <row r="3834" spans="1:9" s="208" customFormat="1">
      <c r="A3834" s="308">
        <v>44345</v>
      </c>
      <c r="B3834" s="223" t="s">
        <v>60</v>
      </c>
      <c r="C3834" s="342">
        <v>8358</v>
      </c>
      <c r="D3834" s="223">
        <v>3</v>
      </c>
      <c r="E3834" s="159">
        <v>368749</v>
      </c>
      <c r="F3834" s="206">
        <v>0</v>
      </c>
      <c r="G3834" s="159">
        <v>368749</v>
      </c>
      <c r="H3834" s="223"/>
      <c r="I3834" s="223"/>
    </row>
    <row r="3835" spans="1:9" s="208" customFormat="1">
      <c r="A3835" s="308">
        <v>44345</v>
      </c>
      <c r="B3835" s="223" t="s">
        <v>60</v>
      </c>
      <c r="C3835" s="342">
        <v>8552</v>
      </c>
      <c r="D3835" s="223">
        <v>19</v>
      </c>
      <c r="E3835" s="159">
        <v>516000</v>
      </c>
      <c r="F3835" s="206">
        <v>0</v>
      </c>
      <c r="G3835" s="159">
        <v>516000</v>
      </c>
      <c r="H3835" s="223" t="s">
        <v>2530</v>
      </c>
      <c r="I3835" s="223"/>
    </row>
    <row r="3836" spans="1:9" s="208" customFormat="1">
      <c r="A3836" s="308">
        <v>44346</v>
      </c>
      <c r="B3836" s="223" t="s">
        <v>60</v>
      </c>
      <c r="C3836" s="342">
        <v>190</v>
      </c>
      <c r="D3836" s="223">
        <v>9</v>
      </c>
      <c r="E3836" s="159">
        <v>1782000</v>
      </c>
      <c r="F3836" s="206">
        <f>E3836-G3836</f>
        <v>0</v>
      </c>
      <c r="G3836" s="159">
        <v>1782000</v>
      </c>
      <c r="H3836" s="223"/>
      <c r="I3836" s="223"/>
    </row>
    <row r="3837" spans="1:9" s="208" customFormat="1">
      <c r="A3837" s="308">
        <v>44346</v>
      </c>
      <c r="B3837" s="223" t="s">
        <v>60</v>
      </c>
      <c r="C3837" s="342">
        <v>6818</v>
      </c>
      <c r="D3837" s="223">
        <v>29</v>
      </c>
      <c r="E3837" s="159">
        <v>10600</v>
      </c>
      <c r="F3837" s="206">
        <v>0</v>
      </c>
      <c r="G3837" s="159">
        <v>10600</v>
      </c>
      <c r="H3837" s="223" t="s">
        <v>2591</v>
      </c>
      <c r="I3837" s="223"/>
    </row>
    <row r="3838" spans="1:9" s="208" customFormat="1">
      <c r="A3838" s="308">
        <v>44346</v>
      </c>
      <c r="B3838" s="223" t="s">
        <v>60</v>
      </c>
      <c r="C3838" s="342">
        <v>6845</v>
      </c>
      <c r="D3838" s="223">
        <v>29</v>
      </c>
      <c r="E3838" s="159">
        <v>501800</v>
      </c>
      <c r="F3838" s="206">
        <v>0</v>
      </c>
      <c r="G3838" s="159">
        <v>501800</v>
      </c>
      <c r="H3838" s="223"/>
      <c r="I3838" s="223"/>
    </row>
    <row r="3839" spans="1:9" ht="26.25" customHeight="1">
      <c r="A3839" s="196">
        <v>44347</v>
      </c>
      <c r="B3839" s="223" t="s">
        <v>60</v>
      </c>
      <c r="C3839" s="399">
        <v>7182</v>
      </c>
      <c r="D3839" s="195">
        <v>8</v>
      </c>
      <c r="E3839" s="197">
        <v>806797</v>
      </c>
      <c r="F3839" s="206">
        <v>0</v>
      </c>
      <c r="G3839" s="197">
        <v>806797</v>
      </c>
      <c r="H3839" s="195" t="s">
        <v>2645</v>
      </c>
      <c r="I3839" s="195"/>
    </row>
    <row r="3840" spans="1:9" ht="26.25" customHeight="1">
      <c r="A3840" s="196">
        <v>44347</v>
      </c>
      <c r="B3840" s="223" t="s">
        <v>60</v>
      </c>
      <c r="C3840" s="399">
        <v>7184</v>
      </c>
      <c r="D3840" s="195">
        <v>8</v>
      </c>
      <c r="E3840" s="197">
        <v>86000</v>
      </c>
      <c r="F3840" s="206">
        <v>0</v>
      </c>
      <c r="G3840" s="197">
        <v>86000</v>
      </c>
      <c r="H3840" s="195" t="s">
        <v>2646</v>
      </c>
      <c r="I3840" s="195"/>
    </row>
    <row r="3841" spans="1:9" ht="26.25" customHeight="1">
      <c r="A3841" s="196">
        <v>44347</v>
      </c>
      <c r="B3841" s="223" t="s">
        <v>60</v>
      </c>
      <c r="C3841" s="399">
        <v>7235</v>
      </c>
      <c r="D3841" s="195">
        <v>8</v>
      </c>
      <c r="E3841" s="197">
        <v>5030000</v>
      </c>
      <c r="F3841" s="206">
        <v>0</v>
      </c>
      <c r="G3841" s="197">
        <v>5030000</v>
      </c>
      <c r="H3841" s="195" t="s">
        <v>2182</v>
      </c>
      <c r="I3841" s="195"/>
    </row>
    <row r="3842" spans="1:9" ht="26.25" customHeight="1">
      <c r="A3842" s="196">
        <v>44347</v>
      </c>
      <c r="B3842" s="223" t="s">
        <v>60</v>
      </c>
      <c r="C3842" s="399">
        <v>7582</v>
      </c>
      <c r="D3842" s="195">
        <v>4</v>
      </c>
      <c r="E3842" s="197">
        <v>228000</v>
      </c>
      <c r="F3842" s="206">
        <v>0</v>
      </c>
      <c r="G3842" s="197">
        <v>228000</v>
      </c>
      <c r="H3842" s="195" t="s">
        <v>2666</v>
      </c>
      <c r="I3842" s="195"/>
    </row>
    <row r="3843" spans="1:9" ht="26.25" customHeight="1">
      <c r="A3843" s="196">
        <v>44347</v>
      </c>
      <c r="B3843" s="205" t="s">
        <v>60</v>
      </c>
      <c r="C3843" s="399">
        <v>7611</v>
      </c>
      <c r="D3843" s="195">
        <v>4</v>
      </c>
      <c r="E3843" s="197">
        <v>739177</v>
      </c>
      <c r="F3843" s="206">
        <v>0</v>
      </c>
      <c r="G3843" s="197">
        <v>739177</v>
      </c>
      <c r="H3843" s="195" t="s">
        <v>2668</v>
      </c>
      <c r="I3843" s="195"/>
    </row>
    <row r="3844" spans="1:9" ht="19.5">
      <c r="G3844" s="121">
        <f>SUM(G3830:G3843)</f>
        <v>17965620</v>
      </c>
      <c r="H3844" s="2" t="s">
        <v>2702</v>
      </c>
    </row>
    <row r="3846" spans="1:9" s="208" customFormat="1">
      <c r="A3846" s="308">
        <v>44345</v>
      </c>
      <c r="B3846" s="223" t="s">
        <v>60</v>
      </c>
      <c r="C3846" s="342">
        <v>4072</v>
      </c>
      <c r="D3846" s="223">
        <v>10</v>
      </c>
      <c r="E3846" s="159">
        <v>3881500</v>
      </c>
      <c r="F3846" s="206">
        <v>0</v>
      </c>
      <c r="G3846" s="159">
        <v>3881500</v>
      </c>
      <c r="H3846" s="223" t="s">
        <v>2531</v>
      </c>
      <c r="I3846" s="223"/>
    </row>
    <row r="3847" spans="1:9" s="208" customFormat="1">
      <c r="A3847" s="308">
        <v>44346</v>
      </c>
      <c r="B3847" s="223"/>
      <c r="C3847" s="342">
        <v>7204</v>
      </c>
      <c r="D3847" s="223">
        <v>2</v>
      </c>
      <c r="E3847" s="159">
        <v>213152</v>
      </c>
      <c r="F3847" s="206">
        <v>0</v>
      </c>
      <c r="G3847" s="159">
        <v>213152</v>
      </c>
      <c r="H3847" s="223" t="s">
        <v>2592</v>
      </c>
      <c r="I3847" s="223"/>
    </row>
    <row r="3848" spans="1:9" s="208" customFormat="1">
      <c r="A3848" s="308">
        <v>44346</v>
      </c>
      <c r="B3848" s="223" t="s">
        <v>60</v>
      </c>
      <c r="C3848" s="342">
        <v>6716</v>
      </c>
      <c r="D3848" s="223">
        <v>29</v>
      </c>
      <c r="E3848" s="159">
        <v>349700</v>
      </c>
      <c r="F3848" s="206">
        <v>0</v>
      </c>
      <c r="G3848" s="159">
        <v>349700</v>
      </c>
      <c r="H3848" s="223" t="s">
        <v>2581</v>
      </c>
      <c r="I3848" s="223"/>
    </row>
    <row r="3849" spans="1:9" s="208" customFormat="1">
      <c r="A3849" s="308">
        <v>44346</v>
      </c>
      <c r="B3849" s="223" t="s">
        <v>60</v>
      </c>
      <c r="C3849" s="342">
        <v>6753</v>
      </c>
      <c r="D3849" s="223">
        <v>29</v>
      </c>
      <c r="E3849" s="159">
        <v>908108</v>
      </c>
      <c r="F3849" s="206">
        <v>0</v>
      </c>
      <c r="G3849" s="159">
        <v>908108</v>
      </c>
      <c r="H3849" s="223" t="s">
        <v>2589</v>
      </c>
      <c r="I3849" s="223"/>
    </row>
    <row r="3850" spans="1:9" s="208" customFormat="1">
      <c r="A3850" s="308">
        <v>44346</v>
      </c>
      <c r="B3850" s="223" t="s">
        <v>60</v>
      </c>
      <c r="C3850" s="342">
        <v>6846</v>
      </c>
      <c r="D3850" s="223">
        <v>29</v>
      </c>
      <c r="E3850" s="159">
        <v>537100</v>
      </c>
      <c r="F3850" s="206">
        <v>0</v>
      </c>
      <c r="G3850" s="159">
        <v>537100</v>
      </c>
      <c r="H3850" s="223"/>
      <c r="I3850" s="223"/>
    </row>
    <row r="3851" spans="1:9" s="208" customFormat="1">
      <c r="A3851" s="40">
        <v>44346</v>
      </c>
      <c r="B3851" s="205" t="s">
        <v>60</v>
      </c>
      <c r="C3851" s="57">
        <v>6850</v>
      </c>
      <c r="D3851" s="205">
        <v>29</v>
      </c>
      <c r="E3851" s="203">
        <v>613000</v>
      </c>
      <c r="F3851" s="206">
        <v>0</v>
      </c>
      <c r="G3851" s="203">
        <v>613000</v>
      </c>
      <c r="H3851" s="205"/>
      <c r="I3851" s="205"/>
    </row>
    <row r="3852" spans="1:9">
      <c r="A3852" s="488"/>
      <c r="B3852" s="489"/>
      <c r="C3852" s="489"/>
      <c r="D3852" s="489"/>
      <c r="E3852" s="490"/>
      <c r="F3852" s="195"/>
      <c r="G3852" s="10">
        <f>SUM(G3846:G3851)</f>
        <v>6502560</v>
      </c>
      <c r="H3852" s="195"/>
      <c r="I3852" s="195"/>
    </row>
    <row r="3856" spans="1:9" s="208" customFormat="1">
      <c r="A3856" s="308">
        <v>44345</v>
      </c>
      <c r="B3856" s="223" t="s">
        <v>60</v>
      </c>
      <c r="C3856" s="342">
        <v>6226</v>
      </c>
      <c r="D3856" s="223">
        <v>29</v>
      </c>
      <c r="E3856" s="159">
        <v>896500</v>
      </c>
      <c r="F3856" s="206">
        <f>E3856-G3856</f>
        <v>0</v>
      </c>
      <c r="G3856" s="159">
        <v>896500</v>
      </c>
      <c r="H3856" s="223" t="s">
        <v>2537</v>
      </c>
      <c r="I3856" s="223"/>
    </row>
    <row r="3857" spans="1:9" s="208" customFormat="1">
      <c r="A3857" s="308">
        <v>44345</v>
      </c>
      <c r="B3857" s="223" t="s">
        <v>60</v>
      </c>
      <c r="C3857" s="342">
        <v>7022</v>
      </c>
      <c r="D3857" s="223">
        <v>4</v>
      </c>
      <c r="E3857" s="159">
        <v>471808</v>
      </c>
      <c r="F3857" s="206">
        <v>0</v>
      </c>
      <c r="G3857" s="159">
        <v>471808</v>
      </c>
      <c r="H3857" s="223" t="s">
        <v>2544</v>
      </c>
      <c r="I3857" s="223"/>
    </row>
    <row r="3858" spans="1:9" s="208" customFormat="1">
      <c r="A3858" s="308">
        <v>44345</v>
      </c>
      <c r="B3858" s="223" t="s">
        <v>60</v>
      </c>
      <c r="C3858" s="342">
        <v>7028</v>
      </c>
      <c r="D3858" s="223">
        <v>4</v>
      </c>
      <c r="E3858" s="159">
        <v>100000</v>
      </c>
      <c r="F3858" s="206">
        <v>0</v>
      </c>
      <c r="G3858" s="159">
        <v>100000</v>
      </c>
      <c r="H3858" s="223" t="s">
        <v>2545</v>
      </c>
      <c r="I3858" s="223"/>
    </row>
    <row r="3859" spans="1:9" s="208" customFormat="1">
      <c r="A3859" s="308">
        <v>44345</v>
      </c>
      <c r="B3859" s="223" t="s">
        <v>60</v>
      </c>
      <c r="C3859" s="342">
        <v>9105</v>
      </c>
      <c r="D3859" s="223">
        <v>7</v>
      </c>
      <c r="E3859" s="159">
        <v>889539</v>
      </c>
      <c r="F3859" s="206">
        <v>0</v>
      </c>
      <c r="G3859" s="159">
        <v>889539</v>
      </c>
      <c r="H3859" s="223"/>
      <c r="I3859" s="223"/>
    </row>
    <row r="3860" spans="1:9" s="208" customFormat="1">
      <c r="A3860" s="40">
        <v>44345</v>
      </c>
      <c r="B3860" s="205" t="s">
        <v>60</v>
      </c>
      <c r="C3860" s="57">
        <v>9953</v>
      </c>
      <c r="D3860" s="205">
        <v>9</v>
      </c>
      <c r="E3860" s="203">
        <v>700000</v>
      </c>
      <c r="F3860" s="206">
        <v>0</v>
      </c>
      <c r="G3860" s="203">
        <v>700000</v>
      </c>
      <c r="H3860" s="205"/>
      <c r="I3860" s="205"/>
    </row>
    <row r="3861" spans="1:9">
      <c r="G3861" s="50">
        <f>SUM(G3856:G3860)</f>
        <v>3057847</v>
      </c>
      <c r="H3861" s="2" t="s">
        <v>1660</v>
      </c>
    </row>
    <row r="3863" spans="1:9" s="208" customFormat="1">
      <c r="A3863" s="40">
        <v>44344</v>
      </c>
      <c r="B3863" s="223" t="s">
        <v>60</v>
      </c>
      <c r="C3863" s="57">
        <v>6856</v>
      </c>
      <c r="D3863" s="205">
        <v>4</v>
      </c>
      <c r="E3863" s="203">
        <v>1201100</v>
      </c>
      <c r="F3863" s="206">
        <f>E3863-G3863</f>
        <v>0</v>
      </c>
      <c r="G3863" s="203">
        <v>1201100</v>
      </c>
      <c r="H3863" s="205" t="s">
        <v>2509</v>
      </c>
      <c r="I3863" s="205"/>
    </row>
    <row r="3864" spans="1:9" ht="26.25" customHeight="1">
      <c r="A3864" s="196">
        <v>44347</v>
      </c>
      <c r="B3864" s="223" t="s">
        <v>60</v>
      </c>
      <c r="C3864" s="399">
        <v>232</v>
      </c>
      <c r="D3864" s="195">
        <v>9</v>
      </c>
      <c r="E3864" s="197">
        <v>1013300</v>
      </c>
      <c r="F3864" s="206">
        <v>0</v>
      </c>
      <c r="G3864" s="197">
        <v>1013300</v>
      </c>
      <c r="H3864" s="195" t="s">
        <v>2652</v>
      </c>
      <c r="I3864" s="195"/>
    </row>
    <row r="3865" spans="1:9" ht="26.25" customHeight="1">
      <c r="A3865" s="196">
        <v>44347</v>
      </c>
      <c r="B3865" s="223" t="s">
        <v>60</v>
      </c>
      <c r="C3865" s="399">
        <v>240</v>
      </c>
      <c r="D3865" s="195">
        <v>9</v>
      </c>
      <c r="E3865" s="197">
        <v>338319</v>
      </c>
      <c r="F3865" s="206">
        <v>0</v>
      </c>
      <c r="G3865" s="197">
        <v>338319</v>
      </c>
      <c r="H3865" s="195" t="s">
        <v>2691</v>
      </c>
      <c r="I3865" s="195"/>
    </row>
    <row r="3866" spans="1:9" ht="26.25" customHeight="1">
      <c r="A3866" s="196">
        <v>44347</v>
      </c>
      <c r="B3866" s="205" t="s">
        <v>60</v>
      </c>
      <c r="C3866" s="399">
        <v>7551</v>
      </c>
      <c r="D3866" s="195">
        <v>4</v>
      </c>
      <c r="E3866" s="197">
        <v>886800</v>
      </c>
      <c r="F3866" s="206">
        <v>0</v>
      </c>
      <c r="G3866" s="197">
        <v>886800</v>
      </c>
      <c r="H3866" s="195" t="s">
        <v>2662</v>
      </c>
      <c r="I3866" s="195"/>
    </row>
    <row r="3867" spans="1:9" ht="19.5">
      <c r="G3867" s="121">
        <f>SUM(G3863:G3866)</f>
        <v>3439519</v>
      </c>
      <c r="H3867" s="2" t="s">
        <v>190</v>
      </c>
    </row>
    <row r="3868" spans="1:9">
      <c r="G3868" s="49"/>
    </row>
    <row r="3869" spans="1:9" ht="26.25" customHeight="1">
      <c r="A3869" s="196">
        <v>44347</v>
      </c>
      <c r="B3869" s="223" t="s">
        <v>60</v>
      </c>
      <c r="C3869" s="399">
        <v>5560</v>
      </c>
      <c r="D3869" s="195">
        <v>6</v>
      </c>
      <c r="E3869" s="197">
        <v>825500</v>
      </c>
      <c r="F3869" s="206">
        <v>0</v>
      </c>
      <c r="G3869" s="197">
        <v>825500</v>
      </c>
      <c r="H3869" s="195" t="s">
        <v>2640</v>
      </c>
      <c r="I3869" s="195"/>
    </row>
    <row r="3870" spans="1:9" ht="26.25" customHeight="1">
      <c r="A3870" s="196">
        <v>44347</v>
      </c>
      <c r="B3870" s="223" t="s">
        <v>60</v>
      </c>
      <c r="C3870" s="399">
        <v>5561</v>
      </c>
      <c r="D3870" s="195">
        <v>6</v>
      </c>
      <c r="E3870" s="197">
        <v>387500</v>
      </c>
      <c r="F3870" s="206">
        <v>0</v>
      </c>
      <c r="G3870" s="197">
        <v>387500</v>
      </c>
      <c r="H3870" s="195" t="s">
        <v>2657</v>
      </c>
      <c r="I3870" s="195"/>
    </row>
    <row r="3871" spans="1:9" ht="26.25" customHeight="1">
      <c r="A3871" s="196">
        <v>44347</v>
      </c>
      <c r="B3871" s="223" t="s">
        <v>60</v>
      </c>
      <c r="C3871" s="399">
        <v>7238</v>
      </c>
      <c r="D3871" s="195">
        <v>8</v>
      </c>
      <c r="E3871" s="197">
        <v>306000</v>
      </c>
      <c r="F3871" s="206">
        <v>0</v>
      </c>
      <c r="G3871" s="197">
        <v>306000</v>
      </c>
      <c r="H3871" s="195" t="s">
        <v>2698</v>
      </c>
      <c r="I3871" s="195"/>
    </row>
    <row r="3872" spans="1:9" ht="26.25" customHeight="1">
      <c r="A3872" s="196">
        <v>44347</v>
      </c>
      <c r="B3872" s="223" t="s">
        <v>60</v>
      </c>
      <c r="C3872" s="399">
        <v>7560</v>
      </c>
      <c r="D3872" s="195">
        <v>4</v>
      </c>
      <c r="E3872" s="197">
        <v>1172356</v>
      </c>
      <c r="F3872" s="206">
        <v>0</v>
      </c>
      <c r="G3872" s="197">
        <v>1172356</v>
      </c>
      <c r="H3872" s="195" t="s">
        <v>2663</v>
      </c>
      <c r="I3872" s="195"/>
    </row>
    <row r="3873" spans="1:9" ht="26.25" customHeight="1">
      <c r="A3873" s="196">
        <v>44347</v>
      </c>
      <c r="B3873" s="223" t="s">
        <v>60</v>
      </c>
      <c r="C3873" s="399">
        <v>7587</v>
      </c>
      <c r="D3873" s="195">
        <v>4</v>
      </c>
      <c r="E3873" s="197">
        <v>839500</v>
      </c>
      <c r="F3873" s="206">
        <v>0</v>
      </c>
      <c r="G3873" s="197">
        <v>839500</v>
      </c>
      <c r="H3873" s="195" t="s">
        <v>2667</v>
      </c>
      <c r="I3873" s="195"/>
    </row>
    <row r="3874" spans="1:9" ht="26.25" customHeight="1">
      <c r="A3874" s="196">
        <v>44347</v>
      </c>
      <c r="B3874" s="205" t="s">
        <v>60</v>
      </c>
      <c r="C3874" s="399">
        <v>9756</v>
      </c>
      <c r="D3874" s="195">
        <v>7</v>
      </c>
      <c r="E3874" s="197">
        <v>344000</v>
      </c>
      <c r="F3874" s="206">
        <v>0</v>
      </c>
      <c r="G3874" s="197">
        <v>344000</v>
      </c>
      <c r="H3874" s="195" t="s">
        <v>2672</v>
      </c>
      <c r="I3874" s="195"/>
    </row>
    <row r="3875" spans="1:9" ht="19.5">
      <c r="G3875" s="121">
        <f>SUM(G3869:G3874)</f>
        <v>3874856</v>
      </c>
      <c r="H3875" s="2" t="s">
        <v>62</v>
      </c>
    </row>
    <row r="3877" spans="1:9" s="52" customFormat="1">
      <c r="A3877" s="199">
        <v>44348</v>
      </c>
      <c r="B3877" s="200"/>
      <c r="C3877" s="200">
        <v>5710</v>
      </c>
      <c r="D3877" s="200">
        <v>6</v>
      </c>
      <c r="E3877" s="201">
        <v>232236</v>
      </c>
      <c r="F3877" s="202">
        <v>0</v>
      </c>
      <c r="G3877" s="201">
        <v>232236</v>
      </c>
      <c r="H3877" s="200"/>
    </row>
    <row r="3878" spans="1:9" s="52" customFormat="1">
      <c r="A3878" s="199">
        <v>44348</v>
      </c>
      <c r="B3878" s="200"/>
      <c r="C3878" s="200">
        <v>7482</v>
      </c>
      <c r="D3878" s="200">
        <v>8</v>
      </c>
      <c r="E3878" s="201">
        <v>322425</v>
      </c>
      <c r="F3878" s="202">
        <v>0</v>
      </c>
      <c r="G3878" s="201">
        <v>322425</v>
      </c>
      <c r="H3878" s="200"/>
    </row>
    <row r="3879" spans="1:9" s="52" customFormat="1">
      <c r="A3879" s="199">
        <v>44348</v>
      </c>
      <c r="B3879" s="200"/>
      <c r="C3879" s="200">
        <v>4244</v>
      </c>
      <c r="D3879" s="200">
        <v>10</v>
      </c>
      <c r="E3879" s="201">
        <v>375428</v>
      </c>
      <c r="F3879" s="202">
        <v>0</v>
      </c>
      <c r="G3879" s="201">
        <v>375428</v>
      </c>
      <c r="H3879" s="200"/>
    </row>
    <row r="3880" spans="1:9" s="52" customFormat="1">
      <c r="A3880" s="199">
        <v>44348</v>
      </c>
      <c r="B3880" s="200"/>
      <c r="C3880" s="200">
        <v>9969</v>
      </c>
      <c r="D3880" s="200">
        <v>7</v>
      </c>
      <c r="E3880" s="201">
        <v>1059940</v>
      </c>
      <c r="F3880" s="202">
        <v>0</v>
      </c>
      <c r="G3880" s="201">
        <v>1059940</v>
      </c>
      <c r="H3880" s="200"/>
    </row>
    <row r="3881" spans="1:9" ht="19.5">
      <c r="G3881" s="121">
        <f>SUM(G3877:G3880)</f>
        <v>1990029</v>
      </c>
    </row>
    <row r="3883" spans="1:9" s="52" customFormat="1">
      <c r="A3883" s="199">
        <v>44348</v>
      </c>
      <c r="B3883" s="200"/>
      <c r="C3883" s="200">
        <v>378</v>
      </c>
      <c r="D3883" s="200">
        <v>9</v>
      </c>
      <c r="E3883" s="201">
        <v>1309454</v>
      </c>
      <c r="F3883" s="202">
        <v>0</v>
      </c>
      <c r="G3883" s="201">
        <v>1309454</v>
      </c>
      <c r="H3883" s="200"/>
      <c r="I3883" s="200"/>
    </row>
    <row r="3884" spans="1:9" ht="19.5">
      <c r="G3884" s="121">
        <f>SUM(G3883)</f>
        <v>1309454</v>
      </c>
    </row>
    <row r="3886" spans="1:9" ht="19.5">
      <c r="A3886" s="408" t="s">
        <v>2784</v>
      </c>
      <c r="B3886" s="408"/>
    </row>
    <row r="3887" spans="1:9" s="208" customFormat="1">
      <c r="A3887" s="308">
        <v>44346</v>
      </c>
      <c r="B3887" s="223" t="s">
        <v>60</v>
      </c>
      <c r="C3887" s="342">
        <v>6582</v>
      </c>
      <c r="D3887" s="223">
        <v>29</v>
      </c>
      <c r="E3887" s="159">
        <v>408518</v>
      </c>
      <c r="F3887" s="206">
        <v>0</v>
      </c>
      <c r="G3887" s="159">
        <v>408518</v>
      </c>
      <c r="H3887" s="223" t="s">
        <v>2569</v>
      </c>
      <c r="I3887" s="223"/>
    </row>
    <row r="3888" spans="1:9" ht="26.25" customHeight="1">
      <c r="A3888" s="196">
        <v>44347</v>
      </c>
      <c r="B3888" s="223" t="s">
        <v>60</v>
      </c>
      <c r="C3888" s="405">
        <v>233</v>
      </c>
      <c r="D3888" s="195">
        <v>9</v>
      </c>
      <c r="E3888" s="197">
        <v>901009</v>
      </c>
      <c r="F3888" s="206">
        <v>0</v>
      </c>
      <c r="G3888" s="197">
        <v>901009</v>
      </c>
      <c r="H3888" s="195" t="s">
        <v>2653</v>
      </c>
      <c r="I3888" s="195"/>
    </row>
    <row r="3889" spans="1:9" ht="26.25" customHeight="1">
      <c r="A3889" s="196">
        <v>44347</v>
      </c>
      <c r="B3889" s="205" t="s">
        <v>60</v>
      </c>
      <c r="C3889" s="405">
        <v>4206</v>
      </c>
      <c r="D3889" s="195">
        <v>10</v>
      </c>
      <c r="E3889" s="197">
        <v>291272</v>
      </c>
      <c r="F3889" s="206">
        <v>0</v>
      </c>
      <c r="G3889" s="197">
        <v>291272</v>
      </c>
      <c r="H3889" s="195" t="s">
        <v>2689</v>
      </c>
      <c r="I3889" s="195"/>
    </row>
    <row r="3890" spans="1:9" ht="19.5">
      <c r="G3890" s="121">
        <f>SUM(G3887:G3889)</f>
        <v>1600799</v>
      </c>
    </row>
    <row r="3892" spans="1:9" ht="26.25" customHeight="1">
      <c r="A3892" s="196">
        <v>44348</v>
      </c>
      <c r="B3892" s="223" t="s">
        <v>60</v>
      </c>
      <c r="C3892" s="407">
        <v>341</v>
      </c>
      <c r="D3892" s="195">
        <v>9</v>
      </c>
      <c r="E3892" s="197">
        <v>308122</v>
      </c>
      <c r="F3892" s="206">
        <v>0</v>
      </c>
      <c r="G3892" s="197">
        <v>308122</v>
      </c>
      <c r="H3892" s="195" t="s">
        <v>2739</v>
      </c>
      <c r="I3892" s="195"/>
    </row>
    <row r="3893" spans="1:9" ht="26.25" customHeight="1">
      <c r="A3893" s="196">
        <v>44348</v>
      </c>
      <c r="B3893" s="223" t="s">
        <v>60</v>
      </c>
      <c r="C3893" s="407">
        <v>348</v>
      </c>
      <c r="D3893" s="195">
        <v>9</v>
      </c>
      <c r="E3893" s="197">
        <v>640368</v>
      </c>
      <c r="F3893" s="206">
        <v>0</v>
      </c>
      <c r="G3893" s="197">
        <v>640368</v>
      </c>
      <c r="H3893" s="195" t="s">
        <v>2747</v>
      </c>
      <c r="I3893" s="195"/>
    </row>
    <row r="3894" spans="1:9" ht="26.25" customHeight="1">
      <c r="A3894" s="196">
        <v>44348</v>
      </c>
      <c r="B3894" s="223" t="s">
        <v>60</v>
      </c>
      <c r="C3894" s="407">
        <v>352</v>
      </c>
      <c r="D3894" s="195">
        <v>9</v>
      </c>
      <c r="E3894" s="197">
        <v>814753</v>
      </c>
      <c r="F3894" s="206">
        <v>0</v>
      </c>
      <c r="G3894" s="197">
        <v>814753</v>
      </c>
      <c r="H3894" s="195" t="s">
        <v>2748</v>
      </c>
      <c r="I3894" s="195"/>
    </row>
    <row r="3895" spans="1:9" ht="26.25" customHeight="1">
      <c r="A3895" s="196">
        <v>44348</v>
      </c>
      <c r="B3895" s="223" t="s">
        <v>60</v>
      </c>
      <c r="C3895" s="407">
        <v>356</v>
      </c>
      <c r="D3895" s="195">
        <v>9</v>
      </c>
      <c r="E3895" s="197">
        <v>309000</v>
      </c>
      <c r="F3895" s="206">
        <v>0</v>
      </c>
      <c r="G3895" s="197">
        <v>309000</v>
      </c>
      <c r="H3895" s="195" t="s">
        <v>2738</v>
      </c>
      <c r="I3895" s="195"/>
    </row>
    <row r="3896" spans="1:9" ht="26.25" customHeight="1">
      <c r="A3896" s="196">
        <v>44348</v>
      </c>
      <c r="B3896" s="223" t="s">
        <v>60</v>
      </c>
      <c r="C3896" s="407">
        <v>377</v>
      </c>
      <c r="D3896" s="195">
        <v>9</v>
      </c>
      <c r="E3896" s="197">
        <v>427546</v>
      </c>
      <c r="F3896" s="206">
        <v>0</v>
      </c>
      <c r="G3896" s="197">
        <v>427546</v>
      </c>
      <c r="H3896" s="195" t="s">
        <v>2741</v>
      </c>
      <c r="I3896" s="195"/>
    </row>
    <row r="3897" spans="1:9" ht="26.25" customHeight="1">
      <c r="A3897" s="196">
        <v>44348</v>
      </c>
      <c r="B3897" s="223" t="s">
        <v>60</v>
      </c>
      <c r="C3897" s="407">
        <v>4250</v>
      </c>
      <c r="D3897" s="195">
        <v>10</v>
      </c>
      <c r="E3897" s="197">
        <v>1198944</v>
      </c>
      <c r="F3897" s="206">
        <v>0</v>
      </c>
      <c r="G3897" s="197">
        <v>1198944</v>
      </c>
      <c r="H3897" s="195" t="s">
        <v>2776</v>
      </c>
      <c r="I3897" s="195"/>
    </row>
    <row r="3898" spans="1:9" ht="26.25" customHeight="1">
      <c r="A3898" s="196">
        <v>44348</v>
      </c>
      <c r="B3898" s="223" t="s">
        <v>60</v>
      </c>
      <c r="C3898" s="407">
        <v>4257</v>
      </c>
      <c r="D3898" s="195">
        <v>10</v>
      </c>
      <c r="E3898" s="197">
        <v>802960</v>
      </c>
      <c r="F3898" s="206">
        <v>0</v>
      </c>
      <c r="G3898" s="197">
        <v>802960</v>
      </c>
      <c r="H3898" s="195" t="s">
        <v>2773</v>
      </c>
      <c r="I3898" s="195"/>
    </row>
    <row r="3899" spans="1:9" ht="26.25" customHeight="1">
      <c r="A3899" s="196">
        <v>44348</v>
      </c>
      <c r="B3899" s="223" t="s">
        <v>60</v>
      </c>
      <c r="C3899" s="407">
        <v>5673</v>
      </c>
      <c r="D3899" s="195">
        <v>6</v>
      </c>
      <c r="E3899" s="197">
        <v>804000</v>
      </c>
      <c r="F3899" s="206">
        <v>0</v>
      </c>
      <c r="G3899" s="197">
        <v>804000</v>
      </c>
      <c r="H3899" s="195" t="s">
        <v>2772</v>
      </c>
      <c r="I3899" s="195"/>
    </row>
    <row r="3900" spans="1:9" ht="26.25" customHeight="1">
      <c r="A3900" s="196">
        <v>44348</v>
      </c>
      <c r="B3900" s="223" t="s">
        <v>60</v>
      </c>
      <c r="C3900" s="407">
        <v>7715</v>
      </c>
      <c r="D3900" s="195">
        <v>4</v>
      </c>
      <c r="E3900" s="197">
        <v>683129</v>
      </c>
      <c r="F3900" s="206">
        <v>0</v>
      </c>
      <c r="G3900" s="197">
        <v>683129</v>
      </c>
      <c r="H3900" s="195" t="s">
        <v>2727</v>
      </c>
      <c r="I3900" s="195"/>
    </row>
    <row r="3901" spans="1:9" ht="26.25" customHeight="1">
      <c r="A3901" s="196">
        <v>44348</v>
      </c>
      <c r="B3901" s="223" t="s">
        <v>60</v>
      </c>
      <c r="C3901" s="407">
        <v>7756</v>
      </c>
      <c r="D3901" s="195">
        <v>4</v>
      </c>
      <c r="E3901" s="197">
        <v>217336</v>
      </c>
      <c r="F3901" s="206">
        <v>0</v>
      </c>
      <c r="G3901" s="197">
        <v>217336</v>
      </c>
      <c r="H3901" s="195" t="s">
        <v>2768</v>
      </c>
      <c r="I3901" s="195"/>
    </row>
    <row r="3902" spans="1:9" ht="26.25" customHeight="1">
      <c r="A3902" s="196">
        <v>44348</v>
      </c>
      <c r="B3902" s="223" t="s">
        <v>60</v>
      </c>
      <c r="C3902" s="407">
        <v>7758</v>
      </c>
      <c r="D3902" s="195">
        <v>4</v>
      </c>
      <c r="E3902" s="197">
        <v>395331</v>
      </c>
      <c r="F3902" s="206">
        <v>0</v>
      </c>
      <c r="G3902" s="197">
        <v>395331</v>
      </c>
      <c r="H3902" s="195" t="s">
        <v>2767</v>
      </c>
      <c r="I3902" s="195"/>
    </row>
    <row r="3903" spans="1:9" ht="26.25" customHeight="1">
      <c r="A3903" s="196">
        <v>44348</v>
      </c>
      <c r="B3903" s="205" t="s">
        <v>60</v>
      </c>
      <c r="C3903" s="407">
        <v>9922</v>
      </c>
      <c r="D3903" s="195">
        <v>7</v>
      </c>
      <c r="E3903" s="197">
        <v>546291</v>
      </c>
      <c r="F3903" s="206">
        <v>0</v>
      </c>
      <c r="G3903" s="197">
        <v>546291</v>
      </c>
      <c r="H3903" s="195" t="s">
        <v>2754</v>
      </c>
      <c r="I3903" s="195"/>
    </row>
    <row r="3904" spans="1:9" ht="19.5">
      <c r="G3904" s="121">
        <f>SUM(G3892:G3903)</f>
        <v>7147780</v>
      </c>
    </row>
    <row r="3906" spans="1:9" ht="26.25" customHeight="1">
      <c r="A3906" s="196">
        <v>44348</v>
      </c>
      <c r="B3906" s="205" t="s">
        <v>60</v>
      </c>
      <c r="C3906" s="407">
        <v>428</v>
      </c>
      <c r="D3906" s="195">
        <v>9</v>
      </c>
      <c r="E3906" s="197">
        <v>6310000</v>
      </c>
      <c r="F3906" s="206">
        <v>0</v>
      </c>
      <c r="G3906" s="197">
        <v>6310000</v>
      </c>
      <c r="H3906" s="195" t="s">
        <v>2704</v>
      </c>
      <c r="I3906" s="195"/>
    </row>
    <row r="3907" spans="1:9" ht="26.25" customHeight="1">
      <c r="A3907" s="196">
        <v>44348</v>
      </c>
      <c r="B3907" s="205" t="s">
        <v>60</v>
      </c>
      <c r="C3907" s="407">
        <v>447</v>
      </c>
      <c r="D3907" s="195">
        <v>9</v>
      </c>
      <c r="E3907" s="197">
        <v>1000000</v>
      </c>
      <c r="F3907" s="206">
        <v>0</v>
      </c>
      <c r="G3907" s="197">
        <v>1000000</v>
      </c>
      <c r="H3907" s="195" t="s">
        <v>2783</v>
      </c>
      <c r="I3907" s="195"/>
    </row>
    <row r="3908" spans="1:9" ht="26.25" customHeight="1">
      <c r="A3908" s="196">
        <v>44348</v>
      </c>
      <c r="B3908" s="205" t="s">
        <v>60</v>
      </c>
      <c r="C3908" s="407">
        <v>5798</v>
      </c>
      <c r="D3908" s="195">
        <v>6</v>
      </c>
      <c r="E3908" s="197">
        <v>930100</v>
      </c>
      <c r="F3908" s="206">
        <v>0</v>
      </c>
      <c r="G3908" s="197">
        <v>930100</v>
      </c>
      <c r="H3908" s="195" t="s">
        <v>2760</v>
      </c>
      <c r="I3908" s="195"/>
    </row>
    <row r="3909" spans="1:9" ht="26.25" customHeight="1">
      <c r="A3909" s="196">
        <v>44348</v>
      </c>
      <c r="B3909" s="205" t="s">
        <v>60</v>
      </c>
      <c r="C3909" s="407">
        <v>7449</v>
      </c>
      <c r="D3909" s="195">
        <v>8</v>
      </c>
      <c r="E3909" s="197">
        <v>883500</v>
      </c>
      <c r="F3909" s="206">
        <v>0</v>
      </c>
      <c r="G3909" s="197">
        <v>883500</v>
      </c>
      <c r="H3909" s="195" t="s">
        <v>2721</v>
      </c>
      <c r="I3909" s="195"/>
    </row>
    <row r="3910" spans="1:9" ht="26.25" customHeight="1">
      <c r="A3910" s="196">
        <v>44348</v>
      </c>
      <c r="B3910" s="205" t="s">
        <v>60</v>
      </c>
      <c r="C3910" s="407">
        <v>7529</v>
      </c>
      <c r="D3910" s="195">
        <v>8</v>
      </c>
      <c r="E3910" s="197">
        <v>1046920</v>
      </c>
      <c r="F3910" s="206">
        <v>0</v>
      </c>
      <c r="G3910" s="197">
        <v>1046920</v>
      </c>
      <c r="H3910" s="195" t="s">
        <v>2755</v>
      </c>
      <c r="I3910" s="195"/>
    </row>
    <row r="3911" spans="1:9" ht="26.25" customHeight="1">
      <c r="A3911" s="196">
        <v>44348</v>
      </c>
      <c r="B3911" s="205" t="s">
        <v>60</v>
      </c>
      <c r="C3911" s="407">
        <v>7827</v>
      </c>
      <c r="D3911" s="195">
        <v>4</v>
      </c>
      <c r="E3911" s="197">
        <v>627016</v>
      </c>
      <c r="F3911" s="206">
        <v>0</v>
      </c>
      <c r="G3911" s="197">
        <v>627016</v>
      </c>
      <c r="H3911" s="195" t="s">
        <v>2765</v>
      </c>
      <c r="I3911" s="195"/>
    </row>
    <row r="3912" spans="1:9" ht="26.25" customHeight="1">
      <c r="A3912" s="196">
        <v>44348</v>
      </c>
      <c r="B3912" s="205" t="s">
        <v>60</v>
      </c>
      <c r="C3912" s="407">
        <v>7829</v>
      </c>
      <c r="D3912" s="195">
        <v>4</v>
      </c>
      <c r="E3912" s="197">
        <v>103000</v>
      </c>
      <c r="F3912" s="206">
        <v>0</v>
      </c>
      <c r="G3912" s="197">
        <v>103000</v>
      </c>
      <c r="H3912" s="195" t="s">
        <v>2769</v>
      </c>
      <c r="I3912" s="195"/>
    </row>
    <row r="3913" spans="1:9" ht="26.25" customHeight="1">
      <c r="A3913" s="196">
        <v>44348</v>
      </c>
      <c r="B3913" s="205" t="s">
        <v>60</v>
      </c>
      <c r="C3913" s="407">
        <v>7878</v>
      </c>
      <c r="D3913" s="195">
        <v>4</v>
      </c>
      <c r="E3913" s="197">
        <v>456000</v>
      </c>
      <c r="F3913" s="206">
        <v>0</v>
      </c>
      <c r="G3913" s="197">
        <v>456000</v>
      </c>
      <c r="H3913" s="195" t="s">
        <v>2751</v>
      </c>
      <c r="I3913" s="195"/>
    </row>
    <row r="3914" spans="1:9" ht="26.25" customHeight="1">
      <c r="A3914" s="196">
        <v>44348</v>
      </c>
      <c r="B3914" s="205" t="s">
        <v>60</v>
      </c>
      <c r="C3914" s="407">
        <v>9979</v>
      </c>
      <c r="D3914" s="195">
        <v>7</v>
      </c>
      <c r="E3914" s="197">
        <v>168100</v>
      </c>
      <c r="F3914" s="206">
        <v>0</v>
      </c>
      <c r="G3914" s="197">
        <v>168100</v>
      </c>
      <c r="H3914" s="195" t="s">
        <v>2752</v>
      </c>
      <c r="I3914" s="195"/>
    </row>
    <row r="3915" spans="1:9" s="52" customFormat="1">
      <c r="A3915" s="199">
        <v>44349</v>
      </c>
      <c r="B3915" s="200"/>
      <c r="C3915" s="200">
        <v>509</v>
      </c>
      <c r="D3915" s="200">
        <v>9</v>
      </c>
      <c r="E3915" s="201">
        <v>534375</v>
      </c>
      <c r="F3915" s="202">
        <v>0</v>
      </c>
      <c r="G3915" s="201">
        <v>534375</v>
      </c>
      <c r="H3915" s="200"/>
      <c r="I3915" s="200"/>
    </row>
    <row r="3916" spans="1:9" s="52" customFormat="1">
      <c r="A3916" s="199">
        <v>44349</v>
      </c>
      <c r="B3916" s="200"/>
      <c r="C3916" s="200">
        <v>99</v>
      </c>
      <c r="D3916" s="200">
        <v>7</v>
      </c>
      <c r="E3916" s="201">
        <v>1019545</v>
      </c>
      <c r="F3916" s="202">
        <v>0</v>
      </c>
      <c r="G3916" s="201">
        <v>1019545</v>
      </c>
      <c r="H3916" s="200"/>
      <c r="I3916" s="200"/>
    </row>
    <row r="3917" spans="1:9" s="52" customFormat="1">
      <c r="A3917" s="199">
        <v>44349</v>
      </c>
      <c r="B3917" s="200"/>
      <c r="C3917" s="200">
        <v>65</v>
      </c>
      <c r="D3917" s="200">
        <v>7</v>
      </c>
      <c r="E3917" s="201">
        <v>574387</v>
      </c>
      <c r="F3917" s="202">
        <v>0</v>
      </c>
      <c r="G3917" s="201">
        <v>574387</v>
      </c>
      <c r="H3917" s="200"/>
      <c r="I3917" s="200"/>
    </row>
    <row r="3918" spans="1:9" s="52" customFormat="1">
      <c r="A3918" s="199">
        <v>44349</v>
      </c>
      <c r="B3918" s="200"/>
      <c r="C3918" s="200">
        <v>524</v>
      </c>
      <c r="D3918" s="200">
        <v>9</v>
      </c>
      <c r="E3918" s="201">
        <v>1119297</v>
      </c>
      <c r="F3918" s="202">
        <v>0</v>
      </c>
      <c r="G3918" s="201">
        <v>1119297</v>
      </c>
      <c r="H3918" s="200"/>
      <c r="I3918" s="200"/>
    </row>
    <row r="3919" spans="1:9" s="52" customFormat="1">
      <c r="A3919" s="199">
        <v>44349</v>
      </c>
      <c r="B3919" s="200"/>
      <c r="C3919" s="200">
        <v>83</v>
      </c>
      <c r="D3919" s="200">
        <v>7</v>
      </c>
      <c r="E3919" s="201">
        <v>684555</v>
      </c>
      <c r="F3919" s="202">
        <v>0</v>
      </c>
      <c r="G3919" s="201">
        <v>684555</v>
      </c>
      <c r="H3919" s="200"/>
      <c r="I3919" s="200"/>
    </row>
    <row r="3920" spans="1:9" ht="19.5">
      <c r="E3920" s="3"/>
      <c r="G3920" s="121">
        <f>SUM(G3906:G3919)</f>
        <v>15456795</v>
      </c>
      <c r="H3920" s="2" t="s">
        <v>2785</v>
      </c>
    </row>
    <row r="3921" spans="1:9">
      <c r="E3921" s="3"/>
    </row>
    <row r="3922" spans="1:9" s="52" customFormat="1">
      <c r="A3922" s="199">
        <v>44349</v>
      </c>
      <c r="B3922" s="200"/>
      <c r="C3922" s="200">
        <v>570</v>
      </c>
      <c r="D3922" s="200">
        <v>9</v>
      </c>
      <c r="E3922" s="201">
        <v>1593261</v>
      </c>
      <c r="F3922" s="202">
        <v>0</v>
      </c>
      <c r="G3922" s="201">
        <v>1593261</v>
      </c>
      <c r="H3922" s="200"/>
      <c r="I3922" s="200"/>
    </row>
    <row r="3923" spans="1:9" s="52" customFormat="1">
      <c r="A3923" s="199">
        <v>44349</v>
      </c>
      <c r="B3923" s="200"/>
      <c r="C3923" s="200">
        <v>5950</v>
      </c>
      <c r="D3923" s="200">
        <v>6</v>
      </c>
      <c r="E3923" s="201">
        <v>2700000</v>
      </c>
      <c r="F3923" s="202">
        <v>0</v>
      </c>
      <c r="G3923" s="201">
        <v>2700000</v>
      </c>
      <c r="H3923" s="200"/>
      <c r="I3923" s="200"/>
    </row>
    <row r="3924" spans="1:9" s="52" customFormat="1">
      <c r="A3924" s="199">
        <v>44349</v>
      </c>
      <c r="B3924" s="200"/>
      <c r="C3924" s="200">
        <v>125</v>
      </c>
      <c r="D3924" s="200">
        <v>7</v>
      </c>
      <c r="E3924" s="201">
        <v>241500</v>
      </c>
      <c r="F3924" s="202">
        <v>0</v>
      </c>
      <c r="G3924" s="201">
        <v>241500</v>
      </c>
      <c r="H3924" s="200"/>
      <c r="I3924" s="200"/>
    </row>
    <row r="3925" spans="1:9" s="52" customFormat="1">
      <c r="A3925" s="199">
        <v>44349</v>
      </c>
      <c r="B3925" s="200"/>
      <c r="C3925" s="200">
        <v>8010</v>
      </c>
      <c r="D3925" s="200">
        <v>4</v>
      </c>
      <c r="E3925" s="202">
        <v>300000</v>
      </c>
      <c r="F3925" s="202">
        <v>0</v>
      </c>
      <c r="G3925" s="202">
        <v>300000</v>
      </c>
      <c r="H3925" s="200"/>
      <c r="I3925" s="200"/>
    </row>
    <row r="3926" spans="1:9">
      <c r="G3926" s="50">
        <f>SUM(G3922:G3925)</f>
        <v>4834761</v>
      </c>
      <c r="H3926" s="2" t="s">
        <v>2785</v>
      </c>
    </row>
    <row r="3928" spans="1:9" ht="26.25" customHeight="1">
      <c r="A3928" s="196">
        <v>44348</v>
      </c>
      <c r="B3928" s="205" t="s">
        <v>60</v>
      </c>
      <c r="C3928" s="409">
        <v>414</v>
      </c>
      <c r="D3928" s="195">
        <v>9</v>
      </c>
      <c r="E3928" s="197">
        <v>312232</v>
      </c>
      <c r="F3928" s="206">
        <v>0</v>
      </c>
      <c r="G3928" s="197">
        <v>312232</v>
      </c>
      <c r="H3928" s="195" t="s">
        <v>2736</v>
      </c>
      <c r="I3928" s="195"/>
    </row>
    <row r="3929" spans="1:9" ht="26.25" customHeight="1">
      <c r="A3929" s="196">
        <v>44348</v>
      </c>
      <c r="B3929" s="205" t="s">
        <v>60</v>
      </c>
      <c r="C3929" s="409">
        <v>5662</v>
      </c>
      <c r="D3929" s="195">
        <v>6</v>
      </c>
      <c r="E3929" s="197">
        <v>943600</v>
      </c>
      <c r="F3929" s="206">
        <v>0</v>
      </c>
      <c r="G3929" s="197">
        <v>943600</v>
      </c>
      <c r="H3929" s="195" t="s">
        <v>2782</v>
      </c>
      <c r="I3929" s="195"/>
    </row>
    <row r="3930" spans="1:9" ht="26.25" customHeight="1">
      <c r="A3930" s="196">
        <v>44348</v>
      </c>
      <c r="B3930" s="205" t="s">
        <v>60</v>
      </c>
      <c r="C3930" s="409">
        <v>5804</v>
      </c>
      <c r="D3930" s="195">
        <v>6</v>
      </c>
      <c r="E3930" s="197">
        <v>253300</v>
      </c>
      <c r="F3930" s="206">
        <v>0</v>
      </c>
      <c r="G3930" s="197">
        <v>253300</v>
      </c>
      <c r="H3930" s="195" t="s">
        <v>2759</v>
      </c>
      <c r="I3930" s="195"/>
    </row>
    <row r="3931" spans="1:9" ht="26.25" customHeight="1">
      <c r="A3931" s="196">
        <v>44348</v>
      </c>
      <c r="B3931" s="205" t="s">
        <v>60</v>
      </c>
      <c r="C3931" s="409">
        <v>7536</v>
      </c>
      <c r="D3931" s="195">
        <v>8</v>
      </c>
      <c r="E3931" s="197">
        <v>206400</v>
      </c>
      <c r="F3931" s="206">
        <v>0</v>
      </c>
      <c r="G3931" s="197">
        <v>206400</v>
      </c>
      <c r="H3931" s="195" t="s">
        <v>2762</v>
      </c>
      <c r="I3931" s="195"/>
    </row>
    <row r="3932" spans="1:9" s="52" customFormat="1">
      <c r="A3932" s="199">
        <v>44349</v>
      </c>
      <c r="B3932" s="200"/>
      <c r="C3932" s="200">
        <v>67</v>
      </c>
      <c r="D3932" s="200">
        <v>7</v>
      </c>
      <c r="E3932" s="201">
        <v>651261</v>
      </c>
      <c r="F3932" s="202">
        <v>0</v>
      </c>
      <c r="G3932" s="201">
        <v>651261</v>
      </c>
      <c r="H3932" s="200"/>
      <c r="I3932" s="200"/>
    </row>
    <row r="3933" spans="1:9" s="52" customFormat="1">
      <c r="A3933" s="199">
        <v>44349</v>
      </c>
      <c r="B3933" s="200"/>
      <c r="C3933" s="200">
        <v>66</v>
      </c>
      <c r="D3933" s="200">
        <v>7</v>
      </c>
      <c r="E3933" s="201">
        <v>599097</v>
      </c>
      <c r="F3933" s="202">
        <v>0</v>
      </c>
      <c r="G3933" s="201">
        <v>599097</v>
      </c>
      <c r="H3933" s="200"/>
      <c r="I3933" s="200"/>
    </row>
    <row r="3934" spans="1:9" s="52" customFormat="1">
      <c r="A3934" s="199">
        <v>44349</v>
      </c>
      <c r="B3934" s="200"/>
      <c r="C3934" s="200">
        <v>503</v>
      </c>
      <c r="D3934" s="200">
        <v>9</v>
      </c>
      <c r="E3934" s="201">
        <v>543652</v>
      </c>
      <c r="F3934" s="202">
        <v>0</v>
      </c>
      <c r="G3934" s="201">
        <v>543652</v>
      </c>
      <c r="H3934" s="200"/>
      <c r="I3934" s="200"/>
    </row>
    <row r="3935" spans="1:9" s="52" customFormat="1">
      <c r="A3935" s="199">
        <v>44349</v>
      </c>
      <c r="B3935" s="200"/>
      <c r="C3935" s="200">
        <v>76</v>
      </c>
      <c r="D3935" s="200">
        <v>7</v>
      </c>
      <c r="E3935" s="201">
        <v>1173263</v>
      </c>
      <c r="F3935" s="202">
        <v>0</v>
      </c>
      <c r="G3935" s="201">
        <v>1173263</v>
      </c>
      <c r="H3935" s="200"/>
      <c r="I3935" s="200"/>
    </row>
    <row r="3936" spans="1:9" s="52" customFormat="1">
      <c r="A3936" s="199">
        <v>44349</v>
      </c>
      <c r="B3936" s="200"/>
      <c r="C3936" s="200">
        <v>7633</v>
      </c>
      <c r="D3936" s="200">
        <v>8</v>
      </c>
      <c r="E3936" s="201">
        <v>1923275</v>
      </c>
      <c r="F3936" s="202">
        <v>0</v>
      </c>
      <c r="G3936" s="201">
        <v>1923275</v>
      </c>
      <c r="H3936" s="200"/>
      <c r="I3936" s="200"/>
    </row>
    <row r="3937" spans="1:9" s="52" customFormat="1">
      <c r="A3937" s="199">
        <v>44349</v>
      </c>
      <c r="B3937" s="200"/>
      <c r="C3937" s="200">
        <v>7941</v>
      </c>
      <c r="D3937" s="200">
        <v>4</v>
      </c>
      <c r="E3937" s="201">
        <v>286100</v>
      </c>
      <c r="F3937" s="202">
        <v>0</v>
      </c>
      <c r="G3937" s="201">
        <v>286100</v>
      </c>
      <c r="H3937" s="200"/>
      <c r="I3937" s="200"/>
    </row>
    <row r="3938" spans="1:9" s="52" customFormat="1">
      <c r="A3938" s="199">
        <v>44349</v>
      </c>
      <c r="B3938" s="200"/>
      <c r="C3938" s="200">
        <v>79</v>
      </c>
      <c r="D3938" s="200">
        <v>7</v>
      </c>
      <c r="E3938" s="201">
        <v>1041580</v>
      </c>
      <c r="F3938" s="202">
        <v>0</v>
      </c>
      <c r="G3938" s="201">
        <v>1041580</v>
      </c>
      <c r="H3938" s="200"/>
      <c r="I3938" s="200"/>
    </row>
    <row r="3939" spans="1:9">
      <c r="E3939" s="3"/>
      <c r="G3939" s="50">
        <f>SUM(G3928:G3938)</f>
        <v>7933760</v>
      </c>
      <c r="H3939" s="2" t="s">
        <v>62</v>
      </c>
    </row>
    <row r="3940" spans="1:9">
      <c r="E3940" s="3"/>
    </row>
    <row r="3941" spans="1:9" s="208" customFormat="1">
      <c r="A3941" s="40">
        <v>44346</v>
      </c>
      <c r="B3941" s="205" t="s">
        <v>60</v>
      </c>
      <c r="C3941" s="57">
        <v>6709</v>
      </c>
      <c r="D3941" s="205">
        <v>29</v>
      </c>
      <c r="E3941" s="203">
        <v>785585</v>
      </c>
      <c r="F3941" s="206">
        <v>0</v>
      </c>
      <c r="G3941" s="203">
        <v>785585</v>
      </c>
      <c r="H3941" s="205" t="s">
        <v>2579</v>
      </c>
      <c r="I3941" s="205"/>
    </row>
    <row r="3942" spans="1:9" ht="26.25" customHeight="1">
      <c r="A3942" s="196">
        <v>44347</v>
      </c>
      <c r="B3942" s="205" t="s">
        <v>60</v>
      </c>
      <c r="C3942" s="409">
        <v>4209</v>
      </c>
      <c r="D3942" s="195">
        <v>10</v>
      </c>
      <c r="E3942" s="197">
        <v>261637</v>
      </c>
      <c r="F3942" s="206">
        <v>0</v>
      </c>
      <c r="G3942" s="197">
        <v>261637</v>
      </c>
      <c r="H3942" s="195" t="s">
        <v>2688</v>
      </c>
      <c r="I3942" s="195"/>
    </row>
    <row r="3943" spans="1:9" ht="26.25" customHeight="1">
      <c r="A3943" s="544"/>
      <c r="B3943" s="545"/>
      <c r="C3943" s="545"/>
      <c r="D3943" s="545"/>
      <c r="E3943" s="545"/>
      <c r="F3943" s="546"/>
      <c r="G3943" s="12">
        <f>SUM(G3941:G3942)</f>
        <v>1047222</v>
      </c>
      <c r="H3943" s="195" t="s">
        <v>2787</v>
      </c>
      <c r="I3943" s="195"/>
    </row>
    <row r="3944" spans="1:9" ht="26.25" customHeight="1">
      <c r="A3944" s="410"/>
      <c r="B3944" s="411"/>
      <c r="C3944" s="411" t="s">
        <v>2788</v>
      </c>
      <c r="D3944" s="411"/>
      <c r="E3944" s="411"/>
      <c r="F3944" s="412"/>
      <c r="G3944" s="203"/>
      <c r="H3944" s="195"/>
      <c r="I3944" s="195"/>
    </row>
    <row r="3945" spans="1:9">
      <c r="A3945" s="196">
        <v>44348</v>
      </c>
      <c r="B3945" s="195"/>
      <c r="C3945" s="195">
        <v>7723</v>
      </c>
      <c r="D3945" s="195">
        <v>4</v>
      </c>
      <c r="E3945" s="197">
        <v>344416</v>
      </c>
      <c r="F3945" s="206">
        <v>0</v>
      </c>
      <c r="G3945" s="197">
        <v>344416</v>
      </c>
      <c r="H3945" s="195"/>
      <c r="I3945" s="195"/>
    </row>
    <row r="3946" spans="1:9">
      <c r="A3946" s="196">
        <v>44348</v>
      </c>
      <c r="B3946" s="195"/>
      <c r="C3946" s="195">
        <v>7722</v>
      </c>
      <c r="D3946" s="195">
        <v>4</v>
      </c>
      <c r="E3946" s="197">
        <v>517402</v>
      </c>
      <c r="F3946" s="206">
        <v>0</v>
      </c>
      <c r="G3946" s="197">
        <v>517402</v>
      </c>
      <c r="H3946" s="195"/>
      <c r="I3946" s="195"/>
    </row>
    <row r="3947" spans="1:9">
      <c r="G3947" s="50">
        <f>SUM(G3945:G3946)</f>
        <v>861818</v>
      </c>
      <c r="H3947" s="2" t="s">
        <v>2786</v>
      </c>
    </row>
    <row r="3948" spans="1:9">
      <c r="G3948" s="49">
        <f>+G3943+G3947</f>
        <v>1909040</v>
      </c>
    </row>
    <row r="3950" spans="1:9" ht="26.25" customHeight="1">
      <c r="A3950" s="196">
        <v>44347</v>
      </c>
      <c r="B3950" s="223" t="s">
        <v>60</v>
      </c>
      <c r="C3950" s="409">
        <v>225</v>
      </c>
      <c r="D3950" s="195">
        <v>9</v>
      </c>
      <c r="E3950" s="197">
        <v>262500</v>
      </c>
      <c r="F3950" s="206">
        <f t="shared" ref="F3950:F3951" si="38">E3950-G3950</f>
        <v>0</v>
      </c>
      <c r="G3950" s="197">
        <v>262500</v>
      </c>
      <c r="H3950" s="195" t="s">
        <v>2651</v>
      </c>
      <c r="I3950" s="195"/>
    </row>
    <row r="3951" spans="1:9" ht="26.25" customHeight="1">
      <c r="A3951" s="196">
        <v>44347</v>
      </c>
      <c r="B3951" s="223" t="s">
        <v>60</v>
      </c>
      <c r="C3951" s="409">
        <v>9833</v>
      </c>
      <c r="D3951" s="195">
        <v>7</v>
      </c>
      <c r="E3951" s="197">
        <v>750000</v>
      </c>
      <c r="F3951" s="206">
        <f t="shared" si="38"/>
        <v>0</v>
      </c>
      <c r="G3951" s="197">
        <v>750000</v>
      </c>
      <c r="H3951" s="195" t="s">
        <v>2703</v>
      </c>
      <c r="I3951" s="195"/>
    </row>
    <row r="3952" spans="1:9">
      <c r="G3952" s="50">
        <f>SUM(G3950:G3951)</f>
        <v>1012500</v>
      </c>
      <c r="H3952" s="2" t="s">
        <v>64</v>
      </c>
    </row>
    <row r="3954" spans="1:9" ht="26.25" customHeight="1">
      <c r="A3954" s="196">
        <v>44348</v>
      </c>
      <c r="B3954" s="223" t="s">
        <v>60</v>
      </c>
      <c r="C3954" s="409">
        <v>368</v>
      </c>
      <c r="D3954" s="195">
        <v>9</v>
      </c>
      <c r="E3954" s="197">
        <v>222800</v>
      </c>
      <c r="F3954" s="206">
        <v>0</v>
      </c>
      <c r="G3954" s="197">
        <v>222800</v>
      </c>
      <c r="H3954" s="195" t="s">
        <v>2740</v>
      </c>
      <c r="I3954" s="195"/>
    </row>
    <row r="3955" spans="1:9" ht="26.25" customHeight="1">
      <c r="A3955" s="196">
        <v>44348</v>
      </c>
      <c r="B3955" s="223" t="s">
        <v>60</v>
      </c>
      <c r="C3955" s="409">
        <v>375</v>
      </c>
      <c r="D3955" s="195">
        <v>9</v>
      </c>
      <c r="E3955" s="197">
        <v>1557108</v>
      </c>
      <c r="F3955" s="206">
        <v>0</v>
      </c>
      <c r="G3955" s="197">
        <v>1557108</v>
      </c>
      <c r="H3955" s="195" t="s">
        <v>2745</v>
      </c>
      <c r="I3955" s="195"/>
    </row>
    <row r="3956" spans="1:9" ht="26.25" customHeight="1">
      <c r="A3956" s="196">
        <v>44348</v>
      </c>
      <c r="B3956" s="223" t="s">
        <v>60</v>
      </c>
      <c r="C3956" s="409">
        <v>379</v>
      </c>
      <c r="D3956" s="195">
        <v>9</v>
      </c>
      <c r="E3956" s="197">
        <v>210300</v>
      </c>
      <c r="F3956" s="206">
        <v>0</v>
      </c>
      <c r="G3956" s="197">
        <v>210300</v>
      </c>
      <c r="H3956" s="195" t="s">
        <v>2746</v>
      </c>
      <c r="I3956" s="195"/>
    </row>
    <row r="3957" spans="1:9" ht="26.25" customHeight="1">
      <c r="A3957" s="196">
        <v>44348</v>
      </c>
      <c r="B3957" s="223" t="s">
        <v>60</v>
      </c>
      <c r="C3957" s="409">
        <v>4243</v>
      </c>
      <c r="D3957" s="195">
        <v>10</v>
      </c>
      <c r="E3957" s="197">
        <v>2401578</v>
      </c>
      <c r="F3957" s="206">
        <v>0</v>
      </c>
      <c r="G3957" s="197">
        <v>2401578</v>
      </c>
      <c r="H3957" s="195" t="s">
        <v>2763</v>
      </c>
      <c r="I3957" s="195"/>
    </row>
    <row r="3958" spans="1:9" ht="26.25" customHeight="1">
      <c r="A3958" s="196">
        <v>44348</v>
      </c>
      <c r="B3958" s="223" t="s">
        <v>60</v>
      </c>
      <c r="C3958" s="409">
        <v>4256</v>
      </c>
      <c r="D3958" s="195">
        <v>10</v>
      </c>
      <c r="E3958" s="197">
        <v>1549232</v>
      </c>
      <c r="F3958" s="206">
        <v>0</v>
      </c>
      <c r="G3958" s="197">
        <v>1549232</v>
      </c>
      <c r="H3958" s="195" t="s">
        <v>2778</v>
      </c>
      <c r="I3958" s="195"/>
    </row>
    <row r="3959" spans="1:9" ht="26.25" customHeight="1">
      <c r="A3959" s="196">
        <v>44348</v>
      </c>
      <c r="B3959" s="223" t="s">
        <v>60</v>
      </c>
      <c r="C3959" s="409">
        <v>5634</v>
      </c>
      <c r="D3959" s="195">
        <v>6</v>
      </c>
      <c r="E3959" s="197">
        <v>546105</v>
      </c>
      <c r="F3959" s="206">
        <v>0</v>
      </c>
      <c r="G3959" s="197">
        <v>546105</v>
      </c>
      <c r="H3959" s="195" t="s">
        <v>2780</v>
      </c>
      <c r="I3959" s="195"/>
    </row>
    <row r="3960" spans="1:9" ht="26.25" customHeight="1">
      <c r="A3960" s="196">
        <v>44348</v>
      </c>
      <c r="B3960" s="223" t="s">
        <v>60</v>
      </c>
      <c r="C3960" s="409">
        <v>9930</v>
      </c>
      <c r="D3960" s="195">
        <v>7</v>
      </c>
      <c r="E3960" s="197">
        <v>178996</v>
      </c>
      <c r="F3960" s="206">
        <v>0</v>
      </c>
      <c r="G3960" s="197">
        <v>178996</v>
      </c>
      <c r="H3960" s="195" t="s">
        <v>2770</v>
      </c>
      <c r="I3960" s="195"/>
    </row>
    <row r="3961" spans="1:9">
      <c r="E3961" s="3"/>
      <c r="G3961" s="50">
        <f>SUM(G3954:G3960)</f>
        <v>6666119</v>
      </c>
      <c r="H3961" s="2" t="s">
        <v>64</v>
      </c>
    </row>
    <row r="3962" spans="1:9">
      <c r="E3962" s="3"/>
      <c r="G3962" s="49"/>
    </row>
    <row r="3963" spans="1:9" ht="26.25" customHeight="1">
      <c r="A3963" s="196">
        <v>44348</v>
      </c>
      <c r="B3963" s="205" t="s">
        <v>60</v>
      </c>
      <c r="C3963" s="409">
        <v>357</v>
      </c>
      <c r="D3963" s="195">
        <v>9</v>
      </c>
      <c r="E3963" s="197">
        <v>48444</v>
      </c>
      <c r="F3963" s="206">
        <v>0</v>
      </c>
      <c r="G3963" s="197">
        <v>48444</v>
      </c>
      <c r="H3963" s="195" t="s">
        <v>2749</v>
      </c>
      <c r="I3963" s="195"/>
    </row>
    <row r="3964" spans="1:9" ht="26.25" customHeight="1">
      <c r="A3964" s="196">
        <v>44348</v>
      </c>
      <c r="B3964" s="205" t="s">
        <v>60</v>
      </c>
      <c r="C3964" s="409">
        <v>4252</v>
      </c>
      <c r="D3964" s="195">
        <v>10</v>
      </c>
      <c r="E3964" s="197">
        <v>548225</v>
      </c>
      <c r="F3964" s="206">
        <v>0</v>
      </c>
      <c r="G3964" s="197">
        <v>548225</v>
      </c>
      <c r="H3964" s="195" t="s">
        <v>2774</v>
      </c>
      <c r="I3964" s="195"/>
    </row>
    <row r="3965" spans="1:9" ht="26.25" customHeight="1">
      <c r="A3965" s="196">
        <v>44348</v>
      </c>
      <c r="B3965" s="205" t="s">
        <v>60</v>
      </c>
      <c r="C3965" s="409">
        <v>5659</v>
      </c>
      <c r="D3965" s="195">
        <v>6</v>
      </c>
      <c r="E3965" s="197">
        <v>1558500</v>
      </c>
      <c r="F3965" s="206">
        <v>0</v>
      </c>
      <c r="G3965" s="197">
        <v>1558500</v>
      </c>
      <c r="H3965" s="195" t="s">
        <v>2781</v>
      </c>
      <c r="I3965" s="195"/>
    </row>
    <row r="3966" spans="1:9" s="52" customFormat="1">
      <c r="A3966" s="199">
        <v>44349</v>
      </c>
      <c r="B3966" s="200"/>
      <c r="C3966" s="51">
        <v>5972</v>
      </c>
      <c r="D3966" s="200">
        <v>6</v>
      </c>
      <c r="E3966" s="201">
        <v>885237</v>
      </c>
      <c r="F3966" s="202">
        <v>0</v>
      </c>
      <c r="G3966" s="201">
        <v>885237</v>
      </c>
      <c r="H3966" s="200"/>
      <c r="I3966" s="200"/>
    </row>
    <row r="3967" spans="1:9" s="52" customFormat="1">
      <c r="A3967" s="199">
        <v>44349</v>
      </c>
      <c r="B3967" s="200"/>
      <c r="C3967" s="51">
        <v>5966</v>
      </c>
      <c r="D3967" s="200">
        <v>6</v>
      </c>
      <c r="E3967" s="201">
        <v>337136</v>
      </c>
      <c r="F3967" s="202">
        <v>0</v>
      </c>
      <c r="G3967" s="201">
        <v>337136</v>
      </c>
      <c r="H3967" s="200"/>
      <c r="I3967" s="200"/>
    </row>
    <row r="3968" spans="1:9" s="52" customFormat="1">
      <c r="A3968" s="199">
        <v>44349</v>
      </c>
      <c r="B3968" s="200"/>
      <c r="C3968" s="51">
        <v>5971</v>
      </c>
      <c r="D3968" s="200">
        <v>6</v>
      </c>
      <c r="E3968" s="201">
        <v>1480685</v>
      </c>
      <c r="F3968" s="202">
        <v>0</v>
      </c>
      <c r="G3968" s="201">
        <v>1480685</v>
      </c>
      <c r="H3968" s="200"/>
      <c r="I3968" s="200"/>
    </row>
    <row r="3969" spans="1:9" ht="19.5">
      <c r="E3969" s="3"/>
      <c r="G3969" s="121">
        <f>SUM(G3963:G3968)</f>
        <v>4858227</v>
      </c>
      <c r="H3969" s="2" t="s">
        <v>2789</v>
      </c>
    </row>
    <row r="3970" spans="1:9">
      <c r="E3970" s="3"/>
    </row>
    <row r="3971" spans="1:9" ht="19.5">
      <c r="A3971" s="408" t="s">
        <v>2849</v>
      </c>
      <c r="B3971" s="76"/>
    </row>
    <row r="3972" spans="1:9" ht="26.25" customHeight="1">
      <c r="A3972" s="196">
        <v>44348</v>
      </c>
      <c r="B3972" s="223" t="s">
        <v>60</v>
      </c>
      <c r="C3972" s="415">
        <v>43</v>
      </c>
      <c r="D3972" s="195">
        <v>7</v>
      </c>
      <c r="E3972" s="197">
        <v>388100</v>
      </c>
      <c r="F3972" s="206">
        <f t="shared" ref="F3972" si="39">E3972-G3972</f>
        <v>0</v>
      </c>
      <c r="G3972" s="197">
        <v>388100</v>
      </c>
      <c r="H3972" s="195" t="s">
        <v>2753</v>
      </c>
      <c r="I3972" s="195"/>
    </row>
    <row r="3973" spans="1:9" ht="26.25" customHeight="1">
      <c r="A3973" s="196">
        <v>44348</v>
      </c>
      <c r="B3973" s="223" t="s">
        <v>60</v>
      </c>
      <c r="C3973" s="415">
        <v>7535</v>
      </c>
      <c r="D3973" s="195">
        <v>8</v>
      </c>
      <c r="E3973" s="197">
        <v>26500</v>
      </c>
      <c r="F3973" s="206">
        <v>0</v>
      </c>
      <c r="G3973" s="197">
        <v>26500</v>
      </c>
      <c r="H3973" s="195" t="s">
        <v>2761</v>
      </c>
      <c r="I3973" s="195"/>
    </row>
    <row r="3974" spans="1:9" ht="26.25" customHeight="1">
      <c r="A3974" s="196">
        <v>44349</v>
      </c>
      <c r="B3974" s="223" t="s">
        <v>60</v>
      </c>
      <c r="C3974" s="415">
        <v>75</v>
      </c>
      <c r="D3974" s="195">
        <v>7</v>
      </c>
      <c r="E3974" s="197">
        <v>1160483</v>
      </c>
      <c r="F3974" s="206">
        <v>0</v>
      </c>
      <c r="G3974" s="197">
        <v>1160483</v>
      </c>
      <c r="H3974" s="195" t="s">
        <v>2793</v>
      </c>
      <c r="I3974" s="195"/>
    </row>
    <row r="3975" spans="1:9" ht="26.25" customHeight="1">
      <c r="A3975" s="196">
        <v>44349</v>
      </c>
      <c r="B3975" s="223" t="s">
        <v>60</v>
      </c>
      <c r="C3975" s="415">
        <v>77</v>
      </c>
      <c r="D3975" s="195">
        <v>7</v>
      </c>
      <c r="E3975" s="197">
        <v>1472138</v>
      </c>
      <c r="F3975" s="206">
        <v>0</v>
      </c>
      <c r="G3975" s="197">
        <v>1472138</v>
      </c>
      <c r="H3975" s="195" t="s">
        <v>2840</v>
      </c>
      <c r="I3975" s="195"/>
    </row>
    <row r="3976" spans="1:9" ht="26.25" customHeight="1">
      <c r="A3976" s="196">
        <v>44349</v>
      </c>
      <c r="B3976" s="223" t="s">
        <v>60</v>
      </c>
      <c r="C3976" s="415">
        <v>78</v>
      </c>
      <c r="D3976" s="195">
        <v>7</v>
      </c>
      <c r="E3976" s="197">
        <v>709424</v>
      </c>
      <c r="F3976" s="206">
        <v>0</v>
      </c>
      <c r="G3976" s="197">
        <v>709424</v>
      </c>
      <c r="H3976" s="195" t="s">
        <v>2841</v>
      </c>
      <c r="I3976" s="195"/>
    </row>
    <row r="3977" spans="1:9" ht="26.25" customHeight="1">
      <c r="A3977" s="196">
        <v>44349</v>
      </c>
      <c r="B3977" s="223" t="s">
        <v>60</v>
      </c>
      <c r="C3977" s="415">
        <v>81</v>
      </c>
      <c r="D3977" s="195">
        <v>7</v>
      </c>
      <c r="E3977" s="197">
        <v>279700</v>
      </c>
      <c r="F3977" s="206">
        <v>0</v>
      </c>
      <c r="G3977" s="197">
        <v>279700</v>
      </c>
      <c r="H3977" s="195" t="s">
        <v>2795</v>
      </c>
      <c r="I3977" s="195"/>
    </row>
    <row r="3978" spans="1:9" ht="26.25" customHeight="1">
      <c r="A3978" s="196">
        <v>44349</v>
      </c>
      <c r="B3978" s="223" t="s">
        <v>60</v>
      </c>
      <c r="C3978" s="415">
        <v>514</v>
      </c>
      <c r="D3978" s="195">
        <v>9</v>
      </c>
      <c r="E3978" s="197">
        <v>1518196</v>
      </c>
      <c r="F3978" s="206">
        <v>0</v>
      </c>
      <c r="G3978" s="197">
        <v>1518196</v>
      </c>
      <c r="H3978" s="195" t="s">
        <v>2812</v>
      </c>
      <c r="I3978" s="195"/>
    </row>
    <row r="3979" spans="1:9" ht="26.25" customHeight="1">
      <c r="A3979" s="196">
        <v>44349</v>
      </c>
      <c r="B3979" s="223" t="s">
        <v>60</v>
      </c>
      <c r="C3979" s="415">
        <v>515</v>
      </c>
      <c r="D3979" s="195">
        <v>9</v>
      </c>
      <c r="E3979" s="197">
        <v>1301281</v>
      </c>
      <c r="F3979" s="206">
        <v>0</v>
      </c>
      <c r="G3979" s="197">
        <v>1301281</v>
      </c>
      <c r="H3979" s="195" t="s">
        <v>2813</v>
      </c>
      <c r="I3979" s="195"/>
    </row>
    <row r="3980" spans="1:9" ht="26.25" customHeight="1">
      <c r="A3980" s="196">
        <v>44349</v>
      </c>
      <c r="B3980" s="223" t="s">
        <v>60</v>
      </c>
      <c r="C3980" s="415">
        <v>516</v>
      </c>
      <c r="D3980" s="195">
        <v>9</v>
      </c>
      <c r="E3980" s="197">
        <v>936362</v>
      </c>
      <c r="F3980" s="206">
        <v>0</v>
      </c>
      <c r="G3980" s="197">
        <v>936362</v>
      </c>
      <c r="H3980" s="195" t="s">
        <v>2814</v>
      </c>
      <c r="I3980" s="195"/>
    </row>
    <row r="3981" spans="1:9" ht="26.25" customHeight="1">
      <c r="A3981" s="196">
        <v>44349</v>
      </c>
      <c r="B3981" s="223" t="s">
        <v>60</v>
      </c>
      <c r="C3981" s="415">
        <v>519</v>
      </c>
      <c r="D3981" s="195">
        <v>9</v>
      </c>
      <c r="E3981" s="197">
        <v>615867</v>
      </c>
      <c r="F3981" s="206">
        <v>0</v>
      </c>
      <c r="G3981" s="197">
        <v>615867</v>
      </c>
      <c r="H3981" s="195" t="s">
        <v>2815</v>
      </c>
      <c r="I3981" s="195"/>
    </row>
    <row r="3982" spans="1:9" ht="26.25" customHeight="1">
      <c r="A3982" s="196">
        <v>44349</v>
      </c>
      <c r="B3982" s="223" t="s">
        <v>60</v>
      </c>
      <c r="C3982" s="415">
        <v>545</v>
      </c>
      <c r="D3982" s="195">
        <v>9</v>
      </c>
      <c r="E3982" s="197">
        <v>1874587</v>
      </c>
      <c r="F3982" s="206">
        <v>0</v>
      </c>
      <c r="G3982" s="197">
        <v>1874587</v>
      </c>
      <c r="H3982" s="195" t="s">
        <v>2819</v>
      </c>
      <c r="I3982" s="195"/>
    </row>
    <row r="3983" spans="1:9" ht="26.25" customHeight="1">
      <c r="A3983" s="196">
        <v>44349</v>
      </c>
      <c r="B3983" s="223" t="s">
        <v>60</v>
      </c>
      <c r="C3983" s="415">
        <v>7585</v>
      </c>
      <c r="D3983" s="195">
        <v>8</v>
      </c>
      <c r="E3983" s="197">
        <v>475480</v>
      </c>
      <c r="F3983" s="206">
        <v>0</v>
      </c>
      <c r="G3983" s="197">
        <v>475480</v>
      </c>
      <c r="H3983" s="195" t="s">
        <v>2832</v>
      </c>
      <c r="I3983" s="195"/>
    </row>
    <row r="3984" spans="1:9" ht="26.25" customHeight="1">
      <c r="A3984" s="196">
        <v>44349</v>
      </c>
      <c r="B3984" s="205" t="s">
        <v>60</v>
      </c>
      <c r="C3984" s="415">
        <v>7635</v>
      </c>
      <c r="D3984" s="195">
        <v>8</v>
      </c>
      <c r="E3984" s="197">
        <v>978391</v>
      </c>
      <c r="F3984" s="206">
        <v>0</v>
      </c>
      <c r="G3984" s="197">
        <v>978391</v>
      </c>
      <c r="H3984" s="195" t="s">
        <v>2834</v>
      </c>
      <c r="I3984" s="195"/>
    </row>
    <row r="3985" spans="1:11" ht="19.5">
      <c r="G3985" s="121">
        <f>SUM(G3972:G3984)</f>
        <v>11736509</v>
      </c>
      <c r="H3985" s="2" t="s">
        <v>2850</v>
      </c>
    </row>
    <row r="3987" spans="1:11" ht="26.25" customHeight="1">
      <c r="A3987" s="196">
        <v>44348</v>
      </c>
      <c r="B3987" s="205" t="s">
        <v>60</v>
      </c>
      <c r="C3987" s="415">
        <v>4258</v>
      </c>
      <c r="D3987" s="195">
        <v>10</v>
      </c>
      <c r="E3987" s="197">
        <v>555767</v>
      </c>
      <c r="F3987" s="206">
        <v>0</v>
      </c>
      <c r="G3987" s="197">
        <v>555767</v>
      </c>
      <c r="H3987" s="195" t="s">
        <v>2779</v>
      </c>
      <c r="I3987" s="195"/>
      <c r="J3987" s="195"/>
      <c r="K3987" s="195"/>
    </row>
    <row r="3988" spans="1:11" ht="26.25" customHeight="1">
      <c r="A3988" s="196">
        <v>44348</v>
      </c>
      <c r="B3988" s="205" t="s">
        <v>60</v>
      </c>
      <c r="C3988" s="415">
        <v>7483</v>
      </c>
      <c r="D3988" s="195">
        <v>8</v>
      </c>
      <c r="E3988" s="197">
        <v>14984600</v>
      </c>
      <c r="F3988" s="206">
        <v>0</v>
      </c>
      <c r="G3988" s="197">
        <v>14984600</v>
      </c>
      <c r="H3988" s="195" t="s">
        <v>2757</v>
      </c>
      <c r="I3988" s="195"/>
      <c r="J3988" s="195"/>
      <c r="K3988" s="195"/>
    </row>
    <row r="3989" spans="1:11" ht="26.25" customHeight="1">
      <c r="A3989" s="196">
        <v>44349</v>
      </c>
      <c r="B3989" s="205" t="s">
        <v>60</v>
      </c>
      <c r="C3989" s="415">
        <v>137</v>
      </c>
      <c r="D3989" s="195">
        <v>7</v>
      </c>
      <c r="E3989" s="197">
        <v>756498</v>
      </c>
      <c r="F3989" s="206">
        <v>0</v>
      </c>
      <c r="G3989" s="197">
        <v>756498</v>
      </c>
      <c r="H3989" s="195" t="s">
        <v>2806</v>
      </c>
      <c r="I3989" s="195"/>
      <c r="J3989" s="195"/>
      <c r="K3989" s="195"/>
    </row>
    <row r="3990" spans="1:11" ht="26.25" customHeight="1">
      <c r="A3990" s="196">
        <v>44349</v>
      </c>
      <c r="B3990" s="205" t="s">
        <v>60</v>
      </c>
      <c r="C3990" s="415">
        <v>175</v>
      </c>
      <c r="D3990" s="195">
        <v>7</v>
      </c>
      <c r="E3990" s="197">
        <v>160000</v>
      </c>
      <c r="F3990" s="206">
        <v>0</v>
      </c>
      <c r="G3990" s="197">
        <v>160000</v>
      </c>
      <c r="H3990" s="195" t="s">
        <v>2807</v>
      </c>
      <c r="I3990" s="195"/>
      <c r="J3990" s="195"/>
      <c r="K3990" s="195"/>
    </row>
    <row r="3991" spans="1:11" ht="26.25" customHeight="1">
      <c r="A3991" s="196">
        <v>44349</v>
      </c>
      <c r="B3991" s="205" t="s">
        <v>60</v>
      </c>
      <c r="C3991" s="415">
        <v>195</v>
      </c>
      <c r="D3991" s="195">
        <v>7</v>
      </c>
      <c r="E3991" s="197">
        <v>517600</v>
      </c>
      <c r="F3991" s="206">
        <v>0</v>
      </c>
      <c r="G3991" s="197">
        <v>517600</v>
      </c>
      <c r="H3991" s="195" t="s">
        <v>2808</v>
      </c>
      <c r="I3991" s="195"/>
      <c r="J3991" s="195"/>
      <c r="K3991" s="195"/>
    </row>
    <row r="3992" spans="1:11" ht="26.25" customHeight="1">
      <c r="A3992" s="196">
        <v>44349</v>
      </c>
      <c r="B3992" s="205" t="s">
        <v>60</v>
      </c>
      <c r="C3992" s="415">
        <v>607</v>
      </c>
      <c r="D3992" s="195">
        <v>9</v>
      </c>
      <c r="E3992" s="197">
        <v>5460000</v>
      </c>
      <c r="F3992" s="206">
        <v>0</v>
      </c>
      <c r="G3992" s="197">
        <v>5460000</v>
      </c>
      <c r="H3992" s="195" t="s">
        <v>2821</v>
      </c>
      <c r="I3992" s="195"/>
      <c r="J3992" s="195"/>
      <c r="K3992" s="195"/>
    </row>
    <row r="3993" spans="1:11" ht="26.25" customHeight="1">
      <c r="A3993" s="196">
        <v>44349</v>
      </c>
      <c r="B3993" s="205" t="s">
        <v>60</v>
      </c>
      <c r="C3993" s="415">
        <v>5982</v>
      </c>
      <c r="D3993" s="195">
        <v>6</v>
      </c>
      <c r="E3993" s="197">
        <v>356363</v>
      </c>
      <c r="F3993" s="206">
        <v>0</v>
      </c>
      <c r="G3993" s="197">
        <v>356363</v>
      </c>
      <c r="H3993" s="195" t="s">
        <v>2826</v>
      </c>
      <c r="I3993" s="195"/>
      <c r="J3993" s="195"/>
      <c r="K3993" s="195"/>
    </row>
    <row r="3994" spans="1:11" ht="26.25" customHeight="1">
      <c r="A3994" s="196">
        <v>44349</v>
      </c>
      <c r="B3994" s="205" t="s">
        <v>60</v>
      </c>
      <c r="C3994" s="415">
        <v>7646</v>
      </c>
      <c r="D3994" s="195">
        <v>8</v>
      </c>
      <c r="E3994" s="197">
        <v>361753</v>
      </c>
      <c r="F3994" s="206">
        <v>0</v>
      </c>
      <c r="G3994" s="197">
        <v>361753</v>
      </c>
      <c r="H3994" s="195" t="s">
        <v>2836</v>
      </c>
      <c r="I3994" s="195"/>
      <c r="J3994" s="195"/>
      <c r="K3994" s="195"/>
    </row>
    <row r="3995" spans="1:11" s="52" customFormat="1" ht="19.5" customHeight="1">
      <c r="A3995" s="199">
        <v>44350</v>
      </c>
      <c r="B3995" s="200"/>
      <c r="C3995" s="200">
        <v>7786</v>
      </c>
      <c r="D3995" s="200">
        <v>8</v>
      </c>
      <c r="E3995" s="201">
        <v>419995</v>
      </c>
      <c r="F3995" s="202">
        <v>0</v>
      </c>
      <c r="G3995" s="201">
        <v>419995</v>
      </c>
      <c r="H3995" s="200"/>
      <c r="I3995" s="200"/>
      <c r="J3995" s="200"/>
      <c r="K3995" s="200"/>
    </row>
    <row r="3996" spans="1:11" s="52" customFormat="1" ht="19.5" customHeight="1">
      <c r="A3996" s="199">
        <v>44350</v>
      </c>
      <c r="B3996" s="200"/>
      <c r="C3996" s="200">
        <v>7785</v>
      </c>
      <c r="D3996" s="200">
        <v>8</v>
      </c>
      <c r="E3996" s="201">
        <v>2576041</v>
      </c>
      <c r="F3996" s="202">
        <v>0</v>
      </c>
      <c r="G3996" s="201">
        <v>2576041</v>
      </c>
      <c r="H3996" s="200"/>
      <c r="I3996" s="200"/>
      <c r="J3996" s="200"/>
      <c r="K3996" s="200"/>
    </row>
    <row r="3997" spans="1:11" ht="19.5">
      <c r="B3997" s="2" t="s">
        <v>2856</v>
      </c>
      <c r="G3997" s="121">
        <f>SUM(G3987:G3996)</f>
        <v>26148617</v>
      </c>
    </row>
    <row r="3999" spans="1:11" ht="26.25" customHeight="1">
      <c r="A3999" s="196">
        <v>44348</v>
      </c>
      <c r="B3999" s="223" t="s">
        <v>60</v>
      </c>
      <c r="C3999" s="415">
        <v>7485</v>
      </c>
      <c r="D3999" s="195">
        <v>8</v>
      </c>
      <c r="E3999" s="197">
        <v>350000</v>
      </c>
      <c r="F3999" s="206">
        <v>0</v>
      </c>
      <c r="G3999" s="197">
        <v>350000</v>
      </c>
      <c r="H3999" s="195" t="s">
        <v>2756</v>
      </c>
      <c r="I3999" s="195"/>
    </row>
    <row r="4000" spans="1:11" ht="26.25" customHeight="1">
      <c r="A4000" s="196">
        <v>44348</v>
      </c>
      <c r="B4000" s="223" t="s">
        <v>60</v>
      </c>
      <c r="C4000" s="415">
        <v>7883</v>
      </c>
      <c r="D4000" s="195">
        <v>4</v>
      </c>
      <c r="E4000" s="197">
        <v>1669000</v>
      </c>
      <c r="F4000" s="206">
        <v>0</v>
      </c>
      <c r="G4000" s="197">
        <v>1669000</v>
      </c>
      <c r="H4000" s="195" t="s">
        <v>2766</v>
      </c>
      <c r="I4000" s="195"/>
    </row>
    <row r="4001" spans="1:9" ht="26.25" customHeight="1">
      <c r="A4001" s="196">
        <v>44349</v>
      </c>
      <c r="B4001" s="223" t="s">
        <v>60</v>
      </c>
      <c r="C4001" s="415">
        <v>86</v>
      </c>
      <c r="D4001" s="195">
        <v>7</v>
      </c>
      <c r="E4001" s="197">
        <v>5105000</v>
      </c>
      <c r="F4001" s="206">
        <v>0</v>
      </c>
      <c r="G4001" s="197">
        <v>5105000</v>
      </c>
      <c r="H4001" s="195" t="s">
        <v>2797</v>
      </c>
      <c r="I4001" s="195"/>
    </row>
    <row r="4002" spans="1:9" ht="26.25" customHeight="1">
      <c r="A4002" s="196">
        <v>44349</v>
      </c>
      <c r="B4002" s="205" t="s">
        <v>60</v>
      </c>
      <c r="C4002" s="415">
        <v>87</v>
      </c>
      <c r="D4002" s="195">
        <v>7</v>
      </c>
      <c r="E4002" s="197">
        <v>335100</v>
      </c>
      <c r="F4002" s="206">
        <v>0</v>
      </c>
      <c r="G4002" s="197">
        <v>335100</v>
      </c>
      <c r="H4002" s="195" t="s">
        <v>2798</v>
      </c>
      <c r="I4002" s="195"/>
    </row>
    <row r="4003" spans="1:9" ht="19.5">
      <c r="B4003" s="2" t="s">
        <v>2857</v>
      </c>
      <c r="G4003" s="121">
        <f>SUM(G3999:G4002)</f>
        <v>7459100</v>
      </c>
    </row>
    <row r="4004" spans="1:9">
      <c r="G4004" s="49"/>
    </row>
    <row r="4005" spans="1:9" s="208" customFormat="1">
      <c r="A4005" s="274">
        <v>44343</v>
      </c>
      <c r="B4005" s="223" t="s">
        <v>65</v>
      </c>
      <c r="C4005" s="340">
        <v>6400</v>
      </c>
      <c r="D4005" s="275">
        <v>4</v>
      </c>
      <c r="E4005" s="270">
        <v>661000</v>
      </c>
      <c r="F4005" s="206">
        <f t="shared" ref="F4005:F4006" si="40">E4005-G4005</f>
        <v>0</v>
      </c>
      <c r="G4005" s="270">
        <v>661000</v>
      </c>
      <c r="H4005" s="275" t="s">
        <v>2481</v>
      </c>
      <c r="I4005" s="205"/>
    </row>
    <row r="4006" spans="1:9" ht="26.25" customHeight="1">
      <c r="A4006" s="196">
        <v>44347</v>
      </c>
      <c r="B4006" s="205" t="s">
        <v>65</v>
      </c>
      <c r="C4006" s="415">
        <v>5432</v>
      </c>
      <c r="D4006" s="195">
        <v>6</v>
      </c>
      <c r="E4006" s="197">
        <v>300000</v>
      </c>
      <c r="F4006" s="206">
        <f t="shared" si="40"/>
        <v>0</v>
      </c>
      <c r="G4006" s="197">
        <v>300000</v>
      </c>
      <c r="H4006" s="195" t="s">
        <v>2693</v>
      </c>
      <c r="I4006" s="195"/>
    </row>
    <row r="4007" spans="1:9" ht="19.5">
      <c r="B4007" s="2" t="s">
        <v>2858</v>
      </c>
      <c r="G4007" s="121">
        <f>SUM(G4005:G4006)</f>
        <v>961000</v>
      </c>
      <c r="H4007" s="2" t="s">
        <v>2861</v>
      </c>
    </row>
    <row r="4009" spans="1:9" s="52" customFormat="1" ht="26.25" customHeight="1">
      <c r="A4009" s="199">
        <v>44350</v>
      </c>
      <c r="B4009" s="230"/>
      <c r="C4009" s="51">
        <v>7744</v>
      </c>
      <c r="D4009" s="200">
        <v>8</v>
      </c>
      <c r="E4009" s="201">
        <v>506800</v>
      </c>
      <c r="F4009" s="202">
        <v>0</v>
      </c>
      <c r="G4009" s="201">
        <v>506800</v>
      </c>
      <c r="H4009" s="200"/>
      <c r="I4009" s="200"/>
    </row>
    <row r="4010" spans="1:9" ht="26.25" customHeight="1">
      <c r="A4010" s="196">
        <v>44348</v>
      </c>
      <c r="B4010" s="223" t="s">
        <v>60</v>
      </c>
      <c r="C4010" s="415">
        <v>355</v>
      </c>
      <c r="D4010" s="195">
        <v>9</v>
      </c>
      <c r="E4010" s="197">
        <v>921885</v>
      </c>
      <c r="F4010" s="206">
        <v>0</v>
      </c>
      <c r="G4010" s="197">
        <v>921885</v>
      </c>
      <c r="H4010" s="195" t="s">
        <v>2750</v>
      </c>
      <c r="I4010" s="195"/>
    </row>
    <row r="4011" spans="1:9" ht="26.25" customHeight="1">
      <c r="A4011" s="196">
        <v>44348</v>
      </c>
      <c r="B4011" s="223" t="s">
        <v>60</v>
      </c>
      <c r="C4011" s="415">
        <v>371</v>
      </c>
      <c r="D4011" s="195">
        <v>9</v>
      </c>
      <c r="E4011" s="197">
        <v>1223229</v>
      </c>
      <c r="F4011" s="206">
        <v>0</v>
      </c>
      <c r="G4011" s="197">
        <v>1223229</v>
      </c>
      <c r="H4011" s="195" t="s">
        <v>2742</v>
      </c>
      <c r="I4011" s="195"/>
    </row>
    <row r="4012" spans="1:9" ht="26.25" customHeight="1">
      <c r="A4012" s="196">
        <v>44348</v>
      </c>
      <c r="B4012" s="223" t="s">
        <v>60</v>
      </c>
      <c r="C4012" s="415">
        <v>4261</v>
      </c>
      <c r="D4012" s="195">
        <v>10</v>
      </c>
      <c r="E4012" s="197">
        <v>262840</v>
      </c>
      <c r="F4012" s="206">
        <v>0</v>
      </c>
      <c r="G4012" s="197">
        <v>262840</v>
      </c>
      <c r="H4012" s="195" t="s">
        <v>2737</v>
      </c>
      <c r="I4012" s="195"/>
    </row>
    <row r="4013" spans="1:9" ht="26.25" customHeight="1">
      <c r="A4013" s="196">
        <v>44349</v>
      </c>
      <c r="B4013" s="223" t="s">
        <v>60</v>
      </c>
      <c r="C4013" s="415">
        <v>203</v>
      </c>
      <c r="D4013" s="195">
        <v>7</v>
      </c>
      <c r="E4013" s="197">
        <v>287547</v>
      </c>
      <c r="F4013" s="206">
        <v>0</v>
      </c>
      <c r="G4013" s="197">
        <v>287547</v>
      </c>
      <c r="H4013" s="195" t="s">
        <v>2846</v>
      </c>
      <c r="I4013" s="195"/>
    </row>
    <row r="4014" spans="1:9" ht="26.25" customHeight="1">
      <c r="A4014" s="196">
        <v>44349</v>
      </c>
      <c r="B4014" s="223" t="s">
        <v>60</v>
      </c>
      <c r="C4014" s="415">
        <v>7640</v>
      </c>
      <c r="D4014" s="195">
        <v>8</v>
      </c>
      <c r="E4014" s="197">
        <v>494849</v>
      </c>
      <c r="F4014" s="206">
        <v>0</v>
      </c>
      <c r="G4014" s="197">
        <v>494849</v>
      </c>
      <c r="H4014" s="195" t="s">
        <v>2835</v>
      </c>
      <c r="I4014" s="195"/>
    </row>
    <row r="4015" spans="1:9" ht="19.5">
      <c r="B4015" s="2" t="s">
        <v>2859</v>
      </c>
      <c r="G4015" s="121">
        <f>SUM(G4009:G4014)</f>
        <v>3697150</v>
      </c>
      <c r="H4015" s="2" t="s">
        <v>2860</v>
      </c>
    </row>
    <row r="4017" spans="1:10" ht="26.25" customHeight="1">
      <c r="A4017" s="196">
        <v>44349</v>
      </c>
      <c r="B4017" s="205" t="s">
        <v>60</v>
      </c>
      <c r="C4017" s="416">
        <v>7640</v>
      </c>
      <c r="D4017" s="195">
        <v>8</v>
      </c>
      <c r="E4017" s="197">
        <v>494849</v>
      </c>
      <c r="F4017" s="206">
        <f t="shared" ref="F4017:F4019" si="41">E4017-G4017</f>
        <v>0</v>
      </c>
      <c r="G4017" s="197">
        <v>494849</v>
      </c>
      <c r="H4017" s="195" t="s">
        <v>2835</v>
      </c>
      <c r="I4017" s="195"/>
      <c r="J4017" s="195"/>
    </row>
    <row r="4018" spans="1:10" ht="26.25" customHeight="1">
      <c r="A4018" s="196">
        <v>44349</v>
      </c>
      <c r="B4018" s="205" t="s">
        <v>60</v>
      </c>
      <c r="C4018" s="416">
        <v>8059</v>
      </c>
      <c r="D4018" s="195">
        <v>4</v>
      </c>
      <c r="E4018" s="197">
        <v>519122</v>
      </c>
      <c r="F4018" s="206">
        <f t="shared" si="41"/>
        <v>0</v>
      </c>
      <c r="G4018" s="197">
        <v>519122</v>
      </c>
      <c r="H4018" s="195" t="s">
        <v>2838</v>
      </c>
      <c r="I4018" s="195"/>
      <c r="J4018" s="195"/>
    </row>
    <row r="4019" spans="1:10" ht="26.25" customHeight="1">
      <c r="A4019" s="196">
        <v>44349</v>
      </c>
      <c r="B4019" s="205" t="s">
        <v>60</v>
      </c>
      <c r="C4019" s="416">
        <v>5987</v>
      </c>
      <c r="D4019" s="195">
        <v>6</v>
      </c>
      <c r="E4019" s="197">
        <v>315680</v>
      </c>
      <c r="F4019" s="206">
        <f t="shared" si="41"/>
        <v>0</v>
      </c>
      <c r="G4019" s="197">
        <v>315680</v>
      </c>
      <c r="H4019" s="195" t="s">
        <v>2828</v>
      </c>
      <c r="I4019" s="195"/>
      <c r="J4019" s="195"/>
    </row>
    <row r="4020" spans="1:10" ht="26.25" customHeight="1">
      <c r="A4020" s="196">
        <v>44349</v>
      </c>
      <c r="B4020" s="205" t="s">
        <v>60</v>
      </c>
      <c r="C4020" s="416">
        <v>135</v>
      </c>
      <c r="D4020" s="195">
        <v>7</v>
      </c>
      <c r="E4020" s="197">
        <v>296800</v>
      </c>
      <c r="F4020" s="206">
        <v>0</v>
      </c>
      <c r="G4020" s="197">
        <v>296800</v>
      </c>
      <c r="H4020" s="195" t="s">
        <v>2804</v>
      </c>
      <c r="I4020" s="195"/>
      <c r="J4020" s="195"/>
    </row>
    <row r="4021" spans="1:10" ht="26.25" customHeight="1">
      <c r="A4021" s="196">
        <v>44349</v>
      </c>
      <c r="B4021" s="205" t="s">
        <v>60</v>
      </c>
      <c r="C4021" s="416">
        <v>136</v>
      </c>
      <c r="D4021" s="195">
        <v>7</v>
      </c>
      <c r="E4021" s="197">
        <v>28500</v>
      </c>
      <c r="F4021" s="206">
        <v>0</v>
      </c>
      <c r="G4021" s="197">
        <v>28500</v>
      </c>
      <c r="H4021" s="195" t="s">
        <v>2805</v>
      </c>
      <c r="I4021" s="195"/>
      <c r="J4021" s="195"/>
    </row>
    <row r="4022" spans="1:10" s="52" customFormat="1">
      <c r="A4022" s="199">
        <v>44350</v>
      </c>
      <c r="B4022" s="200"/>
      <c r="C4022" s="200">
        <v>298</v>
      </c>
      <c r="D4022" s="200">
        <v>7</v>
      </c>
      <c r="E4022" s="201">
        <v>234618</v>
      </c>
      <c r="F4022" s="202">
        <v>0</v>
      </c>
      <c r="G4022" s="201">
        <v>234618</v>
      </c>
      <c r="H4022" s="200"/>
      <c r="I4022" s="200"/>
      <c r="J4022" s="200"/>
    </row>
    <row r="4023" spans="1:10" s="52" customFormat="1">
      <c r="A4023" s="199">
        <v>44350</v>
      </c>
      <c r="B4023" s="200"/>
      <c r="C4023" s="200">
        <v>8187</v>
      </c>
      <c r="D4023" s="200">
        <v>4</v>
      </c>
      <c r="E4023" s="201">
        <v>352470</v>
      </c>
      <c r="F4023" s="202">
        <v>0</v>
      </c>
      <c r="G4023" s="201">
        <v>352470</v>
      </c>
      <c r="H4023" s="200"/>
      <c r="I4023" s="200"/>
      <c r="J4023" s="200"/>
    </row>
    <row r="4024" spans="1:10" s="52" customFormat="1">
      <c r="A4024" s="199">
        <v>44350</v>
      </c>
      <c r="B4024" s="200"/>
      <c r="C4024" s="200">
        <v>8119</v>
      </c>
      <c r="D4024" s="200">
        <v>4</v>
      </c>
      <c r="E4024" s="201">
        <v>593986</v>
      </c>
      <c r="F4024" s="202">
        <v>0</v>
      </c>
      <c r="G4024" s="201">
        <v>593986</v>
      </c>
      <c r="H4024" s="200"/>
      <c r="I4024" s="200"/>
      <c r="J4024" s="200"/>
    </row>
    <row r="4025" spans="1:10" s="52" customFormat="1">
      <c r="A4025" s="199">
        <v>44350</v>
      </c>
      <c r="B4025" s="200"/>
      <c r="C4025" s="200">
        <v>6118</v>
      </c>
      <c r="D4025" s="200">
        <v>4</v>
      </c>
      <c r="E4025" s="201">
        <v>1067337</v>
      </c>
      <c r="F4025" s="202">
        <v>0</v>
      </c>
      <c r="G4025" s="201">
        <v>1067337</v>
      </c>
      <c r="H4025" s="200"/>
      <c r="I4025" s="200"/>
      <c r="J4025" s="200"/>
    </row>
    <row r="4026" spans="1:10" s="52" customFormat="1">
      <c r="A4026" s="199">
        <v>44350</v>
      </c>
      <c r="B4026" s="200"/>
      <c r="C4026" s="200">
        <v>8141</v>
      </c>
      <c r="D4026" s="200">
        <v>4</v>
      </c>
      <c r="E4026" s="201">
        <v>2702059</v>
      </c>
      <c r="F4026" s="202">
        <v>0</v>
      </c>
      <c r="G4026" s="201">
        <v>2702059</v>
      </c>
      <c r="H4026" s="200"/>
      <c r="I4026" s="200"/>
      <c r="J4026" s="200"/>
    </row>
    <row r="4027" spans="1:10" s="52" customFormat="1">
      <c r="A4027" s="199">
        <v>44350</v>
      </c>
      <c r="B4027" s="200"/>
      <c r="C4027" s="200">
        <v>8175</v>
      </c>
      <c r="D4027" s="200">
        <v>4</v>
      </c>
      <c r="E4027" s="201">
        <v>1633700</v>
      </c>
      <c r="F4027" s="202">
        <v>0</v>
      </c>
      <c r="G4027" s="201">
        <v>1633700</v>
      </c>
      <c r="H4027" s="200"/>
      <c r="I4027" s="200"/>
      <c r="J4027" s="200"/>
    </row>
    <row r="4028" spans="1:10" ht="19.5">
      <c r="B4028" s="2" t="s">
        <v>2863</v>
      </c>
      <c r="G4028" s="121">
        <f>SUM(G4017:G4027)</f>
        <v>8239121</v>
      </c>
      <c r="H4028" s="2" t="s">
        <v>63</v>
      </c>
    </row>
    <row r="4030" spans="1:10" ht="26.25" customHeight="1">
      <c r="A4030" s="196">
        <v>44349</v>
      </c>
      <c r="B4030" s="205" t="s">
        <v>60</v>
      </c>
      <c r="C4030" s="416">
        <v>113</v>
      </c>
      <c r="D4030" s="195">
        <v>7</v>
      </c>
      <c r="E4030" s="197">
        <v>437800</v>
      </c>
      <c r="F4030" s="206">
        <f t="shared" ref="F4030:F4033" si="42">E4030-G4030</f>
        <v>0</v>
      </c>
      <c r="G4030" s="197">
        <v>437800</v>
      </c>
      <c r="H4030" s="195" t="s">
        <v>2800</v>
      </c>
      <c r="I4030" s="195"/>
    </row>
    <row r="4031" spans="1:10" s="52" customFormat="1">
      <c r="A4031" s="199">
        <v>44350</v>
      </c>
      <c r="B4031" s="200"/>
      <c r="C4031" s="200">
        <v>8196</v>
      </c>
      <c r="D4031" s="200">
        <v>4</v>
      </c>
      <c r="E4031" s="201">
        <v>1199800</v>
      </c>
      <c r="F4031" s="202">
        <f t="shared" si="42"/>
        <v>0</v>
      </c>
      <c r="G4031" s="201">
        <v>1199800</v>
      </c>
      <c r="H4031" s="200"/>
      <c r="I4031" s="200"/>
    </row>
    <row r="4032" spans="1:10" s="52" customFormat="1">
      <c r="A4032" s="199">
        <v>44350</v>
      </c>
      <c r="B4032" s="200"/>
      <c r="C4032" s="200">
        <v>8179</v>
      </c>
      <c r="D4032" s="200">
        <v>4</v>
      </c>
      <c r="E4032" s="201">
        <v>564000</v>
      </c>
      <c r="F4032" s="202">
        <f t="shared" si="42"/>
        <v>0</v>
      </c>
      <c r="G4032" s="201">
        <v>564000</v>
      </c>
      <c r="H4032" s="200"/>
      <c r="I4032" s="200"/>
    </row>
    <row r="4033" spans="1:9" s="52" customFormat="1">
      <c r="A4033" s="199">
        <v>44350</v>
      </c>
      <c r="B4033" s="200"/>
      <c r="C4033" s="200">
        <v>724</v>
      </c>
      <c r="D4033" s="200">
        <v>9</v>
      </c>
      <c r="E4033" s="201">
        <v>766300</v>
      </c>
      <c r="F4033" s="202">
        <f t="shared" si="42"/>
        <v>0</v>
      </c>
      <c r="G4033" s="201">
        <v>766300</v>
      </c>
      <c r="H4033" s="200"/>
      <c r="I4033" s="200"/>
    </row>
    <row r="4034" spans="1:9" ht="19.5">
      <c r="B4034" s="2" t="s">
        <v>2864</v>
      </c>
      <c r="G4034" s="121">
        <f>SUM(G4030:G4033)</f>
        <v>2967900</v>
      </c>
      <c r="H4034" s="2" t="s">
        <v>190</v>
      </c>
    </row>
    <row r="4036" spans="1:9" s="208" customFormat="1" ht="34.5" customHeight="1">
      <c r="A4036" s="123">
        <v>44343</v>
      </c>
      <c r="B4036" s="223" t="s">
        <v>60</v>
      </c>
      <c r="C4036" s="57">
        <v>6514</v>
      </c>
      <c r="D4036" s="205">
        <v>4</v>
      </c>
      <c r="E4036" s="203">
        <v>439000</v>
      </c>
      <c r="F4036" s="206">
        <v>0</v>
      </c>
      <c r="G4036" s="203">
        <v>439000</v>
      </c>
      <c r="H4036" s="205" t="s">
        <v>2487</v>
      </c>
      <c r="I4036" s="205"/>
    </row>
    <row r="4037" spans="1:9" s="208" customFormat="1" ht="32.25" customHeight="1">
      <c r="A4037" s="127">
        <v>44344</v>
      </c>
      <c r="B4037" s="205" t="s">
        <v>60</v>
      </c>
      <c r="C4037" s="57">
        <v>6564</v>
      </c>
      <c r="D4037" s="205">
        <v>8</v>
      </c>
      <c r="E4037" s="203">
        <v>1018800</v>
      </c>
      <c r="F4037" s="206">
        <v>0</v>
      </c>
      <c r="G4037" s="203">
        <v>1018800</v>
      </c>
      <c r="H4037" s="205" t="s">
        <v>2507</v>
      </c>
      <c r="I4037" s="205"/>
    </row>
    <row r="4038" spans="1:9" ht="19.5">
      <c r="B4038" s="2" t="s">
        <v>2865</v>
      </c>
      <c r="G4038" s="121">
        <f>SUM(G4036:G4037)</f>
        <v>1457800</v>
      </c>
      <c r="H4038" s="2" t="s">
        <v>2867</v>
      </c>
    </row>
    <row r="4040" spans="1:9" s="52" customFormat="1">
      <c r="A4040" s="199">
        <v>44350</v>
      </c>
      <c r="B4040" s="200"/>
      <c r="C4040" s="200">
        <v>8198</v>
      </c>
      <c r="D4040" s="200">
        <v>4</v>
      </c>
      <c r="E4040" s="201">
        <v>766647</v>
      </c>
      <c r="F4040" s="202">
        <v>0</v>
      </c>
      <c r="G4040" s="201">
        <v>766647</v>
      </c>
      <c r="H4040" s="200"/>
      <c r="I4040" s="200"/>
    </row>
    <row r="4041" spans="1:9" s="52" customFormat="1">
      <c r="A4041" s="199">
        <v>44350</v>
      </c>
      <c r="B4041" s="200"/>
      <c r="C4041" s="200">
        <v>8199</v>
      </c>
      <c r="D4041" s="200">
        <v>4</v>
      </c>
      <c r="E4041" s="201">
        <v>235400</v>
      </c>
      <c r="F4041" s="202">
        <v>0</v>
      </c>
      <c r="G4041" s="201">
        <v>235400</v>
      </c>
      <c r="H4041" s="200"/>
      <c r="I4041" s="200"/>
    </row>
    <row r="4042" spans="1:9" s="52" customFormat="1">
      <c r="A4042" s="199">
        <v>44350</v>
      </c>
      <c r="B4042" s="200"/>
      <c r="C4042" s="200">
        <v>8203</v>
      </c>
      <c r="D4042" s="200">
        <v>4</v>
      </c>
      <c r="E4042" s="201">
        <v>1223104</v>
      </c>
      <c r="F4042" s="202">
        <v>0</v>
      </c>
      <c r="G4042" s="201">
        <v>1223104</v>
      </c>
      <c r="H4042" s="200"/>
      <c r="I4042" s="200"/>
    </row>
    <row r="4043" spans="1:9" s="52" customFormat="1">
      <c r="A4043" s="199">
        <v>44350</v>
      </c>
      <c r="B4043" s="200"/>
      <c r="C4043" s="200">
        <v>7748</v>
      </c>
      <c r="D4043" s="200">
        <v>8</v>
      </c>
      <c r="E4043" s="201">
        <v>451271</v>
      </c>
      <c r="F4043" s="202">
        <v>0</v>
      </c>
      <c r="G4043" s="201">
        <v>451271</v>
      </c>
      <c r="H4043" s="200"/>
      <c r="I4043" s="200"/>
    </row>
    <row r="4044" spans="1:9" s="52" customFormat="1">
      <c r="A4044" s="199">
        <v>44350</v>
      </c>
      <c r="B4044" s="200"/>
      <c r="C4044" s="200">
        <v>6140</v>
      </c>
      <c r="D4044" s="200">
        <v>6</v>
      </c>
      <c r="E4044" s="201">
        <v>520613</v>
      </c>
      <c r="F4044" s="202">
        <v>0</v>
      </c>
      <c r="G4044" s="201">
        <v>520613</v>
      </c>
      <c r="H4044" s="200"/>
      <c r="I4044" s="200"/>
    </row>
    <row r="4045" spans="1:9" s="52" customFormat="1">
      <c r="A4045" s="199">
        <v>44350</v>
      </c>
      <c r="B4045" s="200"/>
      <c r="C4045" s="200">
        <v>719</v>
      </c>
      <c r="D4045" s="200">
        <v>9</v>
      </c>
      <c r="E4045" s="201">
        <v>638400</v>
      </c>
      <c r="F4045" s="202">
        <v>0</v>
      </c>
      <c r="G4045" s="201">
        <v>638400</v>
      </c>
      <c r="H4045" s="200"/>
      <c r="I4045" s="200"/>
    </row>
    <row r="4046" spans="1:9" s="52" customFormat="1">
      <c r="A4046" s="199">
        <v>44350</v>
      </c>
      <c r="B4046" s="200"/>
      <c r="C4046" s="200">
        <v>7743</v>
      </c>
      <c r="D4046" s="200">
        <v>8</v>
      </c>
      <c r="E4046" s="201">
        <v>485800</v>
      </c>
      <c r="F4046" s="202">
        <v>0</v>
      </c>
      <c r="G4046" s="201">
        <v>485800</v>
      </c>
      <c r="H4046" s="200"/>
      <c r="I4046" s="200"/>
    </row>
    <row r="4047" spans="1:9" s="52" customFormat="1">
      <c r="A4047" s="199">
        <v>44350</v>
      </c>
      <c r="B4047" s="200"/>
      <c r="C4047" s="200">
        <v>8201</v>
      </c>
      <c r="D4047" s="200">
        <v>4</v>
      </c>
      <c r="E4047" s="201">
        <v>227400</v>
      </c>
      <c r="F4047" s="202">
        <v>0</v>
      </c>
      <c r="G4047" s="201">
        <v>227400</v>
      </c>
      <c r="H4047" s="200"/>
      <c r="I4047" s="200"/>
    </row>
    <row r="4048" spans="1:9" s="52" customFormat="1">
      <c r="A4048" s="199">
        <v>44350</v>
      </c>
      <c r="B4048" s="200"/>
      <c r="C4048" s="200">
        <v>8110</v>
      </c>
      <c r="D4048" s="200">
        <v>4</v>
      </c>
      <c r="E4048" s="201">
        <v>707912</v>
      </c>
      <c r="F4048" s="202">
        <v>0</v>
      </c>
      <c r="G4048" s="201">
        <v>707912</v>
      </c>
      <c r="H4048" s="200"/>
      <c r="I4048" s="200"/>
    </row>
    <row r="4049" spans="1:9" ht="19.5">
      <c r="C4049" s="2" t="s">
        <v>2868</v>
      </c>
      <c r="G4049" s="120">
        <f>SUM(G4040:G4048)</f>
        <v>5256547</v>
      </c>
      <c r="H4049" s="2" t="s">
        <v>2866</v>
      </c>
    </row>
    <row r="4051" spans="1:9" s="52" customFormat="1">
      <c r="A4051" s="199">
        <v>44350</v>
      </c>
      <c r="B4051" s="200"/>
      <c r="C4051" s="200">
        <v>8215</v>
      </c>
      <c r="D4051" s="200">
        <v>4</v>
      </c>
      <c r="E4051" s="201">
        <v>371168</v>
      </c>
      <c r="F4051" s="202">
        <v>0</v>
      </c>
      <c r="G4051" s="201">
        <v>371168</v>
      </c>
      <c r="H4051" s="200"/>
      <c r="I4051" s="200"/>
    </row>
    <row r="4052" spans="1:9" s="52" customFormat="1">
      <c r="A4052" s="199">
        <v>44350</v>
      </c>
      <c r="B4052" s="200"/>
      <c r="C4052" s="200">
        <v>6232</v>
      </c>
      <c r="D4052" s="200">
        <v>6</v>
      </c>
      <c r="E4052" s="201">
        <v>822000</v>
      </c>
      <c r="F4052" s="202">
        <v>0</v>
      </c>
      <c r="G4052" s="201">
        <v>822000</v>
      </c>
      <c r="H4052" s="200"/>
      <c r="I4052" s="200"/>
    </row>
    <row r="4053" spans="1:9" s="52" customFormat="1">
      <c r="A4053" s="199">
        <v>44350</v>
      </c>
      <c r="B4053" s="200"/>
      <c r="C4053" s="200">
        <v>8223</v>
      </c>
      <c r="D4053" s="200">
        <v>4</v>
      </c>
      <c r="E4053" s="201">
        <v>354600</v>
      </c>
      <c r="F4053" s="202">
        <v>0</v>
      </c>
      <c r="G4053" s="201">
        <v>354600</v>
      </c>
      <c r="H4053" s="200"/>
      <c r="I4053" s="200"/>
    </row>
    <row r="4054" spans="1:9" s="52" customFormat="1">
      <c r="A4054" s="199">
        <v>44350</v>
      </c>
      <c r="B4054" s="200"/>
      <c r="C4054" s="200">
        <v>8218</v>
      </c>
      <c r="D4054" s="200">
        <v>4</v>
      </c>
      <c r="E4054" s="201">
        <v>630577</v>
      </c>
      <c r="F4054" s="202">
        <v>0</v>
      </c>
      <c r="G4054" s="201">
        <v>630577</v>
      </c>
      <c r="H4054" s="200"/>
      <c r="I4054" s="200"/>
    </row>
    <row r="4055" spans="1:9" ht="19.5">
      <c r="C4055" s="2" t="s">
        <v>2869</v>
      </c>
      <c r="G4055" s="121">
        <f>SUM(G4051:G4054)</f>
        <v>2178345</v>
      </c>
      <c r="H4055" s="2" t="s">
        <v>2870</v>
      </c>
    </row>
    <row r="4059" spans="1:9">
      <c r="A4059" s="76" t="s">
        <v>2944</v>
      </c>
      <c r="B4059" s="76"/>
    </row>
    <row r="4061" spans="1:9" ht="26.25" customHeight="1">
      <c r="A4061" s="196">
        <v>44349</v>
      </c>
      <c r="B4061" s="223" t="s">
        <v>60</v>
      </c>
      <c r="C4061" s="418">
        <v>235</v>
      </c>
      <c r="D4061" s="195">
        <v>7</v>
      </c>
      <c r="E4061" s="197">
        <v>1240600</v>
      </c>
      <c r="F4061" s="206">
        <v>0</v>
      </c>
      <c r="G4061" s="197">
        <v>1240600</v>
      </c>
      <c r="H4061" s="195" t="s">
        <v>2873</v>
      </c>
      <c r="I4061" s="195"/>
    </row>
    <row r="4062" spans="1:9" ht="26.25" customHeight="1">
      <c r="A4062" s="40">
        <v>44350</v>
      </c>
      <c r="B4062" s="41" t="s">
        <v>60</v>
      </c>
      <c r="C4062" s="41">
        <v>686</v>
      </c>
      <c r="D4062" s="41">
        <v>9</v>
      </c>
      <c r="E4062" s="42">
        <v>329750</v>
      </c>
      <c r="F4062" s="206">
        <v>0</v>
      </c>
      <c r="G4062" s="197">
        <v>329750</v>
      </c>
      <c r="H4062" s="41" t="s">
        <v>2887</v>
      </c>
      <c r="I4062" s="195"/>
    </row>
    <row r="4063" spans="1:9" ht="26.25" customHeight="1">
      <c r="A4063" s="40">
        <v>44350</v>
      </c>
      <c r="B4063" s="41" t="s">
        <v>60</v>
      </c>
      <c r="C4063" s="41">
        <v>707</v>
      </c>
      <c r="D4063" s="41">
        <v>9</v>
      </c>
      <c r="E4063" s="42">
        <v>1931173</v>
      </c>
      <c r="F4063" s="206">
        <v>0</v>
      </c>
      <c r="G4063" s="42">
        <v>1931173</v>
      </c>
      <c r="H4063" s="41" t="s">
        <v>2889</v>
      </c>
      <c r="I4063" s="195"/>
    </row>
    <row r="4064" spans="1:9" ht="26.25" customHeight="1">
      <c r="A4064" s="40">
        <v>44351</v>
      </c>
      <c r="B4064" s="41" t="s">
        <v>60</v>
      </c>
      <c r="C4064" s="41">
        <v>6129</v>
      </c>
      <c r="D4064" s="41">
        <v>6</v>
      </c>
      <c r="E4064" s="42">
        <v>815520</v>
      </c>
      <c r="F4064" s="206">
        <v>0</v>
      </c>
      <c r="G4064" s="197">
        <v>815520</v>
      </c>
      <c r="H4064" s="41" t="s">
        <v>2897</v>
      </c>
      <c r="I4064" s="195"/>
    </row>
    <row r="4065" spans="1:9" ht="26.25" customHeight="1">
      <c r="A4065" s="40">
        <v>44352</v>
      </c>
      <c r="B4065" s="41" t="s">
        <v>60</v>
      </c>
      <c r="C4065" s="41">
        <v>6178</v>
      </c>
      <c r="D4065" s="41">
        <v>6</v>
      </c>
      <c r="E4065" s="42">
        <v>987833</v>
      </c>
      <c r="F4065" s="206">
        <v>0</v>
      </c>
      <c r="G4065" s="42">
        <v>987833</v>
      </c>
      <c r="H4065" s="41" t="s">
        <v>2900</v>
      </c>
      <c r="I4065" s="195"/>
    </row>
    <row r="4066" spans="1:9" ht="26.25" customHeight="1">
      <c r="A4066" s="40">
        <v>44353</v>
      </c>
      <c r="B4066" s="41" t="s">
        <v>60</v>
      </c>
      <c r="C4066" s="41">
        <v>7740</v>
      </c>
      <c r="D4066" s="41">
        <v>8</v>
      </c>
      <c r="E4066" s="42">
        <v>364900</v>
      </c>
      <c r="F4066" s="206">
        <v>0</v>
      </c>
      <c r="G4066" s="197">
        <v>364900</v>
      </c>
      <c r="H4066" s="41" t="s">
        <v>2904</v>
      </c>
      <c r="I4066" s="195"/>
    </row>
    <row r="4067" spans="1:9" ht="26.25" customHeight="1">
      <c r="A4067" s="40">
        <v>44354</v>
      </c>
      <c r="B4067" s="41" t="s">
        <v>60</v>
      </c>
      <c r="C4067" s="41">
        <v>7779</v>
      </c>
      <c r="D4067" s="41">
        <v>8</v>
      </c>
      <c r="E4067" s="42">
        <v>281678</v>
      </c>
      <c r="F4067" s="206">
        <v>0</v>
      </c>
      <c r="G4067" s="197">
        <v>281678</v>
      </c>
      <c r="H4067" s="41" t="s">
        <v>2911</v>
      </c>
      <c r="I4067" s="195"/>
    </row>
    <row r="4068" spans="1:9" ht="26.25" customHeight="1">
      <c r="A4068" s="40">
        <v>44355</v>
      </c>
      <c r="B4068" s="41" t="s">
        <v>60</v>
      </c>
      <c r="C4068" s="41">
        <v>8118</v>
      </c>
      <c r="D4068" s="41">
        <v>4</v>
      </c>
      <c r="E4068" s="42">
        <v>747097</v>
      </c>
      <c r="F4068" s="206">
        <v>0</v>
      </c>
      <c r="G4068" s="197">
        <v>747097</v>
      </c>
      <c r="H4068" s="41" t="s">
        <v>2919</v>
      </c>
      <c r="I4068" s="195"/>
    </row>
    <row r="4069" spans="1:9" ht="26.25" customHeight="1">
      <c r="A4069" s="40">
        <v>44356</v>
      </c>
      <c r="B4069" s="41" t="s">
        <v>60</v>
      </c>
      <c r="C4069" s="41">
        <v>8125</v>
      </c>
      <c r="D4069" s="41">
        <v>4</v>
      </c>
      <c r="E4069" s="42">
        <v>340686</v>
      </c>
      <c r="F4069" s="206">
        <v>0</v>
      </c>
      <c r="G4069" s="197">
        <v>340686</v>
      </c>
      <c r="H4069" s="41" t="s">
        <v>2921</v>
      </c>
      <c r="I4069" s="195"/>
    </row>
    <row r="4070" spans="1:9" ht="26.25" customHeight="1">
      <c r="A4070" s="40">
        <v>44357</v>
      </c>
      <c r="B4070" s="41" t="s">
        <v>60</v>
      </c>
      <c r="C4070" s="41">
        <v>8180</v>
      </c>
      <c r="D4070" s="41">
        <v>4</v>
      </c>
      <c r="E4070" s="42">
        <v>1011520</v>
      </c>
      <c r="F4070" s="206">
        <v>0</v>
      </c>
      <c r="G4070" s="197">
        <v>1011520</v>
      </c>
      <c r="H4070" s="41" t="s">
        <v>2927</v>
      </c>
      <c r="I4070" s="195"/>
    </row>
    <row r="4071" spans="1:9" ht="19.5">
      <c r="G4071" s="121">
        <f>SUM(G4061:G4070)</f>
        <v>8050757</v>
      </c>
      <c r="H4071" s="2" t="s">
        <v>1660</v>
      </c>
    </row>
    <row r="4074" spans="1:9" ht="26.25" customHeight="1">
      <c r="A4074" s="40">
        <v>44350</v>
      </c>
      <c r="B4074" s="41" t="s">
        <v>60</v>
      </c>
      <c r="C4074" s="41">
        <v>331</v>
      </c>
      <c r="D4074" s="41">
        <v>7</v>
      </c>
      <c r="E4074" s="42">
        <v>1020000</v>
      </c>
      <c r="F4074" s="206">
        <v>0</v>
      </c>
      <c r="G4074" s="42">
        <v>1020000</v>
      </c>
      <c r="H4074" s="41" t="s">
        <v>2883</v>
      </c>
      <c r="I4074" s="195"/>
    </row>
    <row r="4075" spans="1:9" ht="26.25" customHeight="1">
      <c r="A4075" s="40">
        <v>44350</v>
      </c>
      <c r="B4075" s="41" t="s">
        <v>60</v>
      </c>
      <c r="C4075" s="41">
        <v>360</v>
      </c>
      <c r="D4075" s="41">
        <v>7</v>
      </c>
      <c r="E4075" s="42">
        <v>632300</v>
      </c>
      <c r="F4075" s="206">
        <v>0</v>
      </c>
      <c r="G4075" s="42">
        <v>632300</v>
      </c>
      <c r="H4075" s="41" t="s">
        <v>2884</v>
      </c>
      <c r="I4075" s="195"/>
    </row>
    <row r="4076" spans="1:9" ht="26.25" customHeight="1">
      <c r="A4076" s="40">
        <v>44350</v>
      </c>
      <c r="B4076" s="41" t="s">
        <v>60</v>
      </c>
      <c r="C4076" s="41">
        <v>8219</v>
      </c>
      <c r="D4076" s="41">
        <v>4</v>
      </c>
      <c r="E4076" s="42">
        <v>600555</v>
      </c>
      <c r="F4076" s="206">
        <v>0</v>
      </c>
      <c r="G4076" s="42">
        <v>600555</v>
      </c>
      <c r="H4076" s="41" t="s">
        <v>2937</v>
      </c>
      <c r="I4076" s="195"/>
    </row>
    <row r="4077" spans="1:9" ht="26.25" customHeight="1">
      <c r="A4077" s="40">
        <v>44350</v>
      </c>
      <c r="B4077" s="41" t="s">
        <v>60</v>
      </c>
      <c r="C4077" s="41">
        <v>8246</v>
      </c>
      <c r="D4077" s="41">
        <v>4</v>
      </c>
      <c r="E4077" s="42">
        <v>293900</v>
      </c>
      <c r="F4077" s="206">
        <v>0</v>
      </c>
      <c r="G4077" s="197">
        <v>293900</v>
      </c>
      <c r="H4077" s="41" t="s">
        <v>2941</v>
      </c>
      <c r="I4077" s="195"/>
    </row>
    <row r="4078" spans="1:9" ht="26.25" customHeight="1">
      <c r="A4078" s="40">
        <v>44350</v>
      </c>
      <c r="B4078" s="41" t="s">
        <v>60</v>
      </c>
      <c r="C4078" s="41">
        <v>8250</v>
      </c>
      <c r="D4078" s="41">
        <v>4</v>
      </c>
      <c r="E4078" s="42">
        <v>751000</v>
      </c>
      <c r="F4078" s="206">
        <v>0</v>
      </c>
      <c r="G4078" s="42">
        <v>751000</v>
      </c>
      <c r="H4078" s="41" t="s">
        <v>2942</v>
      </c>
      <c r="I4078" s="195"/>
    </row>
    <row r="4079" spans="1:9" ht="19.5">
      <c r="G4079" s="121">
        <f>SUM(G4074:G4078)</f>
        <v>3297755</v>
      </c>
      <c r="H4079" s="2" t="s">
        <v>62</v>
      </c>
    </row>
    <row r="4082" spans="1:9" ht="26.25" customHeight="1">
      <c r="A4082" s="40">
        <v>44350</v>
      </c>
      <c r="B4082" s="41" t="s">
        <v>60</v>
      </c>
      <c r="C4082" s="41">
        <v>295</v>
      </c>
      <c r="D4082" s="41">
        <v>7</v>
      </c>
      <c r="E4082" s="42">
        <v>371437</v>
      </c>
      <c r="F4082" s="206">
        <v>0</v>
      </c>
      <c r="G4082" s="42">
        <v>371437</v>
      </c>
      <c r="H4082" s="41" t="s">
        <v>2877</v>
      </c>
      <c r="I4082" s="195"/>
    </row>
    <row r="4083" spans="1:9" ht="26.25" customHeight="1">
      <c r="A4083" s="40">
        <v>44350</v>
      </c>
      <c r="B4083" s="41" t="s">
        <v>60</v>
      </c>
      <c r="C4083" s="41">
        <v>296</v>
      </c>
      <c r="D4083" s="41">
        <v>7</v>
      </c>
      <c r="E4083" s="42">
        <v>239014</v>
      </c>
      <c r="F4083" s="206">
        <v>0</v>
      </c>
      <c r="G4083" s="42">
        <v>239014</v>
      </c>
      <c r="H4083" s="41" t="s">
        <v>2878</v>
      </c>
      <c r="I4083" s="195"/>
    </row>
    <row r="4084" spans="1:9" ht="26.25" customHeight="1">
      <c r="A4084" s="40">
        <v>44350</v>
      </c>
      <c r="B4084" s="41" t="s">
        <v>60</v>
      </c>
      <c r="C4084" s="41">
        <v>297</v>
      </c>
      <c r="D4084" s="41">
        <v>7</v>
      </c>
      <c r="E4084" s="42">
        <v>346782</v>
      </c>
      <c r="F4084" s="206">
        <v>0</v>
      </c>
      <c r="G4084" s="42">
        <v>346782</v>
      </c>
      <c r="H4084" s="41" t="s">
        <v>2879</v>
      </c>
      <c r="I4084" s="195"/>
    </row>
    <row r="4085" spans="1:9" ht="26.25" customHeight="1">
      <c r="A4085" s="40">
        <v>44350</v>
      </c>
      <c r="B4085" s="41" t="s">
        <v>60</v>
      </c>
      <c r="C4085" s="41">
        <v>301</v>
      </c>
      <c r="D4085" s="41">
        <v>7</v>
      </c>
      <c r="E4085" s="42">
        <v>458673</v>
      </c>
      <c r="F4085" s="206">
        <v>0</v>
      </c>
      <c r="G4085" s="42">
        <v>458673</v>
      </c>
      <c r="H4085" s="41" t="s">
        <v>2881</v>
      </c>
      <c r="I4085" s="195"/>
    </row>
    <row r="4086" spans="1:9" ht="26.25" customHeight="1">
      <c r="A4086" s="40">
        <v>44350</v>
      </c>
      <c r="B4086" s="41" t="s">
        <v>60</v>
      </c>
      <c r="C4086" s="41">
        <v>683</v>
      </c>
      <c r="D4086" s="41">
        <v>9</v>
      </c>
      <c r="E4086" s="42">
        <v>935031</v>
      </c>
      <c r="F4086" s="206">
        <v>0</v>
      </c>
      <c r="G4086" s="42">
        <v>935031</v>
      </c>
      <c r="H4086" s="41" t="s">
        <v>2886</v>
      </c>
      <c r="I4086" s="195"/>
    </row>
    <row r="4087" spans="1:9" ht="26.25" customHeight="1">
      <c r="A4087" s="40">
        <v>44350</v>
      </c>
      <c r="B4087" s="41" t="s">
        <v>60</v>
      </c>
      <c r="C4087" s="41">
        <v>684</v>
      </c>
      <c r="D4087" s="41">
        <v>9</v>
      </c>
      <c r="E4087" s="42">
        <v>26000</v>
      </c>
      <c r="F4087" s="206">
        <v>0</v>
      </c>
      <c r="G4087" s="42">
        <v>26000</v>
      </c>
      <c r="H4087" s="41" t="s">
        <v>2886</v>
      </c>
      <c r="I4087" s="195"/>
    </row>
    <row r="4088" spans="1:9" ht="26.25" customHeight="1">
      <c r="A4088" s="40">
        <v>44350</v>
      </c>
      <c r="B4088" s="41" t="s">
        <v>60</v>
      </c>
      <c r="C4088" s="41">
        <v>725</v>
      </c>
      <c r="D4088" s="41">
        <v>9</v>
      </c>
      <c r="E4088" s="42">
        <v>161900</v>
      </c>
      <c r="F4088" s="206">
        <v>0</v>
      </c>
      <c r="G4088" s="42">
        <v>161900</v>
      </c>
      <c r="H4088" s="41" t="s">
        <v>2892</v>
      </c>
      <c r="I4088" s="195"/>
    </row>
    <row r="4089" spans="1:9" ht="26.25" customHeight="1">
      <c r="A4089" s="40">
        <v>44350</v>
      </c>
      <c r="B4089" s="41" t="s">
        <v>60</v>
      </c>
      <c r="C4089" s="41">
        <v>6166</v>
      </c>
      <c r="D4089" s="41">
        <v>6</v>
      </c>
      <c r="E4089" s="42">
        <v>313240</v>
      </c>
      <c r="F4089" s="206">
        <v>0</v>
      </c>
      <c r="G4089" s="42">
        <v>313240</v>
      </c>
      <c r="H4089" s="41" t="s">
        <v>2899</v>
      </c>
      <c r="I4089" s="195"/>
    </row>
    <row r="4090" spans="1:9" ht="26.25" customHeight="1">
      <c r="A4090" s="40">
        <v>44350</v>
      </c>
      <c r="B4090" s="41" t="s">
        <v>60</v>
      </c>
      <c r="C4090" s="41">
        <v>6195</v>
      </c>
      <c r="D4090" s="41">
        <v>6</v>
      </c>
      <c r="E4090" s="42">
        <v>542845</v>
      </c>
      <c r="F4090" s="206">
        <v>0</v>
      </c>
      <c r="G4090" s="42">
        <v>542845</v>
      </c>
      <c r="H4090" s="41" t="s">
        <v>2901</v>
      </c>
      <c r="I4090" s="195"/>
    </row>
    <row r="4091" spans="1:9" ht="26.25" customHeight="1">
      <c r="A4091" s="40">
        <v>44350</v>
      </c>
      <c r="B4091" s="41" t="s">
        <v>60</v>
      </c>
      <c r="C4091" s="41">
        <v>7756</v>
      </c>
      <c r="D4091" s="41">
        <v>8</v>
      </c>
      <c r="E4091" s="42">
        <v>403154</v>
      </c>
      <c r="F4091" s="206">
        <v>0</v>
      </c>
      <c r="G4091" s="42">
        <v>403154</v>
      </c>
      <c r="H4091" s="41" t="s">
        <v>2908</v>
      </c>
      <c r="I4091" s="195"/>
    </row>
    <row r="4092" spans="1:9" ht="26.25" customHeight="1">
      <c r="A4092" s="40">
        <v>44350</v>
      </c>
      <c r="B4092" s="41" t="s">
        <v>60</v>
      </c>
      <c r="C4092" s="41">
        <v>7759</v>
      </c>
      <c r="D4092" s="41">
        <v>8</v>
      </c>
      <c r="E4092" s="42">
        <v>350678</v>
      </c>
      <c r="F4092" s="206">
        <v>0</v>
      </c>
      <c r="G4092" s="42">
        <v>350678</v>
      </c>
      <c r="H4092" s="41" t="s">
        <v>2910</v>
      </c>
      <c r="I4092" s="195"/>
    </row>
    <row r="4093" spans="1:9" ht="26.25" customHeight="1">
      <c r="A4093" s="40">
        <v>44350</v>
      </c>
      <c r="B4093" s="41" t="s">
        <v>60</v>
      </c>
      <c r="C4093" s="41">
        <v>8114</v>
      </c>
      <c r="D4093" s="41">
        <v>4</v>
      </c>
      <c r="E4093" s="42">
        <v>1492969</v>
      </c>
      <c r="F4093" s="206">
        <v>0</v>
      </c>
      <c r="G4093" s="42">
        <v>1492969</v>
      </c>
      <c r="H4093" s="41" t="s">
        <v>2918</v>
      </c>
      <c r="I4093" s="195"/>
    </row>
    <row r="4094" spans="1:9" ht="19.5">
      <c r="G4094" s="121">
        <f>SUM(G4082:G4093)</f>
        <v>5641723</v>
      </c>
      <c r="H4094" s="2" t="s">
        <v>106</v>
      </c>
    </row>
    <row r="4097" spans="1:9" ht="26.25" customHeight="1">
      <c r="A4097" s="196">
        <v>44349</v>
      </c>
      <c r="B4097" s="223" t="s">
        <v>60</v>
      </c>
      <c r="C4097" s="418">
        <v>655</v>
      </c>
      <c r="D4097" s="195">
        <v>9</v>
      </c>
      <c r="E4097" s="197">
        <v>1545000</v>
      </c>
      <c r="F4097" s="206">
        <f t="shared" ref="F4097" si="43">E4097-G4097</f>
        <v>0</v>
      </c>
      <c r="G4097" s="197">
        <v>1545000</v>
      </c>
      <c r="H4097" s="195" t="s">
        <v>2871</v>
      </c>
      <c r="I4097" s="195"/>
    </row>
    <row r="4098" spans="1:9" ht="19.5">
      <c r="G4098" s="121">
        <f>SUM(G4097)</f>
        <v>1545000</v>
      </c>
      <c r="H4098" s="2" t="s">
        <v>101</v>
      </c>
    </row>
    <row r="4100" spans="1:9" ht="19.5">
      <c r="A4100" s="430" t="s">
        <v>3016</v>
      </c>
      <c r="B4100" s="76"/>
      <c r="C4100" s="76"/>
    </row>
    <row r="4101" spans="1:9">
      <c r="A4101" s="196">
        <v>44351</v>
      </c>
      <c r="B4101" s="41" t="s">
        <v>60</v>
      </c>
      <c r="C4101" s="421">
        <v>402</v>
      </c>
      <c r="D4101" s="195">
        <v>7</v>
      </c>
      <c r="E4101" s="197">
        <v>790790</v>
      </c>
      <c r="F4101" s="206">
        <v>0</v>
      </c>
      <c r="G4101" s="197">
        <v>790790</v>
      </c>
      <c r="H4101" s="195" t="s">
        <v>2946</v>
      </c>
      <c r="I4101" s="195"/>
    </row>
    <row r="4102" spans="1:9">
      <c r="A4102" s="196">
        <v>44351</v>
      </c>
      <c r="B4102" s="41" t="s">
        <v>60</v>
      </c>
      <c r="C4102" s="421">
        <v>439</v>
      </c>
      <c r="D4102" s="195">
        <v>7</v>
      </c>
      <c r="E4102" s="197">
        <v>394200</v>
      </c>
      <c r="F4102" s="206">
        <v>0</v>
      </c>
      <c r="G4102" s="197">
        <v>394200</v>
      </c>
      <c r="H4102" s="195" t="s">
        <v>2948</v>
      </c>
      <c r="I4102" s="195"/>
    </row>
    <row r="4103" spans="1:9">
      <c r="A4103" s="196">
        <v>44351</v>
      </c>
      <c r="B4103" s="41" t="s">
        <v>60</v>
      </c>
      <c r="C4103" s="421">
        <v>457</v>
      </c>
      <c r="D4103" s="195">
        <v>7</v>
      </c>
      <c r="E4103" s="197">
        <v>565900</v>
      </c>
      <c r="F4103" s="206">
        <v>0</v>
      </c>
      <c r="G4103" s="197">
        <v>565900</v>
      </c>
      <c r="H4103" s="195" t="s">
        <v>2952</v>
      </c>
      <c r="I4103" s="195"/>
    </row>
    <row r="4104" spans="1:9">
      <c r="A4104" s="196">
        <v>44351</v>
      </c>
      <c r="B4104" s="41" t="s">
        <v>60</v>
      </c>
      <c r="C4104" s="421">
        <v>808</v>
      </c>
      <c r="D4104" s="195">
        <v>9</v>
      </c>
      <c r="E4104" s="197">
        <v>1134685</v>
      </c>
      <c r="F4104" s="206">
        <v>0</v>
      </c>
      <c r="G4104" s="197">
        <v>1134685</v>
      </c>
      <c r="H4104" s="195" t="s">
        <v>2964</v>
      </c>
      <c r="I4104" s="195"/>
    </row>
    <row r="4105" spans="1:9">
      <c r="A4105" s="196">
        <v>44351</v>
      </c>
      <c r="B4105" s="41" t="s">
        <v>60</v>
      </c>
      <c r="C4105" s="421">
        <v>810</v>
      </c>
      <c r="D4105" s="195">
        <v>9</v>
      </c>
      <c r="E4105" s="197">
        <v>383630</v>
      </c>
      <c r="F4105" s="206">
        <v>0</v>
      </c>
      <c r="G4105" s="197">
        <v>383630</v>
      </c>
      <c r="H4105" s="195" t="s">
        <v>2966</v>
      </c>
      <c r="I4105" s="195"/>
    </row>
    <row r="4106" spans="1:9">
      <c r="A4106" s="196">
        <v>44351</v>
      </c>
      <c r="B4106" s="41" t="s">
        <v>60</v>
      </c>
      <c r="C4106" s="421">
        <v>833</v>
      </c>
      <c r="D4106" s="195">
        <v>9</v>
      </c>
      <c r="E4106" s="197">
        <v>377430</v>
      </c>
      <c r="F4106" s="206">
        <v>0</v>
      </c>
      <c r="G4106" s="197">
        <v>377430</v>
      </c>
      <c r="H4106" s="195" t="s">
        <v>2968</v>
      </c>
      <c r="I4106" s="195"/>
    </row>
    <row r="4107" spans="1:9">
      <c r="A4107" s="196">
        <v>44351</v>
      </c>
      <c r="B4107" s="41" t="s">
        <v>60</v>
      </c>
      <c r="C4107" s="421">
        <v>4319</v>
      </c>
      <c r="D4107" s="195">
        <v>10</v>
      </c>
      <c r="E4107" s="197">
        <v>518468</v>
      </c>
      <c r="F4107" s="206">
        <f t="shared" ref="F4107" si="44">E4107-G4107</f>
        <v>0</v>
      </c>
      <c r="G4107" s="197">
        <v>518468</v>
      </c>
      <c r="H4107" s="195" t="s">
        <v>3001</v>
      </c>
      <c r="I4107" s="195"/>
    </row>
    <row r="4108" spans="1:9">
      <c r="A4108" s="196">
        <v>44351</v>
      </c>
      <c r="B4108" s="41" t="s">
        <v>60</v>
      </c>
      <c r="C4108" s="421">
        <v>8013</v>
      </c>
      <c r="D4108" s="195">
        <v>8</v>
      </c>
      <c r="E4108" s="197">
        <v>123300</v>
      </c>
      <c r="F4108" s="206">
        <v>0</v>
      </c>
      <c r="G4108" s="197">
        <v>123300</v>
      </c>
      <c r="H4108" s="195" t="s">
        <v>2984</v>
      </c>
      <c r="I4108" s="195"/>
    </row>
    <row r="4109" spans="1:9">
      <c r="A4109" s="196">
        <v>44351</v>
      </c>
      <c r="B4109" s="41" t="s">
        <v>60</v>
      </c>
      <c r="C4109" s="421">
        <v>8348</v>
      </c>
      <c r="D4109" s="195">
        <v>4</v>
      </c>
      <c r="E4109" s="197">
        <v>2464728</v>
      </c>
      <c r="F4109" s="206">
        <v>0</v>
      </c>
      <c r="G4109" s="197">
        <v>2464728</v>
      </c>
      <c r="H4109" s="195" t="s">
        <v>2987</v>
      </c>
      <c r="I4109" s="195"/>
    </row>
    <row r="4110" spans="1:9">
      <c r="A4110" s="196">
        <v>44351</v>
      </c>
      <c r="B4110" s="41" t="s">
        <v>60</v>
      </c>
      <c r="C4110" s="421">
        <v>8403</v>
      </c>
      <c r="D4110" s="195">
        <v>4</v>
      </c>
      <c r="E4110" s="197">
        <v>234123</v>
      </c>
      <c r="F4110" s="206">
        <v>0</v>
      </c>
      <c r="G4110" s="197">
        <v>234123</v>
      </c>
      <c r="H4110" s="195" t="s">
        <v>2988</v>
      </c>
      <c r="I4110" s="195"/>
    </row>
    <row r="4111" spans="1:9" ht="19.5">
      <c r="B4111" s="2" t="s">
        <v>3010</v>
      </c>
      <c r="G4111" s="121">
        <f>SUM(G4101:G4110)</f>
        <v>6987254</v>
      </c>
      <c r="H4111" s="2" t="s">
        <v>2850</v>
      </c>
    </row>
    <row r="4113" spans="1:9">
      <c r="A4113" s="196">
        <v>44351</v>
      </c>
      <c r="B4113" s="41" t="s">
        <v>60</v>
      </c>
      <c r="C4113" s="421">
        <v>6485</v>
      </c>
      <c r="D4113" s="195">
        <v>6</v>
      </c>
      <c r="E4113" s="197">
        <v>298768</v>
      </c>
      <c r="F4113" s="206">
        <f t="shared" ref="F4113" si="45">E4113-G4113</f>
        <v>0</v>
      </c>
      <c r="G4113" s="197">
        <v>298768</v>
      </c>
      <c r="H4113" s="195" t="s">
        <v>2978</v>
      </c>
      <c r="I4113" s="195"/>
    </row>
    <row r="4114" spans="1:9" ht="19.5">
      <c r="G4114" s="121">
        <f>SUM(G4113)</f>
        <v>298768</v>
      </c>
      <c r="H4114" s="2" t="s">
        <v>1989</v>
      </c>
    </row>
    <row r="4116" spans="1:9">
      <c r="A4116" s="196">
        <v>44351</v>
      </c>
      <c r="B4116" s="41" t="s">
        <v>60</v>
      </c>
      <c r="C4116" s="271">
        <v>857</v>
      </c>
      <c r="D4116" s="195">
        <v>9</v>
      </c>
      <c r="E4116" s="197">
        <v>290887</v>
      </c>
      <c r="F4116" s="206">
        <v>0</v>
      </c>
      <c r="G4116" s="197">
        <v>290887</v>
      </c>
      <c r="H4116" s="195" t="s">
        <v>2997</v>
      </c>
      <c r="I4116" s="195"/>
    </row>
    <row r="4117" spans="1:9">
      <c r="A4117" s="196">
        <v>44351</v>
      </c>
      <c r="B4117" s="41" t="s">
        <v>60</v>
      </c>
      <c r="C4117" s="271">
        <v>874</v>
      </c>
      <c r="D4117" s="195">
        <v>9</v>
      </c>
      <c r="E4117" s="197">
        <v>897615</v>
      </c>
      <c r="F4117" s="206">
        <v>0</v>
      </c>
      <c r="G4117" s="197">
        <v>897615</v>
      </c>
      <c r="H4117" s="195" t="s">
        <v>2974</v>
      </c>
      <c r="I4117" s="195"/>
    </row>
    <row r="4118" spans="1:9">
      <c r="A4118" s="196">
        <v>44351</v>
      </c>
      <c r="B4118" s="41" t="s">
        <v>60</v>
      </c>
      <c r="C4118" s="271">
        <v>6445</v>
      </c>
      <c r="D4118" s="195">
        <v>6</v>
      </c>
      <c r="E4118" s="197">
        <v>225101</v>
      </c>
      <c r="F4118" s="206">
        <v>0</v>
      </c>
      <c r="G4118" s="197">
        <v>225101</v>
      </c>
      <c r="H4118" s="195" t="s">
        <v>3007</v>
      </c>
      <c r="I4118" s="195"/>
    </row>
    <row r="4119" spans="1:9">
      <c r="A4119" s="196">
        <v>44351</v>
      </c>
      <c r="B4119" s="41" t="s">
        <v>60</v>
      </c>
      <c r="C4119" s="271">
        <v>8507</v>
      </c>
      <c r="D4119" s="195">
        <v>4</v>
      </c>
      <c r="E4119" s="197">
        <v>422200</v>
      </c>
      <c r="F4119" s="206">
        <v>0</v>
      </c>
      <c r="G4119" s="197">
        <v>422200</v>
      </c>
      <c r="H4119" s="195" t="s">
        <v>2993</v>
      </c>
      <c r="I4119" s="195"/>
    </row>
    <row r="4120" spans="1:9">
      <c r="A4120" s="196">
        <v>44351</v>
      </c>
      <c r="B4120" s="41" t="s">
        <v>60</v>
      </c>
      <c r="C4120" s="271">
        <v>6448</v>
      </c>
      <c r="D4120" s="195">
        <v>6</v>
      </c>
      <c r="E4120" s="197">
        <v>684812</v>
      </c>
      <c r="F4120" s="206">
        <v>0</v>
      </c>
      <c r="G4120" s="197">
        <v>684812</v>
      </c>
      <c r="H4120" s="195" t="s">
        <v>2975</v>
      </c>
      <c r="I4120" s="195"/>
    </row>
    <row r="4121" spans="1:9">
      <c r="A4121" s="196">
        <v>44351</v>
      </c>
      <c r="B4121" s="41" t="s">
        <v>60</v>
      </c>
      <c r="C4121" s="271">
        <v>6449</v>
      </c>
      <c r="D4121" s="195">
        <v>6</v>
      </c>
      <c r="E4121" s="197">
        <v>930400</v>
      </c>
      <c r="F4121" s="206">
        <v>0</v>
      </c>
      <c r="G4121" s="197">
        <v>930400</v>
      </c>
      <c r="H4121" s="195" t="s">
        <v>2976</v>
      </c>
      <c r="I4121" s="195"/>
    </row>
    <row r="4122" spans="1:9">
      <c r="A4122" s="196">
        <v>44351</v>
      </c>
      <c r="B4122" s="41" t="s">
        <v>60</v>
      </c>
      <c r="C4122" s="271">
        <v>6467</v>
      </c>
      <c r="D4122" s="195">
        <v>6</v>
      </c>
      <c r="E4122" s="197">
        <v>230500</v>
      </c>
      <c r="F4122" s="206">
        <v>0</v>
      </c>
      <c r="G4122" s="197">
        <v>230500</v>
      </c>
      <c r="H4122" s="195" t="s">
        <v>3008</v>
      </c>
      <c r="I4122" s="195"/>
    </row>
    <row r="4123" spans="1:9">
      <c r="A4123" s="196">
        <v>44351</v>
      </c>
      <c r="B4123" s="41" t="s">
        <v>60</v>
      </c>
      <c r="C4123" s="271">
        <v>6489</v>
      </c>
      <c r="D4123" s="195">
        <v>6</v>
      </c>
      <c r="E4123" s="197">
        <v>499715</v>
      </c>
      <c r="F4123" s="206">
        <v>0</v>
      </c>
      <c r="G4123" s="197">
        <v>499715</v>
      </c>
      <c r="H4123" s="195" t="s">
        <v>2979</v>
      </c>
      <c r="I4123" s="195"/>
    </row>
    <row r="4124" spans="1:9">
      <c r="A4124" s="196">
        <v>44351</v>
      </c>
      <c r="B4124" s="41" t="s">
        <v>60</v>
      </c>
      <c r="C4124" s="271">
        <v>8066</v>
      </c>
      <c r="D4124" s="195">
        <v>8</v>
      </c>
      <c r="E4124" s="197">
        <v>923846</v>
      </c>
      <c r="F4124" s="206">
        <v>0</v>
      </c>
      <c r="G4124" s="197">
        <v>923846</v>
      </c>
      <c r="H4124" s="195" t="s">
        <v>2985</v>
      </c>
      <c r="I4124" s="195"/>
    </row>
    <row r="4125" spans="1:9">
      <c r="A4125" s="196">
        <v>44351</v>
      </c>
      <c r="B4125" s="41" t="s">
        <v>60</v>
      </c>
      <c r="C4125" s="271">
        <v>8424</v>
      </c>
      <c r="D4125" s="195">
        <v>4</v>
      </c>
      <c r="E4125" s="197">
        <v>999036</v>
      </c>
      <c r="F4125" s="206">
        <v>0</v>
      </c>
      <c r="G4125" s="197">
        <v>999036</v>
      </c>
      <c r="H4125" s="195" t="s">
        <v>2989</v>
      </c>
      <c r="I4125" s="195"/>
    </row>
    <row r="4126" spans="1:9">
      <c r="A4126" s="196">
        <v>44351</v>
      </c>
      <c r="B4126" s="41" t="s">
        <v>60</v>
      </c>
      <c r="C4126" s="271">
        <v>6426</v>
      </c>
      <c r="D4126" s="195">
        <v>6</v>
      </c>
      <c r="E4126" s="197">
        <v>292550</v>
      </c>
      <c r="F4126" s="206">
        <f t="shared" ref="F4126" si="46">E4126-G4126</f>
        <v>0</v>
      </c>
      <c r="G4126" s="197">
        <v>292550</v>
      </c>
      <c r="H4126" s="195" t="s">
        <v>2750</v>
      </c>
      <c r="I4126" s="195"/>
    </row>
    <row r="4127" spans="1:9">
      <c r="A4127" s="196">
        <v>44351</v>
      </c>
      <c r="B4127" s="41" t="s">
        <v>60</v>
      </c>
      <c r="C4127" s="271">
        <v>8436</v>
      </c>
      <c r="D4127" s="195">
        <v>4</v>
      </c>
      <c r="E4127" s="197">
        <v>528940</v>
      </c>
      <c r="F4127" s="206">
        <f t="shared" ref="F4127:F4133" si="47">E4127-G4127</f>
        <v>0</v>
      </c>
      <c r="G4127" s="197">
        <v>528940</v>
      </c>
      <c r="H4127" s="195" t="s">
        <v>2992</v>
      </c>
      <c r="I4127" s="195"/>
    </row>
    <row r="4128" spans="1:9" s="52" customFormat="1">
      <c r="A4128" s="199">
        <v>44352</v>
      </c>
      <c r="B4128" s="429"/>
      <c r="C4128" s="278">
        <v>569</v>
      </c>
      <c r="D4128" s="200">
        <v>7</v>
      </c>
      <c r="E4128" s="201">
        <v>1271368</v>
      </c>
      <c r="F4128" s="202">
        <f t="shared" si="47"/>
        <v>0</v>
      </c>
      <c r="G4128" s="201">
        <v>1271368</v>
      </c>
      <c r="H4128" s="200"/>
      <c r="I4128" s="200"/>
    </row>
    <row r="4129" spans="1:9" s="52" customFormat="1">
      <c r="A4129" s="199">
        <v>44352</v>
      </c>
      <c r="B4129" s="429"/>
      <c r="C4129" s="51">
        <v>976</v>
      </c>
      <c r="D4129" s="200">
        <v>9</v>
      </c>
      <c r="E4129" s="201">
        <v>1097788</v>
      </c>
      <c r="F4129" s="202">
        <f t="shared" si="47"/>
        <v>0</v>
      </c>
      <c r="G4129" s="201">
        <v>1097788</v>
      </c>
      <c r="H4129" s="200"/>
      <c r="I4129" s="200"/>
    </row>
    <row r="4130" spans="1:9" s="52" customFormat="1">
      <c r="A4130" s="199">
        <v>44352</v>
      </c>
      <c r="B4130" s="429"/>
      <c r="C4130" s="51">
        <v>4367</v>
      </c>
      <c r="D4130" s="200">
        <v>10</v>
      </c>
      <c r="E4130" s="201">
        <v>559850</v>
      </c>
      <c r="F4130" s="202">
        <f t="shared" si="47"/>
        <v>0</v>
      </c>
      <c r="G4130" s="201">
        <v>559850</v>
      </c>
      <c r="H4130" s="200"/>
      <c r="I4130" s="200"/>
    </row>
    <row r="4131" spans="1:9" s="52" customFormat="1">
      <c r="A4131" s="199">
        <v>44352</v>
      </c>
      <c r="B4131" s="429"/>
      <c r="C4131" s="51">
        <v>556</v>
      </c>
      <c r="D4131" s="200">
        <v>7</v>
      </c>
      <c r="E4131" s="201">
        <v>678886</v>
      </c>
      <c r="F4131" s="202">
        <f t="shared" si="47"/>
        <v>0</v>
      </c>
      <c r="G4131" s="201">
        <v>678886</v>
      </c>
      <c r="H4131" s="200"/>
      <c r="I4131" s="200"/>
    </row>
    <row r="4132" spans="1:9" s="52" customFormat="1">
      <c r="A4132" s="199">
        <v>44352</v>
      </c>
      <c r="B4132" s="429"/>
      <c r="C4132" s="51">
        <v>8146</v>
      </c>
      <c r="D4132" s="200">
        <v>8</v>
      </c>
      <c r="E4132" s="201">
        <v>601000</v>
      </c>
      <c r="F4132" s="202">
        <f t="shared" si="47"/>
        <v>0</v>
      </c>
      <c r="G4132" s="201">
        <v>601000</v>
      </c>
      <c r="H4132" s="200"/>
      <c r="I4132" s="200"/>
    </row>
    <row r="4133" spans="1:9" s="52" customFormat="1">
      <c r="A4133" s="199">
        <v>44352</v>
      </c>
      <c r="B4133" s="429"/>
      <c r="C4133" s="51">
        <v>964</v>
      </c>
      <c r="D4133" s="200">
        <v>9</v>
      </c>
      <c r="E4133" s="201">
        <v>368197</v>
      </c>
      <c r="F4133" s="202">
        <f t="shared" si="47"/>
        <v>0</v>
      </c>
      <c r="G4133" s="201">
        <v>368197</v>
      </c>
      <c r="H4133" s="200"/>
      <c r="I4133" s="200"/>
    </row>
    <row r="4134" spans="1:9" ht="19.5">
      <c r="B4134" s="2" t="s">
        <v>3011</v>
      </c>
      <c r="G4134" s="121">
        <f>SUM(G4116:G4133)</f>
        <v>11502691</v>
      </c>
      <c r="H4134" s="2" t="s">
        <v>63</v>
      </c>
    </row>
    <row r="4136" spans="1:9" ht="26.25" customHeight="1">
      <c r="A4136" s="40">
        <v>44350</v>
      </c>
      <c r="B4136" s="41" t="s">
        <v>60</v>
      </c>
      <c r="C4136" s="426">
        <v>8163</v>
      </c>
      <c r="D4136" s="41">
        <v>4</v>
      </c>
      <c r="E4136" s="42">
        <v>731119</v>
      </c>
      <c r="F4136" s="206">
        <v>0</v>
      </c>
      <c r="G4136" s="42">
        <v>731119</v>
      </c>
      <c r="H4136" s="41" t="s">
        <v>2924</v>
      </c>
      <c r="I4136" s="195"/>
    </row>
    <row r="4137" spans="1:9">
      <c r="A4137" s="196">
        <v>44351</v>
      </c>
      <c r="B4137" s="41" t="s">
        <v>60</v>
      </c>
      <c r="C4137" s="427">
        <v>867</v>
      </c>
      <c r="D4137" s="195">
        <v>9</v>
      </c>
      <c r="E4137" s="197">
        <v>601600</v>
      </c>
      <c r="F4137" s="206">
        <v>0</v>
      </c>
      <c r="G4137" s="197">
        <v>601600</v>
      </c>
      <c r="H4137" s="195" t="s">
        <v>2973</v>
      </c>
      <c r="I4137" s="195"/>
    </row>
    <row r="4138" spans="1:9">
      <c r="A4138" s="196">
        <v>44351</v>
      </c>
      <c r="B4138" s="41" t="s">
        <v>60</v>
      </c>
      <c r="C4138" s="427">
        <v>6424</v>
      </c>
      <c r="D4138" s="195">
        <v>6</v>
      </c>
      <c r="E4138" s="197">
        <v>214200</v>
      </c>
      <c r="F4138" s="206">
        <v>0</v>
      </c>
      <c r="G4138" s="197">
        <v>214200</v>
      </c>
      <c r="H4138" s="195" t="s">
        <v>3005</v>
      </c>
      <c r="I4138" s="195"/>
    </row>
    <row r="4139" spans="1:9">
      <c r="A4139" s="196">
        <v>44351</v>
      </c>
      <c r="B4139" s="41" t="s">
        <v>60</v>
      </c>
      <c r="C4139" s="427">
        <v>6931</v>
      </c>
      <c r="D4139" s="195">
        <v>29</v>
      </c>
      <c r="E4139" s="197">
        <v>185000</v>
      </c>
      <c r="F4139" s="206">
        <v>0</v>
      </c>
      <c r="G4139" s="197">
        <v>185000</v>
      </c>
      <c r="H4139" s="195" t="s">
        <v>2995</v>
      </c>
      <c r="I4139" s="195"/>
    </row>
    <row r="4140" spans="1:9">
      <c r="A4140" s="196">
        <v>44351</v>
      </c>
      <c r="B4140" s="41" t="s">
        <v>60</v>
      </c>
      <c r="C4140" s="427">
        <v>6939</v>
      </c>
      <c r="D4140" s="195">
        <v>29</v>
      </c>
      <c r="E4140" s="197">
        <v>3000000</v>
      </c>
      <c r="F4140" s="206">
        <v>0</v>
      </c>
      <c r="G4140" s="197">
        <v>3000000</v>
      </c>
      <c r="H4140" s="195" t="s">
        <v>2524</v>
      </c>
      <c r="I4140" s="195"/>
    </row>
    <row r="4141" spans="1:9">
      <c r="A4141" s="196">
        <v>44351</v>
      </c>
      <c r="B4141" s="41" t="s">
        <v>60</v>
      </c>
      <c r="C4141" s="427">
        <v>6940</v>
      </c>
      <c r="D4141" s="195">
        <v>29</v>
      </c>
      <c r="E4141" s="197">
        <v>6160000</v>
      </c>
      <c r="F4141" s="206">
        <v>0</v>
      </c>
      <c r="G4141" s="197">
        <v>6160000</v>
      </c>
      <c r="H4141" s="195" t="s">
        <v>2524</v>
      </c>
      <c r="I4141" s="195"/>
    </row>
    <row r="4142" spans="1:9" s="52" customFormat="1">
      <c r="A4142" s="199">
        <v>44352</v>
      </c>
      <c r="B4142" s="200"/>
      <c r="C4142" s="226">
        <v>4389</v>
      </c>
      <c r="D4142" s="200">
        <v>10</v>
      </c>
      <c r="E4142" s="201">
        <v>388953</v>
      </c>
      <c r="F4142" s="202">
        <v>0</v>
      </c>
      <c r="G4142" s="201">
        <v>388953</v>
      </c>
      <c r="H4142" s="200"/>
      <c r="I4142" s="200"/>
    </row>
    <row r="4143" spans="1:9" s="52" customFormat="1">
      <c r="A4143" s="199">
        <v>44352</v>
      </c>
      <c r="B4143" s="200"/>
      <c r="C4143" s="226">
        <v>7007</v>
      </c>
      <c r="D4143" s="200">
        <v>29</v>
      </c>
      <c r="E4143" s="201">
        <v>161500</v>
      </c>
      <c r="F4143" s="202">
        <v>0</v>
      </c>
      <c r="G4143" s="201">
        <v>161500</v>
      </c>
      <c r="H4143" s="200"/>
      <c r="I4143" s="200"/>
    </row>
    <row r="4144" spans="1:9" s="52" customFormat="1">
      <c r="A4144" s="199">
        <v>44352</v>
      </c>
      <c r="B4144" s="200"/>
      <c r="C4144" s="226">
        <v>8173</v>
      </c>
      <c r="D4144" s="200">
        <v>8</v>
      </c>
      <c r="E4144" s="201">
        <v>674288</v>
      </c>
      <c r="F4144" s="202">
        <v>0</v>
      </c>
      <c r="G4144" s="201">
        <v>674288</v>
      </c>
      <c r="H4144" s="200"/>
      <c r="I4144" s="200"/>
    </row>
    <row r="4145" spans="1:9" s="52" customFormat="1">
      <c r="A4145" s="199">
        <v>44352</v>
      </c>
      <c r="B4145" s="200"/>
      <c r="C4145" s="226">
        <v>6986</v>
      </c>
      <c r="D4145" s="200">
        <v>29</v>
      </c>
      <c r="E4145" s="201">
        <v>135900</v>
      </c>
      <c r="F4145" s="202">
        <v>0</v>
      </c>
      <c r="G4145" s="201">
        <v>135900</v>
      </c>
      <c r="H4145" s="200"/>
      <c r="I4145" s="200"/>
    </row>
    <row r="4146" spans="1:9" s="52" customFormat="1">
      <c r="A4146" s="199">
        <v>44352</v>
      </c>
      <c r="B4146" s="200"/>
      <c r="C4146" s="226">
        <v>8152</v>
      </c>
      <c r="D4146" s="200">
        <v>8</v>
      </c>
      <c r="E4146" s="201">
        <v>600452</v>
      </c>
      <c r="F4146" s="202">
        <v>0</v>
      </c>
      <c r="G4146" s="201">
        <v>600452</v>
      </c>
      <c r="H4146" s="200"/>
      <c r="I4146" s="200"/>
    </row>
    <row r="4147" spans="1:9" s="52" customFormat="1">
      <c r="A4147" s="199">
        <v>44352</v>
      </c>
      <c r="B4147" s="200"/>
      <c r="C4147" s="226">
        <v>1005</v>
      </c>
      <c r="D4147" s="200">
        <v>9</v>
      </c>
      <c r="E4147" s="201">
        <v>1500000</v>
      </c>
      <c r="F4147" s="202">
        <v>0</v>
      </c>
      <c r="G4147" s="201">
        <v>1500000</v>
      </c>
      <c r="H4147" s="200"/>
      <c r="I4147" s="200"/>
    </row>
    <row r="4148" spans="1:9" s="52" customFormat="1">
      <c r="A4148" s="199">
        <v>44352</v>
      </c>
      <c r="B4148" s="200"/>
      <c r="C4148" s="226">
        <v>571</v>
      </c>
      <c r="D4148" s="200">
        <v>7</v>
      </c>
      <c r="E4148" s="201">
        <v>457774</v>
      </c>
      <c r="F4148" s="202">
        <v>0</v>
      </c>
      <c r="G4148" s="201">
        <v>457774</v>
      </c>
      <c r="H4148" s="200"/>
      <c r="I4148" s="200"/>
    </row>
    <row r="4149" spans="1:9" s="52" customFormat="1">
      <c r="A4149" s="199">
        <v>44352</v>
      </c>
      <c r="B4149" s="200"/>
      <c r="C4149" s="226">
        <v>4401</v>
      </c>
      <c r="D4149" s="200">
        <v>10</v>
      </c>
      <c r="E4149" s="201">
        <v>1086527</v>
      </c>
      <c r="F4149" s="202">
        <v>0</v>
      </c>
      <c r="G4149" s="201">
        <v>1086527</v>
      </c>
      <c r="H4149" s="200"/>
      <c r="I4149" s="200"/>
    </row>
    <row r="4150" spans="1:9" s="52" customFormat="1">
      <c r="A4150" s="199">
        <v>44352</v>
      </c>
      <c r="B4150" s="200"/>
      <c r="C4150" s="226">
        <v>7001</v>
      </c>
      <c r="D4150" s="200">
        <v>29</v>
      </c>
      <c r="E4150" s="201">
        <v>349396</v>
      </c>
      <c r="F4150" s="202">
        <v>0</v>
      </c>
      <c r="G4150" s="201">
        <v>349396</v>
      </c>
      <c r="H4150" s="200"/>
      <c r="I4150" s="200"/>
    </row>
    <row r="4151" spans="1:9" ht="19.5">
      <c r="B4151" s="2" t="s">
        <v>3012</v>
      </c>
      <c r="E4151" s="3"/>
      <c r="G4151" s="121">
        <f>SUM(G4136:G4150)</f>
        <v>16246709</v>
      </c>
      <c r="H4151" s="2" t="s">
        <v>64</v>
      </c>
    </row>
    <row r="4153" spans="1:9" s="52" customFormat="1">
      <c r="A4153" s="199">
        <v>44352</v>
      </c>
      <c r="B4153" s="200"/>
      <c r="C4153" s="226">
        <v>8203</v>
      </c>
      <c r="D4153" s="200">
        <v>8</v>
      </c>
      <c r="E4153" s="201">
        <v>450132</v>
      </c>
      <c r="F4153" s="202">
        <v>0</v>
      </c>
      <c r="G4153" s="201">
        <v>450132</v>
      </c>
      <c r="H4153" s="200"/>
      <c r="I4153" s="200"/>
    </row>
    <row r="4154" spans="1:9" s="52" customFormat="1">
      <c r="A4154" s="199">
        <v>44352</v>
      </c>
      <c r="B4154" s="200"/>
      <c r="C4154" s="200">
        <v>8224</v>
      </c>
      <c r="D4154" s="200">
        <v>8</v>
      </c>
      <c r="E4154" s="200">
        <v>724235</v>
      </c>
      <c r="F4154" s="202">
        <v>0</v>
      </c>
      <c r="G4154" s="200">
        <v>724235</v>
      </c>
      <c r="H4154" s="200"/>
      <c r="I4154" s="200"/>
    </row>
    <row r="4155" spans="1:9" s="52" customFormat="1">
      <c r="A4155" s="199">
        <v>44352</v>
      </c>
      <c r="B4155" s="200"/>
      <c r="C4155" s="200">
        <v>8234</v>
      </c>
      <c r="D4155" s="200">
        <v>8</v>
      </c>
      <c r="E4155" s="200">
        <v>776000</v>
      </c>
      <c r="F4155" s="202">
        <v>0</v>
      </c>
      <c r="G4155" s="200">
        <v>776000</v>
      </c>
      <c r="H4155" s="200"/>
      <c r="I4155" s="200"/>
    </row>
    <row r="4156" spans="1:9" ht="19.5">
      <c r="C4156" s="2" t="s">
        <v>3013</v>
      </c>
      <c r="G4156" s="121">
        <f>SUM(G4153:G4155)</f>
        <v>1950367</v>
      </c>
      <c r="H4156" s="2" t="s">
        <v>3014</v>
      </c>
    </row>
    <row r="4158" spans="1:9">
      <c r="A4158" s="196">
        <v>44351</v>
      </c>
      <c r="B4158" s="41" t="s">
        <v>60</v>
      </c>
      <c r="C4158" s="423">
        <v>455</v>
      </c>
      <c r="D4158" s="195">
        <v>7</v>
      </c>
      <c r="E4158" s="197">
        <v>1108200</v>
      </c>
      <c r="F4158" s="206">
        <v>0</v>
      </c>
      <c r="G4158" s="197">
        <v>1108200</v>
      </c>
      <c r="H4158" s="195" t="s">
        <v>2951</v>
      </c>
      <c r="I4158" s="195"/>
    </row>
    <row r="4159" spans="1:9">
      <c r="A4159" s="196">
        <v>44351</v>
      </c>
      <c r="B4159" s="41" t="s">
        <v>60</v>
      </c>
      <c r="C4159" s="423">
        <v>844</v>
      </c>
      <c r="D4159" s="195">
        <v>9</v>
      </c>
      <c r="E4159" s="197">
        <v>189968</v>
      </c>
      <c r="F4159" s="206">
        <v>0</v>
      </c>
      <c r="G4159" s="197">
        <v>189968</v>
      </c>
      <c r="H4159" s="195" t="s">
        <v>2996</v>
      </c>
      <c r="I4159" s="195"/>
    </row>
    <row r="4160" spans="1:9" s="52" customFormat="1">
      <c r="A4160" s="199">
        <v>44352</v>
      </c>
      <c r="B4160" s="429"/>
      <c r="C4160" s="51">
        <v>6985</v>
      </c>
      <c r="D4160" s="200">
        <v>29</v>
      </c>
      <c r="E4160" s="201">
        <v>564824</v>
      </c>
      <c r="F4160" s="202">
        <v>0</v>
      </c>
      <c r="G4160" s="201">
        <v>564824</v>
      </c>
      <c r="H4160" s="200"/>
      <c r="I4160" s="200"/>
    </row>
    <row r="4161" spans="1:9" s="52" customFormat="1">
      <c r="A4161" s="199">
        <v>44352</v>
      </c>
      <c r="B4161" s="200"/>
      <c r="C4161" s="200">
        <v>7006</v>
      </c>
      <c r="D4161" s="200">
        <v>29</v>
      </c>
      <c r="E4161" s="201">
        <v>261039</v>
      </c>
      <c r="F4161" s="202">
        <v>0</v>
      </c>
      <c r="G4161" s="201">
        <v>261039</v>
      </c>
      <c r="H4161" s="200"/>
      <c r="I4161" s="200"/>
    </row>
    <row r="4162" spans="1:9" s="52" customFormat="1">
      <c r="A4162" s="199">
        <v>44352</v>
      </c>
      <c r="B4162" s="200"/>
      <c r="C4162" s="200">
        <v>4368</v>
      </c>
      <c r="D4162" s="200">
        <v>10</v>
      </c>
      <c r="E4162" s="201">
        <v>1128473</v>
      </c>
      <c r="F4162" s="202">
        <v>0</v>
      </c>
      <c r="G4162" s="201">
        <v>1128473</v>
      </c>
      <c r="H4162" s="200"/>
      <c r="I4162" s="200"/>
    </row>
    <row r="4163" spans="1:9" s="52" customFormat="1">
      <c r="A4163" s="199">
        <v>44352</v>
      </c>
      <c r="B4163" s="200"/>
      <c r="C4163" s="200">
        <v>583</v>
      </c>
      <c r="D4163" s="200">
        <v>7</v>
      </c>
      <c r="E4163" s="201">
        <v>174945</v>
      </c>
      <c r="F4163" s="202">
        <v>0</v>
      </c>
      <c r="G4163" s="201">
        <v>174945</v>
      </c>
      <c r="H4163" s="200"/>
      <c r="I4163" s="200"/>
    </row>
    <row r="4164" spans="1:9" s="52" customFormat="1">
      <c r="A4164" s="199">
        <v>44352</v>
      </c>
      <c r="B4164" s="200"/>
      <c r="C4164" s="200">
        <v>6585</v>
      </c>
      <c r="D4164" s="200">
        <v>6</v>
      </c>
      <c r="E4164" s="201">
        <v>337750</v>
      </c>
      <c r="F4164" s="202">
        <v>0</v>
      </c>
      <c r="G4164" s="201">
        <v>337750</v>
      </c>
      <c r="H4164" s="200"/>
      <c r="I4164" s="200"/>
    </row>
    <row r="4165" spans="1:9" s="52" customFormat="1">
      <c r="A4165" s="199">
        <v>44352</v>
      </c>
      <c r="B4165" s="200"/>
      <c r="C4165" s="200">
        <v>574</v>
      </c>
      <c r="D4165" s="200">
        <v>7</v>
      </c>
      <c r="E4165" s="201">
        <v>397322</v>
      </c>
      <c r="F4165" s="202">
        <v>0</v>
      </c>
      <c r="G4165" s="201">
        <v>397322</v>
      </c>
      <c r="H4165" s="200"/>
      <c r="I4165" s="200"/>
    </row>
    <row r="4166" spans="1:9" s="52" customFormat="1">
      <c r="A4166" s="199">
        <v>44352</v>
      </c>
      <c r="B4166" s="200"/>
      <c r="C4166" s="200">
        <v>570</v>
      </c>
      <c r="D4166" s="200">
        <v>7</v>
      </c>
      <c r="E4166" s="201">
        <v>1525918</v>
      </c>
      <c r="F4166" s="202">
        <v>0</v>
      </c>
      <c r="G4166" s="201">
        <v>1525918</v>
      </c>
      <c r="H4166" s="200"/>
      <c r="I4166" s="200"/>
    </row>
    <row r="4167" spans="1:9" s="52" customFormat="1">
      <c r="A4167" s="199">
        <v>44352</v>
      </c>
      <c r="B4167" s="200"/>
      <c r="C4167" s="200">
        <v>2914</v>
      </c>
      <c r="D4167" s="200">
        <v>11</v>
      </c>
      <c r="E4167" s="201">
        <v>396597</v>
      </c>
      <c r="F4167" s="202">
        <v>0</v>
      </c>
      <c r="G4167" s="201">
        <v>396597</v>
      </c>
      <c r="H4167" s="200"/>
      <c r="I4167" s="200"/>
    </row>
    <row r="4168" spans="1:9" s="52" customFormat="1">
      <c r="A4168" s="199">
        <v>44352</v>
      </c>
      <c r="B4168" s="200"/>
      <c r="C4168" s="200">
        <v>4369</v>
      </c>
      <c r="D4168" s="200">
        <v>10</v>
      </c>
      <c r="E4168" s="201">
        <v>540300</v>
      </c>
      <c r="F4168" s="202">
        <v>0</v>
      </c>
      <c r="G4168" s="201">
        <v>540300</v>
      </c>
      <c r="H4168" s="200"/>
      <c r="I4168" s="200"/>
    </row>
    <row r="4169" spans="1:9" s="52" customFormat="1">
      <c r="A4169" s="199">
        <v>44352</v>
      </c>
      <c r="B4169" s="200"/>
      <c r="C4169" s="200">
        <v>8153</v>
      </c>
      <c r="D4169" s="200">
        <v>8</v>
      </c>
      <c r="E4169" s="201">
        <v>1375645</v>
      </c>
      <c r="F4169" s="202">
        <v>0</v>
      </c>
      <c r="G4169" s="201">
        <v>1375645</v>
      </c>
      <c r="H4169" s="200"/>
      <c r="I4169" s="200"/>
    </row>
    <row r="4170" spans="1:9" ht="19.5">
      <c r="B4170" s="2" t="s">
        <v>3015</v>
      </c>
      <c r="G4170" s="121">
        <f>SUM(G4158:G4169)</f>
        <v>8000981</v>
      </c>
      <c r="H4170" s="2" t="s">
        <v>2785</v>
      </c>
    </row>
    <row r="4172" spans="1:9" ht="26.25" customHeight="1">
      <c r="A4172" s="196">
        <v>44349</v>
      </c>
      <c r="B4172" s="205" t="s">
        <v>60</v>
      </c>
      <c r="C4172" s="428">
        <v>95</v>
      </c>
      <c r="D4172" s="195">
        <v>7</v>
      </c>
      <c r="E4172" s="197">
        <v>4634500</v>
      </c>
      <c r="F4172" s="206">
        <v>0</v>
      </c>
      <c r="G4172" s="197">
        <v>4634500</v>
      </c>
      <c r="H4172" s="195" t="s">
        <v>2874</v>
      </c>
      <c r="I4172" s="195"/>
    </row>
    <row r="4173" spans="1:9" ht="26.25" customHeight="1">
      <c r="A4173" s="196">
        <v>44349</v>
      </c>
      <c r="B4173" s="205" t="s">
        <v>60</v>
      </c>
      <c r="C4173" s="428">
        <v>132</v>
      </c>
      <c r="D4173" s="195">
        <v>7</v>
      </c>
      <c r="E4173" s="197">
        <v>6333300</v>
      </c>
      <c r="F4173" s="206">
        <v>0</v>
      </c>
      <c r="G4173" s="197">
        <v>6333300</v>
      </c>
      <c r="H4173" s="195" t="s">
        <v>2872</v>
      </c>
      <c r="I4173" s="195"/>
    </row>
    <row r="4174" spans="1:9" ht="26.25" customHeight="1">
      <c r="A4174" s="196">
        <v>44349</v>
      </c>
      <c r="B4174" s="205" t="s">
        <v>60</v>
      </c>
      <c r="C4174" s="428">
        <v>538</v>
      </c>
      <c r="D4174" s="195">
        <v>9</v>
      </c>
      <c r="E4174" s="197">
        <v>54500</v>
      </c>
      <c r="F4174" s="206">
        <v>0</v>
      </c>
      <c r="G4174" s="197">
        <v>54500</v>
      </c>
      <c r="H4174" s="195" t="s">
        <v>2817</v>
      </c>
      <c r="I4174" s="195"/>
    </row>
    <row r="4175" spans="1:9" ht="26.25" customHeight="1">
      <c r="A4175" s="40">
        <v>44350</v>
      </c>
      <c r="B4175" s="41" t="s">
        <v>60</v>
      </c>
      <c r="C4175" s="271">
        <v>7844</v>
      </c>
      <c r="D4175" s="41">
        <v>8</v>
      </c>
      <c r="E4175" s="42">
        <v>1077100</v>
      </c>
      <c r="F4175" s="206">
        <v>0</v>
      </c>
      <c r="G4175" s="42">
        <v>1077100</v>
      </c>
      <c r="H4175" s="41" t="s">
        <v>2915</v>
      </c>
      <c r="I4175" s="195"/>
    </row>
    <row r="4176" spans="1:9" ht="26.25" customHeight="1">
      <c r="A4176" s="40">
        <v>44350</v>
      </c>
      <c r="B4176" s="41" t="s">
        <v>60</v>
      </c>
      <c r="C4176" s="271">
        <v>8222</v>
      </c>
      <c r="D4176" s="41">
        <v>4</v>
      </c>
      <c r="E4176" s="42">
        <v>356200</v>
      </c>
      <c r="F4176" s="206">
        <v>0</v>
      </c>
      <c r="G4176" s="42">
        <v>356200</v>
      </c>
      <c r="H4176" s="41" t="s">
        <v>2938</v>
      </c>
      <c r="I4176" s="195"/>
    </row>
    <row r="4177" spans="1:9" ht="26.25" customHeight="1">
      <c r="A4177" s="40">
        <v>44350</v>
      </c>
      <c r="B4177" s="41" t="s">
        <v>60</v>
      </c>
      <c r="C4177" s="271">
        <v>8224</v>
      </c>
      <c r="D4177" s="41">
        <v>4</v>
      </c>
      <c r="E4177" s="42">
        <v>7040000</v>
      </c>
      <c r="F4177" s="206">
        <v>0</v>
      </c>
      <c r="G4177" s="42">
        <v>7040000</v>
      </c>
      <c r="H4177" s="41" t="s">
        <v>2940</v>
      </c>
      <c r="I4177" s="195"/>
    </row>
    <row r="4178" spans="1:9" s="52" customFormat="1" ht="24.75" customHeight="1">
      <c r="A4178" s="355">
        <v>44352</v>
      </c>
      <c r="B4178" s="429"/>
      <c r="C4178" s="278">
        <v>8632</v>
      </c>
      <c r="D4178" s="429">
        <v>4</v>
      </c>
      <c r="E4178" s="431">
        <v>2649220</v>
      </c>
      <c r="F4178" s="202">
        <v>0</v>
      </c>
      <c r="G4178" s="431">
        <v>2649220</v>
      </c>
      <c r="H4178" s="429"/>
      <c r="I4178" s="200"/>
    </row>
    <row r="4179" spans="1:9" s="52" customFormat="1" ht="24.75" customHeight="1">
      <c r="A4179" s="355">
        <v>44352</v>
      </c>
      <c r="B4179" s="200"/>
      <c r="C4179" s="200">
        <v>8233</v>
      </c>
      <c r="D4179" s="200">
        <v>8</v>
      </c>
      <c r="E4179" s="201">
        <v>680920</v>
      </c>
      <c r="F4179" s="202">
        <v>0</v>
      </c>
      <c r="G4179" s="201">
        <v>680920</v>
      </c>
      <c r="H4179" s="200"/>
      <c r="I4179" s="200"/>
    </row>
    <row r="4180" spans="1:9" s="52" customFormat="1" ht="24.75" customHeight="1">
      <c r="A4180" s="355">
        <v>44352</v>
      </c>
      <c r="B4180" s="200"/>
      <c r="C4180" s="200">
        <v>602</v>
      </c>
      <c r="D4180" s="200">
        <v>7</v>
      </c>
      <c r="E4180" s="201">
        <v>479695</v>
      </c>
      <c r="F4180" s="202">
        <v>0</v>
      </c>
      <c r="G4180" s="201">
        <v>479695</v>
      </c>
      <c r="H4180" s="200"/>
      <c r="I4180" s="200"/>
    </row>
    <row r="4181" spans="1:9" s="52" customFormat="1" ht="24.75" customHeight="1">
      <c r="A4181" s="355">
        <v>44352</v>
      </c>
      <c r="B4181" s="200"/>
      <c r="C4181" s="200">
        <v>604</v>
      </c>
      <c r="D4181" s="200">
        <v>7</v>
      </c>
      <c r="E4181" s="201">
        <v>1823310</v>
      </c>
      <c r="F4181" s="202">
        <v>0</v>
      </c>
      <c r="G4181" s="201">
        <v>1823310</v>
      </c>
      <c r="H4181" s="200"/>
      <c r="I4181" s="200"/>
    </row>
    <row r="4182" spans="1:9" s="52" customFormat="1" ht="24.75" customHeight="1">
      <c r="A4182" s="355">
        <v>44352</v>
      </c>
      <c r="B4182" s="200"/>
      <c r="C4182" s="200">
        <v>623</v>
      </c>
      <c r="D4182" s="200">
        <v>7</v>
      </c>
      <c r="E4182" s="201">
        <v>647572</v>
      </c>
      <c r="F4182" s="202">
        <v>0</v>
      </c>
      <c r="G4182" s="201">
        <v>647572</v>
      </c>
      <c r="H4182" s="200"/>
      <c r="I4182" s="200"/>
    </row>
    <row r="4183" spans="1:9" s="52" customFormat="1" ht="24.75" customHeight="1">
      <c r="A4183" s="355">
        <v>44352</v>
      </c>
      <c r="B4183" s="200"/>
      <c r="C4183" s="200">
        <v>7011</v>
      </c>
      <c r="D4183" s="200">
        <v>29</v>
      </c>
      <c r="E4183" s="201">
        <v>299500</v>
      </c>
      <c r="F4183" s="202">
        <v>0</v>
      </c>
      <c r="G4183" s="201">
        <v>299500</v>
      </c>
      <c r="H4183" s="200"/>
      <c r="I4183" s="200"/>
    </row>
    <row r="4184" spans="1:9" s="52" customFormat="1" ht="24.75" customHeight="1">
      <c r="A4184" s="355">
        <v>44352</v>
      </c>
      <c r="B4184" s="200"/>
      <c r="C4184" s="200">
        <v>983</v>
      </c>
      <c r="D4184" s="200">
        <v>9</v>
      </c>
      <c r="E4184" s="201">
        <v>1559504</v>
      </c>
      <c r="F4184" s="202">
        <v>0</v>
      </c>
      <c r="G4184" s="201">
        <v>1559504</v>
      </c>
      <c r="H4184" s="200"/>
      <c r="I4184" s="200"/>
    </row>
    <row r="4185" spans="1:9" s="52" customFormat="1" ht="24.75" customHeight="1">
      <c r="A4185" s="355">
        <v>44352</v>
      </c>
      <c r="B4185" s="200"/>
      <c r="C4185" s="200">
        <v>6584</v>
      </c>
      <c r="D4185" s="200">
        <v>6</v>
      </c>
      <c r="E4185" s="201">
        <v>412571</v>
      </c>
      <c r="F4185" s="202">
        <v>0</v>
      </c>
      <c r="G4185" s="201">
        <v>412571</v>
      </c>
      <c r="H4185" s="200"/>
      <c r="I4185" s="200"/>
    </row>
    <row r="4186" spans="1:9" ht="19.5">
      <c r="B4186" s="2" t="s">
        <v>3018</v>
      </c>
      <c r="G4186" s="121">
        <f>SUM(G4172:G4185)</f>
        <v>28047892</v>
      </c>
      <c r="H4186" s="2" t="s">
        <v>65</v>
      </c>
    </row>
    <row r="4187" spans="1:9" ht="19.5">
      <c r="A4187" s="430" t="s">
        <v>3147</v>
      </c>
      <c r="B4187" s="76"/>
      <c r="C4187" s="76"/>
    </row>
    <row r="4188" spans="1:9">
      <c r="A4188" s="196">
        <v>44352</v>
      </c>
      <c r="B4188" s="195"/>
      <c r="C4188" s="195">
        <v>1023</v>
      </c>
      <c r="D4188" s="195">
        <v>9</v>
      </c>
      <c r="E4188" s="197">
        <v>4896500</v>
      </c>
      <c r="F4188" s="206">
        <v>0</v>
      </c>
      <c r="G4188" s="197">
        <v>4896500</v>
      </c>
      <c r="H4188" s="195"/>
      <c r="I4188" s="195"/>
    </row>
    <row r="4189" spans="1:9">
      <c r="A4189" s="196">
        <v>44352</v>
      </c>
      <c r="B4189" s="195"/>
      <c r="C4189" s="195">
        <v>8682</v>
      </c>
      <c r="D4189" s="195">
        <v>4</v>
      </c>
      <c r="E4189" s="197">
        <v>371211</v>
      </c>
      <c r="F4189" s="206">
        <v>0</v>
      </c>
      <c r="G4189" s="197">
        <v>371211</v>
      </c>
      <c r="H4189" s="195"/>
      <c r="I4189" s="195"/>
    </row>
    <row r="4190" spans="1:9">
      <c r="A4190" s="196">
        <v>44352</v>
      </c>
      <c r="B4190" s="195"/>
      <c r="C4190" s="195">
        <v>1014</v>
      </c>
      <c r="D4190" s="195">
        <v>9</v>
      </c>
      <c r="E4190" s="197">
        <v>272500</v>
      </c>
      <c r="F4190" s="206">
        <v>0</v>
      </c>
      <c r="G4190" s="197">
        <v>272500</v>
      </c>
      <c r="H4190" s="195"/>
      <c r="I4190" s="195"/>
    </row>
    <row r="4191" spans="1:9">
      <c r="A4191" s="196">
        <v>44352</v>
      </c>
      <c r="B4191" s="195"/>
      <c r="C4191" s="195">
        <v>1010</v>
      </c>
      <c r="D4191" s="195">
        <v>9</v>
      </c>
      <c r="E4191" s="197">
        <v>209500</v>
      </c>
      <c r="F4191" s="206">
        <v>0</v>
      </c>
      <c r="G4191" s="197">
        <v>209500</v>
      </c>
      <c r="H4191" s="195"/>
      <c r="I4191" s="195"/>
    </row>
    <row r="4192" spans="1:9">
      <c r="A4192" s="196">
        <v>44352</v>
      </c>
      <c r="B4192" s="195"/>
      <c r="C4192" s="195">
        <v>662</v>
      </c>
      <c r="D4192" s="195">
        <v>7</v>
      </c>
      <c r="E4192" s="197">
        <v>567112</v>
      </c>
      <c r="F4192" s="206">
        <v>0</v>
      </c>
      <c r="G4192" s="197">
        <v>567112</v>
      </c>
      <c r="H4192" s="195"/>
      <c r="I4192" s="195"/>
    </row>
    <row r="4193" spans="1:9">
      <c r="A4193" s="196">
        <v>44352</v>
      </c>
      <c r="B4193" s="195"/>
      <c r="C4193" s="195">
        <v>8674</v>
      </c>
      <c r="D4193" s="195">
        <v>4</v>
      </c>
      <c r="E4193" s="197">
        <v>566750</v>
      </c>
      <c r="F4193" s="206">
        <v>0</v>
      </c>
      <c r="G4193" s="197">
        <v>566750</v>
      </c>
      <c r="H4193" s="195"/>
      <c r="I4193" s="195"/>
    </row>
    <row r="4194" spans="1:9">
      <c r="A4194" s="196">
        <v>44352</v>
      </c>
      <c r="B4194" s="195"/>
      <c r="C4194" s="195">
        <v>6661</v>
      </c>
      <c r="D4194" s="195">
        <v>6</v>
      </c>
      <c r="E4194" s="197">
        <v>598800</v>
      </c>
      <c r="F4194" s="206">
        <v>0</v>
      </c>
      <c r="G4194" s="197">
        <v>598800</v>
      </c>
      <c r="H4194" s="195"/>
      <c r="I4194" s="195"/>
    </row>
    <row r="4195" spans="1:9">
      <c r="A4195" s="196">
        <v>44352</v>
      </c>
      <c r="B4195" s="195"/>
      <c r="C4195" s="195">
        <v>8656</v>
      </c>
      <c r="D4195" s="195">
        <v>4</v>
      </c>
      <c r="E4195" s="197">
        <v>260505</v>
      </c>
      <c r="F4195" s="206">
        <v>0</v>
      </c>
      <c r="G4195" s="197">
        <v>260505</v>
      </c>
      <c r="H4195" s="195"/>
      <c r="I4195" s="195"/>
    </row>
    <row r="4196" spans="1:9">
      <c r="A4196" s="196">
        <v>44352</v>
      </c>
      <c r="B4196" s="195"/>
      <c r="C4196" s="195">
        <v>8231</v>
      </c>
      <c r="D4196" s="195">
        <v>8</v>
      </c>
      <c r="E4196" s="197">
        <v>740100</v>
      </c>
      <c r="F4196" s="206">
        <v>0</v>
      </c>
      <c r="G4196" s="197">
        <v>740100</v>
      </c>
      <c r="H4196" s="195"/>
      <c r="I4196" s="195"/>
    </row>
    <row r="4197" spans="1:9">
      <c r="A4197" s="196">
        <v>44352</v>
      </c>
      <c r="B4197" s="195"/>
      <c r="C4197" s="195">
        <v>7054</v>
      </c>
      <c r="D4197" s="195">
        <v>29</v>
      </c>
      <c r="E4197" s="197">
        <v>159000</v>
      </c>
      <c r="F4197" s="206">
        <v>0</v>
      </c>
      <c r="G4197" s="197">
        <v>159000</v>
      </c>
      <c r="H4197" s="195"/>
      <c r="I4197" s="195"/>
    </row>
    <row r="4198" spans="1:9">
      <c r="A4198" s="196">
        <v>44352</v>
      </c>
      <c r="B4198" s="195"/>
      <c r="C4198" s="195">
        <v>7053</v>
      </c>
      <c r="D4198" s="195">
        <v>29</v>
      </c>
      <c r="E4198" s="197">
        <v>228000</v>
      </c>
      <c r="F4198" s="206">
        <v>0</v>
      </c>
      <c r="G4198" s="197">
        <v>228000</v>
      </c>
      <c r="H4198" s="195"/>
      <c r="I4198" s="195"/>
    </row>
    <row r="4199" spans="1:9">
      <c r="A4199" s="196">
        <v>44352</v>
      </c>
      <c r="B4199" s="195"/>
      <c r="C4199" s="195">
        <v>578</v>
      </c>
      <c r="D4199" s="195">
        <v>7</v>
      </c>
      <c r="E4199" s="197">
        <v>576049</v>
      </c>
      <c r="F4199" s="206">
        <v>0</v>
      </c>
      <c r="G4199" s="197">
        <v>576049</v>
      </c>
      <c r="H4199" s="195"/>
      <c r="I4199" s="195"/>
    </row>
    <row r="4200" spans="1:9">
      <c r="A4200" s="196">
        <v>44353</v>
      </c>
      <c r="B4200" s="195"/>
      <c r="C4200" s="195">
        <v>883</v>
      </c>
      <c r="D4200" s="195">
        <v>7</v>
      </c>
      <c r="E4200" s="197">
        <v>465176</v>
      </c>
      <c r="F4200" s="206">
        <v>0</v>
      </c>
      <c r="G4200" s="197">
        <v>465176</v>
      </c>
      <c r="H4200" s="195"/>
      <c r="I4200" s="195"/>
    </row>
    <row r="4201" spans="1:9">
      <c r="A4201" s="196">
        <v>44353</v>
      </c>
      <c r="B4201" s="195"/>
      <c r="C4201" s="195">
        <v>8794</v>
      </c>
      <c r="D4201" s="195">
        <v>4</v>
      </c>
      <c r="E4201" s="197">
        <v>236981</v>
      </c>
      <c r="F4201" s="206">
        <v>0</v>
      </c>
      <c r="G4201" s="197">
        <v>236981</v>
      </c>
      <c r="H4201" s="195"/>
      <c r="I4201" s="195"/>
    </row>
    <row r="4202" spans="1:9">
      <c r="A4202" s="196">
        <v>44353</v>
      </c>
      <c r="B4202" s="195"/>
      <c r="C4202" s="195">
        <v>1081</v>
      </c>
      <c r="D4202" s="195">
        <v>9</v>
      </c>
      <c r="E4202" s="197">
        <v>1406940</v>
      </c>
      <c r="F4202" s="206">
        <v>0</v>
      </c>
      <c r="G4202" s="197">
        <v>1406940</v>
      </c>
      <c r="H4202" s="195"/>
      <c r="I4202" s="195"/>
    </row>
    <row r="4203" spans="1:9">
      <c r="A4203" s="196">
        <v>44353</v>
      </c>
      <c r="B4203" s="195"/>
      <c r="C4203" s="195">
        <v>6807</v>
      </c>
      <c r="D4203" s="195">
        <v>6</v>
      </c>
      <c r="E4203" s="197">
        <v>763100</v>
      </c>
      <c r="F4203" s="206">
        <v>0</v>
      </c>
      <c r="G4203" s="197">
        <v>763100</v>
      </c>
      <c r="H4203" s="195"/>
      <c r="I4203" s="195"/>
    </row>
    <row r="4204" spans="1:9">
      <c r="A4204" s="196">
        <v>44353</v>
      </c>
      <c r="B4204" s="195"/>
      <c r="C4204" s="195">
        <v>828</v>
      </c>
      <c r="D4204" s="195">
        <v>7</v>
      </c>
      <c r="E4204" s="197">
        <v>1612089</v>
      </c>
      <c r="F4204" s="206">
        <v>0</v>
      </c>
      <c r="G4204" s="197">
        <v>1612089</v>
      </c>
      <c r="H4204" s="195"/>
      <c r="I4204" s="195"/>
    </row>
    <row r="4205" spans="1:9">
      <c r="A4205" s="196">
        <v>44353</v>
      </c>
      <c r="B4205" s="195"/>
      <c r="C4205" s="195">
        <v>1059</v>
      </c>
      <c r="D4205" s="195">
        <v>9</v>
      </c>
      <c r="E4205" s="197">
        <v>395722</v>
      </c>
      <c r="F4205" s="206">
        <v>0</v>
      </c>
      <c r="G4205" s="197">
        <v>395722</v>
      </c>
      <c r="H4205" s="195"/>
      <c r="I4205" s="195"/>
    </row>
    <row r="4206" spans="1:9">
      <c r="A4206" s="196">
        <v>44353</v>
      </c>
      <c r="B4206" s="195"/>
      <c r="C4206" s="195">
        <v>8390</v>
      </c>
      <c r="D4206" s="195">
        <v>8</v>
      </c>
      <c r="E4206" s="197">
        <v>1057402</v>
      </c>
      <c r="F4206" s="206">
        <v>0</v>
      </c>
      <c r="G4206" s="197">
        <v>1057402</v>
      </c>
      <c r="H4206" s="195"/>
      <c r="I4206" s="195"/>
    </row>
    <row r="4207" spans="1:9">
      <c r="A4207" s="196">
        <v>44353</v>
      </c>
      <c r="B4207" s="195"/>
      <c r="C4207" s="195">
        <v>1053</v>
      </c>
      <c r="D4207" s="195">
        <v>9</v>
      </c>
      <c r="E4207" s="197">
        <v>1595990</v>
      </c>
      <c r="F4207" s="206">
        <v>0</v>
      </c>
      <c r="G4207" s="197">
        <v>1595990</v>
      </c>
      <c r="H4207" s="195"/>
      <c r="I4207" s="195"/>
    </row>
    <row r="4208" spans="1:9">
      <c r="A4208" s="196">
        <v>44353</v>
      </c>
      <c r="B4208" s="195"/>
      <c r="C4208" s="195">
        <v>1050</v>
      </c>
      <c r="D4208" s="195">
        <v>9</v>
      </c>
      <c r="E4208" s="197">
        <v>33400</v>
      </c>
      <c r="F4208" s="206">
        <v>0</v>
      </c>
      <c r="G4208" s="197">
        <v>33400</v>
      </c>
      <c r="H4208" s="195"/>
      <c r="I4208" s="195"/>
    </row>
    <row r="4209" spans="1:9">
      <c r="A4209" s="196">
        <v>44353</v>
      </c>
      <c r="B4209" s="195"/>
      <c r="C4209" s="195">
        <v>1046</v>
      </c>
      <c r="D4209" s="195">
        <v>9</v>
      </c>
      <c r="E4209" s="197">
        <v>2558700</v>
      </c>
      <c r="F4209" s="206">
        <v>0</v>
      </c>
      <c r="G4209" s="197">
        <v>2558700</v>
      </c>
      <c r="H4209" s="195"/>
      <c r="I4209" s="195"/>
    </row>
    <row r="4210" spans="1:9">
      <c r="A4210" s="196">
        <v>44353</v>
      </c>
      <c r="B4210" s="195"/>
      <c r="C4210" s="195">
        <v>1047</v>
      </c>
      <c r="D4210" s="195">
        <v>9</v>
      </c>
      <c r="E4210" s="197">
        <v>1637200</v>
      </c>
      <c r="F4210" s="206">
        <v>0</v>
      </c>
      <c r="G4210" s="197">
        <v>1637200</v>
      </c>
      <c r="H4210" s="195"/>
      <c r="I4210" s="195"/>
    </row>
    <row r="4211" spans="1:9">
      <c r="A4211" s="196">
        <v>44353</v>
      </c>
      <c r="B4211" s="195"/>
      <c r="C4211" s="195">
        <v>1043</v>
      </c>
      <c r="D4211" s="195">
        <v>9</v>
      </c>
      <c r="E4211" s="197">
        <v>207700</v>
      </c>
      <c r="F4211" s="206">
        <v>0</v>
      </c>
      <c r="G4211" s="197">
        <v>207700</v>
      </c>
      <c r="H4211" s="195"/>
      <c r="I4211" s="195"/>
    </row>
    <row r="4212" spans="1:9">
      <c r="A4212" s="196">
        <v>44353</v>
      </c>
      <c r="B4212" s="195"/>
      <c r="C4212" s="195">
        <v>8706</v>
      </c>
      <c r="D4212" s="195">
        <v>4</v>
      </c>
      <c r="E4212" s="197">
        <v>665439</v>
      </c>
      <c r="F4212" s="206">
        <v>0</v>
      </c>
      <c r="G4212" s="197">
        <v>665439</v>
      </c>
      <c r="H4212" s="195"/>
      <c r="I4212" s="195"/>
    </row>
    <row r="4213" spans="1:9">
      <c r="A4213" s="196">
        <v>44353</v>
      </c>
      <c r="B4213" s="195"/>
      <c r="C4213" s="195">
        <v>8704</v>
      </c>
      <c r="D4213" s="195">
        <v>4</v>
      </c>
      <c r="E4213" s="197">
        <v>436200</v>
      </c>
      <c r="F4213" s="206">
        <v>0</v>
      </c>
      <c r="G4213" s="197">
        <v>436200</v>
      </c>
      <c r="H4213" s="195"/>
      <c r="I4213" s="195"/>
    </row>
    <row r="4214" spans="1:9">
      <c r="A4214" s="196">
        <v>44353</v>
      </c>
      <c r="B4214" s="195"/>
      <c r="C4214" s="195">
        <v>6763</v>
      </c>
      <c r="D4214" s="195">
        <v>6</v>
      </c>
      <c r="E4214" s="197">
        <v>664877</v>
      </c>
      <c r="F4214" s="206">
        <v>0</v>
      </c>
      <c r="G4214" s="197">
        <v>664877</v>
      </c>
      <c r="H4214" s="195"/>
      <c r="I4214" s="195"/>
    </row>
    <row r="4215" spans="1:9">
      <c r="A4215" s="196">
        <v>44353</v>
      </c>
      <c r="B4215" s="195"/>
      <c r="C4215" s="195">
        <v>784</v>
      </c>
      <c r="D4215" s="195">
        <v>7</v>
      </c>
      <c r="E4215" s="197">
        <v>759317</v>
      </c>
      <c r="F4215" s="206">
        <v>0</v>
      </c>
      <c r="G4215" s="197">
        <v>759317</v>
      </c>
      <c r="H4215" s="195"/>
      <c r="I4215" s="195"/>
    </row>
    <row r="4216" spans="1:9" ht="19.5">
      <c r="B4216" s="2" t="s">
        <v>3144</v>
      </c>
      <c r="E4216" s="3"/>
      <c r="G4216" s="121">
        <f>SUM(G4188:G4215)</f>
        <v>23942260</v>
      </c>
      <c r="H4216" s="2" t="s">
        <v>2870</v>
      </c>
    </row>
    <row r="4217" spans="1:9">
      <c r="E4217" s="3"/>
    </row>
    <row r="4218" spans="1:9" ht="26.25" customHeight="1">
      <c r="A4218" s="40">
        <v>44351</v>
      </c>
      <c r="B4218" s="41" t="s">
        <v>60</v>
      </c>
      <c r="C4218" s="426">
        <v>6481</v>
      </c>
      <c r="D4218" s="41">
        <v>6</v>
      </c>
      <c r="E4218" s="42">
        <v>754986</v>
      </c>
      <c r="F4218" s="206">
        <f>E4218-G4218</f>
        <v>0</v>
      </c>
      <c r="G4218" s="42">
        <v>754986</v>
      </c>
      <c r="H4218" s="41" t="s">
        <v>2977</v>
      </c>
      <c r="I4218" s="195"/>
    </row>
    <row r="4219" spans="1:9">
      <c r="A4219" s="40">
        <v>44352</v>
      </c>
      <c r="B4219" s="195"/>
      <c r="C4219" s="427">
        <v>6605</v>
      </c>
      <c r="D4219" s="195">
        <v>6</v>
      </c>
      <c r="E4219" s="197">
        <v>621702</v>
      </c>
      <c r="F4219" s="206">
        <f t="shared" ref="F4219:F4244" si="48">E4219-G4219</f>
        <v>0</v>
      </c>
      <c r="G4219" s="197">
        <v>621702</v>
      </c>
      <c r="H4219" s="195"/>
      <c r="I4219" s="195"/>
    </row>
    <row r="4220" spans="1:9">
      <c r="A4220" s="40">
        <v>44352</v>
      </c>
      <c r="B4220" s="195"/>
      <c r="C4220" s="427">
        <v>641</v>
      </c>
      <c r="D4220" s="195">
        <v>7</v>
      </c>
      <c r="E4220" s="197">
        <v>448940</v>
      </c>
      <c r="F4220" s="206">
        <f t="shared" si="48"/>
        <v>0</v>
      </c>
      <c r="G4220" s="197">
        <v>448940</v>
      </c>
      <c r="H4220" s="195"/>
      <c r="I4220" s="195"/>
    </row>
    <row r="4221" spans="1:9">
      <c r="A4221" s="40">
        <v>44352</v>
      </c>
      <c r="B4221" s="195"/>
      <c r="C4221" s="427">
        <v>614</v>
      </c>
      <c r="D4221" s="195">
        <v>7</v>
      </c>
      <c r="E4221" s="197">
        <v>249415</v>
      </c>
      <c r="F4221" s="206">
        <f t="shared" si="48"/>
        <v>0</v>
      </c>
      <c r="G4221" s="197">
        <v>249415</v>
      </c>
      <c r="H4221" s="195"/>
      <c r="I4221" s="195"/>
    </row>
    <row r="4222" spans="1:9">
      <c r="A4222" s="40">
        <v>44352</v>
      </c>
      <c r="B4222" s="195"/>
      <c r="C4222" s="427">
        <v>664</v>
      </c>
      <c r="D4222" s="195">
        <v>7</v>
      </c>
      <c r="E4222" s="197">
        <v>6440000</v>
      </c>
      <c r="F4222" s="206">
        <f t="shared" si="48"/>
        <v>0</v>
      </c>
      <c r="G4222" s="197">
        <v>6440000</v>
      </c>
      <c r="H4222" s="195"/>
      <c r="I4222" s="195"/>
    </row>
    <row r="4223" spans="1:9">
      <c r="A4223" s="40">
        <v>44352</v>
      </c>
      <c r="B4223" s="195"/>
      <c r="C4223" s="427">
        <v>665</v>
      </c>
      <c r="D4223" s="195">
        <v>7</v>
      </c>
      <c r="E4223" s="197">
        <v>3150000</v>
      </c>
      <c r="F4223" s="206">
        <f t="shared" si="48"/>
        <v>0</v>
      </c>
      <c r="G4223" s="197">
        <v>3150000</v>
      </c>
      <c r="H4223" s="195"/>
      <c r="I4223" s="195"/>
    </row>
    <row r="4224" spans="1:9">
      <c r="A4224" s="40">
        <v>44352</v>
      </c>
      <c r="B4224" s="195"/>
      <c r="C4224" s="427">
        <v>608</v>
      </c>
      <c r="D4224" s="195">
        <v>7</v>
      </c>
      <c r="E4224" s="197">
        <v>1612734</v>
      </c>
      <c r="F4224" s="206">
        <f t="shared" si="48"/>
        <v>0</v>
      </c>
      <c r="G4224" s="197">
        <v>1612734</v>
      </c>
      <c r="H4224" s="195"/>
      <c r="I4224" s="195"/>
    </row>
    <row r="4225" spans="1:9">
      <c r="A4225" s="40">
        <v>44352</v>
      </c>
      <c r="B4225" s="195"/>
      <c r="C4225" s="427">
        <v>8227</v>
      </c>
      <c r="D4225" s="195">
        <v>8</v>
      </c>
      <c r="E4225" s="197">
        <v>241982</v>
      </c>
      <c r="F4225" s="206">
        <f t="shared" si="48"/>
        <v>0</v>
      </c>
      <c r="G4225" s="197">
        <v>241982</v>
      </c>
      <c r="H4225" s="195"/>
      <c r="I4225" s="195"/>
    </row>
    <row r="4226" spans="1:9">
      <c r="A4226" s="40">
        <v>44353</v>
      </c>
      <c r="B4226" s="195"/>
      <c r="C4226" s="427">
        <v>8829</v>
      </c>
      <c r="D4226" s="195">
        <v>4</v>
      </c>
      <c r="E4226" s="197">
        <v>1973800</v>
      </c>
      <c r="F4226" s="206">
        <f t="shared" si="48"/>
        <v>0</v>
      </c>
      <c r="G4226" s="197">
        <v>1973800</v>
      </c>
      <c r="H4226" s="195"/>
      <c r="I4226" s="195"/>
    </row>
    <row r="4227" spans="1:9">
      <c r="A4227" s="40">
        <v>44353</v>
      </c>
      <c r="B4227" s="195"/>
      <c r="C4227" s="427">
        <v>4501</v>
      </c>
      <c r="D4227" s="195">
        <v>10</v>
      </c>
      <c r="E4227" s="197">
        <v>433400</v>
      </c>
      <c r="F4227" s="206">
        <f t="shared" si="48"/>
        <v>0</v>
      </c>
      <c r="G4227" s="197">
        <v>433400</v>
      </c>
      <c r="H4227" s="195"/>
      <c r="I4227" s="195"/>
    </row>
    <row r="4228" spans="1:9">
      <c r="A4228" s="40">
        <v>44353</v>
      </c>
      <c r="B4228" s="195"/>
      <c r="C4228" s="427">
        <v>8715</v>
      </c>
      <c r="D4228" s="195">
        <v>4</v>
      </c>
      <c r="E4228" s="197">
        <v>817084</v>
      </c>
      <c r="F4228" s="206">
        <f t="shared" si="48"/>
        <v>0</v>
      </c>
      <c r="G4228" s="197">
        <v>817084</v>
      </c>
      <c r="H4228" s="195"/>
      <c r="I4228" s="195"/>
    </row>
    <row r="4229" spans="1:9">
      <c r="A4229" s="40">
        <v>44353</v>
      </c>
      <c r="B4229" s="195"/>
      <c r="C4229" s="427">
        <v>802</v>
      </c>
      <c r="D4229" s="195">
        <v>7</v>
      </c>
      <c r="E4229" s="197">
        <v>807356</v>
      </c>
      <c r="F4229" s="206">
        <f t="shared" si="48"/>
        <v>0</v>
      </c>
      <c r="G4229" s="197">
        <v>807356</v>
      </c>
      <c r="H4229" s="195"/>
      <c r="I4229" s="195"/>
    </row>
    <row r="4230" spans="1:9">
      <c r="A4230" s="40">
        <v>44353</v>
      </c>
      <c r="B4230" s="195"/>
      <c r="C4230" s="427">
        <v>8534</v>
      </c>
      <c r="D4230" s="195">
        <v>3</v>
      </c>
      <c r="E4230" s="197">
        <v>300000</v>
      </c>
      <c r="F4230" s="206">
        <f t="shared" si="48"/>
        <v>0</v>
      </c>
      <c r="G4230" s="197">
        <v>300000</v>
      </c>
      <c r="H4230" s="195"/>
      <c r="I4230" s="195"/>
    </row>
    <row r="4231" spans="1:9">
      <c r="A4231" s="40">
        <v>44353</v>
      </c>
      <c r="B4231" s="195"/>
      <c r="C4231" s="427">
        <v>1051</v>
      </c>
      <c r="D4231" s="195">
        <v>9</v>
      </c>
      <c r="E4231" s="197">
        <v>1277184</v>
      </c>
      <c r="F4231" s="206">
        <f t="shared" si="48"/>
        <v>0</v>
      </c>
      <c r="G4231" s="197">
        <v>1277184</v>
      </c>
      <c r="H4231" s="195"/>
      <c r="I4231" s="195"/>
    </row>
    <row r="4232" spans="1:9">
      <c r="A4232" s="40">
        <v>44353</v>
      </c>
      <c r="B4232" s="195"/>
      <c r="C4232" s="427">
        <v>8393</v>
      </c>
      <c r="D4232" s="195">
        <v>8</v>
      </c>
      <c r="E4232" s="197">
        <v>2989708</v>
      </c>
      <c r="F4232" s="206">
        <f t="shared" si="48"/>
        <v>0</v>
      </c>
      <c r="G4232" s="197">
        <v>2989708</v>
      </c>
      <c r="H4232" s="195"/>
      <c r="I4232" s="195"/>
    </row>
    <row r="4233" spans="1:9">
      <c r="A4233" s="40">
        <v>44353</v>
      </c>
      <c r="B4233" s="195"/>
      <c r="C4233" s="427">
        <v>8364</v>
      </c>
      <c r="D4233" s="195">
        <v>8</v>
      </c>
      <c r="E4233" s="197">
        <v>1207954</v>
      </c>
      <c r="F4233" s="206">
        <f t="shared" si="48"/>
        <v>0</v>
      </c>
      <c r="G4233" s="197">
        <v>1207954</v>
      </c>
      <c r="H4233" s="195"/>
      <c r="I4233" s="195"/>
    </row>
    <row r="4234" spans="1:9">
      <c r="A4234" s="40">
        <v>44353</v>
      </c>
      <c r="B4234" s="195"/>
      <c r="C4234" s="427">
        <v>6778</v>
      </c>
      <c r="D4234" s="195">
        <v>6</v>
      </c>
      <c r="E4234" s="197">
        <v>505455</v>
      </c>
      <c r="F4234" s="206">
        <f t="shared" si="48"/>
        <v>0</v>
      </c>
      <c r="G4234" s="197">
        <v>505455</v>
      </c>
      <c r="H4234" s="195"/>
      <c r="I4234" s="195"/>
    </row>
    <row r="4235" spans="1:9">
      <c r="A4235" s="40">
        <v>44353</v>
      </c>
      <c r="B4235" s="195"/>
      <c r="C4235" s="427">
        <v>7095</v>
      </c>
      <c r="D4235" s="195">
        <v>29</v>
      </c>
      <c r="E4235" s="197">
        <v>138000</v>
      </c>
      <c r="F4235" s="206">
        <f t="shared" si="48"/>
        <v>0</v>
      </c>
      <c r="G4235" s="197">
        <v>138000</v>
      </c>
      <c r="H4235" s="195"/>
      <c r="I4235" s="195"/>
    </row>
    <row r="4236" spans="1:9">
      <c r="A4236" s="40">
        <v>44353</v>
      </c>
      <c r="B4236" s="195"/>
      <c r="C4236" s="427">
        <v>796</v>
      </c>
      <c r="D4236" s="195">
        <v>7</v>
      </c>
      <c r="E4236" s="197">
        <v>627589</v>
      </c>
      <c r="F4236" s="206">
        <f t="shared" si="48"/>
        <v>0</v>
      </c>
      <c r="G4236" s="197">
        <v>627589</v>
      </c>
      <c r="H4236" s="195"/>
      <c r="I4236" s="195"/>
    </row>
    <row r="4237" spans="1:9">
      <c r="A4237" s="40">
        <v>44353</v>
      </c>
      <c r="B4237" s="195"/>
      <c r="C4237" s="427">
        <v>7152</v>
      </c>
      <c r="D4237" s="195">
        <v>29</v>
      </c>
      <c r="E4237" s="197">
        <v>135900</v>
      </c>
      <c r="F4237" s="206">
        <f t="shared" si="48"/>
        <v>0</v>
      </c>
      <c r="G4237" s="197">
        <v>135900</v>
      </c>
      <c r="H4237" s="195"/>
      <c r="I4237" s="195"/>
    </row>
    <row r="4238" spans="1:9">
      <c r="A4238" s="40">
        <v>44353</v>
      </c>
      <c r="B4238" s="195"/>
      <c r="C4238" s="427">
        <v>8719</v>
      </c>
      <c r="D4238" s="195">
        <v>4</v>
      </c>
      <c r="E4238" s="197">
        <v>71739</v>
      </c>
      <c r="F4238" s="206">
        <f t="shared" si="48"/>
        <v>0</v>
      </c>
      <c r="G4238" s="197">
        <v>71739</v>
      </c>
      <c r="H4238" s="195"/>
      <c r="I4238" s="195"/>
    </row>
    <row r="4239" spans="1:9">
      <c r="A4239" s="40">
        <v>44353</v>
      </c>
      <c r="B4239" s="195"/>
      <c r="C4239" s="427">
        <v>2958</v>
      </c>
      <c r="D4239" s="195">
        <v>11</v>
      </c>
      <c r="E4239" s="197">
        <v>277300</v>
      </c>
      <c r="F4239" s="206">
        <f t="shared" si="48"/>
        <v>0</v>
      </c>
      <c r="G4239" s="197">
        <v>277300</v>
      </c>
      <c r="H4239" s="195"/>
      <c r="I4239" s="195"/>
    </row>
    <row r="4240" spans="1:9">
      <c r="A4240" s="40">
        <v>44353</v>
      </c>
      <c r="B4240" s="195"/>
      <c r="C4240" s="427">
        <v>6858</v>
      </c>
      <c r="D4240" s="195">
        <v>6</v>
      </c>
      <c r="E4240" s="197">
        <v>1255093</v>
      </c>
      <c r="F4240" s="206">
        <f t="shared" si="48"/>
        <v>0</v>
      </c>
      <c r="G4240" s="197">
        <v>1255093</v>
      </c>
      <c r="H4240" s="195"/>
      <c r="I4240" s="195"/>
    </row>
    <row r="4241" spans="1:9">
      <c r="A4241" s="40">
        <v>44353</v>
      </c>
      <c r="B4241" s="195"/>
      <c r="C4241" s="427">
        <v>8845</v>
      </c>
      <c r="D4241" s="195">
        <v>4</v>
      </c>
      <c r="E4241" s="197">
        <v>204800</v>
      </c>
      <c r="F4241" s="206">
        <f t="shared" si="48"/>
        <v>0</v>
      </c>
      <c r="G4241" s="197">
        <v>204800</v>
      </c>
      <c r="H4241" s="195"/>
      <c r="I4241" s="195"/>
    </row>
    <row r="4242" spans="1:9">
      <c r="A4242" s="40">
        <v>44353</v>
      </c>
      <c r="B4242" s="195"/>
      <c r="C4242" s="427">
        <v>1071</v>
      </c>
      <c r="D4242" s="195">
        <v>9</v>
      </c>
      <c r="E4242" s="197">
        <v>484000</v>
      </c>
      <c r="F4242" s="206">
        <f t="shared" si="48"/>
        <v>0</v>
      </c>
      <c r="G4242" s="197">
        <v>484000</v>
      </c>
      <c r="H4242" s="195"/>
      <c r="I4242" s="195"/>
    </row>
    <row r="4243" spans="1:9">
      <c r="A4243" s="40">
        <v>44353</v>
      </c>
      <c r="B4243" s="195"/>
      <c r="C4243" s="427">
        <v>8821</v>
      </c>
      <c r="D4243" s="195">
        <v>4</v>
      </c>
      <c r="E4243" s="197">
        <v>231310</v>
      </c>
      <c r="F4243" s="206">
        <f t="shared" si="48"/>
        <v>0</v>
      </c>
      <c r="G4243" s="197">
        <v>231310</v>
      </c>
      <c r="H4243" s="195"/>
      <c r="I4243" s="195"/>
    </row>
    <row r="4244" spans="1:9">
      <c r="A4244" s="40">
        <v>44353</v>
      </c>
      <c r="B4244" s="195"/>
      <c r="C4244" s="427">
        <v>6975</v>
      </c>
      <c r="D4244" s="195">
        <v>6</v>
      </c>
      <c r="E4244" s="197">
        <v>303600</v>
      </c>
      <c r="F4244" s="206">
        <f t="shared" si="48"/>
        <v>0</v>
      </c>
      <c r="G4244" s="197">
        <v>303600</v>
      </c>
      <c r="H4244" s="195"/>
      <c r="I4244" s="195"/>
    </row>
    <row r="4245" spans="1:9" ht="19.5">
      <c r="B4245" s="2" t="s">
        <v>3145</v>
      </c>
      <c r="E4245" s="3"/>
      <c r="G4245" s="121">
        <f>SUM(G4218:G4244)</f>
        <v>27561031</v>
      </c>
      <c r="H4245" s="2" t="s">
        <v>3146</v>
      </c>
    </row>
    <row r="4246" spans="1:9">
      <c r="E4246" s="3"/>
    </row>
    <row r="4247" spans="1:9" ht="26.25" customHeight="1">
      <c r="A4247" s="40">
        <v>44351</v>
      </c>
      <c r="B4247" s="41" t="s">
        <v>60</v>
      </c>
      <c r="C4247" s="271">
        <v>447</v>
      </c>
      <c r="D4247" s="41">
        <v>7</v>
      </c>
      <c r="E4247" s="42">
        <v>630465</v>
      </c>
      <c r="F4247" s="206">
        <v>0</v>
      </c>
      <c r="G4247" s="42">
        <v>630465</v>
      </c>
      <c r="H4247" s="41" t="s">
        <v>2949</v>
      </c>
      <c r="I4247" s="195"/>
    </row>
    <row r="4248" spans="1:9" ht="26.25" customHeight="1">
      <c r="A4248" s="40">
        <v>44351</v>
      </c>
      <c r="B4248" s="41" t="s">
        <v>60</v>
      </c>
      <c r="C4248" s="271">
        <v>6427</v>
      </c>
      <c r="D4248" s="41">
        <v>6</v>
      </c>
      <c r="E4248" s="42">
        <v>288176</v>
      </c>
      <c r="F4248" s="206">
        <v>0</v>
      </c>
      <c r="G4248" s="42">
        <v>288176</v>
      </c>
      <c r="H4248" s="41" t="s">
        <v>3006</v>
      </c>
      <c r="I4248" s="195"/>
    </row>
    <row r="4249" spans="1:9">
      <c r="A4249" s="40">
        <v>44352</v>
      </c>
      <c r="B4249" s="195"/>
      <c r="C4249" s="195">
        <v>6997</v>
      </c>
      <c r="D4249" s="195">
        <v>29</v>
      </c>
      <c r="E4249" s="197">
        <v>373758</v>
      </c>
      <c r="F4249" s="206">
        <v>0</v>
      </c>
      <c r="G4249" s="197">
        <v>373758</v>
      </c>
      <c r="H4249" s="195"/>
      <c r="I4249" s="195"/>
    </row>
    <row r="4250" spans="1:9">
      <c r="A4250" s="40">
        <v>44352</v>
      </c>
      <c r="B4250" s="195"/>
      <c r="C4250" s="195">
        <v>975</v>
      </c>
      <c r="D4250" s="195">
        <v>9</v>
      </c>
      <c r="E4250" s="197">
        <v>445732</v>
      </c>
      <c r="F4250" s="206">
        <v>0</v>
      </c>
      <c r="G4250" s="197">
        <v>445732</v>
      </c>
      <c r="H4250" s="195"/>
      <c r="I4250" s="195"/>
    </row>
    <row r="4251" spans="1:9">
      <c r="A4251" s="40">
        <v>44352</v>
      </c>
      <c r="B4251" s="195"/>
      <c r="C4251" s="195">
        <v>589</v>
      </c>
      <c r="D4251" s="195">
        <v>7</v>
      </c>
      <c r="E4251" s="197">
        <v>354297</v>
      </c>
      <c r="F4251" s="206">
        <v>0</v>
      </c>
      <c r="G4251" s="197">
        <v>354297</v>
      </c>
      <c r="H4251" s="195"/>
      <c r="I4251" s="195"/>
    </row>
    <row r="4252" spans="1:9">
      <c r="A4252" s="40">
        <v>44352</v>
      </c>
      <c r="B4252" s="195"/>
      <c r="C4252" s="195">
        <v>6643</v>
      </c>
      <c r="D4252" s="195">
        <v>6</v>
      </c>
      <c r="E4252" s="197">
        <v>1290000</v>
      </c>
      <c r="F4252" s="206">
        <v>0</v>
      </c>
      <c r="G4252" s="197">
        <v>1290000</v>
      </c>
      <c r="H4252" s="195"/>
      <c r="I4252" s="195"/>
    </row>
    <row r="4253" spans="1:9">
      <c r="A4253" s="40">
        <v>44352</v>
      </c>
      <c r="B4253" s="195"/>
      <c r="C4253" s="195">
        <v>8584</v>
      </c>
      <c r="D4253" s="195">
        <v>4</v>
      </c>
      <c r="E4253" s="197">
        <v>1560156</v>
      </c>
      <c r="F4253" s="206">
        <v>0</v>
      </c>
      <c r="G4253" s="197">
        <v>1560156</v>
      </c>
      <c r="H4253" s="195"/>
      <c r="I4253" s="195"/>
    </row>
    <row r="4254" spans="1:9">
      <c r="A4254" s="40">
        <v>44352</v>
      </c>
      <c r="B4254" s="195"/>
      <c r="C4254" s="195">
        <v>986</v>
      </c>
      <c r="D4254" s="195">
        <v>9</v>
      </c>
      <c r="E4254" s="197">
        <v>331467</v>
      </c>
      <c r="F4254" s="206">
        <v>0</v>
      </c>
      <c r="G4254" s="197">
        <v>331467</v>
      </c>
      <c r="H4254" s="195"/>
      <c r="I4254" s="195"/>
    </row>
    <row r="4255" spans="1:9">
      <c r="A4255" s="40">
        <v>44352</v>
      </c>
      <c r="B4255" s="195"/>
      <c r="C4255" s="195">
        <v>990</v>
      </c>
      <c r="D4255" s="195">
        <v>9</v>
      </c>
      <c r="E4255" s="197">
        <v>802488</v>
      </c>
      <c r="F4255" s="206">
        <v>0</v>
      </c>
      <c r="G4255" s="197">
        <v>802488</v>
      </c>
      <c r="H4255" s="195"/>
      <c r="I4255" s="195"/>
    </row>
    <row r="4256" spans="1:9">
      <c r="A4256" s="40">
        <v>44352</v>
      </c>
      <c r="B4256" s="195"/>
      <c r="C4256" s="195">
        <v>572</v>
      </c>
      <c r="D4256" s="195">
        <v>7</v>
      </c>
      <c r="E4256" s="197">
        <v>446400</v>
      </c>
      <c r="F4256" s="206">
        <v>0</v>
      </c>
      <c r="G4256" s="197">
        <v>446400</v>
      </c>
      <c r="H4256" s="195"/>
      <c r="I4256" s="195"/>
    </row>
    <row r="4257" spans="1:9">
      <c r="A4257" s="40">
        <v>44352</v>
      </c>
      <c r="B4257" s="195"/>
      <c r="C4257" s="195">
        <v>8239</v>
      </c>
      <c r="D4257" s="195">
        <v>8</v>
      </c>
      <c r="E4257" s="197">
        <v>1545000</v>
      </c>
      <c r="F4257" s="206">
        <v>0</v>
      </c>
      <c r="G4257" s="197">
        <v>1545000</v>
      </c>
      <c r="H4257" s="195"/>
      <c r="I4257" s="195"/>
    </row>
    <row r="4258" spans="1:9">
      <c r="A4258" s="40">
        <v>44352</v>
      </c>
      <c r="B4258" s="195"/>
      <c r="C4258" s="195">
        <v>8223</v>
      </c>
      <c r="D4258" s="195">
        <v>8</v>
      </c>
      <c r="E4258" s="197">
        <v>1358612</v>
      </c>
      <c r="F4258" s="206">
        <v>0</v>
      </c>
      <c r="G4258" s="197">
        <v>1358612</v>
      </c>
      <c r="H4258" s="195"/>
      <c r="I4258" s="195"/>
    </row>
    <row r="4259" spans="1:9">
      <c r="A4259" s="40">
        <v>44352</v>
      </c>
      <c r="B4259" s="195"/>
      <c r="C4259" s="195">
        <v>8635</v>
      </c>
      <c r="D4259" s="195">
        <v>4</v>
      </c>
      <c r="E4259" s="197">
        <v>518789</v>
      </c>
      <c r="F4259" s="206">
        <v>0</v>
      </c>
      <c r="G4259" s="197">
        <v>518789</v>
      </c>
      <c r="H4259" s="195"/>
      <c r="I4259" s="195"/>
    </row>
    <row r="4260" spans="1:9">
      <c r="A4260" s="40">
        <v>44352</v>
      </c>
      <c r="B4260" s="195"/>
      <c r="C4260" s="195">
        <v>6627</v>
      </c>
      <c r="D4260" s="195">
        <v>6</v>
      </c>
      <c r="E4260" s="197">
        <v>702820</v>
      </c>
      <c r="F4260" s="206">
        <v>0</v>
      </c>
      <c r="G4260" s="197">
        <v>702820</v>
      </c>
      <c r="H4260" s="195"/>
      <c r="I4260" s="195"/>
    </row>
    <row r="4261" spans="1:9">
      <c r="A4261" s="40">
        <v>44352</v>
      </c>
      <c r="B4261" s="195"/>
      <c r="C4261" s="195">
        <v>4359</v>
      </c>
      <c r="D4261" s="195">
        <v>10</v>
      </c>
      <c r="E4261" s="197">
        <v>66841</v>
      </c>
      <c r="F4261" s="206">
        <v>0</v>
      </c>
      <c r="G4261" s="197">
        <v>66841</v>
      </c>
      <c r="H4261" s="195"/>
      <c r="I4261" s="195"/>
    </row>
    <row r="4262" spans="1:9">
      <c r="A4262" s="40">
        <v>44352</v>
      </c>
      <c r="B4262" s="195"/>
      <c r="C4262" s="195">
        <v>8156</v>
      </c>
      <c r="D4262" s="195">
        <v>8</v>
      </c>
      <c r="E4262" s="197">
        <v>231397</v>
      </c>
      <c r="F4262" s="206">
        <v>0</v>
      </c>
      <c r="G4262" s="197">
        <v>231397</v>
      </c>
      <c r="H4262" s="195"/>
      <c r="I4262" s="195"/>
    </row>
    <row r="4263" spans="1:9">
      <c r="A4263" s="40">
        <v>44352</v>
      </c>
      <c r="B4263" s="195"/>
      <c r="C4263" s="195">
        <v>8228</v>
      </c>
      <c r="D4263" s="195">
        <v>8</v>
      </c>
      <c r="E4263" s="197">
        <v>498594</v>
      </c>
      <c r="F4263" s="206">
        <v>0</v>
      </c>
      <c r="G4263" s="197">
        <v>498594</v>
      </c>
      <c r="H4263" s="195"/>
      <c r="I4263" s="195"/>
    </row>
    <row r="4264" spans="1:9">
      <c r="A4264" s="40">
        <v>44352</v>
      </c>
      <c r="B4264" s="195"/>
      <c r="C4264" s="195">
        <v>7075</v>
      </c>
      <c r="D4264" s="195">
        <v>29</v>
      </c>
      <c r="E4264" s="197">
        <v>159000</v>
      </c>
      <c r="F4264" s="206">
        <v>0</v>
      </c>
      <c r="G4264" s="197">
        <v>159000</v>
      </c>
      <c r="H4264" s="195"/>
      <c r="I4264" s="195"/>
    </row>
    <row r="4265" spans="1:9">
      <c r="A4265" s="40">
        <v>44352</v>
      </c>
      <c r="B4265" s="195"/>
      <c r="C4265" s="195">
        <v>6727</v>
      </c>
      <c r="D4265" s="195">
        <v>6</v>
      </c>
      <c r="E4265" s="197">
        <v>280576</v>
      </c>
      <c r="F4265" s="206">
        <v>0</v>
      </c>
      <c r="G4265" s="197">
        <v>280576</v>
      </c>
      <c r="H4265" s="195"/>
      <c r="I4265" s="195"/>
    </row>
    <row r="4266" spans="1:9">
      <c r="A4266" s="40">
        <v>44352</v>
      </c>
      <c r="B4266" s="195"/>
      <c r="C4266" s="195">
        <v>615</v>
      </c>
      <c r="D4266" s="195">
        <v>7</v>
      </c>
      <c r="E4266" s="197">
        <v>617217</v>
      </c>
      <c r="F4266" s="206">
        <v>0</v>
      </c>
      <c r="G4266" s="197">
        <v>617217</v>
      </c>
      <c r="H4266" s="195"/>
      <c r="I4266" s="195"/>
    </row>
    <row r="4267" spans="1:9">
      <c r="A4267" s="40">
        <v>44352</v>
      </c>
      <c r="B4267" s="195"/>
      <c r="C4267" s="195">
        <v>8282</v>
      </c>
      <c r="D4267" s="195">
        <v>8</v>
      </c>
      <c r="E4267" s="197">
        <v>260200</v>
      </c>
      <c r="F4267" s="206">
        <v>0</v>
      </c>
      <c r="G4267" s="197">
        <v>260200</v>
      </c>
      <c r="H4267" s="195"/>
      <c r="I4267" s="195"/>
    </row>
    <row r="4268" spans="1:9">
      <c r="A4268" s="40">
        <v>44352</v>
      </c>
      <c r="B4268" s="195"/>
      <c r="C4268" s="195">
        <v>967</v>
      </c>
      <c r="D4268" s="195">
        <v>9</v>
      </c>
      <c r="E4268" s="197">
        <v>1172835</v>
      </c>
      <c r="F4268" s="206">
        <v>0</v>
      </c>
      <c r="G4268" s="197">
        <v>1172835</v>
      </c>
      <c r="H4268" s="195"/>
      <c r="I4268" s="195"/>
    </row>
    <row r="4269" spans="1:9">
      <c r="A4269" s="40">
        <v>44353</v>
      </c>
      <c r="B4269" s="195"/>
      <c r="C4269" s="195">
        <v>8713</v>
      </c>
      <c r="D4269" s="195">
        <v>4</v>
      </c>
      <c r="E4269" s="197">
        <v>349882</v>
      </c>
      <c r="F4269" s="206">
        <v>0</v>
      </c>
      <c r="G4269" s="197">
        <v>349882</v>
      </c>
      <c r="H4269" s="195"/>
      <c r="I4269" s="195"/>
    </row>
    <row r="4270" spans="1:9">
      <c r="A4270" s="40">
        <v>44353</v>
      </c>
      <c r="B4270" s="195"/>
      <c r="C4270" s="195">
        <v>1073</v>
      </c>
      <c r="D4270" s="195">
        <v>9</v>
      </c>
      <c r="E4270" s="197">
        <v>749788</v>
      </c>
      <c r="F4270" s="206">
        <v>0</v>
      </c>
      <c r="G4270" s="197">
        <v>749788</v>
      </c>
      <c r="H4270" s="195"/>
      <c r="I4270" s="195"/>
    </row>
    <row r="4271" spans="1:9">
      <c r="A4271" s="40">
        <v>44353</v>
      </c>
      <c r="B4271" s="195"/>
      <c r="C4271" s="195">
        <v>2963</v>
      </c>
      <c r="D4271" s="195">
        <v>11</v>
      </c>
      <c r="E4271" s="197">
        <v>269225</v>
      </c>
      <c r="F4271" s="206">
        <v>0</v>
      </c>
      <c r="G4271" s="197">
        <v>269225</v>
      </c>
      <c r="H4271" s="195"/>
      <c r="I4271" s="195"/>
    </row>
    <row r="4272" spans="1:9">
      <c r="A4272" s="40">
        <v>44353</v>
      </c>
      <c r="B4272" s="195"/>
      <c r="C4272" s="195">
        <v>6789</v>
      </c>
      <c r="D4272" s="195">
        <v>6</v>
      </c>
      <c r="E4272" s="197">
        <v>1957800</v>
      </c>
      <c r="F4272" s="206">
        <v>0</v>
      </c>
      <c r="G4272" s="197">
        <v>1957800</v>
      </c>
      <c r="H4272" s="195"/>
      <c r="I4272" s="195"/>
    </row>
    <row r="4273" spans="1:9">
      <c r="A4273" s="40">
        <v>44353</v>
      </c>
      <c r="B4273" s="195"/>
      <c r="C4273" s="195">
        <v>1048</v>
      </c>
      <c r="D4273" s="195">
        <v>9</v>
      </c>
      <c r="E4273" s="197">
        <v>896067</v>
      </c>
      <c r="F4273" s="206">
        <v>0</v>
      </c>
      <c r="G4273" s="197">
        <v>896067</v>
      </c>
      <c r="H4273" s="195"/>
      <c r="I4273" s="195"/>
    </row>
    <row r="4274" spans="1:9">
      <c r="A4274" s="40">
        <v>44353</v>
      </c>
      <c r="B4274" s="195"/>
      <c r="C4274" s="195">
        <v>8707</v>
      </c>
      <c r="D4274" s="195">
        <v>4</v>
      </c>
      <c r="E4274" s="197">
        <v>768068</v>
      </c>
      <c r="F4274" s="206">
        <v>0</v>
      </c>
      <c r="G4274" s="197">
        <v>768068</v>
      </c>
      <c r="H4274" s="195"/>
      <c r="I4274" s="195"/>
    </row>
    <row r="4275" spans="1:9">
      <c r="A4275" s="40">
        <v>44353</v>
      </c>
      <c r="B4275" s="195"/>
      <c r="C4275" s="195">
        <v>1057</v>
      </c>
      <c r="D4275" s="195">
        <v>9</v>
      </c>
      <c r="E4275" s="197">
        <v>914902</v>
      </c>
      <c r="F4275" s="206">
        <v>0</v>
      </c>
      <c r="G4275" s="197">
        <v>914902</v>
      </c>
      <c r="H4275" s="195"/>
      <c r="I4275" s="195"/>
    </row>
    <row r="4276" spans="1:9">
      <c r="A4276" s="40">
        <v>44353</v>
      </c>
      <c r="B4276" s="195"/>
      <c r="C4276" s="195">
        <v>1038</v>
      </c>
      <c r="D4276" s="195">
        <v>9</v>
      </c>
      <c r="E4276" s="197">
        <v>592533</v>
      </c>
      <c r="F4276" s="206">
        <v>0</v>
      </c>
      <c r="G4276" s="197">
        <v>592533</v>
      </c>
      <c r="H4276" s="195"/>
      <c r="I4276" s="195"/>
    </row>
    <row r="4277" spans="1:9" ht="19.5">
      <c r="B4277" s="2" t="s">
        <v>3148</v>
      </c>
      <c r="E4277" s="3"/>
      <c r="G4277" s="121">
        <f>SUM(G4247:G4276)</f>
        <v>20433085</v>
      </c>
      <c r="H4277" s="2" t="s">
        <v>62</v>
      </c>
    </row>
    <row r="4278" spans="1:9">
      <c r="E4278" s="3"/>
    </row>
    <row r="4279" spans="1:9" ht="24" customHeight="1">
      <c r="A4279" s="196">
        <v>44352</v>
      </c>
      <c r="B4279" s="41" t="s">
        <v>60</v>
      </c>
      <c r="C4279" s="437">
        <v>566</v>
      </c>
      <c r="D4279" s="195">
        <v>7</v>
      </c>
      <c r="E4279" s="197">
        <v>1151142</v>
      </c>
      <c r="F4279" s="206">
        <v>0</v>
      </c>
      <c r="G4279" s="197">
        <v>1151142</v>
      </c>
      <c r="H4279" s="195">
        <v>0</v>
      </c>
      <c r="I4279" s="195"/>
    </row>
    <row r="4280" spans="1:9" ht="24" customHeight="1">
      <c r="A4280" s="196">
        <v>44352</v>
      </c>
      <c r="B4280" s="41" t="s">
        <v>60</v>
      </c>
      <c r="C4280" s="437">
        <v>581</v>
      </c>
      <c r="D4280" s="195">
        <v>7</v>
      </c>
      <c r="E4280" s="197">
        <v>476983</v>
      </c>
      <c r="F4280" s="206">
        <v>0</v>
      </c>
      <c r="G4280" s="197">
        <v>476983</v>
      </c>
      <c r="H4280" s="195" t="s">
        <v>3028</v>
      </c>
      <c r="I4280" s="195"/>
    </row>
    <row r="4281" spans="1:9" ht="24" customHeight="1">
      <c r="A4281" s="196">
        <v>44352</v>
      </c>
      <c r="B4281" s="41" t="s">
        <v>60</v>
      </c>
      <c r="C4281" s="437">
        <v>585</v>
      </c>
      <c r="D4281" s="195">
        <v>7</v>
      </c>
      <c r="E4281" s="197">
        <v>315200</v>
      </c>
      <c r="F4281" s="206">
        <v>0</v>
      </c>
      <c r="G4281" s="197">
        <v>315200</v>
      </c>
      <c r="H4281" s="195" t="s">
        <v>3030</v>
      </c>
      <c r="I4281" s="195"/>
    </row>
    <row r="4282" spans="1:9" ht="24" customHeight="1">
      <c r="A4282" s="196">
        <v>44352</v>
      </c>
      <c r="B4282" s="41" t="s">
        <v>60</v>
      </c>
      <c r="C4282" s="437">
        <v>586</v>
      </c>
      <c r="D4282" s="195">
        <v>7</v>
      </c>
      <c r="E4282" s="197">
        <v>376900</v>
      </c>
      <c r="F4282" s="206">
        <v>0</v>
      </c>
      <c r="G4282" s="197">
        <v>376900</v>
      </c>
      <c r="H4282" s="195" t="s">
        <v>3031</v>
      </c>
      <c r="I4282" s="195"/>
    </row>
    <row r="4283" spans="1:9" ht="24" customHeight="1">
      <c r="A4283" s="196">
        <v>44352</v>
      </c>
      <c r="B4283" s="41" t="s">
        <v>60</v>
      </c>
      <c r="C4283" s="437">
        <v>984</v>
      </c>
      <c r="D4283" s="195">
        <v>9</v>
      </c>
      <c r="E4283" s="197">
        <v>1623661</v>
      </c>
      <c r="F4283" s="206">
        <v>0</v>
      </c>
      <c r="G4283" s="197">
        <v>1623661</v>
      </c>
      <c r="H4283" s="195" t="s">
        <v>3044</v>
      </c>
      <c r="I4283" s="195"/>
    </row>
    <row r="4284" spans="1:9" ht="24" customHeight="1">
      <c r="A4284" s="196">
        <v>44352</v>
      </c>
      <c r="B4284" s="41" t="s">
        <v>60</v>
      </c>
      <c r="C4284" s="437">
        <v>989</v>
      </c>
      <c r="D4284" s="195">
        <v>9</v>
      </c>
      <c r="E4284" s="197">
        <v>400000</v>
      </c>
      <c r="F4284" s="206">
        <v>0</v>
      </c>
      <c r="G4284" s="197">
        <v>400000</v>
      </c>
      <c r="H4284" s="195">
        <v>0</v>
      </c>
      <c r="I4284" s="195"/>
    </row>
    <row r="4285" spans="1:9" ht="24" customHeight="1">
      <c r="A4285" s="196">
        <v>44352</v>
      </c>
      <c r="B4285" s="41" t="s">
        <v>60</v>
      </c>
      <c r="C4285" s="437">
        <v>2913</v>
      </c>
      <c r="D4285" s="195">
        <v>11</v>
      </c>
      <c r="E4285" s="197">
        <v>1252000</v>
      </c>
      <c r="F4285" s="206">
        <v>0</v>
      </c>
      <c r="G4285" s="197">
        <v>1252000</v>
      </c>
      <c r="H4285" s="195" t="s">
        <v>3050</v>
      </c>
      <c r="I4285" s="195"/>
    </row>
    <row r="4286" spans="1:9" ht="24" customHeight="1">
      <c r="A4286" s="196">
        <v>44352</v>
      </c>
      <c r="B4286" s="41" t="s">
        <v>60</v>
      </c>
      <c r="C4286" s="437">
        <v>4377</v>
      </c>
      <c r="D4286" s="195">
        <v>10</v>
      </c>
      <c r="E4286" s="197">
        <v>100000</v>
      </c>
      <c r="F4286" s="206">
        <v>0</v>
      </c>
      <c r="G4286" s="197">
        <v>100000</v>
      </c>
      <c r="H4286" s="195" t="s">
        <v>3056</v>
      </c>
      <c r="I4286" s="195"/>
    </row>
    <row r="4287" spans="1:9" ht="24" customHeight="1">
      <c r="A4287" s="196">
        <v>44352</v>
      </c>
      <c r="B4287" s="41" t="s">
        <v>60</v>
      </c>
      <c r="C4287" s="437">
        <v>6551</v>
      </c>
      <c r="D4287" s="195">
        <v>6</v>
      </c>
      <c r="E4287" s="197">
        <v>388597</v>
      </c>
      <c r="F4287" s="206">
        <v>0</v>
      </c>
      <c r="G4287" s="197">
        <v>388597</v>
      </c>
      <c r="H4287" s="195">
        <v>0</v>
      </c>
      <c r="I4287" s="195"/>
    </row>
    <row r="4288" spans="1:9" ht="24" customHeight="1">
      <c r="A4288" s="196">
        <v>44352</v>
      </c>
      <c r="B4288" s="41" t="s">
        <v>60</v>
      </c>
      <c r="C4288" s="437">
        <v>6987</v>
      </c>
      <c r="D4288" s="195">
        <v>29</v>
      </c>
      <c r="E4288" s="197">
        <v>355860</v>
      </c>
      <c r="F4288" s="206">
        <v>0</v>
      </c>
      <c r="G4288" s="197">
        <v>355860</v>
      </c>
      <c r="H4288" s="195">
        <v>0</v>
      </c>
      <c r="I4288" s="195"/>
    </row>
    <row r="4289" spans="1:9" ht="24" customHeight="1">
      <c r="A4289" s="196">
        <v>44352</v>
      </c>
      <c r="B4289" s="41" t="s">
        <v>60</v>
      </c>
      <c r="C4289" s="437">
        <v>6990</v>
      </c>
      <c r="D4289" s="195">
        <v>29</v>
      </c>
      <c r="E4289" s="197">
        <v>260000</v>
      </c>
      <c r="F4289" s="206">
        <v>0</v>
      </c>
      <c r="G4289" s="197">
        <v>260000</v>
      </c>
      <c r="H4289" s="195">
        <v>0</v>
      </c>
      <c r="I4289" s="195"/>
    </row>
    <row r="4290" spans="1:9" ht="24" customHeight="1">
      <c r="A4290" s="196">
        <v>44352</v>
      </c>
      <c r="B4290" s="41" t="s">
        <v>60</v>
      </c>
      <c r="C4290" s="437">
        <v>7025</v>
      </c>
      <c r="D4290" s="195">
        <v>29</v>
      </c>
      <c r="E4290" s="197">
        <v>241972</v>
      </c>
      <c r="F4290" s="206">
        <v>0</v>
      </c>
      <c r="G4290" s="197">
        <v>241972</v>
      </c>
      <c r="H4290" s="195">
        <v>0</v>
      </c>
      <c r="I4290" s="195"/>
    </row>
    <row r="4291" spans="1:9" ht="24" customHeight="1">
      <c r="A4291" s="196">
        <v>44352</v>
      </c>
      <c r="B4291" s="41" t="s">
        <v>60</v>
      </c>
      <c r="C4291" s="437">
        <v>8149</v>
      </c>
      <c r="D4291" s="195">
        <v>8</v>
      </c>
      <c r="E4291" s="197">
        <v>340700</v>
      </c>
      <c r="F4291" s="206">
        <v>0</v>
      </c>
      <c r="G4291" s="197">
        <v>340700</v>
      </c>
      <c r="H4291" s="195" t="s">
        <v>3067</v>
      </c>
      <c r="I4291" s="195"/>
    </row>
    <row r="4292" spans="1:9" ht="24" customHeight="1">
      <c r="A4292" s="196">
        <v>44352</v>
      </c>
      <c r="B4292" s="41" t="s">
        <v>60</v>
      </c>
      <c r="C4292" s="437">
        <v>8151</v>
      </c>
      <c r="D4292" s="195">
        <v>8</v>
      </c>
      <c r="E4292" s="197">
        <v>736087</v>
      </c>
      <c r="F4292" s="206">
        <v>0</v>
      </c>
      <c r="G4292" s="197">
        <v>736087</v>
      </c>
      <c r="H4292" s="195" t="s">
        <v>3068</v>
      </c>
      <c r="I4292" s="195"/>
    </row>
    <row r="4293" spans="1:9" ht="24" customHeight="1">
      <c r="A4293" s="196">
        <v>44352</v>
      </c>
      <c r="B4293" s="41" t="s">
        <v>60</v>
      </c>
      <c r="C4293" s="437">
        <v>8154</v>
      </c>
      <c r="D4293" s="195">
        <v>8</v>
      </c>
      <c r="E4293" s="197">
        <v>727300</v>
      </c>
      <c r="F4293" s="206">
        <v>0</v>
      </c>
      <c r="G4293" s="197">
        <v>727300</v>
      </c>
      <c r="H4293" s="195" t="s">
        <v>3071</v>
      </c>
      <c r="I4293" s="195"/>
    </row>
    <row r="4294" spans="1:9" ht="24" customHeight="1">
      <c r="A4294" s="196">
        <v>44352</v>
      </c>
      <c r="B4294" s="41" t="s">
        <v>60</v>
      </c>
      <c r="C4294" s="437">
        <v>8155</v>
      </c>
      <c r="D4294" s="195">
        <v>8</v>
      </c>
      <c r="E4294" s="197">
        <v>780839</v>
      </c>
      <c r="F4294" s="206">
        <v>0</v>
      </c>
      <c r="G4294" s="197">
        <v>780839</v>
      </c>
      <c r="H4294" s="195" t="s">
        <v>3072</v>
      </c>
      <c r="I4294" s="195"/>
    </row>
    <row r="4295" spans="1:9" ht="24" customHeight="1">
      <c r="A4295" s="196">
        <v>44352</v>
      </c>
      <c r="B4295" s="41" t="s">
        <v>60</v>
      </c>
      <c r="C4295" s="437">
        <v>8176</v>
      </c>
      <c r="D4295" s="195">
        <v>8</v>
      </c>
      <c r="E4295" s="197">
        <v>210939</v>
      </c>
      <c r="F4295" s="206">
        <v>0</v>
      </c>
      <c r="G4295" s="197">
        <v>210939</v>
      </c>
      <c r="H4295" s="195">
        <v>0</v>
      </c>
      <c r="I4295" s="195"/>
    </row>
    <row r="4296" spans="1:9" ht="24" customHeight="1">
      <c r="A4296" s="196">
        <v>44352</v>
      </c>
      <c r="B4296" s="41" t="s">
        <v>60</v>
      </c>
      <c r="C4296" s="437">
        <v>8189</v>
      </c>
      <c r="D4296" s="195">
        <v>8</v>
      </c>
      <c r="E4296" s="197">
        <v>1926679</v>
      </c>
      <c r="F4296" s="206">
        <v>0</v>
      </c>
      <c r="G4296" s="197">
        <v>1926679</v>
      </c>
      <c r="H4296" s="195" t="s">
        <v>3077</v>
      </c>
      <c r="I4296" s="195"/>
    </row>
    <row r="4297" spans="1:9" ht="19.5">
      <c r="B4297" s="2" t="s">
        <v>3149</v>
      </c>
      <c r="E4297" s="3"/>
      <c r="G4297" s="440">
        <f>SUM(G4279:G4296)</f>
        <v>11664859</v>
      </c>
      <c r="H4297" s="2" t="s">
        <v>1660</v>
      </c>
    </row>
    <row r="4298" spans="1:9">
      <c r="E4298" s="3"/>
      <c r="G4298" s="49">
        <f>+G4297-11664859</f>
        <v>0</v>
      </c>
    </row>
    <row r="4299" spans="1:9" ht="24" customHeight="1">
      <c r="A4299" s="196">
        <v>44352</v>
      </c>
      <c r="B4299" s="41" t="s">
        <v>60</v>
      </c>
      <c r="C4299" s="439">
        <v>4434</v>
      </c>
      <c r="D4299" s="195">
        <v>10</v>
      </c>
      <c r="E4299" s="197">
        <v>1991700</v>
      </c>
      <c r="F4299" s="206">
        <v>0</v>
      </c>
      <c r="G4299" s="197">
        <v>1991700</v>
      </c>
      <c r="H4299" s="195" t="s">
        <v>3060</v>
      </c>
      <c r="I4299" s="195"/>
    </row>
    <row r="4300" spans="1:9" ht="24" customHeight="1">
      <c r="A4300" s="196">
        <v>44353</v>
      </c>
      <c r="B4300" s="41" t="s">
        <v>60</v>
      </c>
      <c r="C4300" s="439">
        <v>936</v>
      </c>
      <c r="D4300" s="195">
        <v>7</v>
      </c>
      <c r="E4300" s="197">
        <v>242500</v>
      </c>
      <c r="F4300" s="206">
        <v>0</v>
      </c>
      <c r="G4300" s="197">
        <v>242500</v>
      </c>
      <c r="H4300" s="195">
        <v>0</v>
      </c>
      <c r="I4300" s="195"/>
    </row>
    <row r="4301" spans="1:9" ht="24" customHeight="1">
      <c r="A4301" s="196">
        <v>44353</v>
      </c>
      <c r="B4301" s="41" t="s">
        <v>60</v>
      </c>
      <c r="C4301" s="439">
        <v>2964</v>
      </c>
      <c r="D4301" s="195">
        <v>11</v>
      </c>
      <c r="E4301" s="197">
        <v>2730000</v>
      </c>
      <c r="F4301" s="206">
        <v>0</v>
      </c>
      <c r="G4301" s="197">
        <v>2730000</v>
      </c>
      <c r="H4301" s="195" t="s">
        <v>3121</v>
      </c>
      <c r="I4301" s="195"/>
    </row>
    <row r="4302" spans="1:9" ht="24" customHeight="1">
      <c r="A4302" s="196">
        <v>44353</v>
      </c>
      <c r="B4302" s="41" t="s">
        <v>60</v>
      </c>
      <c r="C4302" s="439">
        <v>6882</v>
      </c>
      <c r="D4302" s="195">
        <v>6</v>
      </c>
      <c r="E4302" s="197">
        <v>6770000</v>
      </c>
      <c r="F4302" s="206">
        <v>0</v>
      </c>
      <c r="G4302" s="197">
        <v>6770000</v>
      </c>
      <c r="H4302" s="195" t="s">
        <v>3127</v>
      </c>
      <c r="I4302" s="195"/>
    </row>
    <row r="4303" spans="1:9" ht="24" customHeight="1">
      <c r="A4303" s="196">
        <v>44353</v>
      </c>
      <c r="B4303" s="41" t="s">
        <v>60</v>
      </c>
      <c r="C4303" s="439">
        <v>6883</v>
      </c>
      <c r="D4303" s="195">
        <v>6</v>
      </c>
      <c r="E4303" s="197">
        <v>1950000</v>
      </c>
      <c r="F4303" s="206">
        <v>0</v>
      </c>
      <c r="G4303" s="197">
        <v>1950000</v>
      </c>
      <c r="H4303" s="195" t="s">
        <v>3127</v>
      </c>
      <c r="I4303" s="195"/>
    </row>
    <row r="4304" spans="1:9" ht="24" customHeight="1">
      <c r="A4304" s="196">
        <v>44353</v>
      </c>
      <c r="B4304" s="41" t="s">
        <v>60</v>
      </c>
      <c r="C4304" s="439">
        <v>6900</v>
      </c>
      <c r="D4304" s="195">
        <v>6</v>
      </c>
      <c r="E4304" s="197">
        <v>241308</v>
      </c>
      <c r="F4304" s="206">
        <v>0</v>
      </c>
      <c r="G4304" s="197">
        <v>241308</v>
      </c>
      <c r="H4304" s="195" t="s">
        <v>3128</v>
      </c>
      <c r="I4304" s="195"/>
    </row>
    <row r="4305" spans="1:9" ht="19.5">
      <c r="B4305" s="2" t="s">
        <v>3150</v>
      </c>
      <c r="G4305" s="440">
        <f>SUM(G4298:G4304)</f>
        <v>13925508</v>
      </c>
      <c r="H4305" s="2" t="s">
        <v>101</v>
      </c>
    </row>
    <row r="4307" spans="1:9" ht="24" customHeight="1">
      <c r="A4307" s="196">
        <v>44353</v>
      </c>
      <c r="B4307" s="41" t="s">
        <v>60</v>
      </c>
      <c r="C4307" s="439">
        <v>895</v>
      </c>
      <c r="D4307" s="195">
        <v>7</v>
      </c>
      <c r="E4307" s="197">
        <v>225580</v>
      </c>
      <c r="F4307" s="206">
        <f t="shared" ref="F4307:F4310" si="49">E4307-G4307</f>
        <v>0</v>
      </c>
      <c r="G4307" s="197">
        <v>225580</v>
      </c>
      <c r="H4307" s="195">
        <v>0</v>
      </c>
      <c r="I4307" s="195"/>
    </row>
    <row r="4308" spans="1:9" ht="24" customHeight="1">
      <c r="A4308" s="196">
        <v>44353</v>
      </c>
      <c r="B4308" s="41" t="s">
        <v>60</v>
      </c>
      <c r="C4308" s="439">
        <v>900</v>
      </c>
      <c r="D4308" s="195">
        <v>7</v>
      </c>
      <c r="E4308" s="197">
        <v>622366</v>
      </c>
      <c r="F4308" s="206">
        <f t="shared" si="49"/>
        <v>0</v>
      </c>
      <c r="G4308" s="197">
        <v>622366</v>
      </c>
      <c r="H4308" s="195">
        <v>0</v>
      </c>
      <c r="I4308" s="195"/>
    </row>
    <row r="4309" spans="1:9" ht="24" customHeight="1">
      <c r="A4309" s="196">
        <v>44353</v>
      </c>
      <c r="B4309" s="41" t="s">
        <v>60</v>
      </c>
      <c r="C4309" s="439">
        <v>907</v>
      </c>
      <c r="D4309" s="195">
        <v>7</v>
      </c>
      <c r="E4309" s="197">
        <v>355752</v>
      </c>
      <c r="F4309" s="206">
        <f t="shared" si="49"/>
        <v>0</v>
      </c>
      <c r="G4309" s="197">
        <v>355752</v>
      </c>
      <c r="H4309" s="195">
        <v>0</v>
      </c>
      <c r="I4309" s="195"/>
    </row>
    <row r="4310" spans="1:9" ht="24" customHeight="1">
      <c r="A4310" s="196">
        <v>44353</v>
      </c>
      <c r="B4310" s="41" t="s">
        <v>60</v>
      </c>
      <c r="C4310" s="439">
        <v>919</v>
      </c>
      <c r="D4310" s="195">
        <v>7</v>
      </c>
      <c r="E4310" s="197">
        <v>875658</v>
      </c>
      <c r="F4310" s="206">
        <f t="shared" si="49"/>
        <v>0</v>
      </c>
      <c r="G4310" s="197">
        <v>875658</v>
      </c>
      <c r="H4310" s="195">
        <v>0</v>
      </c>
      <c r="I4310" s="195"/>
    </row>
    <row r="4311" spans="1:9" ht="24" customHeight="1">
      <c r="A4311" s="196">
        <v>44353</v>
      </c>
      <c r="B4311" s="41" t="s">
        <v>60</v>
      </c>
      <c r="C4311" s="439">
        <v>1054</v>
      </c>
      <c r="D4311" s="195">
        <v>9</v>
      </c>
      <c r="E4311" s="197">
        <v>1953400</v>
      </c>
      <c r="F4311" s="206">
        <v>0</v>
      </c>
      <c r="G4311" s="197">
        <v>1953400</v>
      </c>
      <c r="H4311" s="195" t="s">
        <v>3112</v>
      </c>
      <c r="I4311" s="195"/>
    </row>
    <row r="4312" spans="1:9" ht="24" customHeight="1">
      <c r="A4312" s="196">
        <v>44353</v>
      </c>
      <c r="B4312" s="41" t="s">
        <v>60</v>
      </c>
      <c r="C4312" s="439">
        <v>4477</v>
      </c>
      <c r="D4312" s="195">
        <v>10</v>
      </c>
      <c r="E4312" s="197">
        <v>704189</v>
      </c>
      <c r="F4312" s="206">
        <v>0</v>
      </c>
      <c r="G4312" s="197">
        <v>704189</v>
      </c>
      <c r="H4312" s="195" t="s">
        <v>3122</v>
      </c>
      <c r="I4312" s="195"/>
    </row>
    <row r="4313" spans="1:9" ht="24" customHeight="1">
      <c r="A4313" s="196">
        <v>44353</v>
      </c>
      <c r="B4313" s="41" t="s">
        <v>60</v>
      </c>
      <c r="C4313" s="439">
        <v>6794</v>
      </c>
      <c r="D4313" s="195">
        <v>6</v>
      </c>
      <c r="E4313" s="197">
        <v>300400</v>
      </c>
      <c r="F4313" s="206">
        <v>0</v>
      </c>
      <c r="G4313" s="197">
        <v>300400</v>
      </c>
      <c r="H4313" s="195" t="s">
        <v>3125</v>
      </c>
      <c r="I4313" s="195"/>
    </row>
    <row r="4314" spans="1:9" ht="24" customHeight="1">
      <c r="A4314" s="196">
        <v>44353</v>
      </c>
      <c r="B4314" s="41" t="s">
        <v>60</v>
      </c>
      <c r="C4314" s="439">
        <v>6973</v>
      </c>
      <c r="D4314" s="195">
        <v>6</v>
      </c>
      <c r="E4314" s="197">
        <v>550500</v>
      </c>
      <c r="F4314" s="206">
        <v>0</v>
      </c>
      <c r="G4314" s="197">
        <v>550500</v>
      </c>
      <c r="H4314" s="195" t="s">
        <v>3129</v>
      </c>
      <c r="I4314" s="195"/>
    </row>
    <row r="4315" spans="1:9" ht="24" customHeight="1">
      <c r="A4315" s="196">
        <v>44353</v>
      </c>
      <c r="B4315" s="41" t="s">
        <v>60</v>
      </c>
      <c r="C4315" s="439">
        <v>7118</v>
      </c>
      <c r="D4315" s="195">
        <v>29</v>
      </c>
      <c r="E4315" s="197">
        <v>203795</v>
      </c>
      <c r="F4315" s="206">
        <v>0</v>
      </c>
      <c r="G4315" s="197">
        <v>203795</v>
      </c>
      <c r="H4315" s="195">
        <v>0</v>
      </c>
      <c r="I4315" s="195"/>
    </row>
    <row r="4316" spans="1:9" ht="24" customHeight="1">
      <c r="A4316" s="196">
        <v>44353</v>
      </c>
      <c r="B4316" s="41" t="s">
        <v>60</v>
      </c>
      <c r="C4316" s="439">
        <v>7196</v>
      </c>
      <c r="D4316" s="195">
        <v>29</v>
      </c>
      <c r="E4316" s="197">
        <v>135900</v>
      </c>
      <c r="F4316" s="206">
        <v>0</v>
      </c>
      <c r="G4316" s="197">
        <v>135900</v>
      </c>
      <c r="H4316" s="195" t="s">
        <v>3131</v>
      </c>
      <c r="I4316" s="195"/>
    </row>
    <row r="4317" spans="1:9" ht="24" customHeight="1">
      <c r="A4317" s="196">
        <v>44353</v>
      </c>
      <c r="B4317" s="41" t="s">
        <v>60</v>
      </c>
      <c r="C4317" s="439">
        <v>8699</v>
      </c>
      <c r="D4317" s="195">
        <v>4</v>
      </c>
      <c r="E4317" s="197">
        <v>419500</v>
      </c>
      <c r="F4317" s="206">
        <v>0</v>
      </c>
      <c r="G4317" s="197">
        <v>419500</v>
      </c>
      <c r="H4317" s="195">
        <v>0</v>
      </c>
      <c r="I4317" s="195"/>
    </row>
    <row r="4318" spans="1:9" ht="24" customHeight="1">
      <c r="A4318" s="196">
        <v>44353</v>
      </c>
      <c r="B4318" s="41" t="s">
        <v>60</v>
      </c>
      <c r="C4318" s="439">
        <v>8747</v>
      </c>
      <c r="D4318" s="195">
        <v>4</v>
      </c>
      <c r="E4318" s="197">
        <v>482746</v>
      </c>
      <c r="F4318" s="206">
        <v>0</v>
      </c>
      <c r="G4318" s="197">
        <v>482746</v>
      </c>
      <c r="H4318" s="195">
        <v>0</v>
      </c>
      <c r="I4318" s="195"/>
    </row>
    <row r="4319" spans="1:9" ht="24" customHeight="1">
      <c r="A4319" s="196">
        <v>44353</v>
      </c>
      <c r="B4319" s="41" t="s">
        <v>60</v>
      </c>
      <c r="C4319" s="439">
        <v>8808</v>
      </c>
      <c r="D4319" s="195">
        <v>4</v>
      </c>
      <c r="E4319" s="197">
        <v>759083</v>
      </c>
      <c r="F4319" s="206">
        <v>0</v>
      </c>
      <c r="G4319" s="197">
        <v>759083</v>
      </c>
      <c r="H4319" s="195" t="s">
        <v>3137</v>
      </c>
      <c r="I4319" s="195"/>
    </row>
    <row r="4320" spans="1:9" ht="24" customHeight="1">
      <c r="A4320" s="196">
        <v>44353</v>
      </c>
      <c r="B4320" s="41" t="s">
        <v>60</v>
      </c>
      <c r="C4320" s="439">
        <v>8826</v>
      </c>
      <c r="D4320" s="195">
        <v>4</v>
      </c>
      <c r="E4320" s="197">
        <v>481800</v>
      </c>
      <c r="F4320" s="206">
        <v>0</v>
      </c>
      <c r="G4320" s="197">
        <v>481800</v>
      </c>
      <c r="H4320" s="195" t="s">
        <v>3139</v>
      </c>
      <c r="I4320" s="195"/>
    </row>
    <row r="4321" spans="1:9" ht="24" customHeight="1">
      <c r="A4321" s="196">
        <v>44353</v>
      </c>
      <c r="B4321" s="41" t="s">
        <v>60</v>
      </c>
      <c r="C4321" s="439">
        <v>8837</v>
      </c>
      <c r="D4321" s="195">
        <v>4</v>
      </c>
      <c r="E4321" s="197">
        <v>305389</v>
      </c>
      <c r="F4321" s="206">
        <v>0</v>
      </c>
      <c r="G4321" s="197">
        <v>305389</v>
      </c>
      <c r="H4321" s="195" t="s">
        <v>3141</v>
      </c>
      <c r="I4321" s="195"/>
    </row>
    <row r="4322" spans="1:9" ht="24" customHeight="1">
      <c r="A4322" s="196">
        <v>44353</v>
      </c>
      <c r="B4322" s="41" t="s">
        <v>60</v>
      </c>
      <c r="C4322" s="439">
        <v>8841</v>
      </c>
      <c r="D4322" s="195">
        <v>4</v>
      </c>
      <c r="E4322" s="197">
        <v>209900</v>
      </c>
      <c r="F4322" s="206">
        <v>0</v>
      </c>
      <c r="G4322" s="197">
        <v>209900</v>
      </c>
      <c r="H4322" s="195" t="s">
        <v>3142</v>
      </c>
      <c r="I4322" s="195"/>
    </row>
    <row r="4323" spans="1:9" ht="24" customHeight="1">
      <c r="A4323" s="196">
        <v>44353</v>
      </c>
      <c r="B4323" s="41" t="s">
        <v>60</v>
      </c>
      <c r="C4323" s="439">
        <v>8856</v>
      </c>
      <c r="D4323" s="195">
        <v>4</v>
      </c>
      <c r="E4323" s="197">
        <v>999200</v>
      </c>
      <c r="F4323" s="206">
        <v>0</v>
      </c>
      <c r="G4323" s="197">
        <v>999200</v>
      </c>
      <c r="H4323" s="195">
        <v>0</v>
      </c>
      <c r="I4323" s="195"/>
    </row>
    <row r="4324" spans="1:9" ht="19.5">
      <c r="B4324" s="2" t="s">
        <v>3155</v>
      </c>
      <c r="G4324" s="121">
        <f>SUM(G4307:G4323)</f>
        <v>9585158</v>
      </c>
      <c r="H4324" s="2" t="s">
        <v>63</v>
      </c>
    </row>
    <row r="4325" spans="1:9">
      <c r="G4325" s="49"/>
    </row>
    <row r="4326" spans="1:9" ht="26.25" customHeight="1">
      <c r="A4326" s="40">
        <v>44350</v>
      </c>
      <c r="B4326" s="41" t="s">
        <v>60</v>
      </c>
      <c r="C4326" s="271">
        <v>772</v>
      </c>
      <c r="D4326" s="41">
        <v>9</v>
      </c>
      <c r="E4326" s="42">
        <v>227500</v>
      </c>
      <c r="F4326" s="206">
        <v>0</v>
      </c>
      <c r="G4326" s="42">
        <v>227500</v>
      </c>
      <c r="H4326" s="41" t="s">
        <v>2894</v>
      </c>
      <c r="I4326" s="195"/>
    </row>
    <row r="4327" spans="1:9" ht="26.25" customHeight="1">
      <c r="A4327" s="40">
        <v>44350</v>
      </c>
      <c r="B4327" s="41" t="s">
        <v>60</v>
      </c>
      <c r="C4327" s="271">
        <v>8190</v>
      </c>
      <c r="D4327" s="41">
        <v>4</v>
      </c>
      <c r="E4327" s="42">
        <v>397012</v>
      </c>
      <c r="F4327" s="206">
        <v>0</v>
      </c>
      <c r="G4327" s="42">
        <v>397012</v>
      </c>
      <c r="H4327" s="41" t="s">
        <v>2929</v>
      </c>
      <c r="I4327" s="195"/>
    </row>
    <row r="4328" spans="1:9" ht="26.25" customHeight="1">
      <c r="A4328" s="40">
        <v>44351</v>
      </c>
      <c r="B4328" s="41" t="s">
        <v>60</v>
      </c>
      <c r="C4328" s="271">
        <v>416</v>
      </c>
      <c r="D4328" s="41">
        <v>7</v>
      </c>
      <c r="E4328" s="42">
        <v>444003</v>
      </c>
      <c r="F4328" s="206">
        <v>0</v>
      </c>
      <c r="G4328" s="42">
        <v>444003</v>
      </c>
      <c r="H4328" s="41" t="s">
        <v>3019</v>
      </c>
      <c r="I4328" s="195"/>
    </row>
    <row r="4329" spans="1:9" ht="26.25" customHeight="1">
      <c r="A4329" s="40">
        <v>44351</v>
      </c>
      <c r="B4329" s="41" t="s">
        <v>60</v>
      </c>
      <c r="C4329" s="271">
        <v>797</v>
      </c>
      <c r="D4329" s="41">
        <v>9</v>
      </c>
      <c r="E4329" s="42">
        <v>891444</v>
      </c>
      <c r="F4329" s="206">
        <v>0</v>
      </c>
      <c r="G4329" s="42">
        <v>891444</v>
      </c>
      <c r="H4329" s="41" t="s">
        <v>2956</v>
      </c>
      <c r="I4329" s="195"/>
    </row>
    <row r="4330" spans="1:9" ht="26.25" customHeight="1">
      <c r="A4330" s="40">
        <v>44351</v>
      </c>
      <c r="B4330" s="41" t="s">
        <v>60</v>
      </c>
      <c r="C4330" s="271">
        <v>4318</v>
      </c>
      <c r="D4330" s="41">
        <v>10</v>
      </c>
      <c r="E4330" s="42">
        <v>1748802</v>
      </c>
      <c r="F4330" s="206">
        <v>0</v>
      </c>
      <c r="G4330" s="42">
        <v>1748802</v>
      </c>
      <c r="H4330" s="41" t="s">
        <v>2998</v>
      </c>
      <c r="I4330" s="195"/>
    </row>
    <row r="4331" spans="1:9" ht="24" customHeight="1">
      <c r="A4331" s="196">
        <v>44353</v>
      </c>
      <c r="B4331" s="41" t="s">
        <v>60</v>
      </c>
      <c r="C4331" s="441">
        <v>787</v>
      </c>
      <c r="D4331" s="195">
        <v>7</v>
      </c>
      <c r="E4331" s="197">
        <v>209469</v>
      </c>
      <c r="F4331" s="206">
        <v>0</v>
      </c>
      <c r="G4331" s="197">
        <v>209469</v>
      </c>
      <c r="H4331" s="195" t="s">
        <v>3098</v>
      </c>
      <c r="I4331" s="195"/>
    </row>
    <row r="4332" spans="1:9" ht="24" customHeight="1">
      <c r="A4332" s="196">
        <v>44353</v>
      </c>
      <c r="B4332" s="41" t="s">
        <v>60</v>
      </c>
      <c r="C4332" s="441">
        <v>857</v>
      </c>
      <c r="D4332" s="195">
        <v>7</v>
      </c>
      <c r="E4332" s="197">
        <v>440740</v>
      </c>
      <c r="F4332" s="206">
        <v>0</v>
      </c>
      <c r="G4332" s="197">
        <v>440740</v>
      </c>
      <c r="H4332" s="195" t="s">
        <v>3102</v>
      </c>
      <c r="I4332" s="195"/>
    </row>
    <row r="4333" spans="1:9" ht="24" customHeight="1">
      <c r="A4333" s="196">
        <v>44353</v>
      </c>
      <c r="B4333" s="41" t="s">
        <v>60</v>
      </c>
      <c r="C4333" s="441">
        <v>7136</v>
      </c>
      <c r="D4333" s="195">
        <v>29</v>
      </c>
      <c r="E4333" s="197">
        <v>69000</v>
      </c>
      <c r="F4333" s="206">
        <v>0</v>
      </c>
      <c r="G4333" s="197">
        <v>69000</v>
      </c>
      <c r="H4333" s="195" t="s">
        <v>3130</v>
      </c>
      <c r="I4333" s="195"/>
    </row>
    <row r="4334" spans="1:9" ht="24" customHeight="1">
      <c r="A4334" s="196">
        <v>44353</v>
      </c>
      <c r="B4334" s="41" t="s">
        <v>60</v>
      </c>
      <c r="C4334" s="441">
        <v>8378</v>
      </c>
      <c r="D4334" s="195">
        <v>8</v>
      </c>
      <c r="E4334" s="197">
        <v>1051694</v>
      </c>
      <c r="F4334" s="206">
        <v>0</v>
      </c>
      <c r="G4334" s="197">
        <v>1051694</v>
      </c>
      <c r="H4334" s="195" t="s">
        <v>3132</v>
      </c>
      <c r="I4334" s="195"/>
    </row>
    <row r="4335" spans="1:9" ht="24" customHeight="1">
      <c r="A4335" s="196">
        <v>44353</v>
      </c>
      <c r="B4335" s="41" t="s">
        <v>60</v>
      </c>
      <c r="C4335" s="441">
        <v>8773</v>
      </c>
      <c r="D4335" s="195">
        <v>4</v>
      </c>
      <c r="E4335" s="197">
        <v>113261</v>
      </c>
      <c r="F4335" s="206">
        <v>0</v>
      </c>
      <c r="G4335" s="197">
        <v>113261</v>
      </c>
      <c r="H4335" s="195">
        <v>0</v>
      </c>
      <c r="I4335" s="195"/>
    </row>
    <row r="4336" spans="1:9" ht="19.5">
      <c r="B4336" s="2" t="s">
        <v>3207</v>
      </c>
      <c r="G4336" s="121">
        <f>SUM(G4326:G4335)</f>
        <v>5592925</v>
      </c>
      <c r="H4336" s="2" t="s">
        <v>2787</v>
      </c>
    </row>
    <row r="4339" spans="1:9" s="52" customFormat="1">
      <c r="A4339" s="199">
        <v>44384</v>
      </c>
      <c r="B4339" s="200"/>
      <c r="C4339" s="200">
        <v>1155</v>
      </c>
      <c r="D4339" s="200">
        <v>9</v>
      </c>
      <c r="E4339" s="201">
        <v>403763</v>
      </c>
      <c r="F4339" s="202">
        <v>0</v>
      </c>
      <c r="G4339" s="201">
        <v>403763</v>
      </c>
      <c r="H4339" s="200"/>
      <c r="I4339" s="200"/>
    </row>
    <row r="4340" spans="1:9" s="52" customFormat="1">
      <c r="A4340" s="199">
        <v>44384</v>
      </c>
      <c r="B4340" s="200"/>
      <c r="C4340" s="200">
        <v>1157</v>
      </c>
      <c r="D4340" s="200">
        <v>9</v>
      </c>
      <c r="E4340" s="201">
        <v>410048</v>
      </c>
      <c r="F4340" s="202">
        <v>0</v>
      </c>
      <c r="G4340" s="201">
        <v>410048</v>
      </c>
      <c r="H4340" s="200"/>
      <c r="I4340" s="200"/>
    </row>
    <row r="4341" spans="1:9" s="52" customFormat="1">
      <c r="A4341" s="199">
        <v>44384</v>
      </c>
      <c r="B4341" s="200"/>
      <c r="C4341" s="200">
        <v>1097</v>
      </c>
      <c r="D4341" s="200">
        <v>7</v>
      </c>
      <c r="E4341" s="201">
        <v>1705629</v>
      </c>
      <c r="F4341" s="202">
        <v>0</v>
      </c>
      <c r="G4341" s="201">
        <v>1705629</v>
      </c>
      <c r="H4341" s="200"/>
      <c r="I4341" s="200"/>
    </row>
    <row r="4342" spans="1:9" s="52" customFormat="1">
      <c r="A4342" s="199">
        <v>44384</v>
      </c>
      <c r="B4342" s="200"/>
      <c r="C4342" s="200">
        <v>7090</v>
      </c>
      <c r="D4342" s="200">
        <v>6</v>
      </c>
      <c r="E4342" s="201">
        <v>382898</v>
      </c>
      <c r="F4342" s="202">
        <v>0</v>
      </c>
      <c r="G4342" s="201">
        <v>382898</v>
      </c>
      <c r="H4342" s="200"/>
      <c r="I4342" s="200"/>
    </row>
    <row r="4343" spans="1:9" s="52" customFormat="1">
      <c r="A4343" s="199">
        <v>44384</v>
      </c>
      <c r="B4343" s="200"/>
      <c r="C4343" s="200">
        <v>8539</v>
      </c>
      <c r="D4343" s="200">
        <v>8</v>
      </c>
      <c r="E4343" s="201">
        <v>338500</v>
      </c>
      <c r="F4343" s="202">
        <v>0</v>
      </c>
      <c r="G4343" s="201">
        <v>338500</v>
      </c>
      <c r="H4343" s="200"/>
      <c r="I4343" s="200"/>
    </row>
    <row r="4344" spans="1:9" s="52" customFormat="1">
      <c r="A4344" s="199">
        <v>44384</v>
      </c>
      <c r="B4344" s="200"/>
      <c r="C4344" s="200">
        <v>4549</v>
      </c>
      <c r="D4344" s="200">
        <v>10</v>
      </c>
      <c r="E4344" s="201">
        <v>849100</v>
      </c>
      <c r="F4344" s="202">
        <v>0</v>
      </c>
      <c r="G4344" s="201">
        <v>849100</v>
      </c>
      <c r="H4344" s="200"/>
      <c r="I4344" s="200"/>
    </row>
    <row r="4345" spans="1:9" s="52" customFormat="1">
      <c r="A4345" s="199">
        <v>44384</v>
      </c>
      <c r="B4345" s="200"/>
      <c r="C4345" s="200">
        <v>4550</v>
      </c>
      <c r="D4345" s="200">
        <v>10</v>
      </c>
      <c r="E4345" s="201">
        <v>252000</v>
      </c>
      <c r="F4345" s="202">
        <v>0</v>
      </c>
      <c r="G4345" s="201">
        <v>252000</v>
      </c>
      <c r="H4345" s="200"/>
      <c r="I4345" s="200"/>
    </row>
    <row r="4346" spans="1:9" s="52" customFormat="1">
      <c r="A4346" s="199">
        <v>44384</v>
      </c>
      <c r="B4346" s="200"/>
      <c r="C4346" s="200">
        <v>994</v>
      </c>
      <c r="D4346" s="200">
        <v>7</v>
      </c>
      <c r="E4346" s="201">
        <v>449901</v>
      </c>
      <c r="F4346" s="202">
        <v>0</v>
      </c>
      <c r="G4346" s="201">
        <v>449901</v>
      </c>
      <c r="H4346" s="200"/>
      <c r="I4346" s="200"/>
    </row>
    <row r="4347" spans="1:9" s="52" customFormat="1">
      <c r="A4347" s="199">
        <v>44384</v>
      </c>
      <c r="B4347" s="200"/>
      <c r="C4347" s="200">
        <v>8524</v>
      </c>
      <c r="D4347" s="200">
        <v>8</v>
      </c>
      <c r="E4347" s="201">
        <v>666342</v>
      </c>
      <c r="F4347" s="202">
        <v>0</v>
      </c>
      <c r="G4347" s="201">
        <v>666342</v>
      </c>
      <c r="H4347" s="200"/>
      <c r="I4347" s="200"/>
    </row>
    <row r="4348" spans="1:9" s="52" customFormat="1">
      <c r="A4348" s="199">
        <v>44384</v>
      </c>
      <c r="B4348" s="200"/>
      <c r="C4348" s="200">
        <v>9002</v>
      </c>
      <c r="D4348" s="200">
        <v>4</v>
      </c>
      <c r="E4348" s="201">
        <v>1300000</v>
      </c>
      <c r="F4348" s="202">
        <v>0</v>
      </c>
      <c r="G4348" s="201">
        <v>1300000</v>
      </c>
      <c r="H4348" s="200"/>
      <c r="I4348" s="200"/>
    </row>
    <row r="4349" spans="1:9" s="52" customFormat="1">
      <c r="A4349" s="199">
        <v>44384</v>
      </c>
      <c r="B4349" s="200"/>
      <c r="C4349" s="200">
        <v>8526</v>
      </c>
      <c r="D4349" s="200">
        <v>8</v>
      </c>
      <c r="E4349" s="201">
        <v>793838</v>
      </c>
      <c r="F4349" s="202">
        <v>0</v>
      </c>
      <c r="G4349" s="201">
        <v>793838</v>
      </c>
      <c r="H4349" s="200"/>
      <c r="I4349" s="200"/>
    </row>
    <row r="4350" spans="1:9" ht="19.5">
      <c r="B4350" s="2" t="s">
        <v>3215</v>
      </c>
      <c r="E4350" s="3"/>
      <c r="G4350" s="121">
        <f>SUM(G4339:G4349)</f>
        <v>7552019</v>
      </c>
      <c r="H4350" s="2" t="s">
        <v>2428</v>
      </c>
    </row>
    <row r="4351" spans="1:9">
      <c r="E4351" s="3"/>
    </row>
    <row r="4352" spans="1:9" s="52" customFormat="1">
      <c r="A4352" s="199">
        <v>44384</v>
      </c>
      <c r="B4352" s="200"/>
      <c r="C4352" s="200">
        <v>7093</v>
      </c>
      <c r="D4352" s="200">
        <v>6</v>
      </c>
      <c r="E4352" s="201">
        <v>613457</v>
      </c>
      <c r="F4352" s="202">
        <v>0</v>
      </c>
      <c r="G4352" s="201">
        <v>613457</v>
      </c>
      <c r="H4352" s="200"/>
      <c r="I4352" s="200"/>
    </row>
    <row r="4353" spans="1:9">
      <c r="A4353" s="199">
        <v>44384</v>
      </c>
      <c r="B4353" s="200"/>
      <c r="C4353" s="200">
        <v>997</v>
      </c>
      <c r="D4353" s="200">
        <v>7</v>
      </c>
      <c r="E4353" s="201">
        <v>298807</v>
      </c>
      <c r="F4353" s="202">
        <v>0</v>
      </c>
      <c r="G4353" s="201">
        <v>298807</v>
      </c>
      <c r="H4353" s="200"/>
      <c r="I4353" s="200"/>
    </row>
    <row r="4354" spans="1:9">
      <c r="A4354" s="199">
        <v>44384</v>
      </c>
      <c r="B4354" s="200"/>
      <c r="C4354" s="200">
        <v>4526</v>
      </c>
      <c r="D4354" s="200">
        <v>10</v>
      </c>
      <c r="E4354" s="201">
        <v>317900</v>
      </c>
      <c r="F4354" s="202">
        <v>0</v>
      </c>
      <c r="G4354" s="201">
        <v>317900</v>
      </c>
      <c r="H4354" s="200"/>
      <c r="I4354" s="200"/>
    </row>
    <row r="4355" spans="1:9">
      <c r="A4355" s="199">
        <v>44384</v>
      </c>
      <c r="B4355" s="200"/>
      <c r="C4355" s="200">
        <v>1004</v>
      </c>
      <c r="D4355" s="200">
        <v>7</v>
      </c>
      <c r="E4355" s="201">
        <v>327222</v>
      </c>
      <c r="F4355" s="202">
        <v>0</v>
      </c>
      <c r="G4355" s="201">
        <v>327222</v>
      </c>
      <c r="H4355" s="200"/>
      <c r="I4355" s="200"/>
    </row>
    <row r="4356" spans="1:9" ht="19.5">
      <c r="B4356" s="2" t="s">
        <v>3217</v>
      </c>
      <c r="E4356" s="3"/>
      <c r="G4356" s="121">
        <f>SUM(G4352:G4355)</f>
        <v>1557386</v>
      </c>
    </row>
    <row r="4357" spans="1:9" ht="19.5">
      <c r="A4357" s="430" t="s">
        <v>3278</v>
      </c>
      <c r="B4357" s="76"/>
      <c r="C4357" s="76"/>
      <c r="E4357" s="3"/>
    </row>
    <row r="4358" spans="1:9">
      <c r="A4358" s="196">
        <v>44354</v>
      </c>
      <c r="B4358" s="41" t="s">
        <v>60</v>
      </c>
      <c r="C4358" s="443">
        <v>7113</v>
      </c>
      <c r="D4358" s="195">
        <v>6</v>
      </c>
      <c r="E4358" s="197">
        <v>503723</v>
      </c>
      <c r="F4358" s="206">
        <v>0</v>
      </c>
      <c r="G4358" s="197">
        <v>503723</v>
      </c>
      <c r="H4358" s="195" t="s">
        <v>3274</v>
      </c>
      <c r="I4358" s="195"/>
    </row>
    <row r="4359" spans="1:9">
      <c r="A4359" s="196">
        <v>44354</v>
      </c>
      <c r="B4359" s="41" t="s">
        <v>60</v>
      </c>
      <c r="C4359" s="443">
        <v>7134</v>
      </c>
      <c r="D4359" s="195">
        <v>6</v>
      </c>
      <c r="E4359" s="197">
        <v>386996</v>
      </c>
      <c r="F4359" s="206">
        <v>0</v>
      </c>
      <c r="G4359" s="197">
        <v>386996</v>
      </c>
      <c r="H4359" s="195" t="s">
        <v>3272</v>
      </c>
      <c r="I4359" s="195"/>
    </row>
    <row r="4360" spans="1:9">
      <c r="A4360" s="196">
        <v>44354</v>
      </c>
      <c r="B4360" s="41" t="s">
        <v>60</v>
      </c>
      <c r="C4360" s="443">
        <v>7135</v>
      </c>
      <c r="D4360" s="195">
        <v>6</v>
      </c>
      <c r="E4360" s="197">
        <v>603535</v>
      </c>
      <c r="F4360" s="206">
        <v>0</v>
      </c>
      <c r="G4360" s="197">
        <v>603535</v>
      </c>
      <c r="H4360" s="195" t="s">
        <v>3271</v>
      </c>
      <c r="I4360" s="195"/>
    </row>
    <row r="4361" spans="1:9">
      <c r="A4361" s="196">
        <v>44354</v>
      </c>
      <c r="B4361" s="41" t="s">
        <v>60</v>
      </c>
      <c r="C4361" s="443">
        <v>8565</v>
      </c>
      <c r="D4361" s="195">
        <v>8</v>
      </c>
      <c r="E4361" s="197">
        <v>2000000</v>
      </c>
      <c r="F4361" s="206">
        <v>0</v>
      </c>
      <c r="G4361" s="197">
        <v>2000000</v>
      </c>
      <c r="H4361" s="195" t="s">
        <v>3227</v>
      </c>
      <c r="I4361" s="195"/>
    </row>
    <row r="4362" spans="1:9">
      <c r="A4362" s="196">
        <v>44354</v>
      </c>
      <c r="B4362" s="41" t="s">
        <v>60</v>
      </c>
      <c r="C4362" s="443">
        <v>8961</v>
      </c>
      <c r="D4362" s="195">
        <v>4</v>
      </c>
      <c r="E4362" s="197">
        <v>455388</v>
      </c>
      <c r="F4362" s="206">
        <v>0</v>
      </c>
      <c r="G4362" s="197">
        <v>455388</v>
      </c>
      <c r="H4362" s="195" t="s">
        <v>3230</v>
      </c>
      <c r="I4362" s="195"/>
    </row>
    <row r="4363" spans="1:9">
      <c r="A4363" s="196">
        <v>44354</v>
      </c>
      <c r="B4363" s="41" t="s">
        <v>60</v>
      </c>
      <c r="C4363" s="443">
        <v>9091</v>
      </c>
      <c r="D4363" s="195">
        <v>4</v>
      </c>
      <c r="E4363" s="197">
        <v>248033</v>
      </c>
      <c r="F4363" s="206">
        <v>0</v>
      </c>
      <c r="G4363" s="197">
        <v>248033</v>
      </c>
      <c r="H4363" s="195" t="s">
        <v>3277</v>
      </c>
      <c r="I4363" s="195"/>
    </row>
    <row r="4364" spans="1:9">
      <c r="A4364" s="196">
        <v>44354</v>
      </c>
      <c r="B4364" s="41" t="s">
        <v>60</v>
      </c>
      <c r="C4364" s="443">
        <v>9093</v>
      </c>
      <c r="D4364" s="195">
        <v>4</v>
      </c>
      <c r="E4364" s="197">
        <v>536849</v>
      </c>
      <c r="F4364" s="206">
        <v>0</v>
      </c>
      <c r="G4364" s="197">
        <v>536849</v>
      </c>
      <c r="H4364" s="195" t="s">
        <v>3255</v>
      </c>
      <c r="I4364" s="195"/>
    </row>
    <row r="4365" spans="1:9">
      <c r="A4365" s="196">
        <v>44354</v>
      </c>
      <c r="B4365" s="41" t="s">
        <v>60</v>
      </c>
      <c r="C4365" s="443">
        <v>9118</v>
      </c>
      <c r="D4365" s="195">
        <v>4</v>
      </c>
      <c r="E4365" s="197">
        <v>470419</v>
      </c>
      <c r="F4365" s="206">
        <v>0</v>
      </c>
      <c r="G4365" s="197">
        <v>470419</v>
      </c>
      <c r="H4365" s="195" t="s">
        <v>3254</v>
      </c>
      <c r="I4365" s="195"/>
    </row>
    <row r="4366" spans="1:9" s="52" customFormat="1">
      <c r="A4366" s="199">
        <v>44355</v>
      </c>
      <c r="B4366" s="429"/>
      <c r="C4366" s="51">
        <v>1240</v>
      </c>
      <c r="D4366" s="200">
        <v>7</v>
      </c>
      <c r="E4366" s="201">
        <v>487546</v>
      </c>
      <c r="F4366" s="202">
        <v>0</v>
      </c>
      <c r="G4366" s="201">
        <v>487546</v>
      </c>
      <c r="H4366" s="200"/>
      <c r="I4366" s="200"/>
    </row>
    <row r="4367" spans="1:9" s="52" customFormat="1">
      <c r="A4367" s="199">
        <v>44355</v>
      </c>
      <c r="B4367" s="429"/>
      <c r="C4367" s="51">
        <v>1218</v>
      </c>
      <c r="D4367" s="200">
        <v>9</v>
      </c>
      <c r="E4367" s="201">
        <v>431200</v>
      </c>
      <c r="F4367" s="202">
        <v>0</v>
      </c>
      <c r="G4367" s="201">
        <v>431200</v>
      </c>
      <c r="H4367" s="200"/>
      <c r="I4367" s="200"/>
    </row>
    <row r="4368" spans="1:9" ht="19.5">
      <c r="B4368" s="2" t="s">
        <v>3279</v>
      </c>
      <c r="G4368" s="121">
        <f>SUM(G4358:G4367)</f>
        <v>6123689</v>
      </c>
      <c r="H4368" s="2" t="s">
        <v>2785</v>
      </c>
    </row>
    <row r="4370" spans="1:9">
      <c r="A4370" s="196">
        <v>44354</v>
      </c>
      <c r="B4370" s="41" t="s">
        <v>60</v>
      </c>
      <c r="C4370" s="443">
        <v>1158</v>
      </c>
      <c r="D4370" s="195">
        <v>9</v>
      </c>
      <c r="E4370" s="197">
        <v>519162</v>
      </c>
      <c r="F4370" s="206">
        <v>0</v>
      </c>
      <c r="G4370" s="197">
        <v>519162</v>
      </c>
      <c r="H4370" s="195" t="s">
        <v>3236</v>
      </c>
      <c r="I4370" s="195"/>
    </row>
    <row r="4371" spans="1:9">
      <c r="A4371" s="196">
        <v>44354</v>
      </c>
      <c r="B4371" s="41" t="s">
        <v>60</v>
      </c>
      <c r="C4371" s="443">
        <v>1160</v>
      </c>
      <c r="D4371" s="195">
        <v>9</v>
      </c>
      <c r="E4371" s="197">
        <v>3792665</v>
      </c>
      <c r="F4371" s="206">
        <v>0</v>
      </c>
      <c r="G4371" s="197">
        <v>3792665</v>
      </c>
      <c r="H4371" s="195" t="s">
        <v>3237</v>
      </c>
      <c r="I4371" s="195"/>
    </row>
    <row r="4372" spans="1:9">
      <c r="A4372" s="196">
        <v>44354</v>
      </c>
      <c r="B4372" s="41" t="s">
        <v>60</v>
      </c>
      <c r="C4372" s="443">
        <v>1186</v>
      </c>
      <c r="D4372" s="195">
        <v>9</v>
      </c>
      <c r="E4372" s="197">
        <v>1185403</v>
      </c>
      <c r="F4372" s="206">
        <v>0</v>
      </c>
      <c r="G4372" s="197">
        <v>1185403</v>
      </c>
      <c r="H4372" s="195" t="s">
        <v>3243</v>
      </c>
      <c r="I4372" s="195"/>
    </row>
    <row r="4373" spans="1:9">
      <c r="A4373" s="196">
        <v>44354</v>
      </c>
      <c r="B4373" s="41" t="s">
        <v>60</v>
      </c>
      <c r="C4373" s="443">
        <v>1205</v>
      </c>
      <c r="D4373" s="195">
        <v>9</v>
      </c>
      <c r="E4373" s="197">
        <v>371748</v>
      </c>
      <c r="F4373" s="206">
        <v>0</v>
      </c>
      <c r="G4373" s="197">
        <v>371748</v>
      </c>
      <c r="H4373" s="195" t="s">
        <v>2618</v>
      </c>
      <c r="I4373" s="195"/>
    </row>
    <row r="4374" spans="1:9">
      <c r="A4374" s="196">
        <v>44354</v>
      </c>
      <c r="B4374" s="41" t="s">
        <v>60</v>
      </c>
      <c r="C4374" s="443">
        <v>4530</v>
      </c>
      <c r="D4374" s="195">
        <v>10</v>
      </c>
      <c r="E4374" s="197">
        <v>624200</v>
      </c>
      <c r="F4374" s="206">
        <v>0</v>
      </c>
      <c r="G4374" s="197">
        <v>624200</v>
      </c>
      <c r="H4374" s="195"/>
      <c r="I4374" s="195"/>
    </row>
    <row r="4375" spans="1:9">
      <c r="A4375" s="196">
        <v>44354</v>
      </c>
      <c r="B4375" s="41" t="s">
        <v>60</v>
      </c>
      <c r="C4375" s="443">
        <v>4543</v>
      </c>
      <c r="D4375" s="195">
        <v>10</v>
      </c>
      <c r="E4375" s="197">
        <v>982061</v>
      </c>
      <c r="F4375" s="206">
        <v>0</v>
      </c>
      <c r="G4375" s="197">
        <v>982061</v>
      </c>
      <c r="H4375" s="195" t="s">
        <v>3247</v>
      </c>
      <c r="I4375" s="195"/>
    </row>
    <row r="4376" spans="1:9">
      <c r="A4376" s="196">
        <v>44354</v>
      </c>
      <c r="B4376" s="41" t="s">
        <v>60</v>
      </c>
      <c r="C4376" s="443">
        <v>4545</v>
      </c>
      <c r="D4376" s="195">
        <v>10</v>
      </c>
      <c r="E4376" s="197">
        <v>789920</v>
      </c>
      <c r="F4376" s="206">
        <v>0</v>
      </c>
      <c r="G4376" s="197">
        <v>789920</v>
      </c>
      <c r="H4376" s="195" t="s">
        <v>3249</v>
      </c>
      <c r="I4376" s="195"/>
    </row>
    <row r="4377" spans="1:9">
      <c r="A4377" s="196">
        <v>44354</v>
      </c>
      <c r="B4377" s="41" t="s">
        <v>60</v>
      </c>
      <c r="C4377" s="443">
        <v>7006</v>
      </c>
      <c r="D4377" s="195">
        <v>6</v>
      </c>
      <c r="E4377" s="197">
        <v>1087760</v>
      </c>
      <c r="F4377" s="206">
        <v>0</v>
      </c>
      <c r="G4377" s="197">
        <v>1087760</v>
      </c>
      <c r="H4377" s="195" t="s">
        <v>3224</v>
      </c>
      <c r="I4377" s="195"/>
    </row>
    <row r="4378" spans="1:9">
      <c r="A4378" s="196">
        <v>44354</v>
      </c>
      <c r="B4378" s="41" t="s">
        <v>60</v>
      </c>
      <c r="C4378" s="443">
        <v>8532</v>
      </c>
      <c r="D4378" s="195">
        <v>8</v>
      </c>
      <c r="E4378" s="197">
        <v>1191179</v>
      </c>
      <c r="F4378" s="206">
        <v>0</v>
      </c>
      <c r="G4378" s="197">
        <v>1191179</v>
      </c>
      <c r="H4378" s="195" t="s">
        <v>3262</v>
      </c>
      <c r="I4378" s="195"/>
    </row>
    <row r="4379" spans="1:9">
      <c r="A4379" s="196">
        <v>44354</v>
      </c>
      <c r="B4379" s="41" t="s">
        <v>60</v>
      </c>
      <c r="C4379" s="443">
        <v>8555</v>
      </c>
      <c r="D4379" s="195">
        <v>8</v>
      </c>
      <c r="E4379" s="197">
        <v>210448</v>
      </c>
      <c r="F4379" s="206">
        <v>0</v>
      </c>
      <c r="G4379" s="197">
        <v>210448</v>
      </c>
      <c r="H4379" s="195" t="s">
        <v>3226</v>
      </c>
      <c r="I4379" s="195"/>
    </row>
    <row r="4380" spans="1:9">
      <c r="A4380" s="196">
        <v>44354</v>
      </c>
      <c r="B4380" s="41" t="s">
        <v>60</v>
      </c>
      <c r="C4380" s="443">
        <v>8557</v>
      </c>
      <c r="D4380" s="195">
        <v>8</v>
      </c>
      <c r="E4380" s="197">
        <v>765101</v>
      </c>
      <c r="F4380" s="206">
        <v>0</v>
      </c>
      <c r="G4380" s="197">
        <v>765101</v>
      </c>
      <c r="H4380" s="195" t="s">
        <v>3261</v>
      </c>
      <c r="I4380" s="195"/>
    </row>
    <row r="4381" spans="1:9" ht="19.5">
      <c r="B4381" s="2" t="s">
        <v>3282</v>
      </c>
      <c r="G4381" s="121">
        <f>SUM(G4370:G4380)</f>
        <v>11519647</v>
      </c>
      <c r="H4381" s="2" t="s">
        <v>3281</v>
      </c>
    </row>
    <row r="4383" spans="1:9">
      <c r="A4383" s="196">
        <v>44354</v>
      </c>
      <c r="B4383" s="41" t="s">
        <v>60</v>
      </c>
      <c r="C4383" s="445">
        <v>1130</v>
      </c>
      <c r="D4383" s="195">
        <v>7</v>
      </c>
      <c r="E4383" s="197">
        <v>326000</v>
      </c>
      <c r="F4383" s="206">
        <v>0</v>
      </c>
      <c r="G4383" s="197">
        <v>326000</v>
      </c>
      <c r="H4383" s="195" t="s">
        <v>3259</v>
      </c>
      <c r="I4383" s="195"/>
    </row>
    <row r="4384" spans="1:9">
      <c r="A4384" s="196">
        <v>44354</v>
      </c>
      <c r="B4384" s="41" t="s">
        <v>60</v>
      </c>
      <c r="C4384" s="445">
        <v>7111</v>
      </c>
      <c r="D4384" s="195">
        <v>6</v>
      </c>
      <c r="E4384" s="197">
        <v>622400</v>
      </c>
      <c r="F4384" s="206">
        <v>0</v>
      </c>
      <c r="G4384" s="197">
        <v>622400</v>
      </c>
      <c r="H4384" s="195" t="s">
        <v>3275</v>
      </c>
      <c r="I4384" s="195"/>
    </row>
    <row r="4385" spans="1:9">
      <c r="A4385" s="196">
        <v>44354</v>
      </c>
      <c r="B4385" s="41" t="s">
        <v>60</v>
      </c>
      <c r="C4385" s="445">
        <v>7133</v>
      </c>
      <c r="D4385" s="195">
        <v>6</v>
      </c>
      <c r="E4385" s="197">
        <v>532679</v>
      </c>
      <c r="F4385" s="206">
        <v>0</v>
      </c>
      <c r="G4385" s="197">
        <v>532679</v>
      </c>
      <c r="H4385" s="195" t="s">
        <v>3273</v>
      </c>
      <c r="I4385" s="195"/>
    </row>
    <row r="4386" spans="1:9">
      <c r="A4386" s="196">
        <v>44354</v>
      </c>
      <c r="B4386" s="41" t="s">
        <v>60</v>
      </c>
      <c r="C4386" s="445">
        <v>7136</v>
      </c>
      <c r="D4386" s="195">
        <v>6</v>
      </c>
      <c r="E4386" s="197">
        <v>410108</v>
      </c>
      <c r="F4386" s="206">
        <v>0</v>
      </c>
      <c r="G4386" s="197">
        <v>410108</v>
      </c>
      <c r="H4386" s="195" t="s">
        <v>3270</v>
      </c>
      <c r="I4386" s="195"/>
    </row>
    <row r="4387" spans="1:9" ht="19.5">
      <c r="B4387" s="2" t="s">
        <v>3283</v>
      </c>
      <c r="G4387" s="121">
        <f>SUM(G4383:G4386)</f>
        <v>1891187</v>
      </c>
      <c r="H4387" s="2" t="s">
        <v>101</v>
      </c>
    </row>
    <row r="4389" spans="1:9">
      <c r="A4389" s="196">
        <v>44354</v>
      </c>
      <c r="B4389" s="41" t="s">
        <v>60</v>
      </c>
      <c r="C4389" s="446">
        <v>9051</v>
      </c>
      <c r="D4389" s="195">
        <v>4</v>
      </c>
      <c r="E4389" s="197">
        <v>7340000</v>
      </c>
      <c r="F4389" s="206">
        <f>E4389-G4389</f>
        <v>0</v>
      </c>
      <c r="G4389" s="197">
        <v>7340000</v>
      </c>
      <c r="H4389" s="195" t="s">
        <v>2524</v>
      </c>
      <c r="I4389" s="195"/>
    </row>
    <row r="4390" spans="1:9" s="52" customFormat="1">
      <c r="A4390" s="199">
        <v>44355</v>
      </c>
      <c r="B4390" s="429"/>
      <c r="C4390" s="51">
        <v>1230</v>
      </c>
      <c r="D4390" s="200">
        <v>9</v>
      </c>
      <c r="E4390" s="201">
        <v>2231099</v>
      </c>
      <c r="F4390" s="202">
        <f t="shared" ref="F4390:F4393" si="50">E4390-G4390</f>
        <v>0</v>
      </c>
      <c r="G4390" s="201">
        <v>2231099</v>
      </c>
      <c r="H4390" s="200"/>
      <c r="I4390" s="200"/>
    </row>
    <row r="4391" spans="1:9" s="52" customFormat="1">
      <c r="A4391" s="199">
        <v>44355</v>
      </c>
      <c r="B4391" s="429"/>
      <c r="C4391" s="51">
        <v>1245</v>
      </c>
      <c r="D4391" s="200">
        <v>7</v>
      </c>
      <c r="E4391" s="201">
        <v>1220409</v>
      </c>
      <c r="F4391" s="202">
        <f t="shared" si="50"/>
        <v>0</v>
      </c>
      <c r="G4391" s="201">
        <v>1220409</v>
      </c>
      <c r="H4391" s="200"/>
      <c r="I4391" s="200"/>
    </row>
    <row r="4392" spans="1:9" s="52" customFormat="1">
      <c r="A4392" s="199">
        <v>44355</v>
      </c>
      <c r="B4392" s="429"/>
      <c r="C4392" s="51">
        <v>4571</v>
      </c>
      <c r="D4392" s="200">
        <v>10</v>
      </c>
      <c r="E4392" s="201">
        <v>1513490</v>
      </c>
      <c r="F4392" s="202">
        <f t="shared" si="50"/>
        <v>0</v>
      </c>
      <c r="G4392" s="201">
        <v>1513490</v>
      </c>
      <c r="H4392" s="200"/>
      <c r="I4392" s="200"/>
    </row>
    <row r="4393" spans="1:9" s="52" customFormat="1">
      <c r="A4393" s="199">
        <v>44355</v>
      </c>
      <c r="B4393" s="429"/>
      <c r="C4393" s="51">
        <v>1227</v>
      </c>
      <c r="D4393" s="200">
        <v>9</v>
      </c>
      <c r="E4393" s="201">
        <v>1382377</v>
      </c>
      <c r="F4393" s="202">
        <f t="shared" si="50"/>
        <v>0</v>
      </c>
      <c r="G4393" s="201">
        <v>1382377</v>
      </c>
      <c r="H4393" s="200"/>
      <c r="I4393" s="200"/>
    </row>
    <row r="4394" spans="1:9" ht="24" customHeight="1">
      <c r="A4394" s="196">
        <v>44353</v>
      </c>
      <c r="B4394" s="41" t="s">
        <v>60</v>
      </c>
      <c r="C4394" s="446">
        <v>8792</v>
      </c>
      <c r="D4394" s="195">
        <v>4</v>
      </c>
      <c r="E4394" s="197">
        <v>358900</v>
      </c>
      <c r="F4394" s="206">
        <v>0</v>
      </c>
      <c r="G4394" s="197">
        <v>358900</v>
      </c>
      <c r="H4394" s="195" t="s">
        <v>3204</v>
      </c>
      <c r="I4394" s="195"/>
    </row>
    <row r="4395" spans="1:9" ht="24" customHeight="1">
      <c r="A4395" s="196">
        <v>44353</v>
      </c>
      <c r="B4395" s="41" t="s">
        <v>60</v>
      </c>
      <c r="C4395" s="446">
        <v>8793</v>
      </c>
      <c r="D4395" s="195">
        <v>4</v>
      </c>
      <c r="E4395" s="197">
        <v>1652000</v>
      </c>
      <c r="F4395" s="206">
        <v>0</v>
      </c>
      <c r="G4395" s="197">
        <v>1652000</v>
      </c>
      <c r="H4395" s="195" t="s">
        <v>3204</v>
      </c>
      <c r="I4395" s="195"/>
    </row>
    <row r="4396" spans="1:9">
      <c r="A4396" s="196">
        <v>44354</v>
      </c>
      <c r="B4396" s="41" t="s">
        <v>60</v>
      </c>
      <c r="C4396" s="446">
        <v>7109</v>
      </c>
      <c r="D4396" s="195">
        <v>6</v>
      </c>
      <c r="E4396" s="197">
        <v>826000</v>
      </c>
      <c r="F4396" s="206">
        <v>0</v>
      </c>
      <c r="G4396" s="197">
        <v>826000</v>
      </c>
      <c r="H4396" s="195" t="s">
        <v>3276</v>
      </c>
      <c r="I4396" s="195"/>
    </row>
    <row r="4397" spans="1:9" ht="19.5">
      <c r="B4397" s="2" t="s">
        <v>3284</v>
      </c>
      <c r="G4397" s="121">
        <f>SUM(G4389:G4396)</f>
        <v>16524275</v>
      </c>
      <c r="H4397" s="2" t="s">
        <v>65</v>
      </c>
    </row>
    <row r="4399" spans="1:9" ht="26.25" customHeight="1">
      <c r="A4399" s="196">
        <v>44348</v>
      </c>
      <c r="B4399" s="223" t="s">
        <v>60</v>
      </c>
      <c r="C4399" s="447">
        <v>4251</v>
      </c>
      <c r="D4399" s="195">
        <v>10</v>
      </c>
      <c r="E4399" s="197">
        <v>620039</v>
      </c>
      <c r="F4399" s="206">
        <v>0</v>
      </c>
      <c r="G4399" s="197">
        <v>620039</v>
      </c>
      <c r="H4399" s="195" t="s">
        <v>2775</v>
      </c>
      <c r="I4399" s="195"/>
    </row>
    <row r="4400" spans="1:9">
      <c r="A4400" s="196">
        <v>44354</v>
      </c>
      <c r="B4400" s="41" t="s">
        <v>60</v>
      </c>
      <c r="C4400" s="447">
        <v>993</v>
      </c>
      <c r="D4400" s="195">
        <v>7</v>
      </c>
      <c r="E4400" s="197">
        <v>1025796</v>
      </c>
      <c r="F4400" s="206">
        <v>0</v>
      </c>
      <c r="G4400" s="197">
        <v>1025796</v>
      </c>
      <c r="H4400" s="195" t="s">
        <v>3219</v>
      </c>
      <c r="I4400" s="195"/>
    </row>
    <row r="4401" spans="1:9">
      <c r="A4401" s="196">
        <v>44354</v>
      </c>
      <c r="B4401" s="41" t="s">
        <v>60</v>
      </c>
      <c r="C4401" s="447">
        <v>1154</v>
      </c>
      <c r="D4401" s="195">
        <v>9</v>
      </c>
      <c r="E4401" s="197">
        <v>439595</v>
      </c>
      <c r="F4401" s="206">
        <v>0</v>
      </c>
      <c r="G4401" s="197">
        <v>439595</v>
      </c>
      <c r="H4401" s="195" t="s">
        <v>3235</v>
      </c>
      <c r="I4401" s="195"/>
    </row>
    <row r="4402" spans="1:9">
      <c r="A4402" s="196">
        <v>44354</v>
      </c>
      <c r="B4402" s="41" t="s">
        <v>60</v>
      </c>
      <c r="C4402" s="447">
        <v>1162</v>
      </c>
      <c r="D4402" s="195">
        <v>9</v>
      </c>
      <c r="E4402" s="197">
        <v>699607</v>
      </c>
      <c r="F4402" s="206">
        <v>0</v>
      </c>
      <c r="G4402" s="197">
        <v>699607</v>
      </c>
      <c r="H4402" s="195" t="s">
        <v>3234</v>
      </c>
      <c r="I4402" s="195"/>
    </row>
    <row r="4403" spans="1:9">
      <c r="A4403" s="196">
        <v>44354</v>
      </c>
      <c r="B4403" s="41" t="s">
        <v>60</v>
      </c>
      <c r="C4403" s="447">
        <v>1173</v>
      </c>
      <c r="D4403" s="195">
        <v>9</v>
      </c>
      <c r="E4403" s="197">
        <v>745222</v>
      </c>
      <c r="F4403" s="206">
        <v>0</v>
      </c>
      <c r="G4403" s="197">
        <v>745222</v>
      </c>
      <c r="H4403" s="195" t="s">
        <v>3240</v>
      </c>
      <c r="I4403" s="195"/>
    </row>
    <row r="4404" spans="1:9">
      <c r="A4404" s="196">
        <v>44354</v>
      </c>
      <c r="B4404" s="41" t="s">
        <v>60</v>
      </c>
      <c r="C4404" s="447">
        <v>1181</v>
      </c>
      <c r="D4404" s="195">
        <v>9</v>
      </c>
      <c r="E4404" s="197">
        <v>958059</v>
      </c>
      <c r="F4404" s="206">
        <v>0</v>
      </c>
      <c r="G4404" s="197">
        <v>958059</v>
      </c>
      <c r="H4404" s="195" t="s">
        <v>3242</v>
      </c>
      <c r="I4404" s="195"/>
    </row>
    <row r="4405" spans="1:9">
      <c r="A4405" s="196">
        <v>44354</v>
      </c>
      <c r="B4405" s="41" t="s">
        <v>60</v>
      </c>
      <c r="C4405" s="447">
        <v>1192</v>
      </c>
      <c r="D4405" s="195">
        <v>9</v>
      </c>
      <c r="E4405" s="197">
        <v>262283</v>
      </c>
      <c r="F4405" s="206">
        <v>0</v>
      </c>
      <c r="G4405" s="197">
        <v>262283</v>
      </c>
      <c r="H4405" s="195" t="s">
        <v>3242</v>
      </c>
      <c r="I4405" s="195"/>
    </row>
    <row r="4406" spans="1:9">
      <c r="A4406" s="196">
        <v>44354</v>
      </c>
      <c r="B4406" s="41" t="s">
        <v>60</v>
      </c>
      <c r="C4406" s="447">
        <v>4544</v>
      </c>
      <c r="D4406" s="195">
        <v>10</v>
      </c>
      <c r="E4406" s="197">
        <v>480605</v>
      </c>
      <c r="F4406" s="206">
        <v>0</v>
      </c>
      <c r="G4406" s="197">
        <v>480605</v>
      </c>
      <c r="H4406" s="195" t="s">
        <v>3248</v>
      </c>
      <c r="I4406" s="195"/>
    </row>
    <row r="4407" spans="1:9">
      <c r="A4407" s="196">
        <v>44354</v>
      </c>
      <c r="B4407" s="41" t="s">
        <v>60</v>
      </c>
      <c r="C4407" s="447">
        <v>8497</v>
      </c>
      <c r="D4407" s="195">
        <v>8</v>
      </c>
      <c r="E4407" s="197">
        <v>782985</v>
      </c>
      <c r="F4407" s="206">
        <v>0</v>
      </c>
      <c r="G4407" s="197">
        <v>782985</v>
      </c>
      <c r="H4407" s="195" t="s">
        <v>3265</v>
      </c>
      <c r="I4407" s="195"/>
    </row>
    <row r="4408" spans="1:9">
      <c r="A4408" s="196">
        <v>44354</v>
      </c>
      <c r="B4408" s="41" t="s">
        <v>60</v>
      </c>
      <c r="C4408" s="447">
        <v>8538</v>
      </c>
      <c r="D4408" s="195">
        <v>8</v>
      </c>
      <c r="E4408" s="197">
        <v>205300</v>
      </c>
      <c r="F4408" s="206">
        <v>0</v>
      </c>
      <c r="G4408" s="197">
        <v>205300</v>
      </c>
      <c r="H4408" s="195" t="s">
        <v>3260</v>
      </c>
      <c r="I4408" s="195"/>
    </row>
    <row r="4409" spans="1:9" ht="19.5">
      <c r="B4409" s="2" t="s">
        <v>3285</v>
      </c>
      <c r="G4409" s="121">
        <f>SUM(G4399:G4408)</f>
        <v>6219491</v>
      </c>
      <c r="H4409" s="2" t="s">
        <v>3286</v>
      </c>
    </row>
    <row r="4411" spans="1:9">
      <c r="A4411" s="196">
        <v>44354</v>
      </c>
      <c r="B4411" s="41" t="s">
        <v>60</v>
      </c>
      <c r="C4411" s="447">
        <v>7137</v>
      </c>
      <c r="D4411" s="195">
        <v>6</v>
      </c>
      <c r="E4411" s="197">
        <v>1244089</v>
      </c>
      <c r="F4411" s="206">
        <v>0</v>
      </c>
      <c r="G4411" s="197">
        <v>1244089</v>
      </c>
      <c r="H4411" s="195" t="s">
        <v>3269</v>
      </c>
      <c r="I4411" s="195"/>
    </row>
    <row r="4412" spans="1:9">
      <c r="A4412" s="196">
        <v>44354</v>
      </c>
      <c r="B4412" s="41" t="s">
        <v>60</v>
      </c>
      <c r="C4412" s="447">
        <v>7140</v>
      </c>
      <c r="D4412" s="195">
        <v>6</v>
      </c>
      <c r="E4412" s="197">
        <v>1126563</v>
      </c>
      <c r="F4412" s="206">
        <v>0</v>
      </c>
      <c r="G4412" s="197">
        <v>1126563</v>
      </c>
      <c r="H4412" s="195" t="s">
        <v>3268</v>
      </c>
      <c r="I4412" s="195"/>
    </row>
    <row r="4413" spans="1:9">
      <c r="A4413" s="196">
        <v>44354</v>
      </c>
      <c r="B4413" s="41" t="s">
        <v>60</v>
      </c>
      <c r="C4413" s="447">
        <v>8574</v>
      </c>
      <c r="D4413" s="195">
        <v>8</v>
      </c>
      <c r="E4413" s="197">
        <v>142421</v>
      </c>
      <c r="F4413" s="206">
        <v>0</v>
      </c>
      <c r="G4413" s="197">
        <v>142421</v>
      </c>
      <c r="H4413" s="195" t="s">
        <v>3228</v>
      </c>
      <c r="I4413" s="195"/>
    </row>
    <row r="4414" spans="1:9" s="52" customFormat="1">
      <c r="A4414" s="199">
        <v>44355</v>
      </c>
      <c r="B4414" s="429"/>
      <c r="C4414" s="51">
        <v>8635</v>
      </c>
      <c r="D4414" s="200">
        <v>8</v>
      </c>
      <c r="E4414" s="201">
        <v>714716</v>
      </c>
      <c r="F4414" s="202">
        <v>0</v>
      </c>
      <c r="G4414" s="201">
        <v>714716</v>
      </c>
      <c r="H4414" s="200"/>
      <c r="I4414" s="200"/>
    </row>
    <row r="4415" spans="1:9" s="52" customFormat="1">
      <c r="A4415" s="199">
        <v>44355</v>
      </c>
      <c r="B4415" s="200"/>
      <c r="C4415" s="51">
        <v>1267</v>
      </c>
      <c r="D4415" s="200">
        <v>7</v>
      </c>
      <c r="E4415" s="201">
        <v>807600</v>
      </c>
      <c r="F4415" s="202">
        <v>0</v>
      </c>
      <c r="G4415" s="201">
        <v>807600</v>
      </c>
      <c r="H4415" s="200"/>
      <c r="I4415" s="200"/>
    </row>
    <row r="4416" spans="1:9" s="52" customFormat="1">
      <c r="A4416" s="199">
        <v>44355</v>
      </c>
      <c r="B4416" s="200"/>
      <c r="C4416" s="51">
        <v>1241</v>
      </c>
      <c r="D4416" s="200">
        <v>9</v>
      </c>
      <c r="E4416" s="201">
        <v>847800</v>
      </c>
      <c r="F4416" s="202">
        <v>0</v>
      </c>
      <c r="G4416" s="201">
        <v>847800</v>
      </c>
      <c r="H4416" s="200"/>
      <c r="I4416" s="200"/>
    </row>
    <row r="4417" spans="1:9" s="52" customFormat="1">
      <c r="A4417" s="199">
        <v>44355</v>
      </c>
      <c r="B4417" s="200"/>
      <c r="C4417" s="51">
        <v>1270</v>
      </c>
      <c r="D4417" s="200">
        <v>7</v>
      </c>
      <c r="E4417" s="201">
        <v>1343719</v>
      </c>
      <c r="F4417" s="202">
        <v>0</v>
      </c>
      <c r="G4417" s="201">
        <v>1343719</v>
      </c>
      <c r="H4417" s="200"/>
      <c r="I4417" s="200"/>
    </row>
    <row r="4418" spans="1:9" ht="19.5">
      <c r="A4418" s="488"/>
      <c r="B4418" s="489"/>
      <c r="C4418" s="489"/>
      <c r="D4418" s="489"/>
      <c r="E4418" s="489"/>
      <c r="F4418" s="490"/>
      <c r="G4418" s="394">
        <f>SUM(G4411:G4417)</f>
        <v>6226908</v>
      </c>
      <c r="H4418" s="195" t="s">
        <v>2866</v>
      </c>
      <c r="I4418" s="195"/>
    </row>
    <row r="4419" spans="1:9">
      <c r="B4419" s="2" t="s">
        <v>3287</v>
      </c>
    </row>
    <row r="4421" spans="1:9" s="52" customFormat="1">
      <c r="A4421" s="199">
        <v>44355</v>
      </c>
      <c r="B4421" s="200"/>
      <c r="C4421" s="200">
        <v>7327</v>
      </c>
      <c r="D4421" s="200">
        <v>6</v>
      </c>
      <c r="E4421" s="201">
        <v>7700000</v>
      </c>
      <c r="F4421" s="202">
        <v>0</v>
      </c>
      <c r="G4421" s="201">
        <v>7700000</v>
      </c>
      <c r="H4421" s="200" t="s">
        <v>3288</v>
      </c>
      <c r="I4421" s="200"/>
    </row>
    <row r="4422" spans="1:9">
      <c r="E4422" s="3"/>
    </row>
    <row r="4423" spans="1:9" ht="26.25" customHeight="1">
      <c r="A4423" s="40">
        <v>44350</v>
      </c>
      <c r="B4423" s="41" t="s">
        <v>60</v>
      </c>
      <c r="C4423" s="271">
        <v>266</v>
      </c>
      <c r="D4423" s="41">
        <v>7</v>
      </c>
      <c r="E4423" s="42">
        <v>339632</v>
      </c>
      <c r="F4423" s="206">
        <v>0</v>
      </c>
      <c r="G4423" s="42">
        <v>339632</v>
      </c>
      <c r="H4423" s="41" t="s">
        <v>2876</v>
      </c>
      <c r="I4423" s="195"/>
    </row>
    <row r="4424" spans="1:9" ht="26.25" customHeight="1">
      <c r="A4424" s="40">
        <v>44350</v>
      </c>
      <c r="B4424" s="41" t="s">
        <v>60</v>
      </c>
      <c r="C4424" s="271">
        <v>702</v>
      </c>
      <c r="D4424" s="41">
        <v>9</v>
      </c>
      <c r="E4424" s="42">
        <v>323996</v>
      </c>
      <c r="F4424" s="206">
        <v>0</v>
      </c>
      <c r="G4424" s="42">
        <v>323996</v>
      </c>
      <c r="H4424" s="41" t="s">
        <v>2888</v>
      </c>
      <c r="I4424" s="195"/>
    </row>
    <row r="4425" spans="1:9" s="52" customFormat="1" ht="26.25" customHeight="1">
      <c r="A4425" s="355">
        <v>44355</v>
      </c>
      <c r="B4425" s="429"/>
      <c r="C4425" s="278">
        <v>1286</v>
      </c>
      <c r="D4425" s="429">
        <v>7</v>
      </c>
      <c r="E4425" s="431">
        <v>451863</v>
      </c>
      <c r="F4425" s="202"/>
      <c r="G4425" s="431">
        <v>451863</v>
      </c>
      <c r="H4425" s="429"/>
      <c r="I4425" s="200"/>
    </row>
    <row r="4426" spans="1:9" s="52" customFormat="1">
      <c r="A4426" s="355">
        <v>44355</v>
      </c>
      <c r="B4426" s="200"/>
      <c r="C4426" s="200">
        <v>1285</v>
      </c>
      <c r="D4426" s="200">
        <v>7</v>
      </c>
      <c r="E4426" s="201">
        <v>650800</v>
      </c>
      <c r="F4426" s="200"/>
      <c r="G4426" s="201">
        <v>650800</v>
      </c>
      <c r="H4426" s="200"/>
      <c r="I4426" s="200"/>
    </row>
    <row r="4427" spans="1:9" s="52" customFormat="1">
      <c r="A4427" s="355">
        <v>44355</v>
      </c>
      <c r="B4427" s="200"/>
      <c r="C4427" s="200">
        <v>1255</v>
      </c>
      <c r="D4427" s="200">
        <v>9</v>
      </c>
      <c r="E4427" s="201">
        <v>865500</v>
      </c>
      <c r="F4427" s="200"/>
      <c r="G4427" s="201">
        <v>865500</v>
      </c>
      <c r="H4427" s="200"/>
      <c r="I4427" s="200"/>
    </row>
    <row r="4428" spans="1:9" s="52" customFormat="1">
      <c r="A4428" s="355">
        <v>44355</v>
      </c>
      <c r="B4428" s="200"/>
      <c r="C4428" s="200">
        <v>1281</v>
      </c>
      <c r="D4428" s="200">
        <v>7</v>
      </c>
      <c r="E4428" s="201">
        <v>316426</v>
      </c>
      <c r="F4428" s="200"/>
      <c r="G4428" s="201">
        <v>316426</v>
      </c>
      <c r="H4428" s="200"/>
      <c r="I4428" s="200"/>
    </row>
    <row r="4429" spans="1:9" s="52" customFormat="1">
      <c r="A4429" s="355">
        <v>44355</v>
      </c>
      <c r="B4429" s="200"/>
      <c r="C4429" s="200">
        <v>1282</v>
      </c>
      <c r="D4429" s="200">
        <v>7</v>
      </c>
      <c r="E4429" s="201">
        <v>283597</v>
      </c>
      <c r="F4429" s="200"/>
      <c r="G4429" s="201">
        <v>283597</v>
      </c>
      <c r="H4429" s="200"/>
      <c r="I4429" s="200"/>
    </row>
    <row r="4430" spans="1:9">
      <c r="C4430" s="2" t="s">
        <v>3289</v>
      </c>
      <c r="E4430" s="3"/>
      <c r="G4430" s="50">
        <f>SUM(G4423:G4429)</f>
        <v>3231814</v>
      </c>
      <c r="H4430" s="2" t="s">
        <v>63</v>
      </c>
    </row>
    <row r="4431" spans="1:9">
      <c r="E4431" s="3"/>
    </row>
    <row r="4432" spans="1:9" ht="26.25" customHeight="1">
      <c r="A4432" s="196">
        <v>44349</v>
      </c>
      <c r="B4432" s="205" t="s">
        <v>64</v>
      </c>
      <c r="C4432" s="447">
        <v>6003</v>
      </c>
      <c r="D4432" s="195">
        <v>6</v>
      </c>
      <c r="E4432" s="197">
        <v>178852</v>
      </c>
      <c r="F4432" s="206">
        <v>0</v>
      </c>
      <c r="G4432" s="197">
        <v>178852</v>
      </c>
      <c r="H4432" s="195" t="s">
        <v>3214</v>
      </c>
      <c r="I4432" s="195"/>
    </row>
    <row r="4433" spans="1:9" ht="26.25" customHeight="1">
      <c r="A4433" s="196">
        <v>44349</v>
      </c>
      <c r="B4433" s="205" t="s">
        <v>64</v>
      </c>
      <c r="C4433" s="447">
        <v>6005</v>
      </c>
      <c r="D4433" s="195">
        <v>6</v>
      </c>
      <c r="E4433" s="197">
        <v>52000</v>
      </c>
      <c r="F4433" s="206">
        <v>0</v>
      </c>
      <c r="G4433" s="197">
        <v>52000</v>
      </c>
      <c r="H4433" s="195" t="s">
        <v>2862</v>
      </c>
      <c r="I4433" s="195"/>
    </row>
    <row r="4434" spans="1:9">
      <c r="A4434" s="196">
        <v>44354</v>
      </c>
      <c r="B4434" s="41" t="s">
        <v>60</v>
      </c>
      <c r="C4434" s="447">
        <v>991</v>
      </c>
      <c r="D4434" s="195">
        <v>7</v>
      </c>
      <c r="E4434" s="197">
        <v>711766</v>
      </c>
      <c r="F4434" s="206">
        <v>0</v>
      </c>
      <c r="G4434" s="197">
        <v>711766</v>
      </c>
      <c r="H4434" s="195" t="s">
        <v>3218</v>
      </c>
      <c r="I4434" s="195"/>
    </row>
    <row r="4435" spans="1:9">
      <c r="A4435" s="196">
        <v>44354</v>
      </c>
      <c r="B4435" s="41" t="s">
        <v>60</v>
      </c>
      <c r="C4435" s="447">
        <v>4528</v>
      </c>
      <c r="D4435" s="195">
        <v>10</v>
      </c>
      <c r="E4435" s="197">
        <v>808390</v>
      </c>
      <c r="F4435" s="206">
        <v>0</v>
      </c>
      <c r="G4435" s="197">
        <v>808390</v>
      </c>
      <c r="H4435" s="195" t="s">
        <v>3253</v>
      </c>
      <c r="I4435" s="195"/>
    </row>
    <row r="4436" spans="1:9">
      <c r="A4436" s="196">
        <v>44354</v>
      </c>
      <c r="B4436" s="41" t="s">
        <v>60</v>
      </c>
      <c r="C4436" s="447">
        <v>4531</v>
      </c>
      <c r="D4436" s="195">
        <v>10</v>
      </c>
      <c r="E4436" s="197">
        <v>2335253</v>
      </c>
      <c r="F4436" s="206">
        <v>0</v>
      </c>
      <c r="G4436" s="197">
        <v>2335253</v>
      </c>
      <c r="H4436" s="195" t="s">
        <v>3251</v>
      </c>
      <c r="I4436" s="195"/>
    </row>
    <row r="4437" spans="1:9">
      <c r="A4437" s="196">
        <v>44354</v>
      </c>
      <c r="B4437" s="41" t="s">
        <v>60</v>
      </c>
      <c r="C4437" s="447">
        <v>8960</v>
      </c>
      <c r="D4437" s="195">
        <v>4</v>
      </c>
      <c r="E4437" s="197">
        <v>613500</v>
      </c>
      <c r="F4437" s="206">
        <v>0</v>
      </c>
      <c r="G4437" s="197">
        <v>613500</v>
      </c>
      <c r="H4437" s="195" t="s">
        <v>3229</v>
      </c>
      <c r="I4437" s="195"/>
    </row>
    <row r="4438" spans="1:9">
      <c r="A4438" s="196">
        <v>44354</v>
      </c>
      <c r="B4438" s="41" t="s">
        <v>60</v>
      </c>
      <c r="C4438" s="447">
        <v>8990</v>
      </c>
      <c r="D4438" s="195">
        <v>4</v>
      </c>
      <c r="E4438" s="197">
        <v>352297</v>
      </c>
      <c r="F4438" s="206">
        <v>0</v>
      </c>
      <c r="G4438" s="197">
        <v>352297</v>
      </c>
      <c r="H4438" s="195" t="s">
        <v>3231</v>
      </c>
      <c r="I4438" s="195"/>
    </row>
    <row r="4439" spans="1:9" s="52" customFormat="1">
      <c r="A4439" s="199">
        <v>44355</v>
      </c>
      <c r="B4439" s="429"/>
      <c r="C4439" s="51">
        <v>9251</v>
      </c>
      <c r="D4439" s="200">
        <v>4</v>
      </c>
      <c r="E4439" s="201">
        <v>641846</v>
      </c>
      <c r="F4439" s="202">
        <v>0</v>
      </c>
      <c r="G4439" s="201">
        <v>641846</v>
      </c>
      <c r="H4439" s="200"/>
      <c r="I4439" s="200"/>
    </row>
    <row r="4440" spans="1:9" s="52" customFormat="1">
      <c r="A4440" s="199">
        <v>44355</v>
      </c>
      <c r="B4440" s="200"/>
      <c r="C4440" s="200">
        <v>9248</v>
      </c>
      <c r="D4440" s="200">
        <v>4</v>
      </c>
      <c r="E4440" s="201">
        <v>330277</v>
      </c>
      <c r="F4440" s="202">
        <v>0</v>
      </c>
      <c r="G4440" s="201">
        <v>330277</v>
      </c>
      <c r="H4440" s="200"/>
      <c r="I4440" s="200"/>
    </row>
    <row r="4441" spans="1:9" s="52" customFormat="1">
      <c r="A4441" s="199">
        <v>44355</v>
      </c>
      <c r="B4441" s="200"/>
      <c r="C4441" s="200">
        <v>1274</v>
      </c>
      <c r="D4441" s="200">
        <v>7</v>
      </c>
      <c r="E4441" s="201">
        <v>494400</v>
      </c>
      <c r="F4441" s="202">
        <v>0</v>
      </c>
      <c r="G4441" s="201">
        <v>494400</v>
      </c>
      <c r="H4441" s="200"/>
      <c r="I4441" s="200"/>
    </row>
    <row r="4442" spans="1:9" ht="19.5">
      <c r="B4442" s="2" t="s">
        <v>3290</v>
      </c>
      <c r="G4442" s="121">
        <f>SUM(G4432:G4441)</f>
        <v>6518581</v>
      </c>
      <c r="H4442" s="2" t="s">
        <v>64</v>
      </c>
    </row>
    <row r="4444" spans="1:9" s="52" customFormat="1">
      <c r="A4444" s="199">
        <v>44355</v>
      </c>
      <c r="B4444" s="200"/>
      <c r="C4444" s="200">
        <v>9241</v>
      </c>
      <c r="D4444" s="200">
        <v>4</v>
      </c>
      <c r="E4444" s="201">
        <v>7460000</v>
      </c>
      <c r="F4444" s="202">
        <v>0</v>
      </c>
      <c r="G4444" s="201">
        <v>7460000</v>
      </c>
      <c r="H4444" s="200"/>
      <c r="I4444" s="200"/>
    </row>
    <row r="4445" spans="1:9" ht="19.5">
      <c r="G4445" s="121">
        <f>SUM(G4444)</f>
        <v>7460000</v>
      </c>
      <c r="H4445" s="2" t="s">
        <v>63</v>
      </c>
    </row>
    <row r="4447" spans="1:9" ht="19.5">
      <c r="A4447" s="38" t="s">
        <v>3365</v>
      </c>
    </row>
    <row r="4448" spans="1:9">
      <c r="A4448" s="196">
        <v>44355</v>
      </c>
      <c r="B4448" s="41" t="s">
        <v>60</v>
      </c>
      <c r="C4448" s="449">
        <v>1221</v>
      </c>
      <c r="D4448" s="195">
        <v>9</v>
      </c>
      <c r="E4448" s="197">
        <v>341525</v>
      </c>
      <c r="F4448" s="206">
        <v>0</v>
      </c>
      <c r="G4448" s="197">
        <v>341525</v>
      </c>
      <c r="H4448" s="195" t="s">
        <v>3364</v>
      </c>
      <c r="I4448" s="195"/>
    </row>
    <row r="4449" spans="1:9">
      <c r="A4449" s="196">
        <v>44355</v>
      </c>
      <c r="B4449" s="41" t="s">
        <v>60</v>
      </c>
      <c r="C4449" s="449">
        <v>1263</v>
      </c>
      <c r="D4449" s="195">
        <v>7</v>
      </c>
      <c r="E4449" s="197">
        <v>3456653</v>
      </c>
      <c r="F4449" s="206">
        <v>0</v>
      </c>
      <c r="G4449" s="197">
        <v>3456653</v>
      </c>
      <c r="H4449" s="195" t="s">
        <v>3304</v>
      </c>
      <c r="I4449" s="195"/>
    </row>
    <row r="4450" spans="1:9">
      <c r="A4450" s="196">
        <v>44355</v>
      </c>
      <c r="B4450" s="41" t="s">
        <v>60</v>
      </c>
      <c r="C4450" s="449">
        <v>4570</v>
      </c>
      <c r="D4450" s="195">
        <v>10</v>
      </c>
      <c r="E4450" s="197">
        <v>432945</v>
      </c>
      <c r="F4450" s="206">
        <v>0</v>
      </c>
      <c r="G4450" s="197">
        <v>432945</v>
      </c>
      <c r="H4450" s="195" t="s">
        <v>3340</v>
      </c>
      <c r="I4450" s="195"/>
    </row>
    <row r="4451" spans="1:9">
      <c r="A4451" s="196">
        <v>44355</v>
      </c>
      <c r="B4451" s="41" t="s">
        <v>60</v>
      </c>
      <c r="C4451" s="449">
        <v>4576</v>
      </c>
      <c r="D4451" s="195">
        <v>10</v>
      </c>
      <c r="E4451" s="197">
        <v>206820</v>
      </c>
      <c r="F4451" s="206">
        <v>0</v>
      </c>
      <c r="G4451" s="197">
        <v>206820</v>
      </c>
      <c r="H4451" s="195" t="s">
        <v>3340</v>
      </c>
      <c r="I4451" s="195"/>
    </row>
    <row r="4452" spans="1:9">
      <c r="A4452" s="196">
        <v>44355</v>
      </c>
      <c r="B4452" s="41" t="s">
        <v>60</v>
      </c>
      <c r="C4452" s="449">
        <v>7233</v>
      </c>
      <c r="D4452" s="195">
        <v>6</v>
      </c>
      <c r="E4452" s="197">
        <v>225828</v>
      </c>
      <c r="F4452" s="206">
        <v>0</v>
      </c>
      <c r="G4452" s="197">
        <v>225828</v>
      </c>
      <c r="H4452" s="195" t="s">
        <v>3352</v>
      </c>
      <c r="I4452" s="195"/>
    </row>
    <row r="4453" spans="1:9">
      <c r="A4453" s="196">
        <v>44355</v>
      </c>
      <c r="B4453" s="41" t="s">
        <v>60</v>
      </c>
      <c r="C4453" s="449">
        <v>7234</v>
      </c>
      <c r="D4453" s="195">
        <v>6</v>
      </c>
      <c r="E4453" s="197">
        <v>231284</v>
      </c>
      <c r="F4453" s="206">
        <v>0</v>
      </c>
      <c r="G4453" s="197">
        <v>231284</v>
      </c>
      <c r="H4453" s="195" t="s">
        <v>3320</v>
      </c>
      <c r="I4453" s="195"/>
    </row>
    <row r="4454" spans="1:9">
      <c r="A4454" s="196">
        <v>44355</v>
      </c>
      <c r="B4454" s="41" t="s">
        <v>60</v>
      </c>
      <c r="C4454" s="449">
        <v>7250</v>
      </c>
      <c r="D4454" s="195">
        <v>6</v>
      </c>
      <c r="E4454" s="197">
        <v>1270094</v>
      </c>
      <c r="F4454" s="206">
        <v>0</v>
      </c>
      <c r="G4454" s="197">
        <v>1270094</v>
      </c>
      <c r="H4454" s="195" t="s">
        <v>3351</v>
      </c>
      <c r="I4454" s="195"/>
    </row>
    <row r="4455" spans="1:9">
      <c r="A4455" s="196">
        <v>44355</v>
      </c>
      <c r="B4455" s="41" t="s">
        <v>60</v>
      </c>
      <c r="C4455" s="449">
        <v>8637</v>
      </c>
      <c r="D4455" s="195">
        <v>8</v>
      </c>
      <c r="E4455" s="197">
        <v>674365</v>
      </c>
      <c r="F4455" s="206">
        <v>0</v>
      </c>
      <c r="G4455" s="197">
        <v>674365</v>
      </c>
      <c r="H4455" s="195" t="s">
        <v>3001</v>
      </c>
      <c r="I4455" s="195"/>
    </row>
    <row r="4456" spans="1:9">
      <c r="A4456" s="196">
        <v>44355</v>
      </c>
      <c r="B4456" s="41" t="s">
        <v>60</v>
      </c>
      <c r="C4456" s="449">
        <v>8642</v>
      </c>
      <c r="D4456" s="195">
        <v>8</v>
      </c>
      <c r="E4456" s="197">
        <v>310700</v>
      </c>
      <c r="F4456" s="206">
        <v>0</v>
      </c>
      <c r="G4456" s="197">
        <v>310700</v>
      </c>
      <c r="H4456" s="195" t="s">
        <v>3346</v>
      </c>
      <c r="I4456" s="195"/>
    </row>
    <row r="4457" spans="1:9">
      <c r="A4457" s="196">
        <v>44355</v>
      </c>
      <c r="B4457" s="41" t="s">
        <v>60</v>
      </c>
      <c r="C4457" s="449">
        <v>9151</v>
      </c>
      <c r="D4457" s="195">
        <v>4</v>
      </c>
      <c r="E4457" s="197">
        <v>1889924</v>
      </c>
      <c r="F4457" s="206">
        <v>0</v>
      </c>
      <c r="G4457" s="197">
        <v>1889924</v>
      </c>
      <c r="H4457" s="195" t="s">
        <v>3327</v>
      </c>
      <c r="I4457" s="195"/>
    </row>
    <row r="4458" spans="1:9" ht="19.5">
      <c r="B4458" s="2" t="s">
        <v>3366</v>
      </c>
      <c r="G4458" s="121">
        <f>SUM(G4448:G4457)</f>
        <v>9040138</v>
      </c>
      <c r="H4458" s="2" t="s">
        <v>1660</v>
      </c>
    </row>
    <row r="4460" spans="1:9">
      <c r="A4460" s="196">
        <v>44354</v>
      </c>
      <c r="B4460" s="41" t="s">
        <v>190</v>
      </c>
      <c r="C4460" s="450">
        <v>7199</v>
      </c>
      <c r="D4460" s="195">
        <v>6</v>
      </c>
      <c r="E4460" s="197">
        <v>1380000</v>
      </c>
      <c r="F4460" s="206">
        <v>0</v>
      </c>
      <c r="G4460" s="197">
        <v>1380000</v>
      </c>
      <c r="H4460" s="195" t="s">
        <v>3267</v>
      </c>
      <c r="I4460" s="195"/>
    </row>
    <row r="4461" spans="1:9">
      <c r="A4461" s="196">
        <v>44355</v>
      </c>
      <c r="B4461" s="41" t="s">
        <v>60</v>
      </c>
      <c r="C4461" s="450">
        <v>1223</v>
      </c>
      <c r="D4461" s="195">
        <v>9</v>
      </c>
      <c r="E4461" s="197">
        <v>877534</v>
      </c>
      <c r="F4461" s="206">
        <v>0</v>
      </c>
      <c r="G4461" s="197">
        <v>877534</v>
      </c>
      <c r="H4461" s="195" t="s">
        <v>94</v>
      </c>
      <c r="I4461" s="195"/>
    </row>
    <row r="4462" spans="1:9">
      <c r="A4462" s="196">
        <v>44355</v>
      </c>
      <c r="B4462" s="41" t="s">
        <v>60</v>
      </c>
      <c r="C4462" s="450">
        <v>1284</v>
      </c>
      <c r="D4462" s="195">
        <v>7</v>
      </c>
      <c r="E4462" s="197">
        <v>290068</v>
      </c>
      <c r="F4462" s="206">
        <v>0</v>
      </c>
      <c r="G4462" s="197">
        <v>290068</v>
      </c>
      <c r="H4462" s="195" t="s">
        <v>3356</v>
      </c>
      <c r="I4462" s="195"/>
    </row>
    <row r="4463" spans="1:9">
      <c r="A4463" s="196">
        <v>44355</v>
      </c>
      <c r="B4463" s="41" t="s">
        <v>60</v>
      </c>
      <c r="C4463" s="450">
        <v>4577</v>
      </c>
      <c r="D4463" s="195">
        <v>10</v>
      </c>
      <c r="E4463" s="197">
        <v>1177483</v>
      </c>
      <c r="F4463" s="206">
        <v>0</v>
      </c>
      <c r="G4463" s="197">
        <v>1177483</v>
      </c>
      <c r="H4463" s="195" t="s">
        <v>3339</v>
      </c>
      <c r="I4463" s="195"/>
    </row>
    <row r="4464" spans="1:9">
      <c r="A4464" s="196">
        <v>44355</v>
      </c>
      <c r="B4464" s="41" t="s">
        <v>60</v>
      </c>
      <c r="C4464" s="450">
        <v>7239</v>
      </c>
      <c r="D4464" s="195">
        <v>6</v>
      </c>
      <c r="E4464" s="197">
        <v>283000</v>
      </c>
      <c r="F4464" s="206">
        <v>0</v>
      </c>
      <c r="G4464" s="197">
        <v>283000</v>
      </c>
      <c r="H4464" s="195" t="s">
        <v>3321</v>
      </c>
      <c r="I4464" s="195"/>
    </row>
    <row r="4465" spans="1:9">
      <c r="A4465" s="196">
        <v>44355</v>
      </c>
      <c r="B4465" s="41" t="s">
        <v>60</v>
      </c>
      <c r="C4465" s="450">
        <v>8654</v>
      </c>
      <c r="D4465" s="195">
        <v>8</v>
      </c>
      <c r="E4465" s="197">
        <v>500000</v>
      </c>
      <c r="F4465" s="206">
        <v>0</v>
      </c>
      <c r="G4465" s="197">
        <v>500000</v>
      </c>
      <c r="H4465" s="195" t="s">
        <v>3345</v>
      </c>
      <c r="I4465" s="195"/>
    </row>
    <row r="4466" spans="1:9">
      <c r="A4466" s="196">
        <v>44355</v>
      </c>
      <c r="B4466" s="41" t="s">
        <v>60</v>
      </c>
      <c r="C4466" s="450">
        <v>9220</v>
      </c>
      <c r="D4466" s="195">
        <v>4</v>
      </c>
      <c r="E4466" s="197">
        <v>286000</v>
      </c>
      <c r="F4466" s="206">
        <v>0</v>
      </c>
      <c r="G4466" s="197">
        <v>286000</v>
      </c>
      <c r="H4466" s="195" t="s">
        <v>3329</v>
      </c>
      <c r="I4466" s="195"/>
    </row>
    <row r="4467" spans="1:9">
      <c r="A4467" s="196">
        <v>44355</v>
      </c>
      <c r="B4467" s="41" t="s">
        <v>60</v>
      </c>
      <c r="C4467" s="450">
        <v>9222</v>
      </c>
      <c r="D4467" s="195">
        <v>4</v>
      </c>
      <c r="E4467" s="197">
        <v>200000</v>
      </c>
      <c r="F4467" s="206">
        <v>0</v>
      </c>
      <c r="G4467" s="197">
        <v>200000</v>
      </c>
      <c r="H4467" s="195" t="s">
        <v>3330</v>
      </c>
      <c r="I4467" s="195"/>
    </row>
    <row r="4468" spans="1:9">
      <c r="B4468" s="2" t="s">
        <v>3367</v>
      </c>
      <c r="G4468" s="50">
        <f>SUM(G4460:G4467)</f>
        <v>4994085</v>
      </c>
      <c r="H4468" s="2" t="s">
        <v>190</v>
      </c>
    </row>
    <row r="4470" spans="1:9" ht="24" customHeight="1">
      <c r="A4470" s="196">
        <v>44352</v>
      </c>
      <c r="B4470" s="41" t="s">
        <v>62</v>
      </c>
      <c r="C4470" s="450">
        <v>2908</v>
      </c>
      <c r="D4470" s="195">
        <v>11</v>
      </c>
      <c r="E4470" s="197">
        <v>399918</v>
      </c>
      <c r="F4470" s="206">
        <f t="shared" ref="F4470:F4472" si="51">E4470-G4470</f>
        <v>0</v>
      </c>
      <c r="G4470" s="197">
        <v>399918</v>
      </c>
      <c r="H4470" s="195" t="s">
        <v>3168</v>
      </c>
      <c r="I4470" s="195"/>
    </row>
    <row r="4471" spans="1:9" s="52" customFormat="1" ht="24" customHeight="1">
      <c r="A4471" s="199">
        <v>44356</v>
      </c>
      <c r="B4471" s="429"/>
      <c r="C4471" s="51">
        <v>1310</v>
      </c>
      <c r="D4471" s="200">
        <v>9</v>
      </c>
      <c r="E4471" s="201">
        <v>537246</v>
      </c>
      <c r="F4471" s="202">
        <f t="shared" si="51"/>
        <v>0</v>
      </c>
      <c r="G4471" s="201">
        <v>537246</v>
      </c>
      <c r="H4471" s="200"/>
      <c r="I4471" s="200"/>
    </row>
    <row r="4472" spans="1:9" s="52" customFormat="1" ht="24" customHeight="1">
      <c r="A4472" s="199">
        <v>44356</v>
      </c>
      <c r="B4472" s="429"/>
      <c r="C4472" s="51">
        <v>1471</v>
      </c>
      <c r="D4472" s="200">
        <v>7</v>
      </c>
      <c r="E4472" s="201">
        <v>657089</v>
      </c>
      <c r="F4472" s="202">
        <f t="shared" si="51"/>
        <v>0</v>
      </c>
      <c r="G4472" s="201">
        <v>657089</v>
      </c>
      <c r="H4472" s="200"/>
      <c r="I4472" s="200"/>
    </row>
    <row r="4473" spans="1:9">
      <c r="B4473" s="2" t="s">
        <v>3368</v>
      </c>
      <c r="G4473" s="50">
        <f>SUM(G4470:G4472)</f>
        <v>1594253</v>
      </c>
      <c r="H4473" s="2" t="s">
        <v>62</v>
      </c>
    </row>
    <row r="4475" spans="1:9">
      <c r="A4475" s="196">
        <v>44355</v>
      </c>
      <c r="B4475" s="41" t="s">
        <v>60</v>
      </c>
      <c r="C4475" s="450">
        <v>1298</v>
      </c>
      <c r="D4475" s="195">
        <v>7</v>
      </c>
      <c r="E4475" s="197">
        <v>412000</v>
      </c>
      <c r="F4475" s="206">
        <v>0</v>
      </c>
      <c r="G4475" s="197">
        <v>412000</v>
      </c>
      <c r="H4475" s="195" t="s">
        <v>3355</v>
      </c>
      <c r="I4475" s="195"/>
    </row>
    <row r="4476" spans="1:9">
      <c r="A4476" s="196">
        <v>44355</v>
      </c>
      <c r="B4476" s="41" t="s">
        <v>60</v>
      </c>
      <c r="C4476" s="450">
        <v>1309</v>
      </c>
      <c r="D4476" s="195">
        <v>7</v>
      </c>
      <c r="E4476" s="197">
        <v>383056</v>
      </c>
      <c r="F4476" s="206">
        <v>0</v>
      </c>
      <c r="G4476" s="197">
        <v>383056</v>
      </c>
      <c r="H4476" s="195" t="s">
        <v>3358</v>
      </c>
      <c r="I4476" s="195"/>
    </row>
    <row r="4477" spans="1:9">
      <c r="A4477" s="196">
        <v>44355</v>
      </c>
      <c r="B4477" s="41" t="s">
        <v>60</v>
      </c>
      <c r="C4477" s="450">
        <v>1310</v>
      </c>
      <c r="D4477" s="195">
        <v>7</v>
      </c>
      <c r="E4477" s="197">
        <v>62500</v>
      </c>
      <c r="F4477" s="206">
        <v>0</v>
      </c>
      <c r="G4477" s="197">
        <v>62500</v>
      </c>
      <c r="H4477" s="195" t="s">
        <v>3357</v>
      </c>
      <c r="I4477" s="195"/>
    </row>
    <row r="4478" spans="1:9">
      <c r="A4478" s="196">
        <v>44355</v>
      </c>
      <c r="B4478" s="41" t="s">
        <v>60</v>
      </c>
      <c r="C4478" s="450">
        <v>1322</v>
      </c>
      <c r="D4478" s="195">
        <v>7</v>
      </c>
      <c r="E4478" s="197">
        <v>840196</v>
      </c>
      <c r="F4478" s="206">
        <v>0</v>
      </c>
      <c r="G4478" s="197">
        <v>840196</v>
      </c>
      <c r="H4478" s="195" t="s">
        <v>3317</v>
      </c>
      <c r="I4478" s="195"/>
    </row>
    <row r="4479" spans="1:9" s="52" customFormat="1">
      <c r="A4479" s="199">
        <v>44356</v>
      </c>
      <c r="B4479" s="429"/>
      <c r="C4479" s="51">
        <v>1438</v>
      </c>
      <c r="D4479" s="200">
        <v>7</v>
      </c>
      <c r="E4479" s="201">
        <v>371340</v>
      </c>
      <c r="F4479" s="202">
        <v>0</v>
      </c>
      <c r="G4479" s="201">
        <v>371340</v>
      </c>
      <c r="H4479" s="200"/>
      <c r="I4479" s="200"/>
    </row>
    <row r="4480" spans="1:9" s="52" customFormat="1">
      <c r="A4480" s="199">
        <v>44356</v>
      </c>
      <c r="B4480" s="429"/>
      <c r="C4480" s="51">
        <v>1444</v>
      </c>
      <c r="D4480" s="200">
        <v>7</v>
      </c>
      <c r="E4480" s="201">
        <v>559800</v>
      </c>
      <c r="F4480" s="202">
        <v>0</v>
      </c>
      <c r="G4480" s="201">
        <v>559800</v>
      </c>
      <c r="H4480" s="200"/>
      <c r="I4480" s="200"/>
    </row>
    <row r="4481" spans="1:9" s="52" customFormat="1">
      <c r="A4481" s="199">
        <v>44356</v>
      </c>
      <c r="B4481" s="429"/>
      <c r="C4481" s="51">
        <v>1314</v>
      </c>
      <c r="D4481" s="200">
        <v>9</v>
      </c>
      <c r="E4481" s="201">
        <v>669266</v>
      </c>
      <c r="F4481" s="202">
        <v>0</v>
      </c>
      <c r="G4481" s="201">
        <v>669266</v>
      </c>
      <c r="H4481" s="200"/>
      <c r="I4481" s="200"/>
    </row>
    <row r="4482" spans="1:9" s="52" customFormat="1">
      <c r="A4482" s="199">
        <v>44356</v>
      </c>
      <c r="B4482" s="429"/>
      <c r="C4482" s="51">
        <v>1464</v>
      </c>
      <c r="D4482" s="200">
        <v>7</v>
      </c>
      <c r="E4482" s="201">
        <v>375698</v>
      </c>
      <c r="F4482" s="202">
        <v>0</v>
      </c>
      <c r="G4482" s="201">
        <v>375698</v>
      </c>
      <c r="H4482" s="200"/>
      <c r="I4482" s="200"/>
    </row>
    <row r="4483" spans="1:9" s="52" customFormat="1">
      <c r="A4483" s="199">
        <v>44356</v>
      </c>
      <c r="B4483" s="429"/>
      <c r="C4483" s="51">
        <v>1456</v>
      </c>
      <c r="D4483" s="200">
        <v>7</v>
      </c>
      <c r="E4483" s="201">
        <v>603121</v>
      </c>
      <c r="F4483" s="202">
        <v>0</v>
      </c>
      <c r="G4483" s="201">
        <v>603121</v>
      </c>
      <c r="H4483" s="200"/>
      <c r="I4483" s="200"/>
    </row>
    <row r="4484" spans="1:9" s="52" customFormat="1">
      <c r="A4484" s="199">
        <v>44356</v>
      </c>
      <c r="B4484" s="429"/>
      <c r="C4484" s="51">
        <v>9421</v>
      </c>
      <c r="D4484" s="200">
        <v>4</v>
      </c>
      <c r="E4484" s="201">
        <v>495812</v>
      </c>
      <c r="F4484" s="202">
        <v>0</v>
      </c>
      <c r="G4484" s="201">
        <v>495812</v>
      </c>
      <c r="H4484" s="200"/>
      <c r="I4484" s="200"/>
    </row>
    <row r="4485" spans="1:9" ht="19.5">
      <c r="B4485" s="2" t="s">
        <v>3369</v>
      </c>
      <c r="G4485" s="121">
        <f>SUM(G4475:G4484)</f>
        <v>4772789</v>
      </c>
      <c r="H4485" s="2" t="s">
        <v>63</v>
      </c>
    </row>
    <row r="4487" spans="1:9">
      <c r="A4487" s="196">
        <v>44355</v>
      </c>
      <c r="B4487" s="41" t="s">
        <v>60</v>
      </c>
      <c r="C4487" s="450">
        <v>1256</v>
      </c>
      <c r="D4487" s="195">
        <v>7</v>
      </c>
      <c r="E4487" s="197">
        <v>74000</v>
      </c>
      <c r="F4487" s="206">
        <v>0</v>
      </c>
      <c r="G4487" s="197">
        <v>74000</v>
      </c>
      <c r="H4487" s="195" t="s">
        <v>3360</v>
      </c>
      <c r="I4487" s="195"/>
    </row>
    <row r="4488" spans="1:9">
      <c r="A4488" s="196">
        <v>44355</v>
      </c>
      <c r="B4488" s="41" t="s">
        <v>60</v>
      </c>
      <c r="C4488" s="450">
        <v>1258</v>
      </c>
      <c r="D4488" s="195">
        <v>7</v>
      </c>
      <c r="E4488" s="197">
        <v>381300</v>
      </c>
      <c r="F4488" s="206">
        <v>0</v>
      </c>
      <c r="G4488" s="197">
        <v>381300</v>
      </c>
      <c r="H4488" s="195" t="s">
        <v>3361</v>
      </c>
      <c r="I4488" s="195"/>
    </row>
    <row r="4489" spans="1:9">
      <c r="A4489" s="196">
        <v>44355</v>
      </c>
      <c r="B4489" s="41" t="s">
        <v>60</v>
      </c>
      <c r="C4489" s="450">
        <v>1259</v>
      </c>
      <c r="D4489" s="195">
        <v>7</v>
      </c>
      <c r="E4489" s="197">
        <v>625200</v>
      </c>
      <c r="F4489" s="206">
        <v>0</v>
      </c>
      <c r="G4489" s="197">
        <v>625200</v>
      </c>
      <c r="H4489" s="195" t="s">
        <v>3359</v>
      </c>
      <c r="I4489" s="195"/>
    </row>
    <row r="4490" spans="1:9">
      <c r="A4490" s="196">
        <v>44355</v>
      </c>
      <c r="B4490" s="41" t="s">
        <v>60</v>
      </c>
      <c r="C4490" s="450">
        <v>1292</v>
      </c>
      <c r="D4490" s="195">
        <v>7</v>
      </c>
      <c r="E4490" s="197">
        <v>1310083</v>
      </c>
      <c r="F4490" s="206">
        <v>0</v>
      </c>
      <c r="G4490" s="197">
        <v>1310083</v>
      </c>
      <c r="H4490" s="195" t="s">
        <v>3354</v>
      </c>
      <c r="I4490" s="195"/>
    </row>
    <row r="4491" spans="1:9">
      <c r="A4491" s="196">
        <v>44355</v>
      </c>
      <c r="B4491" s="41" t="s">
        <v>60</v>
      </c>
      <c r="C4491" s="450">
        <v>1382</v>
      </c>
      <c r="D4491" s="195">
        <v>7</v>
      </c>
      <c r="E4491" s="197">
        <v>22500</v>
      </c>
      <c r="F4491" s="206">
        <v>0</v>
      </c>
      <c r="G4491" s="197">
        <v>22500</v>
      </c>
      <c r="H4491" s="195" t="s">
        <v>3318</v>
      </c>
      <c r="I4491" s="195"/>
    </row>
    <row r="4492" spans="1:9">
      <c r="A4492" s="196">
        <v>44355</v>
      </c>
      <c r="B4492" s="41" t="s">
        <v>60</v>
      </c>
      <c r="C4492" s="450">
        <v>8627</v>
      </c>
      <c r="D4492" s="195">
        <v>8</v>
      </c>
      <c r="E4492" s="197">
        <v>100000</v>
      </c>
      <c r="F4492" s="206">
        <v>0</v>
      </c>
      <c r="G4492" s="197">
        <v>100000</v>
      </c>
      <c r="H4492" s="195" t="s">
        <v>3349</v>
      </c>
      <c r="I4492" s="195"/>
    </row>
    <row r="4493" spans="1:9">
      <c r="A4493" s="196">
        <v>44355</v>
      </c>
      <c r="B4493" s="41" t="s">
        <v>60</v>
      </c>
      <c r="C4493" s="450">
        <v>8722</v>
      </c>
      <c r="D4493" s="195">
        <v>8</v>
      </c>
      <c r="E4493" s="197">
        <v>301500</v>
      </c>
      <c r="F4493" s="206">
        <v>0</v>
      </c>
      <c r="G4493" s="197">
        <v>301500</v>
      </c>
      <c r="H4493" s="195" t="s">
        <v>3344</v>
      </c>
      <c r="I4493" s="195"/>
    </row>
    <row r="4494" spans="1:9" s="52" customFormat="1">
      <c r="A4494" s="199">
        <v>44356</v>
      </c>
      <c r="B4494" s="429"/>
      <c r="C4494" s="51">
        <v>1451</v>
      </c>
      <c r="D4494" s="200">
        <v>7</v>
      </c>
      <c r="E4494" s="201">
        <v>645267</v>
      </c>
      <c r="F4494" s="202">
        <v>0</v>
      </c>
      <c r="G4494" s="201">
        <v>645267</v>
      </c>
      <c r="H4494" s="200"/>
      <c r="I4494" s="200"/>
    </row>
    <row r="4495" spans="1:9" s="52" customFormat="1">
      <c r="A4495" s="199">
        <v>44356</v>
      </c>
      <c r="B4495" s="429"/>
      <c r="C4495" s="51">
        <v>1452</v>
      </c>
      <c r="D4495" s="200">
        <v>7</v>
      </c>
      <c r="E4495" s="201">
        <v>426384</v>
      </c>
      <c r="F4495" s="202">
        <v>0</v>
      </c>
      <c r="G4495" s="201">
        <v>426384</v>
      </c>
      <c r="H4495" s="200"/>
      <c r="I4495" s="200"/>
    </row>
    <row r="4496" spans="1:9" ht="19.5">
      <c r="B4496" s="2" t="s">
        <v>3370</v>
      </c>
      <c r="E4496" s="3"/>
      <c r="G4496" s="121">
        <f>SUM(G4487:G4495)</f>
        <v>3886234</v>
      </c>
      <c r="H4496" s="2" t="s">
        <v>64</v>
      </c>
    </row>
    <row r="4497" spans="1:9">
      <c r="E4497" s="3"/>
    </row>
    <row r="4498" spans="1:9">
      <c r="A4498" s="196">
        <v>44355</v>
      </c>
      <c r="B4498" s="41" t="s">
        <v>60</v>
      </c>
      <c r="C4498" s="451">
        <v>1244</v>
      </c>
      <c r="D4498" s="195">
        <v>9</v>
      </c>
      <c r="E4498" s="197">
        <v>893317</v>
      </c>
      <c r="F4498" s="206">
        <v>0</v>
      </c>
      <c r="G4498" s="197">
        <v>893317</v>
      </c>
      <c r="H4498" s="195" t="s">
        <v>3298</v>
      </c>
      <c r="I4498" s="195"/>
    </row>
    <row r="4499" spans="1:9">
      <c r="A4499" s="196">
        <v>44355</v>
      </c>
      <c r="B4499" s="41" t="s">
        <v>60</v>
      </c>
      <c r="C4499" s="451">
        <v>1273</v>
      </c>
      <c r="D4499" s="195">
        <v>7</v>
      </c>
      <c r="E4499" s="197">
        <v>471647</v>
      </c>
      <c r="F4499" s="206">
        <v>0</v>
      </c>
      <c r="G4499" s="197">
        <v>471647</v>
      </c>
      <c r="H4499" s="195" t="s">
        <v>3371</v>
      </c>
      <c r="I4499" s="195"/>
    </row>
    <row r="4500" spans="1:9">
      <c r="A4500" s="196">
        <v>44355</v>
      </c>
      <c r="B4500" s="41" t="s">
        <v>60</v>
      </c>
      <c r="C4500" s="451">
        <v>4572</v>
      </c>
      <c r="D4500" s="195">
        <v>10</v>
      </c>
      <c r="E4500" s="197">
        <v>306000</v>
      </c>
      <c r="F4500" s="206">
        <v>0</v>
      </c>
      <c r="G4500" s="197">
        <v>306000</v>
      </c>
      <c r="H4500" s="195" t="s">
        <v>3341</v>
      </c>
      <c r="I4500" s="195"/>
    </row>
    <row r="4501" spans="1:9">
      <c r="A4501" s="196">
        <v>44355</v>
      </c>
      <c r="B4501" s="41" t="s">
        <v>60</v>
      </c>
      <c r="C4501" s="451">
        <v>7258</v>
      </c>
      <c r="D4501" s="195">
        <v>6</v>
      </c>
      <c r="E4501" s="197">
        <v>359221</v>
      </c>
      <c r="F4501" s="206">
        <v>0</v>
      </c>
      <c r="G4501" s="197">
        <v>359221</v>
      </c>
      <c r="H4501" s="195" t="s">
        <v>3350</v>
      </c>
      <c r="I4501" s="195"/>
    </row>
    <row r="4502" spans="1:9">
      <c r="A4502" s="196">
        <v>44355</v>
      </c>
      <c r="B4502" s="41" t="s">
        <v>60</v>
      </c>
      <c r="C4502" s="451">
        <v>7307</v>
      </c>
      <c r="D4502" s="195">
        <v>6</v>
      </c>
      <c r="E4502" s="197">
        <v>524561</v>
      </c>
      <c r="F4502" s="206">
        <v>0</v>
      </c>
      <c r="G4502" s="197">
        <v>524561</v>
      </c>
      <c r="H4502" s="195" t="s">
        <v>3353</v>
      </c>
      <c r="I4502" s="195"/>
    </row>
    <row r="4503" spans="1:9">
      <c r="A4503" s="196">
        <v>44355</v>
      </c>
      <c r="B4503" s="41" t="s">
        <v>60</v>
      </c>
      <c r="C4503" s="451">
        <v>9204</v>
      </c>
      <c r="D4503" s="195">
        <v>4</v>
      </c>
      <c r="E4503" s="197">
        <v>580960</v>
      </c>
      <c r="F4503" s="206">
        <v>0</v>
      </c>
      <c r="G4503" s="197">
        <v>580960</v>
      </c>
      <c r="H4503" s="195" t="s">
        <v>3328</v>
      </c>
      <c r="I4503" s="195"/>
    </row>
    <row r="4504" spans="1:9" ht="19.5">
      <c r="B4504" s="2" t="s">
        <v>3372</v>
      </c>
      <c r="G4504" s="121">
        <f>SUM(G4498:G4503)</f>
        <v>3135706</v>
      </c>
      <c r="H4504" s="2" t="s">
        <v>2787</v>
      </c>
    </row>
    <row r="4506" spans="1:9">
      <c r="A4506" s="199">
        <v>44356</v>
      </c>
      <c r="B4506" s="195"/>
      <c r="C4506" s="195">
        <v>1554</v>
      </c>
      <c r="D4506" s="195">
        <v>7</v>
      </c>
      <c r="E4506" s="197">
        <v>3442736</v>
      </c>
      <c r="F4506" s="206">
        <v>0</v>
      </c>
      <c r="G4506" s="197">
        <v>3442736</v>
      </c>
      <c r="H4506" s="195"/>
      <c r="I4506" s="195"/>
    </row>
    <row r="4507" spans="1:9">
      <c r="A4507" s="199">
        <v>44356</v>
      </c>
      <c r="B4507" s="195"/>
      <c r="C4507" s="195">
        <v>7529</v>
      </c>
      <c r="D4507" s="195">
        <v>6</v>
      </c>
      <c r="E4507" s="197">
        <v>2492180</v>
      </c>
      <c r="F4507" s="206">
        <v>0</v>
      </c>
      <c r="G4507" s="197">
        <v>2492180</v>
      </c>
      <c r="H4507" s="195"/>
      <c r="I4507" s="195"/>
    </row>
    <row r="4508" spans="1:9">
      <c r="A4508" s="199">
        <v>44356</v>
      </c>
      <c r="B4508" s="195"/>
      <c r="C4508" s="195">
        <v>7569</v>
      </c>
      <c r="D4508" s="195">
        <v>6</v>
      </c>
      <c r="E4508" s="197">
        <v>528200</v>
      </c>
      <c r="F4508" s="206">
        <v>0</v>
      </c>
      <c r="G4508" s="197">
        <v>528200</v>
      </c>
      <c r="H4508" s="195"/>
      <c r="I4508" s="195"/>
    </row>
    <row r="4509" spans="1:9">
      <c r="A4509" s="199">
        <v>44356</v>
      </c>
      <c r="B4509" s="195"/>
      <c r="C4509" s="195">
        <v>1388</v>
      </c>
      <c r="D4509" s="195">
        <v>9</v>
      </c>
      <c r="E4509" s="197">
        <v>445534</v>
      </c>
      <c r="F4509" s="206">
        <v>0</v>
      </c>
      <c r="G4509" s="197">
        <v>445534</v>
      </c>
      <c r="H4509" s="195"/>
      <c r="I4509" s="195"/>
    </row>
    <row r="4510" spans="1:9">
      <c r="A4510" s="199">
        <v>44356</v>
      </c>
      <c r="B4510" s="195"/>
      <c r="C4510" s="195">
        <v>1565</v>
      </c>
      <c r="D4510" s="195">
        <v>7</v>
      </c>
      <c r="E4510" s="197">
        <v>556495</v>
      </c>
      <c r="F4510" s="206">
        <v>0</v>
      </c>
      <c r="G4510" s="197">
        <v>556495</v>
      </c>
      <c r="H4510" s="195"/>
      <c r="I4510" s="195"/>
    </row>
    <row r="4511" spans="1:9">
      <c r="A4511" s="199">
        <v>44356</v>
      </c>
      <c r="B4511" s="195"/>
      <c r="C4511" s="195">
        <v>7555</v>
      </c>
      <c r="D4511" s="195">
        <v>6</v>
      </c>
      <c r="E4511" s="197">
        <v>279462</v>
      </c>
      <c r="F4511" s="206">
        <v>0</v>
      </c>
      <c r="G4511" s="197">
        <v>279462</v>
      </c>
      <c r="H4511" s="195"/>
      <c r="I4511" s="195"/>
    </row>
    <row r="4512" spans="1:9">
      <c r="A4512" s="199">
        <v>44356</v>
      </c>
      <c r="B4512" s="195"/>
      <c r="C4512" s="195">
        <v>7556</v>
      </c>
      <c r="D4512" s="195">
        <v>6</v>
      </c>
      <c r="E4512" s="197">
        <v>321232</v>
      </c>
      <c r="F4512" s="206">
        <v>0</v>
      </c>
      <c r="G4512" s="197">
        <v>321232</v>
      </c>
      <c r="H4512" s="195"/>
      <c r="I4512" s="195"/>
    </row>
    <row r="4513" spans="1:9">
      <c r="A4513" s="199">
        <v>44356</v>
      </c>
      <c r="B4513" s="195"/>
      <c r="C4513" s="195">
        <v>9485</v>
      </c>
      <c r="D4513" s="195">
        <v>4</v>
      </c>
      <c r="E4513" s="197">
        <v>555835</v>
      </c>
      <c r="F4513" s="206">
        <v>0</v>
      </c>
      <c r="G4513" s="197">
        <v>555835</v>
      </c>
      <c r="H4513" s="195"/>
      <c r="I4513" s="195"/>
    </row>
    <row r="4514" spans="1:9">
      <c r="A4514" s="199">
        <v>44356</v>
      </c>
      <c r="B4514" s="195"/>
      <c r="C4514" s="195">
        <v>7570</v>
      </c>
      <c r="D4514" s="195">
        <v>6</v>
      </c>
      <c r="E4514" s="197">
        <v>857386</v>
      </c>
      <c r="F4514" s="206">
        <v>0</v>
      </c>
      <c r="G4514" s="197">
        <v>857386</v>
      </c>
      <c r="H4514" s="195"/>
      <c r="I4514" s="195"/>
    </row>
    <row r="4515" spans="1:9" ht="19.5">
      <c r="B4515" s="2" t="s">
        <v>3373</v>
      </c>
      <c r="G4515" s="121">
        <f>SUM(G4506:G4514)</f>
        <v>9479060</v>
      </c>
    </row>
    <row r="4517" spans="1:9">
      <c r="A4517" s="76" t="s">
        <v>3495</v>
      </c>
      <c r="B4517" s="76"/>
    </row>
    <row r="4518" spans="1:9" s="52" customFormat="1">
      <c r="A4518" s="199">
        <v>44358</v>
      </c>
      <c r="B4518" s="200"/>
      <c r="C4518" s="200">
        <v>1946</v>
      </c>
      <c r="D4518" s="200">
        <v>7</v>
      </c>
      <c r="E4518" s="201">
        <v>553332</v>
      </c>
      <c r="F4518" s="202">
        <v>0</v>
      </c>
      <c r="G4518" s="201">
        <v>553332</v>
      </c>
      <c r="H4518" s="200"/>
      <c r="I4518" s="200"/>
    </row>
    <row r="4519" spans="1:9" s="52" customFormat="1">
      <c r="A4519" s="199">
        <v>44358</v>
      </c>
      <c r="B4519" s="200"/>
      <c r="C4519" s="200">
        <v>7897</v>
      </c>
      <c r="D4519" s="200">
        <v>6</v>
      </c>
      <c r="E4519" s="201">
        <v>221749</v>
      </c>
      <c r="F4519" s="202">
        <v>0</v>
      </c>
      <c r="G4519" s="201">
        <v>221749</v>
      </c>
      <c r="H4519" s="200"/>
      <c r="I4519" s="200"/>
    </row>
    <row r="4520" spans="1:9" s="52" customFormat="1">
      <c r="A4520" s="199">
        <v>44358</v>
      </c>
      <c r="B4520" s="200"/>
      <c r="C4520" s="200">
        <v>9887</v>
      </c>
      <c r="D4520" s="200">
        <v>4</v>
      </c>
      <c r="E4520" s="201">
        <v>260189</v>
      </c>
      <c r="F4520" s="202">
        <v>0</v>
      </c>
      <c r="G4520" s="201">
        <v>260189</v>
      </c>
      <c r="H4520" s="200"/>
      <c r="I4520" s="200"/>
    </row>
    <row r="4521" spans="1:9" s="52" customFormat="1">
      <c r="A4521" s="199">
        <v>44358</v>
      </c>
      <c r="B4521" s="200"/>
      <c r="C4521" s="200">
        <v>9026</v>
      </c>
      <c r="D4521" s="200">
        <v>8</v>
      </c>
      <c r="E4521" s="201">
        <v>219680</v>
      </c>
      <c r="F4521" s="202">
        <v>0</v>
      </c>
      <c r="G4521" s="201">
        <v>219680</v>
      </c>
      <c r="H4521" s="200"/>
      <c r="I4521" s="200"/>
    </row>
    <row r="4522" spans="1:9" ht="19.5">
      <c r="B4522" s="2" t="s">
        <v>3496</v>
      </c>
      <c r="E4522" s="3"/>
      <c r="G4522" s="121">
        <f>SUM(G4518:G4521)</f>
        <v>1254950</v>
      </c>
      <c r="H4522" s="2" t="s">
        <v>537</v>
      </c>
    </row>
    <row r="4523" spans="1:9">
      <c r="A4523" s="1">
        <v>44357</v>
      </c>
      <c r="E4523" s="3"/>
    </row>
    <row r="4524" spans="1:9">
      <c r="A4524" s="196">
        <v>44356</v>
      </c>
      <c r="B4524" s="41" t="s">
        <v>60</v>
      </c>
      <c r="C4524" s="465">
        <v>1458</v>
      </c>
      <c r="D4524" s="195">
        <v>7</v>
      </c>
      <c r="E4524" s="197">
        <v>26668</v>
      </c>
      <c r="F4524" s="206">
        <v>0</v>
      </c>
      <c r="G4524" s="197">
        <v>26668</v>
      </c>
      <c r="H4524" s="195" t="s">
        <v>3394</v>
      </c>
      <c r="I4524" s="195"/>
    </row>
    <row r="4525" spans="1:9">
      <c r="A4525" s="196">
        <v>44356</v>
      </c>
      <c r="B4525" s="41" t="s">
        <v>60</v>
      </c>
      <c r="C4525" s="271">
        <v>7469</v>
      </c>
      <c r="D4525" s="195">
        <v>6</v>
      </c>
      <c r="E4525" s="197">
        <v>1178956</v>
      </c>
      <c r="F4525" s="206">
        <v>0</v>
      </c>
      <c r="G4525" s="42">
        <v>1178956</v>
      </c>
      <c r="H4525" s="195" t="s">
        <v>3411</v>
      </c>
      <c r="I4525" s="195"/>
    </row>
    <row r="4526" spans="1:9">
      <c r="A4526" s="196">
        <v>44356</v>
      </c>
      <c r="B4526" s="41" t="s">
        <v>60</v>
      </c>
      <c r="C4526" s="271">
        <v>7524</v>
      </c>
      <c r="D4526" s="195">
        <v>6</v>
      </c>
      <c r="E4526" s="197">
        <v>1086551</v>
      </c>
      <c r="F4526" s="206">
        <v>0</v>
      </c>
      <c r="G4526" s="42">
        <v>1086551</v>
      </c>
      <c r="H4526" s="195" t="s">
        <v>3415</v>
      </c>
      <c r="I4526" s="195"/>
    </row>
    <row r="4527" spans="1:9">
      <c r="A4527" s="196">
        <v>44356</v>
      </c>
      <c r="B4527" s="41" t="s">
        <v>60</v>
      </c>
      <c r="C4527" s="271">
        <v>9440</v>
      </c>
      <c r="D4527" s="195">
        <v>4</v>
      </c>
      <c r="E4527" s="197">
        <v>300000</v>
      </c>
      <c r="F4527" s="206">
        <v>0</v>
      </c>
      <c r="G4527" s="42">
        <v>300000</v>
      </c>
      <c r="H4527" s="195" t="s">
        <v>3426</v>
      </c>
      <c r="I4527" s="195"/>
    </row>
    <row r="4528" spans="1:9">
      <c r="A4528" s="196">
        <v>44356</v>
      </c>
      <c r="B4528" s="41" t="s">
        <v>60</v>
      </c>
      <c r="C4528" s="271">
        <v>9476</v>
      </c>
      <c r="D4528" s="195">
        <v>4</v>
      </c>
      <c r="E4528" s="197">
        <v>1542840</v>
      </c>
      <c r="F4528" s="206">
        <v>0</v>
      </c>
      <c r="G4528" s="42">
        <v>1542840</v>
      </c>
      <c r="H4528" s="195" t="s">
        <v>3429</v>
      </c>
      <c r="I4528" s="195"/>
    </row>
    <row r="4529" spans="1:9">
      <c r="A4529" s="196">
        <v>44356</v>
      </c>
      <c r="B4529" s="41" t="s">
        <v>60</v>
      </c>
      <c r="C4529" s="271">
        <v>1327</v>
      </c>
      <c r="D4529" s="195">
        <v>9</v>
      </c>
      <c r="E4529" s="197">
        <v>1654528</v>
      </c>
      <c r="F4529" s="206">
        <v>0</v>
      </c>
      <c r="G4529" s="42">
        <v>1654528</v>
      </c>
      <c r="H4529" s="195" t="s">
        <v>3379</v>
      </c>
      <c r="I4529" s="195"/>
    </row>
    <row r="4530" spans="1:9">
      <c r="A4530" s="196">
        <v>44356</v>
      </c>
      <c r="B4530" s="41" t="s">
        <v>60</v>
      </c>
      <c r="C4530" s="271">
        <v>1437</v>
      </c>
      <c r="D4530" s="195">
        <v>7</v>
      </c>
      <c r="E4530" s="197">
        <v>919598</v>
      </c>
      <c r="F4530" s="206">
        <v>0</v>
      </c>
      <c r="G4530" s="42">
        <v>919598</v>
      </c>
      <c r="H4530" s="195" t="s">
        <v>3383</v>
      </c>
      <c r="I4530" s="195"/>
    </row>
    <row r="4531" spans="1:9">
      <c r="A4531" s="196">
        <v>44356</v>
      </c>
      <c r="B4531" s="41" t="s">
        <v>60</v>
      </c>
      <c r="C4531" s="271">
        <v>1457</v>
      </c>
      <c r="D4531" s="195">
        <v>7</v>
      </c>
      <c r="E4531" s="197">
        <v>1073444</v>
      </c>
      <c r="F4531" s="206">
        <v>0</v>
      </c>
      <c r="G4531" s="42">
        <v>1073444</v>
      </c>
      <c r="H4531" s="195" t="s">
        <v>3393</v>
      </c>
      <c r="I4531" s="195"/>
    </row>
    <row r="4532" spans="1:9">
      <c r="A4532" s="196">
        <v>44356</v>
      </c>
      <c r="B4532" s="41" t="s">
        <v>60</v>
      </c>
      <c r="C4532" s="271">
        <v>1482</v>
      </c>
      <c r="D4532" s="195">
        <v>7</v>
      </c>
      <c r="E4532" s="197">
        <v>1023306</v>
      </c>
      <c r="F4532" s="206">
        <v>0</v>
      </c>
      <c r="G4532" s="42">
        <v>1023306</v>
      </c>
      <c r="H4532" s="195" t="s">
        <v>3398</v>
      </c>
      <c r="I4532" s="195"/>
    </row>
    <row r="4533" spans="1:9" ht="19.5">
      <c r="G4533" s="121">
        <f>SUM(G4524:G4532)</f>
        <v>8805891</v>
      </c>
      <c r="H4533" s="2" t="s">
        <v>3499</v>
      </c>
      <c r="I4533" s="2" t="s">
        <v>3497</v>
      </c>
    </row>
    <row r="4534" spans="1:9">
      <c r="G4534" s="49">
        <f>+G4533-8805891</f>
        <v>0</v>
      </c>
    </row>
    <row r="4535" spans="1:9">
      <c r="A4535" s="196">
        <v>44355</v>
      </c>
      <c r="B4535" s="41" t="s">
        <v>60</v>
      </c>
      <c r="C4535" s="465">
        <v>1233</v>
      </c>
      <c r="D4535" s="195">
        <v>9</v>
      </c>
      <c r="E4535" s="197">
        <v>936119</v>
      </c>
      <c r="F4535" s="206">
        <v>0</v>
      </c>
      <c r="G4535" s="197">
        <v>936119</v>
      </c>
      <c r="H4535" s="195" t="s">
        <v>3362</v>
      </c>
      <c r="I4535" s="195"/>
    </row>
    <row r="4536" spans="1:9">
      <c r="A4536" s="196">
        <v>44355</v>
      </c>
      <c r="B4536" s="41" t="s">
        <v>60</v>
      </c>
      <c r="C4536" s="465">
        <v>9232</v>
      </c>
      <c r="D4536" s="195">
        <v>4</v>
      </c>
      <c r="E4536" s="197">
        <v>340153</v>
      </c>
      <c r="F4536" s="206">
        <v>0</v>
      </c>
      <c r="G4536" s="197">
        <v>340153</v>
      </c>
      <c r="H4536" s="195" t="s">
        <v>3331</v>
      </c>
      <c r="I4536" s="195"/>
    </row>
    <row r="4537" spans="1:9">
      <c r="A4537" s="196">
        <v>44356</v>
      </c>
      <c r="B4537" s="41" t="s">
        <v>60</v>
      </c>
      <c r="C4537" s="465">
        <v>9478</v>
      </c>
      <c r="D4537" s="195">
        <v>4</v>
      </c>
      <c r="E4537" s="197">
        <v>444336</v>
      </c>
      <c r="F4537" s="206">
        <v>0</v>
      </c>
      <c r="G4537" s="197">
        <v>444336</v>
      </c>
      <c r="H4537" s="195" t="s">
        <v>3430</v>
      </c>
      <c r="I4537" s="195"/>
    </row>
    <row r="4538" spans="1:9">
      <c r="A4538" s="196">
        <v>44357</v>
      </c>
      <c r="B4538" s="41" t="s">
        <v>60</v>
      </c>
      <c r="C4538" s="465">
        <v>1715</v>
      </c>
      <c r="D4538" s="195">
        <v>7</v>
      </c>
      <c r="E4538" s="197">
        <v>522491</v>
      </c>
      <c r="F4538" s="206">
        <v>0</v>
      </c>
      <c r="G4538" s="197">
        <v>522491</v>
      </c>
      <c r="H4538" s="195" t="s">
        <v>3451</v>
      </c>
      <c r="I4538" s="195"/>
    </row>
    <row r="4539" spans="1:9">
      <c r="A4539" s="196">
        <v>44357</v>
      </c>
      <c r="B4539" s="41" t="s">
        <v>60</v>
      </c>
      <c r="C4539" s="465">
        <v>1772</v>
      </c>
      <c r="D4539" s="195">
        <v>7</v>
      </c>
      <c r="E4539" s="197">
        <v>292500</v>
      </c>
      <c r="F4539" s="206">
        <v>0</v>
      </c>
      <c r="G4539" s="197">
        <v>292500</v>
      </c>
      <c r="H4539" s="195" t="s">
        <v>3454</v>
      </c>
      <c r="I4539" s="195"/>
    </row>
    <row r="4540" spans="1:9">
      <c r="A4540" s="196">
        <v>44357</v>
      </c>
      <c r="B4540" s="41" t="s">
        <v>60</v>
      </c>
      <c r="C4540" s="465">
        <v>1773</v>
      </c>
      <c r="D4540" s="195">
        <v>7</v>
      </c>
      <c r="E4540" s="197">
        <v>301046</v>
      </c>
      <c r="F4540" s="206">
        <v>0</v>
      </c>
      <c r="G4540" s="197">
        <v>301046</v>
      </c>
      <c r="H4540" s="195" t="s">
        <v>3455</v>
      </c>
      <c r="I4540" s="195"/>
    </row>
    <row r="4541" spans="1:9">
      <c r="A4541" s="196">
        <v>44357</v>
      </c>
      <c r="B4541" s="41" t="s">
        <v>60</v>
      </c>
      <c r="C4541" s="465">
        <v>9733</v>
      </c>
      <c r="D4541" s="195">
        <v>4</v>
      </c>
      <c r="E4541" s="197">
        <v>269071</v>
      </c>
      <c r="F4541" s="206">
        <v>0</v>
      </c>
      <c r="G4541" s="197">
        <v>269071</v>
      </c>
      <c r="H4541" s="195" t="s">
        <v>3486</v>
      </c>
      <c r="I4541" s="195"/>
    </row>
    <row r="4542" spans="1:9">
      <c r="A4542" s="196">
        <v>44357</v>
      </c>
      <c r="B4542" s="41" t="s">
        <v>60</v>
      </c>
      <c r="C4542" s="465">
        <v>9743</v>
      </c>
      <c r="D4542" s="195">
        <v>4</v>
      </c>
      <c r="E4542" s="197">
        <v>753918</v>
      </c>
      <c r="F4542" s="206">
        <v>0</v>
      </c>
      <c r="G4542" s="197">
        <v>753918</v>
      </c>
      <c r="H4542" s="195" t="s">
        <v>3487</v>
      </c>
      <c r="I4542" s="195"/>
    </row>
    <row r="4543" spans="1:9">
      <c r="A4543" s="196">
        <v>44357</v>
      </c>
      <c r="B4543" s="41" t="s">
        <v>60</v>
      </c>
      <c r="C4543" s="469">
        <v>1458</v>
      </c>
      <c r="D4543" s="195">
        <v>9</v>
      </c>
      <c r="E4543" s="197">
        <v>713606</v>
      </c>
      <c r="F4543" s="206">
        <f t="shared" ref="F4543" si="52">E4543-G4543</f>
        <v>0</v>
      </c>
      <c r="G4543" s="197">
        <v>713606</v>
      </c>
      <c r="H4543" s="195" t="s">
        <v>3442</v>
      </c>
      <c r="I4543" s="195"/>
    </row>
    <row r="4544" spans="1:9" ht="19.5">
      <c r="G4544" s="121">
        <f>SUM(G4534:G4543)</f>
        <v>4573240</v>
      </c>
      <c r="H4544" s="2" t="s">
        <v>537</v>
      </c>
    </row>
    <row r="4545" spans="1:9">
      <c r="G4545" s="314"/>
    </row>
    <row r="4547" spans="1:9">
      <c r="A4547" s="196">
        <v>44356</v>
      </c>
      <c r="B4547" s="41" t="s">
        <v>60</v>
      </c>
      <c r="C4547" s="465">
        <v>1659</v>
      </c>
      <c r="D4547" s="195">
        <v>7</v>
      </c>
      <c r="E4547" s="197">
        <v>1800700</v>
      </c>
      <c r="F4547" s="206">
        <v>0</v>
      </c>
      <c r="G4547" s="197">
        <v>1800700</v>
      </c>
      <c r="H4547" s="195" t="s">
        <v>3407</v>
      </c>
      <c r="I4547" s="195"/>
    </row>
    <row r="4548" spans="1:9">
      <c r="A4548" s="196">
        <v>44357</v>
      </c>
      <c r="B4548" s="41" t="s">
        <v>60</v>
      </c>
      <c r="C4548" s="465">
        <v>1417</v>
      </c>
      <c r="D4548" s="195">
        <v>9</v>
      </c>
      <c r="E4548" s="197">
        <v>1935790</v>
      </c>
      <c r="F4548" s="206">
        <v>0</v>
      </c>
      <c r="G4548" s="197">
        <v>1935790</v>
      </c>
      <c r="H4548" s="195" t="s">
        <v>3436</v>
      </c>
      <c r="I4548" s="195"/>
    </row>
    <row r="4549" spans="1:9">
      <c r="A4549" s="196">
        <v>44357</v>
      </c>
      <c r="B4549" s="41" t="s">
        <v>60</v>
      </c>
      <c r="C4549" s="465">
        <v>1418</v>
      </c>
      <c r="D4549" s="195">
        <v>9</v>
      </c>
      <c r="E4549" s="197">
        <v>1266433</v>
      </c>
      <c r="F4549" s="206">
        <v>0</v>
      </c>
      <c r="G4549" s="197">
        <v>1266433</v>
      </c>
      <c r="H4549" s="195" t="s">
        <v>3437</v>
      </c>
      <c r="I4549" s="195"/>
    </row>
    <row r="4550" spans="1:9">
      <c r="A4550" s="196">
        <v>44357</v>
      </c>
      <c r="B4550" s="41" t="s">
        <v>60</v>
      </c>
      <c r="C4550" s="465">
        <v>1420</v>
      </c>
      <c r="D4550" s="195">
        <v>9</v>
      </c>
      <c r="E4550" s="197">
        <v>125858</v>
      </c>
      <c r="F4550" s="206">
        <v>0</v>
      </c>
      <c r="G4550" s="197">
        <v>125858</v>
      </c>
      <c r="H4550" s="195" t="s">
        <v>3438</v>
      </c>
      <c r="I4550" s="195"/>
    </row>
    <row r="4551" spans="1:9">
      <c r="A4551" s="196">
        <v>44357</v>
      </c>
      <c r="B4551" s="41" t="s">
        <v>60</v>
      </c>
      <c r="C4551" s="465">
        <v>1446</v>
      </c>
      <c r="D4551" s="195">
        <v>9</v>
      </c>
      <c r="E4551" s="197">
        <v>935871</v>
      </c>
      <c r="F4551" s="206">
        <v>0</v>
      </c>
      <c r="G4551" s="197">
        <v>935871</v>
      </c>
      <c r="H4551" s="195" t="s">
        <v>3440</v>
      </c>
      <c r="I4551" s="195"/>
    </row>
    <row r="4552" spans="1:9">
      <c r="A4552" s="196">
        <v>44357</v>
      </c>
      <c r="B4552" s="41" t="s">
        <v>60</v>
      </c>
      <c r="C4552" s="465">
        <v>1776</v>
      </c>
      <c r="D4552" s="195">
        <v>7</v>
      </c>
      <c r="E4552" s="197">
        <v>977026</v>
      </c>
      <c r="F4552" s="206">
        <v>0</v>
      </c>
      <c r="G4552" s="197">
        <v>977026</v>
      </c>
      <c r="H4552" s="195" t="s">
        <v>3458</v>
      </c>
      <c r="I4552" s="195"/>
    </row>
    <row r="4553" spans="1:9">
      <c r="A4553" s="196">
        <v>44357</v>
      </c>
      <c r="B4553" s="41" t="s">
        <v>60</v>
      </c>
      <c r="C4553" s="465">
        <v>4615</v>
      </c>
      <c r="D4553" s="195">
        <v>10</v>
      </c>
      <c r="E4553" s="197">
        <v>514942</v>
      </c>
      <c r="F4553" s="206">
        <v>0</v>
      </c>
      <c r="G4553" s="197">
        <v>514942</v>
      </c>
      <c r="H4553" s="195" t="s">
        <v>3464</v>
      </c>
      <c r="I4553" s="195"/>
    </row>
    <row r="4554" spans="1:9">
      <c r="A4554" s="196">
        <v>44357</v>
      </c>
      <c r="B4554" s="41" t="s">
        <v>60</v>
      </c>
      <c r="C4554" s="465">
        <v>7689</v>
      </c>
      <c r="D4554" s="195">
        <v>6</v>
      </c>
      <c r="E4554" s="197">
        <v>530362</v>
      </c>
      <c r="F4554" s="206">
        <v>0</v>
      </c>
      <c r="G4554" s="197">
        <v>530362</v>
      </c>
      <c r="H4554" s="195" t="s">
        <v>3468</v>
      </c>
      <c r="I4554" s="195"/>
    </row>
    <row r="4555" spans="1:9">
      <c r="A4555" s="196">
        <v>44357</v>
      </c>
      <c r="B4555" s="41" t="s">
        <v>60</v>
      </c>
      <c r="C4555" s="465">
        <v>8912</v>
      </c>
      <c r="D4555" s="195">
        <v>8</v>
      </c>
      <c r="E4555" s="197">
        <v>951758</v>
      </c>
      <c r="F4555" s="206">
        <v>0</v>
      </c>
      <c r="G4555" s="197">
        <v>951758</v>
      </c>
      <c r="H4555" s="195" t="s">
        <v>3476</v>
      </c>
      <c r="I4555" s="195"/>
    </row>
    <row r="4556" spans="1:9">
      <c r="A4556" s="196">
        <v>44357</v>
      </c>
      <c r="B4556" s="41" t="s">
        <v>60</v>
      </c>
      <c r="C4556" s="465">
        <v>9648</v>
      </c>
      <c r="D4556" s="195">
        <v>4</v>
      </c>
      <c r="E4556" s="197">
        <v>533500</v>
      </c>
      <c r="F4556" s="206">
        <v>0</v>
      </c>
      <c r="G4556" s="197">
        <v>533500</v>
      </c>
      <c r="H4556" s="195" t="s">
        <v>3483</v>
      </c>
      <c r="I4556" s="195"/>
    </row>
    <row r="4557" spans="1:9">
      <c r="A4557" s="196">
        <v>44357</v>
      </c>
      <c r="B4557" s="41" t="s">
        <v>60</v>
      </c>
      <c r="C4557" s="465">
        <v>9651</v>
      </c>
      <c r="D4557" s="195">
        <v>4</v>
      </c>
      <c r="E4557" s="197">
        <v>399368</v>
      </c>
      <c r="F4557" s="206">
        <v>0</v>
      </c>
      <c r="G4557" s="197">
        <v>399368</v>
      </c>
      <c r="H4557" s="195" t="s">
        <v>3484</v>
      </c>
      <c r="I4557" s="195"/>
    </row>
    <row r="4558" spans="1:9" ht="19.5">
      <c r="G4558" s="121">
        <f>SUM(G4547:G4557)</f>
        <v>9971608</v>
      </c>
      <c r="H4558" s="2" t="s">
        <v>190</v>
      </c>
    </row>
    <row r="4560" spans="1:9">
      <c r="A4560" s="196">
        <v>44355</v>
      </c>
      <c r="B4560" s="41" t="s">
        <v>60</v>
      </c>
      <c r="C4560" s="465">
        <v>1424</v>
      </c>
      <c r="D4560" s="195">
        <v>7</v>
      </c>
      <c r="E4560" s="197">
        <v>288000</v>
      </c>
      <c r="F4560" s="206">
        <v>0</v>
      </c>
      <c r="G4560" s="197">
        <v>288000</v>
      </c>
      <c r="H4560" s="195" t="s">
        <v>3342</v>
      </c>
      <c r="I4560" s="195"/>
    </row>
    <row r="4561" spans="1:9">
      <c r="A4561" s="196">
        <v>44356</v>
      </c>
      <c r="B4561" s="41" t="s">
        <v>60</v>
      </c>
      <c r="C4561" s="465">
        <v>1303</v>
      </c>
      <c r="D4561" s="195">
        <v>9</v>
      </c>
      <c r="E4561" s="197">
        <v>388428</v>
      </c>
      <c r="F4561" s="206">
        <v>0</v>
      </c>
      <c r="G4561" s="197">
        <v>388428</v>
      </c>
      <c r="H4561" s="195" t="s">
        <v>3375</v>
      </c>
      <c r="I4561" s="195"/>
    </row>
    <row r="4562" spans="1:9">
      <c r="A4562" s="196">
        <v>44356</v>
      </c>
      <c r="B4562" s="41" t="s">
        <v>60</v>
      </c>
      <c r="C4562" s="465">
        <v>1447</v>
      </c>
      <c r="D4562" s="195">
        <v>7</v>
      </c>
      <c r="E4562" s="197">
        <v>309224</v>
      </c>
      <c r="F4562" s="206">
        <v>0</v>
      </c>
      <c r="G4562" s="197">
        <v>309224</v>
      </c>
      <c r="H4562" s="195" t="s">
        <v>3388</v>
      </c>
      <c r="I4562" s="195"/>
    </row>
    <row r="4563" spans="1:9">
      <c r="A4563" s="196">
        <v>44356</v>
      </c>
      <c r="B4563" s="41" t="s">
        <v>60</v>
      </c>
      <c r="C4563" s="465">
        <v>7526</v>
      </c>
      <c r="D4563" s="195">
        <v>6</v>
      </c>
      <c r="E4563" s="197">
        <v>525524</v>
      </c>
      <c r="F4563" s="206">
        <v>0</v>
      </c>
      <c r="G4563" s="197">
        <v>525524</v>
      </c>
      <c r="H4563" s="195" t="s">
        <v>3416</v>
      </c>
      <c r="I4563" s="195"/>
    </row>
    <row r="4564" spans="1:9" ht="19.5">
      <c r="G4564" s="121">
        <f>SUM(G4560:G4563)</f>
        <v>1511176</v>
      </c>
      <c r="H4564" s="2" t="s">
        <v>107</v>
      </c>
    </row>
    <row r="4566" spans="1:9">
      <c r="A4566" s="196">
        <v>44356</v>
      </c>
      <c r="B4566" s="41" t="s">
        <v>60</v>
      </c>
      <c r="C4566" s="465">
        <v>1596</v>
      </c>
      <c r="D4566" s="195">
        <v>7</v>
      </c>
      <c r="E4566" s="197">
        <v>294369</v>
      </c>
      <c r="F4566" s="206">
        <v>0</v>
      </c>
      <c r="G4566" s="197">
        <v>294369</v>
      </c>
      <c r="H4566" s="195" t="s">
        <v>3402</v>
      </c>
      <c r="I4566" s="195"/>
    </row>
    <row r="4567" spans="1:9">
      <c r="A4567" s="196">
        <v>44356</v>
      </c>
      <c r="B4567" s="41" t="s">
        <v>60</v>
      </c>
      <c r="C4567" s="465">
        <v>1608</v>
      </c>
      <c r="D4567" s="195">
        <v>7</v>
      </c>
      <c r="E4567" s="197">
        <v>1558406</v>
      </c>
      <c r="F4567" s="206">
        <v>0</v>
      </c>
      <c r="G4567" s="197">
        <v>1558406</v>
      </c>
      <c r="H4567" s="195" t="s">
        <v>3405</v>
      </c>
      <c r="I4567" s="195"/>
    </row>
    <row r="4568" spans="1:9">
      <c r="A4568" s="196">
        <v>44356</v>
      </c>
      <c r="B4568" s="41" t="s">
        <v>60</v>
      </c>
      <c r="C4568" s="465">
        <v>7523</v>
      </c>
      <c r="D4568" s="195">
        <v>6</v>
      </c>
      <c r="E4568" s="197">
        <v>258996</v>
      </c>
      <c r="F4568" s="206">
        <v>0</v>
      </c>
      <c r="G4568" s="197">
        <v>258996</v>
      </c>
      <c r="H4568" s="195" t="s">
        <v>3414</v>
      </c>
      <c r="I4568" s="195"/>
    </row>
    <row r="4569" spans="1:9">
      <c r="A4569" s="196">
        <v>44356</v>
      </c>
      <c r="B4569" s="41" t="s">
        <v>60</v>
      </c>
      <c r="C4569" s="465">
        <v>9463</v>
      </c>
      <c r="D4569" s="195">
        <v>4</v>
      </c>
      <c r="E4569" s="197">
        <v>205189</v>
      </c>
      <c r="F4569" s="206">
        <v>0</v>
      </c>
      <c r="G4569" s="197">
        <v>205189</v>
      </c>
      <c r="H4569" s="195" t="s">
        <v>3428</v>
      </c>
      <c r="I4569" s="195"/>
    </row>
    <row r="4570" spans="1:9">
      <c r="A4570" s="196">
        <v>44357</v>
      </c>
      <c r="B4570" s="41" t="s">
        <v>60</v>
      </c>
      <c r="C4570" s="465">
        <v>1427</v>
      </c>
      <c r="D4570" s="195">
        <v>9</v>
      </c>
      <c r="E4570" s="197">
        <v>840326</v>
      </c>
      <c r="F4570" s="206">
        <v>0</v>
      </c>
      <c r="G4570" s="197">
        <v>840326</v>
      </c>
      <c r="H4570" s="195" t="s">
        <v>3439</v>
      </c>
      <c r="I4570" s="195"/>
    </row>
    <row r="4571" spans="1:9">
      <c r="A4571" s="196">
        <v>44357</v>
      </c>
      <c r="B4571" s="41" t="s">
        <v>60</v>
      </c>
      <c r="C4571" s="465">
        <v>1454</v>
      </c>
      <c r="D4571" s="195">
        <v>9</v>
      </c>
      <c r="E4571" s="197">
        <v>201868</v>
      </c>
      <c r="F4571" s="206">
        <v>0</v>
      </c>
      <c r="G4571" s="197">
        <v>201868</v>
      </c>
      <c r="H4571" s="195" t="s">
        <v>3441</v>
      </c>
      <c r="I4571" s="195"/>
    </row>
    <row r="4572" spans="1:9">
      <c r="A4572" s="196">
        <v>44357</v>
      </c>
      <c r="B4572" s="41" t="s">
        <v>60</v>
      </c>
      <c r="C4572" s="465">
        <v>1463</v>
      </c>
      <c r="D4572" s="195">
        <v>9</v>
      </c>
      <c r="E4572" s="197">
        <v>812004</v>
      </c>
      <c r="F4572" s="206">
        <v>0</v>
      </c>
      <c r="G4572" s="197">
        <v>812004</v>
      </c>
      <c r="H4572" s="195" t="s">
        <v>3444</v>
      </c>
      <c r="I4572" s="195"/>
    </row>
    <row r="4573" spans="1:9">
      <c r="A4573" s="196">
        <v>44357</v>
      </c>
      <c r="B4573" s="41" t="s">
        <v>60</v>
      </c>
      <c r="C4573" s="465">
        <v>1721</v>
      </c>
      <c r="D4573" s="195">
        <v>7</v>
      </c>
      <c r="E4573" s="197">
        <v>826545</v>
      </c>
      <c r="F4573" s="206">
        <v>0</v>
      </c>
      <c r="G4573" s="197">
        <v>826545</v>
      </c>
      <c r="H4573" s="195" t="s">
        <v>3452</v>
      </c>
      <c r="I4573" s="195"/>
    </row>
    <row r="4574" spans="1:9" ht="17.25" customHeight="1">
      <c r="A4574" s="196">
        <v>44357</v>
      </c>
      <c r="B4574" s="41" t="s">
        <v>60</v>
      </c>
      <c r="C4574" s="465">
        <v>4616</v>
      </c>
      <c r="D4574" s="195">
        <v>10</v>
      </c>
      <c r="E4574" s="197">
        <v>913842</v>
      </c>
      <c r="F4574" s="206">
        <v>0</v>
      </c>
      <c r="G4574" s="197">
        <v>913842</v>
      </c>
      <c r="H4574" s="195" t="s">
        <v>3465</v>
      </c>
      <c r="I4574" s="195"/>
    </row>
    <row r="4575" spans="1:9">
      <c r="A4575" s="196">
        <v>44357</v>
      </c>
      <c r="B4575" s="41" t="s">
        <v>60</v>
      </c>
      <c r="C4575" s="465">
        <v>4645</v>
      </c>
      <c r="D4575" s="195">
        <v>10</v>
      </c>
      <c r="E4575" s="197">
        <v>1895669</v>
      </c>
      <c r="F4575" s="206">
        <v>0</v>
      </c>
      <c r="G4575" s="197">
        <v>1895669</v>
      </c>
      <c r="H4575" s="195" t="s">
        <v>3173</v>
      </c>
      <c r="I4575" s="195"/>
    </row>
    <row r="4576" spans="1:9">
      <c r="A4576" s="196">
        <v>44357</v>
      </c>
      <c r="B4576" s="41" t="s">
        <v>60</v>
      </c>
      <c r="C4576" s="465">
        <v>8904</v>
      </c>
      <c r="D4576" s="195">
        <v>8</v>
      </c>
      <c r="E4576" s="197">
        <v>1130096</v>
      </c>
      <c r="F4576" s="206">
        <v>0</v>
      </c>
      <c r="G4576" s="197">
        <v>1130096</v>
      </c>
      <c r="H4576" s="195" t="s">
        <v>3493</v>
      </c>
      <c r="I4576" s="195"/>
    </row>
    <row r="4577" spans="1:9">
      <c r="A4577" s="196">
        <v>44357</v>
      </c>
      <c r="B4577" s="41" t="s">
        <v>60</v>
      </c>
      <c r="C4577" s="465">
        <v>8923</v>
      </c>
      <c r="D4577" s="195">
        <v>8</v>
      </c>
      <c r="E4577" s="197">
        <v>288574</v>
      </c>
      <c r="F4577" s="206">
        <v>0</v>
      </c>
      <c r="G4577" s="197">
        <v>288574</v>
      </c>
      <c r="H4577" s="195" t="s">
        <v>3479</v>
      </c>
      <c r="I4577" s="195"/>
    </row>
    <row r="4578" spans="1:9">
      <c r="A4578" s="196">
        <v>44357</v>
      </c>
      <c r="B4578" s="41" t="s">
        <v>60</v>
      </c>
      <c r="C4578" s="465">
        <v>8925</v>
      </c>
      <c r="D4578" s="195">
        <v>8</v>
      </c>
      <c r="E4578" s="197">
        <v>447582</v>
      </c>
      <c r="F4578" s="206">
        <v>0</v>
      </c>
      <c r="G4578" s="197">
        <v>447582</v>
      </c>
      <c r="H4578" s="195" t="s">
        <v>3480</v>
      </c>
      <c r="I4578" s="195"/>
    </row>
    <row r="4579" spans="1:9" ht="19.5">
      <c r="G4579" s="121">
        <f>SUM(G4566:G4578)</f>
        <v>9673466</v>
      </c>
      <c r="H4579" s="2" t="s">
        <v>62</v>
      </c>
    </row>
    <row r="4581" spans="1:9">
      <c r="A4581" s="196">
        <v>44356</v>
      </c>
      <c r="B4581" s="41" t="s">
        <v>60</v>
      </c>
      <c r="C4581" s="465">
        <v>1323</v>
      </c>
      <c r="D4581" s="195">
        <v>9</v>
      </c>
      <c r="E4581" s="197">
        <v>1225135</v>
      </c>
      <c r="F4581" s="206">
        <v>0</v>
      </c>
      <c r="G4581" s="197">
        <v>1225135</v>
      </c>
      <c r="H4581" s="195" t="s">
        <v>3378</v>
      </c>
      <c r="I4581" s="195"/>
    </row>
    <row r="4582" spans="1:9">
      <c r="A4582" s="196">
        <v>44356</v>
      </c>
      <c r="B4582" s="41" t="s">
        <v>60</v>
      </c>
      <c r="C4582" s="465">
        <v>1365</v>
      </c>
      <c r="D4582" s="195">
        <v>9</v>
      </c>
      <c r="E4582" s="197">
        <v>751325</v>
      </c>
      <c r="F4582" s="206">
        <v>0</v>
      </c>
      <c r="G4582" s="197">
        <v>751325</v>
      </c>
      <c r="H4582" s="195" t="s">
        <v>3380</v>
      </c>
      <c r="I4582" s="195"/>
    </row>
    <row r="4583" spans="1:9">
      <c r="A4583" s="196">
        <v>44356</v>
      </c>
      <c r="B4583" s="41" t="s">
        <v>60</v>
      </c>
      <c r="C4583" s="465">
        <v>9457</v>
      </c>
      <c r="D4583" s="195">
        <v>4</v>
      </c>
      <c r="E4583" s="197">
        <v>1064234</v>
      </c>
      <c r="F4583" s="206">
        <v>0</v>
      </c>
      <c r="G4583" s="197">
        <v>1064234</v>
      </c>
      <c r="H4583" s="195" t="s">
        <v>3427</v>
      </c>
      <c r="I4583" s="195"/>
    </row>
    <row r="4584" spans="1:9">
      <c r="A4584" s="196">
        <v>44357</v>
      </c>
      <c r="B4584" s="41" t="s">
        <v>60</v>
      </c>
      <c r="C4584" s="465">
        <v>1488</v>
      </c>
      <c r="D4584" s="195">
        <v>9</v>
      </c>
      <c r="E4584" s="197">
        <v>1457444</v>
      </c>
      <c r="F4584" s="206">
        <v>0</v>
      </c>
      <c r="G4584" s="197">
        <v>1457444</v>
      </c>
      <c r="H4584" s="195" t="s">
        <v>3446</v>
      </c>
      <c r="I4584" s="195"/>
    </row>
    <row r="4585" spans="1:9">
      <c r="A4585" s="196">
        <v>44357</v>
      </c>
      <c r="B4585" s="41" t="s">
        <v>60</v>
      </c>
      <c r="C4585" s="465">
        <v>8969</v>
      </c>
      <c r="D4585" s="195">
        <v>8</v>
      </c>
      <c r="E4585" s="197">
        <v>2323600</v>
      </c>
      <c r="F4585" s="206">
        <v>0</v>
      </c>
      <c r="G4585" s="197">
        <v>2323600</v>
      </c>
      <c r="H4585" s="195" t="s">
        <v>3481</v>
      </c>
      <c r="I4585" s="195"/>
    </row>
    <row r="4586" spans="1:9" ht="19.5">
      <c r="G4586" s="121">
        <f>SUM(G4581:G4585)</f>
        <v>6821738</v>
      </c>
      <c r="H4586" s="2" t="s">
        <v>64</v>
      </c>
    </row>
    <row r="4588" spans="1:9">
      <c r="A4588" s="196">
        <v>44356</v>
      </c>
      <c r="B4588" s="41" t="s">
        <v>60</v>
      </c>
      <c r="C4588" s="465">
        <v>1593</v>
      </c>
      <c r="D4588" s="195">
        <v>7</v>
      </c>
      <c r="E4588" s="197">
        <v>499866</v>
      </c>
      <c r="F4588" s="206">
        <v>0</v>
      </c>
      <c r="G4588" s="197">
        <v>499866</v>
      </c>
      <c r="H4588" s="195" t="s">
        <v>3401</v>
      </c>
      <c r="I4588" s="195"/>
    </row>
    <row r="4589" spans="1:9">
      <c r="A4589" s="196">
        <v>44356</v>
      </c>
      <c r="B4589" s="41" t="s">
        <v>60</v>
      </c>
      <c r="C4589" s="465">
        <v>1609</v>
      </c>
      <c r="D4589" s="195">
        <v>7</v>
      </c>
      <c r="E4589" s="197">
        <v>681284</v>
      </c>
      <c r="F4589" s="206">
        <v>0</v>
      </c>
      <c r="G4589" s="197">
        <v>681284</v>
      </c>
      <c r="H4589" s="195" t="s">
        <v>3406</v>
      </c>
      <c r="I4589" s="195"/>
    </row>
    <row r="4590" spans="1:9">
      <c r="A4590" s="196">
        <v>44356</v>
      </c>
      <c r="B4590" s="41" t="s">
        <v>60</v>
      </c>
      <c r="C4590" s="465">
        <v>8800</v>
      </c>
      <c r="D4590" s="195">
        <v>8</v>
      </c>
      <c r="E4590" s="197">
        <v>188148</v>
      </c>
      <c r="F4590" s="206">
        <v>0</v>
      </c>
      <c r="G4590" s="197">
        <v>188148</v>
      </c>
      <c r="H4590" s="195" t="s">
        <v>2011</v>
      </c>
      <c r="I4590" s="195"/>
    </row>
    <row r="4591" spans="1:9">
      <c r="A4591" s="196">
        <v>44356</v>
      </c>
      <c r="B4591" s="41" t="s">
        <v>60</v>
      </c>
      <c r="C4591" s="465">
        <v>8852</v>
      </c>
      <c r="D4591" s="195">
        <v>8</v>
      </c>
      <c r="E4591" s="197">
        <v>271564</v>
      </c>
      <c r="F4591" s="206">
        <v>0</v>
      </c>
      <c r="G4591" s="197">
        <v>271564</v>
      </c>
      <c r="H4591" s="195" t="s">
        <v>3423</v>
      </c>
      <c r="I4591" s="195"/>
    </row>
    <row r="4592" spans="1:9">
      <c r="A4592" s="196">
        <v>44356</v>
      </c>
      <c r="B4592" s="41" t="s">
        <v>60</v>
      </c>
      <c r="C4592" s="465">
        <v>8858</v>
      </c>
      <c r="D4592" s="195">
        <v>8</v>
      </c>
      <c r="E4592" s="197">
        <v>2003875</v>
      </c>
      <c r="F4592" s="206">
        <v>0</v>
      </c>
      <c r="G4592" s="197">
        <v>2003875</v>
      </c>
      <c r="H4592" s="195" t="s">
        <v>3424</v>
      </c>
      <c r="I4592" s="195"/>
    </row>
    <row r="4593" spans="1:9">
      <c r="A4593" s="196">
        <v>44356</v>
      </c>
      <c r="B4593" s="41" t="s">
        <v>60</v>
      </c>
      <c r="C4593" s="465">
        <v>9541</v>
      </c>
      <c r="D4593" s="195">
        <v>4</v>
      </c>
      <c r="E4593" s="197">
        <v>479348</v>
      </c>
      <c r="F4593" s="206">
        <v>0</v>
      </c>
      <c r="G4593" s="197">
        <v>479348</v>
      </c>
      <c r="H4593" s="195" t="s">
        <v>3432</v>
      </c>
      <c r="I4593" s="195"/>
    </row>
    <row r="4594" spans="1:9">
      <c r="A4594" s="196">
        <v>44356</v>
      </c>
      <c r="B4594" s="41" t="s">
        <v>60</v>
      </c>
      <c r="C4594" s="465">
        <v>9555</v>
      </c>
      <c r="D4594" s="195">
        <v>4</v>
      </c>
      <c r="E4594" s="197">
        <v>281752</v>
      </c>
      <c r="F4594" s="206">
        <v>0</v>
      </c>
      <c r="G4594" s="197">
        <v>281752</v>
      </c>
      <c r="H4594" s="195" t="s">
        <v>3434</v>
      </c>
      <c r="I4594" s="195"/>
    </row>
    <row r="4595" spans="1:9" ht="19.5">
      <c r="G4595" s="121">
        <f>SUM(G4588:G4594)</f>
        <v>4405837</v>
      </c>
      <c r="H4595" s="2" t="s">
        <v>190</v>
      </c>
    </row>
    <row r="4597" spans="1:9">
      <c r="A4597" s="196">
        <v>44356</v>
      </c>
      <c r="B4597" s="41" t="s">
        <v>60</v>
      </c>
      <c r="C4597" s="75">
        <v>1392</v>
      </c>
      <c r="D4597" s="195">
        <v>9</v>
      </c>
      <c r="E4597" s="197">
        <v>7340000</v>
      </c>
      <c r="F4597" s="206">
        <v>0</v>
      </c>
      <c r="G4597" s="197">
        <v>7340000</v>
      </c>
      <c r="H4597" s="195" t="s">
        <v>3382</v>
      </c>
      <c r="I4597" s="195"/>
    </row>
    <row r="4598" spans="1:9">
      <c r="A4598" s="196">
        <v>44356</v>
      </c>
      <c r="B4598" s="41" t="s">
        <v>60</v>
      </c>
      <c r="C4598" s="75">
        <v>1598</v>
      </c>
      <c r="D4598" s="195">
        <v>7</v>
      </c>
      <c r="E4598" s="197">
        <v>1913051</v>
      </c>
      <c r="F4598" s="206">
        <v>0</v>
      </c>
      <c r="G4598" s="197">
        <v>1913051</v>
      </c>
      <c r="H4598" s="195" t="s">
        <v>3403</v>
      </c>
      <c r="I4598" s="195"/>
    </row>
    <row r="4599" spans="1:9">
      <c r="A4599" s="196">
        <v>44356</v>
      </c>
      <c r="B4599" s="41" t="s">
        <v>60</v>
      </c>
      <c r="C4599" s="75">
        <v>1599</v>
      </c>
      <c r="D4599" s="195">
        <v>7</v>
      </c>
      <c r="E4599" s="197">
        <v>1499009</v>
      </c>
      <c r="F4599" s="206">
        <v>0</v>
      </c>
      <c r="G4599" s="197">
        <v>1499009</v>
      </c>
      <c r="H4599" s="195" t="s">
        <v>3404</v>
      </c>
      <c r="I4599" s="195"/>
    </row>
    <row r="4600" spans="1:9">
      <c r="A4600" s="196">
        <v>44356</v>
      </c>
      <c r="B4600" s="41" t="s">
        <v>60</v>
      </c>
      <c r="C4600" s="75">
        <v>7621</v>
      </c>
      <c r="D4600" s="195">
        <v>6</v>
      </c>
      <c r="E4600" s="197">
        <v>478062</v>
      </c>
      <c r="F4600" s="206">
        <v>0</v>
      </c>
      <c r="G4600" s="197">
        <v>478062</v>
      </c>
      <c r="H4600" s="195" t="s">
        <v>3422</v>
      </c>
      <c r="I4600" s="195"/>
    </row>
    <row r="4601" spans="1:9">
      <c r="A4601" s="196">
        <v>44356</v>
      </c>
      <c r="B4601" s="41" t="s">
        <v>60</v>
      </c>
      <c r="C4601" s="75">
        <v>9553</v>
      </c>
      <c r="D4601" s="195">
        <v>4</v>
      </c>
      <c r="E4601" s="197">
        <v>108900</v>
      </c>
      <c r="F4601" s="206">
        <v>0</v>
      </c>
      <c r="G4601" s="197">
        <v>108900</v>
      </c>
      <c r="H4601" s="195" t="s">
        <v>3433</v>
      </c>
      <c r="I4601" s="195"/>
    </row>
    <row r="4602" spans="1:9">
      <c r="A4602" s="196">
        <v>44357</v>
      </c>
      <c r="B4602" s="41" t="s">
        <v>60</v>
      </c>
      <c r="C4602" s="75">
        <v>1485</v>
      </c>
      <c r="D4602" s="195">
        <v>9</v>
      </c>
      <c r="E4602" s="197">
        <v>38807</v>
      </c>
      <c r="F4602" s="206">
        <v>0</v>
      </c>
      <c r="G4602" s="197">
        <v>38807</v>
      </c>
      <c r="H4602" s="195" t="s">
        <v>3445</v>
      </c>
      <c r="I4602" s="195"/>
    </row>
    <row r="4603" spans="1:9" ht="19.5">
      <c r="G4603" s="121">
        <f>SUM(G4597:G4602)</f>
        <v>11377829</v>
      </c>
      <c r="H4603" s="2" t="s">
        <v>101</v>
      </c>
    </row>
    <row r="4604" spans="1:9">
      <c r="G4604" s="49"/>
    </row>
    <row r="4605" spans="1:9">
      <c r="A4605" s="196">
        <v>44357</v>
      </c>
      <c r="B4605" s="41" t="s">
        <v>60</v>
      </c>
      <c r="C4605" s="465">
        <v>1494</v>
      </c>
      <c r="D4605" s="195">
        <v>9</v>
      </c>
      <c r="E4605" s="197">
        <v>1340274</v>
      </c>
      <c r="F4605" s="206">
        <f t="shared" ref="F4605" si="53">E4605-G4605</f>
        <v>0</v>
      </c>
      <c r="G4605" s="197">
        <v>1340274</v>
      </c>
      <c r="H4605" s="195" t="s">
        <v>3448</v>
      </c>
      <c r="I4605" s="195"/>
    </row>
    <row r="4606" spans="1:9" ht="19.5">
      <c r="G4606" s="121">
        <f>SUM(G4605)</f>
        <v>1340274</v>
      </c>
      <c r="H4606" s="2" t="s">
        <v>107</v>
      </c>
    </row>
    <row r="4608" spans="1:9">
      <c r="A4608" s="196">
        <v>44356</v>
      </c>
      <c r="B4608" s="41" t="s">
        <v>60</v>
      </c>
      <c r="C4608" s="465">
        <v>1442</v>
      </c>
      <c r="D4608" s="195">
        <v>7</v>
      </c>
      <c r="E4608" s="197">
        <v>811300</v>
      </c>
      <c r="F4608" s="206">
        <f t="shared" ref="F4608" si="54">E4608-G4608</f>
        <v>0</v>
      </c>
      <c r="G4608" s="197">
        <v>811300</v>
      </c>
      <c r="H4608" s="195" t="s">
        <v>3386</v>
      </c>
      <c r="I4608" s="195"/>
    </row>
    <row r="4609" spans="1:9" ht="19.5">
      <c r="G4609" s="121">
        <f>SUM(G4608)</f>
        <v>811300</v>
      </c>
      <c r="H4609" s="2" t="s">
        <v>107</v>
      </c>
    </row>
    <row r="4611" spans="1:9">
      <c r="A4611" s="196">
        <v>44357</v>
      </c>
      <c r="B4611" s="41" t="s">
        <v>60</v>
      </c>
      <c r="C4611" s="465">
        <v>1499</v>
      </c>
      <c r="D4611" s="195">
        <v>9</v>
      </c>
      <c r="E4611" s="197">
        <v>252000</v>
      </c>
      <c r="F4611" s="206">
        <v>0</v>
      </c>
      <c r="G4611" s="197">
        <v>252000</v>
      </c>
      <c r="H4611" s="195" t="s">
        <v>3450</v>
      </c>
      <c r="I4611" s="195"/>
    </row>
    <row r="4612" spans="1:9">
      <c r="A4612" s="196">
        <v>44357</v>
      </c>
      <c r="B4612" s="41" t="s">
        <v>60</v>
      </c>
      <c r="C4612" s="465">
        <v>1774</v>
      </c>
      <c r="D4612" s="195">
        <v>7</v>
      </c>
      <c r="E4612" s="197">
        <v>1023600</v>
      </c>
      <c r="F4612" s="206">
        <v>0</v>
      </c>
      <c r="G4612" s="197">
        <v>1023600</v>
      </c>
      <c r="H4612" s="195" t="s">
        <v>3456</v>
      </c>
      <c r="I4612" s="195"/>
    </row>
    <row r="4613" spans="1:9">
      <c r="A4613" s="196">
        <v>44357</v>
      </c>
      <c r="B4613" s="41" t="s">
        <v>60</v>
      </c>
      <c r="C4613" s="465">
        <v>1775</v>
      </c>
      <c r="D4613" s="195">
        <v>7</v>
      </c>
      <c r="E4613" s="197">
        <v>835074</v>
      </c>
      <c r="F4613" s="206">
        <v>0</v>
      </c>
      <c r="G4613" s="197">
        <v>835074</v>
      </c>
      <c r="H4613" s="195" t="s">
        <v>3457</v>
      </c>
      <c r="I4613" s="195"/>
    </row>
    <row r="4614" spans="1:9">
      <c r="A4614" s="196">
        <v>44357</v>
      </c>
      <c r="B4614" s="41" t="s">
        <v>60</v>
      </c>
      <c r="C4614" s="465">
        <v>1783</v>
      </c>
      <c r="D4614" s="195">
        <v>7</v>
      </c>
      <c r="E4614" s="197">
        <v>1526400</v>
      </c>
      <c r="F4614" s="206">
        <v>0</v>
      </c>
      <c r="G4614" s="197">
        <v>1526400</v>
      </c>
      <c r="H4614" s="195" t="s">
        <v>3460</v>
      </c>
      <c r="I4614" s="195"/>
    </row>
    <row r="4615" spans="1:9">
      <c r="A4615" s="196">
        <v>44357</v>
      </c>
      <c r="B4615" s="41" t="s">
        <v>60</v>
      </c>
      <c r="C4615" s="465">
        <v>9748</v>
      </c>
      <c r="D4615" s="195">
        <v>4</v>
      </c>
      <c r="E4615" s="197">
        <v>881800</v>
      </c>
      <c r="F4615" s="206">
        <v>0</v>
      </c>
      <c r="G4615" s="197">
        <v>881800</v>
      </c>
      <c r="H4615" s="195" t="s">
        <v>3488</v>
      </c>
      <c r="I4615" s="195"/>
    </row>
    <row r="4616" spans="1:9">
      <c r="A4616" s="196">
        <v>44357</v>
      </c>
      <c r="B4616" s="41" t="s">
        <v>60</v>
      </c>
      <c r="C4616" s="465">
        <v>9777</v>
      </c>
      <c r="D4616" s="195">
        <v>4</v>
      </c>
      <c r="E4616" s="197">
        <v>7440000</v>
      </c>
      <c r="F4616" s="206">
        <v>0</v>
      </c>
      <c r="G4616" s="197">
        <v>7440000</v>
      </c>
      <c r="H4616" s="195" t="s">
        <v>3490</v>
      </c>
      <c r="I4616" s="195"/>
    </row>
    <row r="4617" spans="1:9" ht="19.5">
      <c r="G4617" s="121">
        <f>SUM(G4611:G4616)</f>
        <v>11958874</v>
      </c>
      <c r="H4617" s="2" t="s">
        <v>63</v>
      </c>
    </row>
    <row r="4619" spans="1:9">
      <c r="A4619" s="196">
        <v>44357</v>
      </c>
      <c r="B4619" s="41" t="s">
        <v>60</v>
      </c>
      <c r="C4619" s="465">
        <v>7776</v>
      </c>
      <c r="D4619" s="195">
        <v>6</v>
      </c>
      <c r="E4619" s="197">
        <v>1375402</v>
      </c>
      <c r="F4619" s="206">
        <v>0</v>
      </c>
      <c r="G4619" s="197">
        <v>1375402</v>
      </c>
      <c r="H4619" s="195" t="s">
        <v>3471</v>
      </c>
      <c r="I4619" s="195"/>
    </row>
    <row r="4620" spans="1:9">
      <c r="A4620" s="196">
        <v>44357</v>
      </c>
      <c r="B4620" s="41" t="s">
        <v>60</v>
      </c>
      <c r="C4620" s="465">
        <v>7778</v>
      </c>
      <c r="D4620" s="195">
        <v>6</v>
      </c>
      <c r="E4620" s="197">
        <v>1393600</v>
      </c>
      <c r="F4620" s="206">
        <v>0</v>
      </c>
      <c r="G4620" s="197">
        <v>1393600</v>
      </c>
      <c r="H4620" s="195" t="s">
        <v>3472</v>
      </c>
      <c r="I4620" s="195"/>
    </row>
    <row r="4621" spans="1:9">
      <c r="A4621" s="196">
        <v>44357</v>
      </c>
      <c r="B4621" s="41" t="s">
        <v>60</v>
      </c>
      <c r="C4621" s="465">
        <v>7807</v>
      </c>
      <c r="D4621" s="195">
        <v>6</v>
      </c>
      <c r="E4621" s="197">
        <v>387174</v>
      </c>
      <c r="F4621" s="206">
        <v>0</v>
      </c>
      <c r="G4621" s="197">
        <v>387174</v>
      </c>
      <c r="H4621" s="195" t="s">
        <v>3474</v>
      </c>
      <c r="I4621" s="195"/>
    </row>
    <row r="4622" spans="1:9">
      <c r="A4622" s="196">
        <v>44357</v>
      </c>
      <c r="B4622" s="41" t="s">
        <v>60</v>
      </c>
      <c r="C4622" s="465">
        <v>8970</v>
      </c>
      <c r="D4622" s="195">
        <v>8</v>
      </c>
      <c r="E4622" s="197">
        <v>439600</v>
      </c>
      <c r="F4622" s="206">
        <v>0</v>
      </c>
      <c r="G4622" s="197">
        <v>439600</v>
      </c>
      <c r="H4622" s="195" t="s">
        <v>3482</v>
      </c>
      <c r="I4622" s="195"/>
    </row>
    <row r="4623" spans="1:9" s="52" customFormat="1">
      <c r="A4623" s="199">
        <v>44358</v>
      </c>
      <c r="B4623" s="200"/>
      <c r="C4623" s="200">
        <v>9030</v>
      </c>
      <c r="D4623" s="200">
        <v>8</v>
      </c>
      <c r="E4623" s="201">
        <v>352500</v>
      </c>
      <c r="F4623" s="202">
        <v>0</v>
      </c>
      <c r="G4623" s="201">
        <v>352500</v>
      </c>
      <c r="H4623" s="200"/>
      <c r="I4623" s="200"/>
    </row>
    <row r="4624" spans="1:9" s="52" customFormat="1">
      <c r="A4624" s="199">
        <v>44358</v>
      </c>
      <c r="B4624" s="200"/>
      <c r="C4624" s="200">
        <v>9028</v>
      </c>
      <c r="D4624" s="200">
        <v>8</v>
      </c>
      <c r="E4624" s="201">
        <v>778022</v>
      </c>
      <c r="F4624" s="202">
        <v>0</v>
      </c>
      <c r="G4624" s="201">
        <v>778022</v>
      </c>
      <c r="H4624" s="200"/>
      <c r="I4624" s="200"/>
    </row>
    <row r="4625" spans="1:9" s="52" customFormat="1">
      <c r="A4625" s="199">
        <v>44358</v>
      </c>
      <c r="B4625" s="200"/>
      <c r="C4625" s="200">
        <v>7916</v>
      </c>
      <c r="D4625" s="200">
        <v>6</v>
      </c>
      <c r="E4625" s="201">
        <v>518202</v>
      </c>
      <c r="F4625" s="202">
        <v>0</v>
      </c>
      <c r="G4625" s="201">
        <v>518202</v>
      </c>
      <c r="H4625" s="200"/>
      <c r="I4625" s="200"/>
    </row>
    <row r="4626" spans="1:9" s="52" customFormat="1">
      <c r="A4626" s="199">
        <v>44358</v>
      </c>
      <c r="B4626" s="200"/>
      <c r="C4626" s="200">
        <v>7906</v>
      </c>
      <c r="D4626" s="200">
        <v>6</v>
      </c>
      <c r="E4626" s="201">
        <v>607600</v>
      </c>
      <c r="F4626" s="202">
        <v>0</v>
      </c>
      <c r="G4626" s="201">
        <v>607600</v>
      </c>
      <c r="H4626" s="200"/>
      <c r="I4626" s="200"/>
    </row>
    <row r="4627" spans="1:9" ht="19.5">
      <c r="B4627" s="2" t="s">
        <v>3498</v>
      </c>
      <c r="G4627" s="121">
        <f>SUM(G4619:G4626)</f>
        <v>5852100</v>
      </c>
      <c r="H4627" s="2" t="s">
        <v>64</v>
      </c>
    </row>
    <row r="4629" spans="1:9">
      <c r="A4629" s="196">
        <v>44357</v>
      </c>
      <c r="B4629" s="41" t="s">
        <v>60</v>
      </c>
      <c r="C4629" s="469">
        <v>1411</v>
      </c>
      <c r="D4629" s="195">
        <v>9</v>
      </c>
      <c r="E4629" s="197">
        <v>505100</v>
      </c>
      <c r="F4629" s="206">
        <v>0</v>
      </c>
      <c r="G4629" s="197">
        <v>505100</v>
      </c>
      <c r="H4629" s="195" t="s">
        <v>3435</v>
      </c>
      <c r="I4629" s="195"/>
    </row>
    <row r="4630" spans="1:9">
      <c r="A4630" s="196">
        <v>44357</v>
      </c>
      <c r="B4630" s="41" t="s">
        <v>60</v>
      </c>
      <c r="C4630" s="469">
        <v>1460</v>
      </c>
      <c r="D4630" s="195">
        <v>9</v>
      </c>
      <c r="E4630" s="197">
        <v>1066155</v>
      </c>
      <c r="F4630" s="206">
        <v>0</v>
      </c>
      <c r="G4630" s="197">
        <v>1066155</v>
      </c>
      <c r="H4630" s="195" t="s">
        <v>3443</v>
      </c>
      <c r="I4630" s="195"/>
    </row>
    <row r="4631" spans="1:9">
      <c r="A4631" s="196">
        <v>44357</v>
      </c>
      <c r="B4631" s="41" t="s">
        <v>60</v>
      </c>
      <c r="C4631" s="469">
        <v>1748</v>
      </c>
      <c r="D4631" s="195">
        <v>7</v>
      </c>
      <c r="E4631" s="197">
        <v>348533</v>
      </c>
      <c r="F4631" s="206">
        <v>0</v>
      </c>
      <c r="G4631" s="197">
        <v>348533</v>
      </c>
      <c r="H4631" s="195" t="s">
        <v>3453</v>
      </c>
      <c r="I4631" s="195"/>
    </row>
    <row r="4632" spans="1:9">
      <c r="A4632" s="196">
        <v>44357</v>
      </c>
      <c r="B4632" s="41" t="s">
        <v>60</v>
      </c>
      <c r="C4632" s="469">
        <v>4614</v>
      </c>
      <c r="D4632" s="195">
        <v>10</v>
      </c>
      <c r="E4632" s="197">
        <v>368050</v>
      </c>
      <c r="F4632" s="206">
        <v>0</v>
      </c>
      <c r="G4632" s="197">
        <v>368050</v>
      </c>
      <c r="H4632" s="195" t="s">
        <v>3463</v>
      </c>
      <c r="I4632" s="195"/>
    </row>
    <row r="4633" spans="1:9">
      <c r="A4633" s="196">
        <v>44357</v>
      </c>
      <c r="B4633" s="41" t="s">
        <v>60</v>
      </c>
      <c r="C4633" s="469">
        <v>7686</v>
      </c>
      <c r="D4633" s="195">
        <v>6</v>
      </c>
      <c r="E4633" s="197">
        <v>379690</v>
      </c>
      <c r="F4633" s="206">
        <v>0</v>
      </c>
      <c r="G4633" s="197">
        <v>379690</v>
      </c>
      <c r="H4633" s="195" t="s">
        <v>3466</v>
      </c>
      <c r="I4633" s="195"/>
    </row>
    <row r="4634" spans="1:9">
      <c r="A4634" s="196">
        <v>44357</v>
      </c>
      <c r="B4634" s="41" t="s">
        <v>60</v>
      </c>
      <c r="C4634" s="469">
        <v>7687</v>
      </c>
      <c r="D4634" s="195">
        <v>6</v>
      </c>
      <c r="E4634" s="197">
        <v>1694578</v>
      </c>
      <c r="F4634" s="206">
        <v>0</v>
      </c>
      <c r="G4634" s="197">
        <v>1694578</v>
      </c>
      <c r="H4634" s="195" t="s">
        <v>3467</v>
      </c>
      <c r="I4634" s="195"/>
    </row>
    <row r="4635" spans="1:9">
      <c r="A4635" s="196">
        <v>44357</v>
      </c>
      <c r="B4635" s="41" t="s">
        <v>60</v>
      </c>
      <c r="C4635" s="469">
        <v>7698</v>
      </c>
      <c r="D4635" s="195">
        <v>6</v>
      </c>
      <c r="E4635" s="197">
        <v>677174</v>
      </c>
      <c r="F4635" s="206">
        <v>0</v>
      </c>
      <c r="G4635" s="197">
        <v>677174</v>
      </c>
      <c r="H4635" s="195" t="s">
        <v>3469</v>
      </c>
      <c r="I4635" s="195"/>
    </row>
    <row r="4636" spans="1:9">
      <c r="A4636" s="196">
        <v>44357</v>
      </c>
      <c r="B4636" s="41" t="s">
        <v>60</v>
      </c>
      <c r="C4636" s="469">
        <v>7699</v>
      </c>
      <c r="D4636" s="195">
        <v>6</v>
      </c>
      <c r="E4636" s="197">
        <v>416000</v>
      </c>
      <c r="F4636" s="206">
        <v>0</v>
      </c>
      <c r="G4636" s="197">
        <v>416000</v>
      </c>
      <c r="H4636" s="195" t="s">
        <v>3470</v>
      </c>
      <c r="I4636" s="195"/>
    </row>
    <row r="4637" spans="1:9">
      <c r="A4637" s="196">
        <v>44357</v>
      </c>
      <c r="B4637" s="41" t="s">
        <v>60</v>
      </c>
      <c r="C4637" s="469">
        <v>8919</v>
      </c>
      <c r="D4637" s="195">
        <v>8</v>
      </c>
      <c r="E4637" s="197">
        <v>320613</v>
      </c>
      <c r="F4637" s="206">
        <v>0</v>
      </c>
      <c r="G4637" s="197">
        <v>320613</v>
      </c>
      <c r="H4637" s="195" t="s">
        <v>3477</v>
      </c>
      <c r="I4637" s="195"/>
    </row>
    <row r="4638" spans="1:9">
      <c r="A4638" s="196">
        <v>44357</v>
      </c>
      <c r="B4638" s="41" t="s">
        <v>60</v>
      </c>
      <c r="C4638" s="469">
        <v>8920</v>
      </c>
      <c r="D4638" s="195">
        <v>8</v>
      </c>
      <c r="E4638" s="197">
        <v>571120</v>
      </c>
      <c r="F4638" s="206">
        <v>0</v>
      </c>
      <c r="G4638" s="197">
        <v>571120</v>
      </c>
      <c r="H4638" s="195" t="s">
        <v>3478</v>
      </c>
      <c r="I4638" s="195"/>
    </row>
    <row r="4639" spans="1:9">
      <c r="A4639" s="196">
        <v>44357</v>
      </c>
      <c r="B4639" s="41" t="s">
        <v>60</v>
      </c>
      <c r="C4639" s="469">
        <v>9722</v>
      </c>
      <c r="D4639" s="195">
        <v>4</v>
      </c>
      <c r="E4639" s="197">
        <v>576600</v>
      </c>
      <c r="F4639" s="206">
        <v>0</v>
      </c>
      <c r="G4639" s="197">
        <v>576600</v>
      </c>
      <c r="H4639" s="195" t="s">
        <v>3485</v>
      </c>
      <c r="I4639" s="195"/>
    </row>
    <row r="4640" spans="1:9" ht="19.5">
      <c r="B4640" s="2" t="s">
        <v>3500</v>
      </c>
      <c r="G4640" s="121">
        <f>SUM(G4629:G4639)</f>
        <v>6923613</v>
      </c>
    </row>
    <row r="4642" spans="1:9">
      <c r="A4642" s="196">
        <v>44357</v>
      </c>
      <c r="B4642" s="41" t="s">
        <v>60</v>
      </c>
      <c r="C4642" s="469">
        <v>1490</v>
      </c>
      <c r="D4642" s="195">
        <v>9</v>
      </c>
      <c r="E4642" s="197">
        <v>456400</v>
      </c>
      <c r="F4642" s="206">
        <v>0</v>
      </c>
      <c r="G4642" s="197">
        <v>456400</v>
      </c>
      <c r="H4642" s="195" t="s">
        <v>3447</v>
      </c>
      <c r="I4642" s="195"/>
    </row>
    <row r="4643" spans="1:9">
      <c r="A4643" s="196">
        <v>44357</v>
      </c>
      <c r="B4643" s="41" t="s">
        <v>60</v>
      </c>
      <c r="C4643" s="469">
        <v>1780</v>
      </c>
      <c r="D4643" s="195">
        <v>7</v>
      </c>
      <c r="E4643" s="197">
        <v>916333</v>
      </c>
      <c r="F4643" s="206">
        <v>0</v>
      </c>
      <c r="G4643" s="197">
        <v>916333</v>
      </c>
      <c r="H4643" s="195" t="s">
        <v>3459</v>
      </c>
      <c r="I4643" s="195"/>
    </row>
    <row r="4644" spans="1:9">
      <c r="A4644" s="196">
        <v>44357</v>
      </c>
      <c r="B4644" s="41" t="s">
        <v>60</v>
      </c>
      <c r="C4644" s="469">
        <v>9756</v>
      </c>
      <c r="D4644" s="195">
        <v>4</v>
      </c>
      <c r="E4644" s="197">
        <v>1041700</v>
      </c>
      <c r="F4644" s="206">
        <v>0</v>
      </c>
      <c r="G4644" s="197">
        <v>1041700</v>
      </c>
      <c r="H4644" s="195" t="s">
        <v>3489</v>
      </c>
      <c r="I4644" s="195"/>
    </row>
    <row r="4645" spans="1:9" s="52" customFormat="1">
      <c r="A4645" s="199">
        <v>44358</v>
      </c>
      <c r="B4645" s="200"/>
      <c r="C4645" s="200">
        <v>1581</v>
      </c>
      <c r="D4645" s="200">
        <v>9</v>
      </c>
      <c r="E4645" s="201">
        <v>447665</v>
      </c>
      <c r="F4645" s="202">
        <v>0</v>
      </c>
      <c r="G4645" s="201">
        <v>447665</v>
      </c>
      <c r="H4645" s="200"/>
      <c r="I4645" s="200"/>
    </row>
    <row r="4646" spans="1:9" ht="19.5">
      <c r="B4646" s="2" t="s">
        <v>3502</v>
      </c>
      <c r="G4646" s="121">
        <f>SUM(G4642:G4645)</f>
        <v>2862098</v>
      </c>
      <c r="H4646" s="2" t="s">
        <v>2785</v>
      </c>
    </row>
    <row r="4648" spans="1:9">
      <c r="A4648" s="196">
        <v>44357</v>
      </c>
      <c r="B4648" s="41" t="s">
        <v>60</v>
      </c>
      <c r="C4648" s="469">
        <v>1849</v>
      </c>
      <c r="D4648" s="195">
        <v>7</v>
      </c>
      <c r="E4648" s="197">
        <v>250752</v>
      </c>
      <c r="F4648" s="206">
        <f t="shared" ref="F4648:F4653" si="55">E4648-G4648</f>
        <v>0</v>
      </c>
      <c r="G4648" s="197">
        <v>250752</v>
      </c>
      <c r="H4648" s="195" t="s">
        <v>3462</v>
      </c>
      <c r="I4648" s="195"/>
    </row>
    <row r="4649" spans="1:9" s="52" customFormat="1">
      <c r="A4649" s="199">
        <v>44358</v>
      </c>
      <c r="B4649" s="429"/>
      <c r="C4649" s="51">
        <v>7904</v>
      </c>
      <c r="D4649" s="200">
        <v>6</v>
      </c>
      <c r="E4649" s="201">
        <v>314787</v>
      </c>
      <c r="F4649" s="202">
        <f t="shared" si="55"/>
        <v>0</v>
      </c>
      <c r="G4649" s="201">
        <v>314787</v>
      </c>
      <c r="H4649" s="200"/>
      <c r="I4649" s="200"/>
    </row>
    <row r="4650" spans="1:9" s="52" customFormat="1">
      <c r="A4650" s="199">
        <v>44358</v>
      </c>
      <c r="B4650" s="200"/>
      <c r="C4650" s="200">
        <v>9024</v>
      </c>
      <c r="D4650" s="200">
        <v>8</v>
      </c>
      <c r="E4650" s="201">
        <v>204800</v>
      </c>
      <c r="F4650" s="202">
        <f t="shared" si="55"/>
        <v>0</v>
      </c>
      <c r="G4650" s="201">
        <v>204800</v>
      </c>
      <c r="H4650" s="200"/>
      <c r="I4650" s="200"/>
    </row>
    <row r="4651" spans="1:9" s="52" customFormat="1">
      <c r="A4651" s="199">
        <v>44358</v>
      </c>
      <c r="B4651" s="200"/>
      <c r="C4651" s="200">
        <v>1970</v>
      </c>
      <c r="D4651" s="200">
        <v>7</v>
      </c>
      <c r="E4651" s="201">
        <v>851502</v>
      </c>
      <c r="F4651" s="202">
        <f t="shared" si="55"/>
        <v>0</v>
      </c>
      <c r="G4651" s="201">
        <v>851502</v>
      </c>
      <c r="H4651" s="200"/>
      <c r="I4651" s="200"/>
    </row>
    <row r="4652" spans="1:9" s="52" customFormat="1">
      <c r="A4652" s="199">
        <v>44358</v>
      </c>
      <c r="B4652" s="200"/>
      <c r="C4652" s="200">
        <v>1548</v>
      </c>
      <c r="D4652" s="200">
        <v>9</v>
      </c>
      <c r="E4652" s="201">
        <v>1947299</v>
      </c>
      <c r="F4652" s="202">
        <f t="shared" si="55"/>
        <v>0</v>
      </c>
      <c r="G4652" s="201">
        <v>1947299</v>
      </c>
      <c r="H4652" s="200"/>
      <c r="I4652" s="200"/>
    </row>
    <row r="4653" spans="1:9" s="52" customFormat="1">
      <c r="A4653" s="199">
        <v>44358</v>
      </c>
      <c r="B4653" s="200"/>
      <c r="C4653" s="200">
        <v>9025</v>
      </c>
      <c r="D4653" s="200">
        <v>8</v>
      </c>
      <c r="E4653" s="201">
        <v>487300</v>
      </c>
      <c r="F4653" s="202">
        <f t="shared" si="55"/>
        <v>0</v>
      </c>
      <c r="G4653" s="201">
        <v>487300</v>
      </c>
      <c r="H4653" s="200"/>
      <c r="I4653" s="200"/>
    </row>
    <row r="4654" spans="1:9" ht="19.5">
      <c r="B4654" s="2" t="s">
        <v>3503</v>
      </c>
      <c r="E4654" s="3"/>
      <c r="G4654" s="121">
        <f>SUM(G4648:G4653)</f>
        <v>4056440</v>
      </c>
      <c r="H4654" s="2" t="s">
        <v>63</v>
      </c>
    </row>
    <row r="4655" spans="1:9">
      <c r="E4655" s="3"/>
    </row>
    <row r="4656" spans="1:9" s="52" customFormat="1">
      <c r="A4656" s="199">
        <v>44358</v>
      </c>
      <c r="B4656" s="200"/>
      <c r="C4656" s="200">
        <v>9135</v>
      </c>
      <c r="D4656" s="200">
        <v>8</v>
      </c>
      <c r="E4656" s="201">
        <v>1204000</v>
      </c>
      <c r="F4656" s="202">
        <f t="shared" ref="F4656:F4658" si="56">E4656-G4656</f>
        <v>0</v>
      </c>
      <c r="G4656" s="201">
        <v>1204000</v>
      </c>
      <c r="H4656" s="200"/>
      <c r="I4656" s="200"/>
    </row>
    <row r="4657" spans="1:9" s="52" customFormat="1">
      <c r="A4657" s="199">
        <v>44358</v>
      </c>
      <c r="B4657" s="200"/>
      <c r="C4657" s="200">
        <v>2051</v>
      </c>
      <c r="D4657" s="200">
        <v>7</v>
      </c>
      <c r="E4657" s="201">
        <v>213200</v>
      </c>
      <c r="F4657" s="202">
        <f t="shared" si="56"/>
        <v>0</v>
      </c>
      <c r="G4657" s="201">
        <v>213200</v>
      </c>
      <c r="H4657" s="200"/>
      <c r="I4657" s="200"/>
    </row>
    <row r="4658" spans="1:9" s="52" customFormat="1">
      <c r="A4658" s="199">
        <v>44358</v>
      </c>
      <c r="B4658" s="200"/>
      <c r="C4658" s="200">
        <v>9130</v>
      </c>
      <c r="D4658" s="200">
        <v>8</v>
      </c>
      <c r="E4658" s="201">
        <v>555611</v>
      </c>
      <c r="F4658" s="202">
        <f t="shared" si="56"/>
        <v>0</v>
      </c>
      <c r="G4658" s="201">
        <v>555611</v>
      </c>
      <c r="H4658" s="200"/>
      <c r="I4658" s="200"/>
    </row>
    <row r="4659" spans="1:9" ht="19.5">
      <c r="B4659" s="2" t="s">
        <v>3510</v>
      </c>
      <c r="G4659" s="121">
        <f>SUM(G4656:G4658)</f>
        <v>1972811</v>
      </c>
      <c r="H4659" s="2" t="s">
        <v>190</v>
      </c>
    </row>
    <row r="4661" spans="1:9" ht="24" customHeight="1">
      <c r="A4661" s="196">
        <v>44352</v>
      </c>
      <c r="B4661" s="41" t="s">
        <v>65</v>
      </c>
      <c r="C4661" s="471">
        <v>7008</v>
      </c>
      <c r="D4661" s="195">
        <v>29</v>
      </c>
      <c r="E4661" s="197">
        <v>733900</v>
      </c>
      <c r="F4661" s="206">
        <f t="shared" ref="F4661:F4662" si="57">E4661-G4661</f>
        <v>0</v>
      </c>
      <c r="G4661" s="197">
        <v>733900</v>
      </c>
      <c r="H4661" s="195" t="s">
        <v>3179</v>
      </c>
      <c r="I4661" s="195"/>
    </row>
    <row r="4662" spans="1:9" s="52" customFormat="1">
      <c r="A4662" s="199">
        <v>44358</v>
      </c>
      <c r="B4662" s="200"/>
      <c r="C4662" s="200">
        <v>2038</v>
      </c>
      <c r="D4662" s="200">
        <v>29</v>
      </c>
      <c r="E4662" s="201">
        <v>7680000</v>
      </c>
      <c r="F4662" s="202">
        <f t="shared" si="57"/>
        <v>0</v>
      </c>
      <c r="G4662" s="201">
        <v>7680000</v>
      </c>
      <c r="H4662" s="200"/>
      <c r="I4662" s="200"/>
    </row>
    <row r="4663" spans="1:9">
      <c r="C4663" s="2" t="s">
        <v>3511</v>
      </c>
      <c r="G4663" s="50">
        <f>SUM(G4661:G4662)</f>
        <v>8413900</v>
      </c>
      <c r="H4663" s="2" t="s">
        <v>65</v>
      </c>
    </row>
    <row r="4665" spans="1:9" ht="19.5">
      <c r="A4665" s="430" t="s">
        <v>3562</v>
      </c>
      <c r="B4665" s="430"/>
      <c r="C4665" s="430"/>
    </row>
    <row r="4666" spans="1:9">
      <c r="A4666" s="196">
        <v>44358</v>
      </c>
      <c r="B4666" s="41" t="s">
        <v>60</v>
      </c>
      <c r="C4666" s="473">
        <v>2091</v>
      </c>
      <c r="D4666" s="195">
        <v>7</v>
      </c>
      <c r="E4666" s="197">
        <v>210000</v>
      </c>
      <c r="F4666" s="206">
        <v>0</v>
      </c>
      <c r="G4666" s="197">
        <v>210000</v>
      </c>
      <c r="H4666" s="195" t="s">
        <v>3527</v>
      </c>
      <c r="I4666" s="195"/>
    </row>
    <row r="4667" spans="1:9">
      <c r="A4667" s="196">
        <v>44358</v>
      </c>
      <c r="B4667" s="41" t="s">
        <v>60</v>
      </c>
      <c r="C4667" s="473">
        <v>9156</v>
      </c>
      <c r="D4667" s="195">
        <v>8</v>
      </c>
      <c r="E4667" s="197">
        <v>286982</v>
      </c>
      <c r="F4667" s="206">
        <v>0</v>
      </c>
      <c r="G4667" s="197">
        <v>286982</v>
      </c>
      <c r="H4667" s="195" t="s">
        <v>3561</v>
      </c>
      <c r="I4667" s="195"/>
    </row>
    <row r="4668" spans="1:9">
      <c r="A4668" s="196">
        <v>44358</v>
      </c>
      <c r="B4668" s="41" t="s">
        <v>60</v>
      </c>
      <c r="C4668" s="473">
        <v>9161</v>
      </c>
      <c r="D4668" s="195">
        <v>8</v>
      </c>
      <c r="E4668" s="197">
        <v>697236</v>
      </c>
      <c r="F4668" s="206">
        <v>0</v>
      </c>
      <c r="G4668" s="197">
        <v>697236</v>
      </c>
      <c r="H4668" s="195" t="s">
        <v>3559</v>
      </c>
      <c r="I4668" s="195"/>
    </row>
    <row r="4669" spans="1:9">
      <c r="A4669" s="196">
        <v>44358</v>
      </c>
      <c r="B4669" s="41" t="s">
        <v>60</v>
      </c>
      <c r="C4669" s="473">
        <v>9163</v>
      </c>
      <c r="D4669" s="195">
        <v>8</v>
      </c>
      <c r="E4669" s="197">
        <v>389200</v>
      </c>
      <c r="F4669" s="206">
        <v>0</v>
      </c>
      <c r="G4669" s="197">
        <v>389200</v>
      </c>
      <c r="H4669" s="195" t="s">
        <v>3557</v>
      </c>
      <c r="I4669" s="195"/>
    </row>
    <row r="4670" spans="1:9" s="52" customFormat="1">
      <c r="A4670" s="199">
        <v>44359</v>
      </c>
      <c r="B4670" s="429"/>
      <c r="C4670" s="51">
        <v>8169</v>
      </c>
      <c r="D4670" s="200">
        <v>6</v>
      </c>
      <c r="E4670" s="201">
        <v>715836</v>
      </c>
      <c r="F4670" s="202">
        <v>0</v>
      </c>
      <c r="G4670" s="201">
        <v>715836</v>
      </c>
      <c r="H4670" s="200"/>
      <c r="I4670" s="200"/>
    </row>
    <row r="4671" spans="1:9" ht="19.5">
      <c r="B4671" s="2" t="s">
        <v>3563</v>
      </c>
      <c r="G4671" s="121">
        <f>SUM(G4666:G4670)</f>
        <v>2299254</v>
      </c>
      <c r="H4671" s="2" t="s">
        <v>190</v>
      </c>
    </row>
    <row r="4673" spans="1:9">
      <c r="A4673" s="196">
        <v>44358</v>
      </c>
      <c r="B4673" s="41" t="s">
        <v>60</v>
      </c>
      <c r="C4673" s="473">
        <v>9152</v>
      </c>
      <c r="D4673" s="195">
        <v>8</v>
      </c>
      <c r="E4673" s="197">
        <v>999000</v>
      </c>
      <c r="F4673" s="206">
        <v>0</v>
      </c>
      <c r="G4673" s="197">
        <v>999000</v>
      </c>
      <c r="H4673" s="195" t="s">
        <v>3574</v>
      </c>
      <c r="I4673" s="195"/>
    </row>
    <row r="4674" spans="1:9">
      <c r="A4674" s="196">
        <v>44358</v>
      </c>
      <c r="B4674" s="41" t="s">
        <v>60</v>
      </c>
      <c r="C4674" s="473">
        <v>9154</v>
      </c>
      <c r="D4674" s="195">
        <v>8</v>
      </c>
      <c r="E4674" s="197">
        <v>5370400</v>
      </c>
      <c r="F4674" s="206">
        <v>0</v>
      </c>
      <c r="G4674" s="197">
        <v>5370400</v>
      </c>
      <c r="H4674" s="195" t="s">
        <v>3555</v>
      </c>
      <c r="I4674" s="195"/>
    </row>
    <row r="4675" spans="1:9" ht="19.5">
      <c r="B4675" s="2" t="s">
        <v>3576</v>
      </c>
      <c r="G4675" s="121">
        <f>SUM(G4673:G4674)</f>
        <v>6369400</v>
      </c>
      <c r="H4675" s="2" t="s">
        <v>65</v>
      </c>
    </row>
    <row r="4677" spans="1:9">
      <c r="A4677" s="196">
        <v>44357</v>
      </c>
      <c r="B4677" s="41" t="s">
        <v>60</v>
      </c>
      <c r="C4677" s="473">
        <v>1498</v>
      </c>
      <c r="D4677" s="195">
        <v>9</v>
      </c>
      <c r="E4677" s="197">
        <v>1567400</v>
      </c>
      <c r="F4677" s="206">
        <v>0</v>
      </c>
      <c r="G4677" s="197">
        <v>1567400</v>
      </c>
      <c r="H4677" s="195" t="s">
        <v>3508</v>
      </c>
      <c r="I4677" s="195"/>
    </row>
    <row r="4678" spans="1:9">
      <c r="A4678" s="196">
        <v>44357</v>
      </c>
      <c r="B4678" s="41" t="s">
        <v>60</v>
      </c>
      <c r="C4678" s="473">
        <v>7818</v>
      </c>
      <c r="D4678" s="195">
        <v>6</v>
      </c>
      <c r="E4678" s="197">
        <v>252000</v>
      </c>
      <c r="F4678" s="206">
        <v>0</v>
      </c>
      <c r="G4678" s="197">
        <v>252000</v>
      </c>
      <c r="H4678" s="195" t="s">
        <v>3505</v>
      </c>
      <c r="I4678" s="195"/>
    </row>
    <row r="4679" spans="1:9">
      <c r="A4679" s="196">
        <v>44358</v>
      </c>
      <c r="B4679" s="41" t="s">
        <v>60</v>
      </c>
      <c r="C4679" s="473">
        <v>1576</v>
      </c>
      <c r="D4679" s="195">
        <v>9</v>
      </c>
      <c r="E4679" s="197">
        <v>811818</v>
      </c>
      <c r="F4679" s="206">
        <v>0</v>
      </c>
      <c r="G4679" s="197">
        <v>811818</v>
      </c>
      <c r="H4679" s="195" t="s">
        <v>3565</v>
      </c>
      <c r="I4679" s="195"/>
    </row>
    <row r="4680" spans="1:9">
      <c r="A4680" s="196">
        <v>44358</v>
      </c>
      <c r="B4680" s="41" t="s">
        <v>60</v>
      </c>
      <c r="C4680" s="473">
        <v>1953</v>
      </c>
      <c r="D4680" s="195">
        <v>7</v>
      </c>
      <c r="E4680" s="197">
        <v>472141</v>
      </c>
      <c r="F4680" s="206">
        <v>0</v>
      </c>
      <c r="G4680" s="197">
        <v>472141</v>
      </c>
      <c r="H4680" s="195" t="s">
        <v>3564</v>
      </c>
      <c r="I4680" s="195"/>
    </row>
    <row r="4681" spans="1:9">
      <c r="A4681" s="196">
        <v>44358</v>
      </c>
      <c r="B4681" s="41" t="s">
        <v>60</v>
      </c>
      <c r="C4681" s="473">
        <v>1957</v>
      </c>
      <c r="D4681" s="195">
        <v>7</v>
      </c>
      <c r="E4681" s="197">
        <v>540976</v>
      </c>
      <c r="F4681" s="206">
        <v>0</v>
      </c>
      <c r="G4681" s="197">
        <v>540976</v>
      </c>
      <c r="H4681" s="195" t="s">
        <v>3577</v>
      </c>
      <c r="I4681" s="195"/>
    </row>
    <row r="4682" spans="1:9">
      <c r="A4682" s="196">
        <v>44358</v>
      </c>
      <c r="B4682" s="41" t="s">
        <v>60</v>
      </c>
      <c r="C4682" s="473">
        <v>1958</v>
      </c>
      <c r="D4682" s="195">
        <v>7</v>
      </c>
      <c r="E4682" s="197">
        <v>501359</v>
      </c>
      <c r="F4682" s="206">
        <v>0</v>
      </c>
      <c r="G4682" s="197">
        <v>501359</v>
      </c>
      <c r="H4682" s="195" t="s">
        <v>3567</v>
      </c>
      <c r="I4682" s="195"/>
    </row>
    <row r="4683" spans="1:9">
      <c r="A4683" s="196">
        <v>44358</v>
      </c>
      <c r="B4683" s="41" t="s">
        <v>60</v>
      </c>
      <c r="C4683" s="473">
        <v>1992</v>
      </c>
      <c r="D4683" s="195">
        <v>7</v>
      </c>
      <c r="E4683" s="197">
        <v>528579</v>
      </c>
      <c r="F4683" s="206">
        <v>0</v>
      </c>
      <c r="G4683" s="197">
        <v>528579</v>
      </c>
      <c r="H4683" s="195" t="s">
        <v>3568</v>
      </c>
      <c r="I4683" s="195"/>
    </row>
    <row r="4684" spans="1:9">
      <c r="A4684" s="196">
        <v>44358</v>
      </c>
      <c r="B4684" s="41" t="s">
        <v>60</v>
      </c>
      <c r="C4684" s="473">
        <v>7898</v>
      </c>
      <c r="D4684" s="195">
        <v>6</v>
      </c>
      <c r="E4684" s="197">
        <v>229396</v>
      </c>
      <c r="F4684" s="206">
        <v>0</v>
      </c>
      <c r="G4684" s="197">
        <v>229396</v>
      </c>
      <c r="H4684" s="195" t="s">
        <v>3569</v>
      </c>
      <c r="I4684" s="195"/>
    </row>
    <row r="4685" spans="1:9">
      <c r="A4685" s="196">
        <v>44358</v>
      </c>
      <c r="B4685" s="41" t="s">
        <v>60</v>
      </c>
      <c r="C4685" s="473">
        <v>9033</v>
      </c>
      <c r="D4685" s="195">
        <v>8</v>
      </c>
      <c r="E4685" s="197">
        <v>325376</v>
      </c>
      <c r="F4685" s="206">
        <f t="shared" ref="F4685" si="58">E4685-G4685</f>
        <v>0</v>
      </c>
      <c r="G4685" s="197">
        <v>325376</v>
      </c>
      <c r="H4685" s="195" t="s">
        <v>3573</v>
      </c>
      <c r="I4685" s="195"/>
    </row>
    <row r="4686" spans="1:9" ht="19.5">
      <c r="B4686" s="2" t="s">
        <v>3578</v>
      </c>
      <c r="G4686" s="121">
        <f>SUM(G4677:G4685)</f>
        <v>5229045</v>
      </c>
      <c r="H4686" s="2" t="s">
        <v>1660</v>
      </c>
    </row>
    <row r="4688" spans="1:9">
      <c r="A4688" s="196">
        <v>44358</v>
      </c>
      <c r="B4688" s="41" t="s">
        <v>60</v>
      </c>
      <c r="C4688" s="474">
        <v>8010</v>
      </c>
      <c r="D4688" s="195">
        <v>6</v>
      </c>
      <c r="E4688" s="197">
        <v>281700</v>
      </c>
      <c r="F4688" s="206">
        <v>0</v>
      </c>
      <c r="G4688" s="197">
        <v>281700</v>
      </c>
      <c r="H4688" s="195" t="s">
        <v>3580</v>
      </c>
      <c r="I4688" s="195"/>
    </row>
    <row r="4689" spans="1:9">
      <c r="A4689" s="196">
        <v>44358</v>
      </c>
      <c r="B4689" s="41" t="s">
        <v>60</v>
      </c>
      <c r="C4689" s="474">
        <v>8024</v>
      </c>
      <c r="D4689" s="195">
        <v>6</v>
      </c>
      <c r="E4689" s="197">
        <v>405118</v>
      </c>
      <c r="F4689" s="206">
        <v>0</v>
      </c>
      <c r="G4689" s="197">
        <v>405118</v>
      </c>
      <c r="H4689" s="195" t="s">
        <v>3571</v>
      </c>
      <c r="I4689" s="195"/>
    </row>
    <row r="4690" spans="1:9">
      <c r="A4690" s="196">
        <v>44358</v>
      </c>
      <c r="B4690" s="41" t="s">
        <v>60</v>
      </c>
      <c r="C4690" s="474">
        <v>8050</v>
      </c>
      <c r="D4690" s="195">
        <v>6</v>
      </c>
      <c r="E4690" s="197">
        <v>610600</v>
      </c>
      <c r="F4690" s="206">
        <v>0</v>
      </c>
      <c r="G4690" s="197">
        <v>610600</v>
      </c>
      <c r="H4690" s="195" t="s">
        <v>3572</v>
      </c>
      <c r="I4690" s="195"/>
    </row>
    <row r="4691" spans="1:9">
      <c r="A4691" s="196">
        <v>44358</v>
      </c>
      <c r="B4691" s="41" t="s">
        <v>60</v>
      </c>
      <c r="C4691" s="474">
        <v>9144</v>
      </c>
      <c r="D4691" s="195">
        <v>8</v>
      </c>
      <c r="E4691" s="197">
        <v>194000</v>
      </c>
      <c r="F4691" s="206">
        <v>0</v>
      </c>
      <c r="G4691" s="197">
        <v>194000</v>
      </c>
      <c r="H4691" s="195" t="s">
        <v>3558</v>
      </c>
      <c r="I4691" s="195"/>
    </row>
    <row r="4692" spans="1:9">
      <c r="A4692" s="196">
        <v>44358</v>
      </c>
      <c r="B4692" s="41" t="s">
        <v>60</v>
      </c>
      <c r="C4692" s="474">
        <v>9153</v>
      </c>
      <c r="D4692" s="195">
        <v>8</v>
      </c>
      <c r="E4692" s="197">
        <v>87000</v>
      </c>
      <c r="F4692" s="206">
        <v>0</v>
      </c>
      <c r="G4692" s="197">
        <v>87000</v>
      </c>
      <c r="H4692" s="195" t="s">
        <v>3560</v>
      </c>
      <c r="I4692" s="195"/>
    </row>
    <row r="4693" spans="1:9" s="52" customFormat="1">
      <c r="A4693" s="199">
        <v>44359</v>
      </c>
      <c r="B4693" s="429"/>
      <c r="C4693" s="51">
        <v>130</v>
      </c>
      <c r="D4693" s="200">
        <v>4</v>
      </c>
      <c r="E4693" s="201">
        <v>295989</v>
      </c>
      <c r="F4693" s="202">
        <v>0</v>
      </c>
      <c r="G4693" s="201">
        <v>295989</v>
      </c>
      <c r="H4693" s="200"/>
      <c r="I4693" s="200"/>
    </row>
    <row r="4694" spans="1:9" s="52" customFormat="1">
      <c r="A4694" s="199">
        <v>44359</v>
      </c>
      <c r="B4694" s="200"/>
      <c r="C4694" s="200">
        <v>1621</v>
      </c>
      <c r="D4694" s="200">
        <v>9</v>
      </c>
      <c r="E4694" s="201">
        <v>1468895</v>
      </c>
      <c r="F4694" s="202">
        <v>0</v>
      </c>
      <c r="G4694" s="201">
        <v>1468895</v>
      </c>
      <c r="H4694" s="200"/>
      <c r="I4694" s="200"/>
    </row>
    <row r="4695" spans="1:9" s="52" customFormat="1">
      <c r="A4695" s="199">
        <v>44359</v>
      </c>
      <c r="B4695" s="200"/>
      <c r="C4695" s="200">
        <v>128</v>
      </c>
      <c r="D4695" s="200">
        <v>4</v>
      </c>
      <c r="E4695" s="201">
        <v>600023</v>
      </c>
      <c r="F4695" s="202">
        <v>0</v>
      </c>
      <c r="G4695" s="201">
        <v>600023</v>
      </c>
      <c r="H4695" s="200"/>
      <c r="I4695" s="200"/>
    </row>
    <row r="4696" spans="1:9" s="52" customFormat="1">
      <c r="A4696" s="199">
        <v>44359</v>
      </c>
      <c r="B4696" s="200"/>
      <c r="C4696" s="200">
        <v>3001</v>
      </c>
      <c r="D4696" s="200">
        <v>11</v>
      </c>
      <c r="E4696" s="201">
        <v>66340</v>
      </c>
      <c r="F4696" s="202">
        <v>0</v>
      </c>
      <c r="G4696" s="201">
        <v>66340</v>
      </c>
      <c r="H4696" s="200"/>
      <c r="I4696" s="200"/>
    </row>
    <row r="4697" spans="1:9" s="52" customFormat="1">
      <c r="A4697" s="199">
        <v>44359</v>
      </c>
      <c r="B4697" s="200"/>
      <c r="C4697" s="200">
        <v>2994</v>
      </c>
      <c r="D4697" s="200">
        <v>11</v>
      </c>
      <c r="E4697" s="201">
        <v>297156</v>
      </c>
      <c r="F4697" s="202">
        <v>0</v>
      </c>
      <c r="G4697" s="201">
        <v>297156</v>
      </c>
      <c r="H4697" s="200"/>
      <c r="I4697" s="200"/>
    </row>
    <row r="4698" spans="1:9" s="52" customFormat="1">
      <c r="A4698" s="199">
        <v>44359</v>
      </c>
      <c r="B4698" s="200"/>
      <c r="C4698" s="200">
        <v>9223</v>
      </c>
      <c r="D4698" s="200">
        <v>8</v>
      </c>
      <c r="E4698" s="201">
        <v>1370000</v>
      </c>
      <c r="F4698" s="202">
        <v>0</v>
      </c>
      <c r="G4698" s="201">
        <v>1370000</v>
      </c>
      <c r="H4698" s="200"/>
      <c r="I4698" s="200"/>
    </row>
    <row r="4699" spans="1:9" s="52" customFormat="1">
      <c r="A4699" s="199">
        <v>44359</v>
      </c>
      <c r="B4699" s="200"/>
      <c r="C4699" s="200">
        <v>8194</v>
      </c>
      <c r="D4699" s="200">
        <v>6</v>
      </c>
      <c r="E4699" s="201">
        <v>256000</v>
      </c>
      <c r="F4699" s="202">
        <v>0</v>
      </c>
      <c r="G4699" s="201">
        <v>256000</v>
      </c>
      <c r="H4699" s="200"/>
      <c r="I4699" s="200"/>
    </row>
    <row r="4700" spans="1:9" ht="19.5">
      <c r="B4700" s="2" t="s">
        <v>3585</v>
      </c>
      <c r="G4700" s="121">
        <f>SUM(G4688:G4699)</f>
        <v>5932821</v>
      </c>
      <c r="H4700" s="2" t="s">
        <v>62</v>
      </c>
    </row>
    <row r="4703" spans="1:9" ht="19.5">
      <c r="A4703" s="38" t="s">
        <v>3586</v>
      </c>
    </row>
    <row r="4704" spans="1:9">
      <c r="A4704" s="196">
        <v>44351</v>
      </c>
      <c r="B4704" s="41" t="s">
        <v>60</v>
      </c>
      <c r="C4704" s="474">
        <v>7984</v>
      </c>
      <c r="D4704" s="195">
        <v>8</v>
      </c>
      <c r="E4704" s="197">
        <v>540581</v>
      </c>
      <c r="F4704" s="206">
        <f t="shared" ref="F4704:F4721" si="59">E4704-G4704</f>
        <v>0</v>
      </c>
      <c r="G4704" s="197">
        <v>540581</v>
      </c>
      <c r="H4704" s="195" t="s">
        <v>2980</v>
      </c>
      <c r="I4704" s="195"/>
    </row>
    <row r="4705" spans="1:9">
      <c r="A4705" s="196">
        <v>44351</v>
      </c>
      <c r="B4705" s="41" t="s">
        <v>60</v>
      </c>
      <c r="C4705" s="474">
        <v>7990</v>
      </c>
      <c r="D4705" s="195">
        <v>8</v>
      </c>
      <c r="E4705" s="197">
        <v>230175</v>
      </c>
      <c r="F4705" s="206">
        <f t="shared" si="59"/>
        <v>0</v>
      </c>
      <c r="G4705" s="197">
        <v>230175</v>
      </c>
      <c r="H4705" s="195" t="s">
        <v>2982</v>
      </c>
      <c r="I4705" s="195"/>
    </row>
    <row r="4706" spans="1:9">
      <c r="A4706" s="196">
        <v>44351</v>
      </c>
      <c r="B4706" s="41" t="s">
        <v>60</v>
      </c>
      <c r="C4706" s="474">
        <v>6924</v>
      </c>
      <c r="D4706" s="195">
        <v>29</v>
      </c>
      <c r="E4706" s="197">
        <v>161500</v>
      </c>
      <c r="F4706" s="206">
        <f t="shared" si="59"/>
        <v>0</v>
      </c>
      <c r="G4706" s="197">
        <v>161500</v>
      </c>
      <c r="H4706" s="195" t="s">
        <v>2994</v>
      </c>
      <c r="I4706" s="195"/>
    </row>
    <row r="4707" spans="1:9">
      <c r="A4707" s="196">
        <v>44351</v>
      </c>
      <c r="B4707" s="41" t="s">
        <v>60</v>
      </c>
      <c r="C4707" s="474">
        <v>841</v>
      </c>
      <c r="D4707" s="195">
        <v>9</v>
      </c>
      <c r="E4707" s="197">
        <v>884200</v>
      </c>
      <c r="F4707" s="206">
        <f t="shared" si="59"/>
        <v>0</v>
      </c>
      <c r="G4707" s="197">
        <v>884200</v>
      </c>
      <c r="H4707" s="195" t="s">
        <v>2970</v>
      </c>
      <c r="I4707" s="195"/>
    </row>
    <row r="4708" spans="1:9">
      <c r="A4708" s="196">
        <v>44351</v>
      </c>
      <c r="B4708" s="41" t="s">
        <v>60</v>
      </c>
      <c r="C4708" s="474">
        <v>6353</v>
      </c>
      <c r="D4708" s="195">
        <v>6</v>
      </c>
      <c r="E4708" s="197">
        <v>335971</v>
      </c>
      <c r="F4708" s="206">
        <f t="shared" si="59"/>
        <v>0</v>
      </c>
      <c r="G4708" s="197">
        <v>335971</v>
      </c>
      <c r="H4708" s="195" t="s">
        <v>3004</v>
      </c>
      <c r="I4708" s="195"/>
    </row>
    <row r="4709" spans="1:9">
      <c r="A4709" s="196">
        <v>44351</v>
      </c>
      <c r="B4709" s="41" t="s">
        <v>60</v>
      </c>
      <c r="C4709" s="474">
        <v>4324</v>
      </c>
      <c r="D4709" s="195">
        <v>10</v>
      </c>
      <c r="E4709" s="197">
        <v>1114194</v>
      </c>
      <c r="F4709" s="206">
        <f t="shared" si="59"/>
        <v>0</v>
      </c>
      <c r="G4709" s="197">
        <v>1114194</v>
      </c>
      <c r="H4709" s="195" t="s">
        <v>3000</v>
      </c>
      <c r="I4709" s="195"/>
    </row>
    <row r="4710" spans="1:9">
      <c r="A4710" s="196">
        <v>44351</v>
      </c>
      <c r="B4710" s="41" t="s">
        <v>60</v>
      </c>
      <c r="C4710" s="474">
        <v>799</v>
      </c>
      <c r="D4710" s="195">
        <v>9</v>
      </c>
      <c r="E4710" s="197">
        <v>902408</v>
      </c>
      <c r="F4710" s="206">
        <f t="shared" si="59"/>
        <v>0</v>
      </c>
      <c r="G4710" s="197">
        <v>902408</v>
      </c>
      <c r="H4710" s="195" t="s">
        <v>2958</v>
      </c>
      <c r="I4710" s="195"/>
    </row>
    <row r="4711" spans="1:9">
      <c r="A4711" s="196">
        <v>44351</v>
      </c>
      <c r="B4711" s="41" t="s">
        <v>60</v>
      </c>
      <c r="C4711" s="474">
        <v>830</v>
      </c>
      <c r="D4711" s="195">
        <v>9</v>
      </c>
      <c r="E4711" s="197">
        <v>804319</v>
      </c>
      <c r="F4711" s="206">
        <f t="shared" si="59"/>
        <v>0</v>
      </c>
      <c r="G4711" s="197">
        <v>804319</v>
      </c>
      <c r="H4711" s="195" t="s">
        <v>2967</v>
      </c>
      <c r="I4711" s="195"/>
    </row>
    <row r="4712" spans="1:9">
      <c r="A4712" s="196">
        <v>44351</v>
      </c>
      <c r="B4712" s="41" t="s">
        <v>60</v>
      </c>
      <c r="C4712" s="474">
        <v>805</v>
      </c>
      <c r="D4712" s="195">
        <v>9</v>
      </c>
      <c r="E4712" s="197">
        <v>213080</v>
      </c>
      <c r="F4712" s="206">
        <f t="shared" si="59"/>
        <v>0</v>
      </c>
      <c r="G4712" s="197">
        <v>213080</v>
      </c>
      <c r="H4712" s="195" t="s">
        <v>2961</v>
      </c>
      <c r="I4712" s="195"/>
    </row>
    <row r="4713" spans="1:9">
      <c r="A4713" s="196">
        <v>44351</v>
      </c>
      <c r="B4713" s="41" t="s">
        <v>60</v>
      </c>
      <c r="C4713" s="474">
        <v>8001</v>
      </c>
      <c r="D4713" s="195">
        <v>8</v>
      </c>
      <c r="E4713" s="197">
        <v>1090548</v>
      </c>
      <c r="F4713" s="206">
        <f t="shared" si="59"/>
        <v>0</v>
      </c>
      <c r="G4713" s="197">
        <v>1090548</v>
      </c>
      <c r="H4713" s="195" t="s">
        <v>2983</v>
      </c>
      <c r="I4713" s="195"/>
    </row>
    <row r="4714" spans="1:9">
      <c r="A4714" s="196">
        <v>44351</v>
      </c>
      <c r="B4714" s="41" t="s">
        <v>60</v>
      </c>
      <c r="C4714" s="474">
        <v>806</v>
      </c>
      <c r="D4714" s="195">
        <v>9</v>
      </c>
      <c r="E4714" s="197">
        <v>955756</v>
      </c>
      <c r="F4714" s="206">
        <f t="shared" si="59"/>
        <v>0</v>
      </c>
      <c r="G4714" s="197">
        <v>955756</v>
      </c>
      <c r="H4714" s="195" t="s">
        <v>2962</v>
      </c>
      <c r="I4714" s="195"/>
    </row>
    <row r="4715" spans="1:9">
      <c r="A4715" s="196">
        <v>44351</v>
      </c>
      <c r="B4715" s="41" t="s">
        <v>60</v>
      </c>
      <c r="C4715" s="474">
        <v>809</v>
      </c>
      <c r="D4715" s="195">
        <v>9</v>
      </c>
      <c r="E4715" s="197">
        <v>420122</v>
      </c>
      <c r="F4715" s="206">
        <f t="shared" si="59"/>
        <v>0</v>
      </c>
      <c r="G4715" s="197">
        <v>420122</v>
      </c>
      <c r="H4715" s="195" t="s">
        <v>2965</v>
      </c>
      <c r="I4715" s="195"/>
    </row>
    <row r="4716" spans="1:9">
      <c r="A4716" s="196">
        <v>44351</v>
      </c>
      <c r="B4716" s="41" t="s">
        <v>60</v>
      </c>
      <c r="C4716" s="474">
        <v>6330</v>
      </c>
      <c r="D4716" s="195">
        <v>6</v>
      </c>
      <c r="E4716" s="197">
        <v>251344</v>
      </c>
      <c r="F4716" s="206">
        <f t="shared" si="59"/>
        <v>0</v>
      </c>
      <c r="G4716" s="197">
        <v>251344</v>
      </c>
      <c r="H4716" s="195" t="s">
        <v>3003</v>
      </c>
      <c r="I4716" s="195"/>
    </row>
    <row r="4717" spans="1:9">
      <c r="A4717" s="196">
        <v>44351</v>
      </c>
      <c r="B4717" s="41" t="s">
        <v>60</v>
      </c>
      <c r="C4717" s="474">
        <v>793</v>
      </c>
      <c r="D4717" s="195">
        <v>9</v>
      </c>
      <c r="E4717" s="197">
        <v>649041</v>
      </c>
      <c r="F4717" s="206">
        <f t="shared" si="59"/>
        <v>0</v>
      </c>
      <c r="G4717" s="197">
        <v>649041</v>
      </c>
      <c r="H4717" s="195" t="s">
        <v>2954</v>
      </c>
      <c r="I4717" s="195"/>
    </row>
    <row r="4718" spans="1:9" ht="26.25" customHeight="1">
      <c r="A4718" s="40">
        <v>44350</v>
      </c>
      <c r="B4718" s="41" t="s">
        <v>60</v>
      </c>
      <c r="C4718" s="271">
        <v>328</v>
      </c>
      <c r="D4718" s="41">
        <v>7</v>
      </c>
      <c r="E4718" s="42">
        <v>286779</v>
      </c>
      <c r="F4718" s="206">
        <f t="shared" si="59"/>
        <v>0</v>
      </c>
      <c r="G4718" s="42">
        <v>286779</v>
      </c>
      <c r="H4718" s="41" t="s">
        <v>2882</v>
      </c>
      <c r="I4718" s="195"/>
    </row>
    <row r="4719" spans="1:9">
      <c r="A4719" s="196">
        <v>44351</v>
      </c>
      <c r="B4719" s="41" t="s">
        <v>60</v>
      </c>
      <c r="C4719" s="474">
        <v>801</v>
      </c>
      <c r="D4719" s="195">
        <v>9</v>
      </c>
      <c r="E4719" s="197">
        <v>219700</v>
      </c>
      <c r="F4719" s="206">
        <f t="shared" si="59"/>
        <v>0</v>
      </c>
      <c r="G4719" s="197">
        <v>219700</v>
      </c>
      <c r="H4719" s="195" t="s">
        <v>2959</v>
      </c>
      <c r="I4719" s="195"/>
    </row>
    <row r="4720" spans="1:9">
      <c r="A4720" s="196">
        <v>44351</v>
      </c>
      <c r="B4720" s="41" t="s">
        <v>60</v>
      </c>
      <c r="C4720" s="474">
        <v>8337</v>
      </c>
      <c r="D4720" s="195">
        <v>4</v>
      </c>
      <c r="E4720" s="197">
        <v>81774</v>
      </c>
      <c r="F4720" s="206">
        <f t="shared" si="59"/>
        <v>0</v>
      </c>
      <c r="G4720" s="197">
        <v>81774</v>
      </c>
      <c r="H4720" s="195" t="s">
        <v>2986</v>
      </c>
      <c r="I4720" s="195"/>
    </row>
    <row r="4721" spans="1:9" ht="26.25" customHeight="1">
      <c r="A4721" s="196">
        <v>44349</v>
      </c>
      <c r="B4721" s="223" t="s">
        <v>60</v>
      </c>
      <c r="C4721" s="474">
        <v>655</v>
      </c>
      <c r="D4721" s="195">
        <v>9</v>
      </c>
      <c r="E4721" s="197">
        <v>1545000</v>
      </c>
      <c r="F4721" s="206">
        <f t="shared" si="59"/>
        <v>0</v>
      </c>
      <c r="G4721" s="197">
        <v>1545000</v>
      </c>
      <c r="H4721" s="195" t="s">
        <v>2871</v>
      </c>
      <c r="I4721" s="195"/>
    </row>
    <row r="4722" spans="1:9">
      <c r="G4722" s="50">
        <f>SUM(G4704:G4721)</f>
        <v>10686492</v>
      </c>
    </row>
    <row r="4724" spans="1:9">
      <c r="A4724" s="196">
        <v>44351</v>
      </c>
      <c r="B4724" s="41" t="s">
        <v>60</v>
      </c>
      <c r="C4724" s="474">
        <v>837</v>
      </c>
      <c r="D4724" s="195">
        <v>9</v>
      </c>
      <c r="E4724" s="197">
        <v>6621200</v>
      </c>
      <c r="F4724" s="206">
        <f t="shared" ref="F4724:F4727" si="60">E4724-G4724</f>
        <v>0</v>
      </c>
      <c r="G4724" s="197">
        <v>6621200</v>
      </c>
      <c r="H4724" s="195" t="s">
        <v>2969</v>
      </c>
      <c r="I4724" s="195"/>
    </row>
    <row r="4725" spans="1:9">
      <c r="A4725" s="196">
        <v>44351</v>
      </c>
      <c r="B4725" s="41" t="s">
        <v>60</v>
      </c>
      <c r="C4725" s="474">
        <v>848</v>
      </c>
      <c r="D4725" s="195">
        <v>9</v>
      </c>
      <c r="E4725" s="197">
        <v>478300</v>
      </c>
      <c r="F4725" s="206">
        <f t="shared" si="60"/>
        <v>0</v>
      </c>
      <c r="G4725" s="197">
        <v>478300</v>
      </c>
      <c r="H4725" s="195" t="s">
        <v>2971</v>
      </c>
      <c r="I4725" s="195"/>
    </row>
    <row r="4726" spans="1:9" ht="26.25" customHeight="1">
      <c r="A4726" s="40">
        <v>44350</v>
      </c>
      <c r="B4726" s="41" t="s">
        <v>60</v>
      </c>
      <c r="C4726" s="271">
        <v>7802</v>
      </c>
      <c r="D4726" s="41">
        <v>8</v>
      </c>
      <c r="E4726" s="42">
        <v>859611</v>
      </c>
      <c r="F4726" s="206">
        <f t="shared" si="60"/>
        <v>0</v>
      </c>
      <c r="G4726" s="42">
        <v>859611</v>
      </c>
      <c r="H4726" s="41" t="s">
        <v>2914</v>
      </c>
      <c r="I4726" s="195"/>
    </row>
    <row r="4727" spans="1:9" ht="26.25" customHeight="1">
      <c r="A4727" s="40">
        <v>44350</v>
      </c>
      <c r="B4727" s="41" t="s">
        <v>60</v>
      </c>
      <c r="C4727" s="271">
        <v>751</v>
      </c>
      <c r="D4727" s="41">
        <v>9</v>
      </c>
      <c r="E4727" s="42">
        <v>1493375</v>
      </c>
      <c r="F4727" s="206">
        <f t="shared" si="60"/>
        <v>0</v>
      </c>
      <c r="G4727" s="42">
        <v>1493375</v>
      </c>
      <c r="H4727" s="41" t="s">
        <v>2893</v>
      </c>
      <c r="I4727" s="195"/>
    </row>
    <row r="4728" spans="1:9">
      <c r="G4728" s="50">
        <f>SUM(G4724:G4727)</f>
        <v>9452486</v>
      </c>
    </row>
    <row r="4730" spans="1:9">
      <c r="A4730" s="196">
        <v>44351</v>
      </c>
      <c r="B4730" s="41" t="s">
        <v>60</v>
      </c>
      <c r="C4730" s="474">
        <v>6337</v>
      </c>
      <c r="D4730" s="195">
        <v>6</v>
      </c>
      <c r="E4730" s="197">
        <v>524563</v>
      </c>
      <c r="F4730" s="206">
        <f>E4730-G4730</f>
        <v>0</v>
      </c>
      <c r="G4730" s="197">
        <v>524563</v>
      </c>
      <c r="H4730" s="195" t="s">
        <v>3002</v>
      </c>
      <c r="I4730" s="195"/>
    </row>
    <row r="4731" spans="1:9">
      <c r="A4731" s="196">
        <v>44351</v>
      </c>
      <c r="B4731" s="41" t="s">
        <v>60</v>
      </c>
      <c r="C4731" s="474">
        <v>4332</v>
      </c>
      <c r="D4731" s="195">
        <v>10</v>
      </c>
      <c r="E4731" s="197">
        <v>203740</v>
      </c>
      <c r="F4731" s="206">
        <f t="shared" ref="F4731:F4734" si="61">E4731-G4731</f>
        <v>0</v>
      </c>
      <c r="G4731" s="197">
        <v>203740</v>
      </c>
      <c r="H4731" s="195" t="s">
        <v>2999</v>
      </c>
      <c r="I4731" s="195"/>
    </row>
    <row r="4732" spans="1:9">
      <c r="A4732" s="196">
        <v>44351</v>
      </c>
      <c r="B4732" s="41" t="s">
        <v>60</v>
      </c>
      <c r="C4732" s="474">
        <v>7988</v>
      </c>
      <c r="D4732" s="195">
        <v>8</v>
      </c>
      <c r="E4732" s="197">
        <v>474400</v>
      </c>
      <c r="F4732" s="206">
        <f t="shared" si="61"/>
        <v>0</v>
      </c>
      <c r="G4732" s="197">
        <v>474400</v>
      </c>
      <c r="H4732" s="195" t="s">
        <v>2981</v>
      </c>
      <c r="I4732" s="195"/>
    </row>
    <row r="4733" spans="1:9" ht="26.25" customHeight="1">
      <c r="A4733" s="40">
        <v>44350</v>
      </c>
      <c r="B4733" s="41" t="s">
        <v>60</v>
      </c>
      <c r="C4733" s="271">
        <v>392</v>
      </c>
      <c r="D4733" s="41">
        <v>7</v>
      </c>
      <c r="E4733" s="42">
        <v>588000</v>
      </c>
      <c r="F4733" s="206">
        <f t="shared" si="61"/>
        <v>0</v>
      </c>
      <c r="G4733" s="42">
        <v>588000</v>
      </c>
      <c r="H4733" s="41" t="s">
        <v>2885</v>
      </c>
      <c r="I4733" s="195"/>
    </row>
    <row r="4734" spans="1:9">
      <c r="A4734" s="196">
        <v>44351</v>
      </c>
      <c r="B4734" s="41" t="s">
        <v>60</v>
      </c>
      <c r="C4734" s="474">
        <v>796</v>
      </c>
      <c r="D4734" s="195">
        <v>9</v>
      </c>
      <c r="E4734" s="197">
        <v>1073769</v>
      </c>
      <c r="F4734" s="206">
        <f t="shared" si="61"/>
        <v>0</v>
      </c>
      <c r="G4734" s="197">
        <v>1073769</v>
      </c>
      <c r="H4734" s="195" t="s">
        <v>2955</v>
      </c>
      <c r="I4734" s="195"/>
    </row>
    <row r="4735" spans="1:9">
      <c r="G4735" s="50">
        <f>SUM(G4730:G4734)</f>
        <v>2864472</v>
      </c>
    </row>
    <row r="4737" spans="1:9">
      <c r="A4737" s="196">
        <v>44358</v>
      </c>
      <c r="B4737" s="41" t="s">
        <v>60</v>
      </c>
      <c r="C4737" s="474">
        <v>8000</v>
      </c>
      <c r="D4737" s="195">
        <v>6</v>
      </c>
      <c r="E4737" s="197">
        <v>224148</v>
      </c>
      <c r="F4737" s="206">
        <f t="shared" ref="F4737" si="62">E4737-G4737</f>
        <v>0</v>
      </c>
      <c r="G4737" s="197">
        <v>224148</v>
      </c>
      <c r="H4737" s="195" t="s">
        <v>3570</v>
      </c>
      <c r="I4737" s="195"/>
    </row>
    <row r="4738" spans="1:9">
      <c r="A4738" s="196">
        <v>44358</v>
      </c>
      <c r="B4738" s="41" t="s">
        <v>60</v>
      </c>
      <c r="C4738" s="474">
        <v>9976</v>
      </c>
      <c r="D4738" s="195">
        <v>4</v>
      </c>
      <c r="E4738" s="197">
        <v>978375</v>
      </c>
      <c r="F4738" s="206">
        <f>E4738-G4738</f>
        <v>0</v>
      </c>
      <c r="G4738" s="197">
        <v>978375</v>
      </c>
      <c r="H4738" s="195" t="s">
        <v>3579</v>
      </c>
      <c r="I4738" s="195"/>
    </row>
    <row r="4739" spans="1:9" s="52" customFormat="1">
      <c r="A4739" s="199">
        <v>44359</v>
      </c>
      <c r="B4739" s="429"/>
      <c r="C4739" s="51">
        <v>4702</v>
      </c>
      <c r="D4739" s="200">
        <v>10</v>
      </c>
      <c r="E4739" s="201">
        <v>579223</v>
      </c>
      <c r="F4739" s="202">
        <f t="shared" ref="F4739:F4747" si="63">E4739-G4739</f>
        <v>0</v>
      </c>
      <c r="G4739" s="201">
        <v>579223</v>
      </c>
      <c r="H4739" s="200"/>
      <c r="I4739" s="200"/>
    </row>
    <row r="4740" spans="1:9" s="52" customFormat="1">
      <c r="A4740" s="199">
        <v>44359</v>
      </c>
      <c r="B4740" s="200"/>
      <c r="C4740" s="200">
        <v>176</v>
      </c>
      <c r="D4740" s="200">
        <v>4</v>
      </c>
      <c r="E4740" s="201">
        <v>285938</v>
      </c>
      <c r="F4740" s="202">
        <f t="shared" si="63"/>
        <v>0</v>
      </c>
      <c r="G4740" s="201">
        <v>285938</v>
      </c>
      <c r="H4740" s="200"/>
      <c r="I4740" s="200"/>
    </row>
    <row r="4741" spans="1:9" s="52" customFormat="1">
      <c r="A4741" s="199">
        <v>44359</v>
      </c>
      <c r="B4741" s="200"/>
      <c r="C4741" s="200">
        <v>2249</v>
      </c>
      <c r="D4741" s="200">
        <v>7</v>
      </c>
      <c r="E4741" s="201">
        <v>483497</v>
      </c>
      <c r="F4741" s="202">
        <f t="shared" si="63"/>
        <v>0</v>
      </c>
      <c r="G4741" s="201">
        <v>483497</v>
      </c>
      <c r="H4741" s="200"/>
      <c r="I4741" s="200"/>
    </row>
    <row r="4742" spans="1:9" s="52" customFormat="1">
      <c r="A4742" s="199">
        <v>44359</v>
      </c>
      <c r="B4742" s="200"/>
      <c r="C4742" s="200">
        <v>8265</v>
      </c>
      <c r="D4742" s="200">
        <v>6</v>
      </c>
      <c r="E4742" s="201">
        <v>1294174</v>
      </c>
      <c r="F4742" s="202">
        <f t="shared" si="63"/>
        <v>0</v>
      </c>
      <c r="G4742" s="201">
        <v>1294174</v>
      </c>
      <c r="H4742" s="200"/>
      <c r="I4742" s="200"/>
    </row>
    <row r="4743" spans="1:9" s="52" customFormat="1">
      <c r="A4743" s="199">
        <v>44359</v>
      </c>
      <c r="B4743" s="200"/>
      <c r="C4743" s="200">
        <v>8264</v>
      </c>
      <c r="D4743" s="200">
        <v>6</v>
      </c>
      <c r="E4743" s="201">
        <v>451598</v>
      </c>
      <c r="F4743" s="202">
        <f t="shared" si="63"/>
        <v>0</v>
      </c>
      <c r="G4743" s="201">
        <v>451598</v>
      </c>
      <c r="H4743" s="200"/>
      <c r="I4743" s="200"/>
    </row>
    <row r="4744" spans="1:9" s="52" customFormat="1">
      <c r="A4744" s="199">
        <v>44359</v>
      </c>
      <c r="B4744" s="200"/>
      <c r="C4744" s="200">
        <v>8212</v>
      </c>
      <c r="D4744" s="200">
        <v>6</v>
      </c>
      <c r="E4744" s="201">
        <v>2522948</v>
      </c>
      <c r="F4744" s="202">
        <f t="shared" si="63"/>
        <v>0</v>
      </c>
      <c r="G4744" s="201">
        <v>2522948</v>
      </c>
      <c r="H4744" s="200"/>
      <c r="I4744" s="200"/>
    </row>
    <row r="4745" spans="1:9" s="52" customFormat="1">
      <c r="A4745" s="199">
        <v>44359</v>
      </c>
      <c r="B4745" s="200"/>
      <c r="C4745" s="200">
        <v>4701</v>
      </c>
      <c r="D4745" s="200">
        <v>10</v>
      </c>
      <c r="E4745" s="201">
        <v>224900</v>
      </c>
      <c r="F4745" s="202">
        <f t="shared" si="63"/>
        <v>0</v>
      </c>
      <c r="G4745" s="201">
        <v>224900</v>
      </c>
      <c r="H4745" s="200"/>
      <c r="I4745" s="200"/>
    </row>
    <row r="4746" spans="1:9" s="52" customFormat="1">
      <c r="A4746" s="199">
        <v>44359</v>
      </c>
      <c r="B4746" s="200"/>
      <c r="C4746" s="200">
        <v>175</v>
      </c>
      <c r="D4746" s="200">
        <v>4</v>
      </c>
      <c r="E4746" s="201">
        <v>336500</v>
      </c>
      <c r="F4746" s="202">
        <f t="shared" si="63"/>
        <v>0</v>
      </c>
      <c r="G4746" s="201">
        <v>336500</v>
      </c>
      <c r="H4746" s="200"/>
      <c r="I4746" s="200"/>
    </row>
    <row r="4747" spans="1:9" s="52" customFormat="1">
      <c r="A4747" s="199">
        <v>44359</v>
      </c>
      <c r="B4747" s="200"/>
      <c r="C4747" s="200">
        <v>3015</v>
      </c>
      <c r="D4747" s="200">
        <v>11</v>
      </c>
      <c r="E4747" s="201">
        <v>2416583</v>
      </c>
      <c r="F4747" s="202">
        <f t="shared" si="63"/>
        <v>0</v>
      </c>
      <c r="G4747" s="201">
        <v>2416583</v>
      </c>
      <c r="H4747" s="200"/>
      <c r="I4747" s="200"/>
    </row>
    <row r="4748" spans="1:9" ht="19.5">
      <c r="E4748" s="3"/>
      <c r="G4748" s="121">
        <f>SUM(G4737:G4747)</f>
        <v>9797884</v>
      </c>
      <c r="H4748" s="2" t="s">
        <v>63</v>
      </c>
    </row>
    <row r="4749" spans="1:9">
      <c r="E4749" s="3"/>
    </row>
    <row r="4750" spans="1:9" s="52" customFormat="1">
      <c r="A4750" s="199">
        <v>44359</v>
      </c>
      <c r="B4750" s="200"/>
      <c r="C4750" s="200">
        <v>4708</v>
      </c>
      <c r="D4750" s="200">
        <v>10</v>
      </c>
      <c r="E4750" s="201">
        <v>481062</v>
      </c>
      <c r="F4750" s="202">
        <f t="shared" ref="F4750:F4752" si="64">E4750-G4750</f>
        <v>0</v>
      </c>
      <c r="G4750" s="201">
        <v>481062</v>
      </c>
      <c r="H4750" s="200"/>
      <c r="I4750" s="200"/>
    </row>
    <row r="4751" spans="1:9" s="52" customFormat="1">
      <c r="A4751" s="199">
        <v>44359</v>
      </c>
      <c r="B4751" s="200"/>
      <c r="C4751" s="200">
        <v>181</v>
      </c>
      <c r="D4751" s="200">
        <v>4</v>
      </c>
      <c r="E4751" s="201">
        <v>206300</v>
      </c>
      <c r="F4751" s="202">
        <f t="shared" si="64"/>
        <v>0</v>
      </c>
      <c r="G4751" s="201">
        <v>206300</v>
      </c>
      <c r="H4751" s="200"/>
      <c r="I4751" s="200"/>
    </row>
    <row r="4752" spans="1:9" s="52" customFormat="1">
      <c r="A4752" s="199">
        <v>44359</v>
      </c>
      <c r="B4752" s="200"/>
      <c r="C4752" s="200">
        <v>8268</v>
      </c>
      <c r="D4752" s="200">
        <v>6</v>
      </c>
      <c r="E4752" s="201">
        <v>978600</v>
      </c>
      <c r="F4752" s="202">
        <f t="shared" si="64"/>
        <v>0</v>
      </c>
      <c r="G4752" s="201">
        <v>978600</v>
      </c>
      <c r="H4752" s="200"/>
      <c r="I4752" s="200"/>
    </row>
    <row r="4753" spans="1:9" ht="19.5">
      <c r="B4753" s="2" t="s">
        <v>3587</v>
      </c>
      <c r="E4753" s="3"/>
      <c r="G4753" s="121">
        <f>SUM(G4750:G4752)</f>
        <v>1665962</v>
      </c>
    </row>
    <row r="4754" spans="1:9">
      <c r="E4754" s="3"/>
    </row>
    <row r="4757" spans="1:9">
      <c r="A4757" s="196">
        <v>44359</v>
      </c>
      <c r="B4757" s="41"/>
      <c r="C4757" s="479">
        <v>1658</v>
      </c>
      <c r="D4757" s="195">
        <v>9</v>
      </c>
      <c r="E4757" s="197">
        <v>561403</v>
      </c>
      <c r="F4757" s="206">
        <v>0</v>
      </c>
      <c r="G4757" s="197">
        <v>561403</v>
      </c>
      <c r="H4757" s="195" t="s">
        <v>3608</v>
      </c>
      <c r="I4757" s="195"/>
    </row>
    <row r="4758" spans="1:9">
      <c r="A4758" s="196">
        <v>44359</v>
      </c>
      <c r="B4758" s="41"/>
      <c r="C4758" s="479">
        <v>2155</v>
      </c>
      <c r="D4758" s="195">
        <v>7</v>
      </c>
      <c r="E4758" s="197">
        <v>333200</v>
      </c>
      <c r="F4758" s="206">
        <v>0</v>
      </c>
      <c r="G4758" s="197">
        <v>333200</v>
      </c>
      <c r="H4758" s="195">
        <v>0</v>
      </c>
      <c r="I4758" s="195"/>
    </row>
    <row r="4759" spans="1:9">
      <c r="A4759" s="196">
        <v>44359</v>
      </c>
      <c r="B4759" s="41"/>
      <c r="C4759" s="479">
        <v>4699</v>
      </c>
      <c r="D4759" s="195">
        <v>10</v>
      </c>
      <c r="E4759" s="197">
        <v>278295</v>
      </c>
      <c r="F4759" s="206">
        <v>0</v>
      </c>
      <c r="G4759" s="197">
        <v>278295</v>
      </c>
      <c r="H4759" s="195" t="s">
        <v>3616</v>
      </c>
      <c r="I4759" s="195"/>
    </row>
    <row r="4760" spans="1:9">
      <c r="A4760" s="196">
        <v>44359</v>
      </c>
      <c r="B4760" s="41"/>
      <c r="C4760" s="479">
        <v>8177</v>
      </c>
      <c r="D4760" s="195">
        <v>6</v>
      </c>
      <c r="E4760" s="197">
        <v>615862</v>
      </c>
      <c r="F4760" s="206">
        <v>0</v>
      </c>
      <c r="G4760" s="197">
        <v>615862</v>
      </c>
      <c r="H4760" s="195" t="s">
        <v>3623</v>
      </c>
      <c r="I4760" s="195"/>
    </row>
    <row r="4761" spans="1:9">
      <c r="A4761" s="196">
        <v>44360</v>
      </c>
      <c r="B4761" s="41"/>
      <c r="C4761" s="479">
        <v>491</v>
      </c>
      <c r="D4761" s="195">
        <v>4</v>
      </c>
      <c r="E4761" s="197">
        <v>274500</v>
      </c>
      <c r="F4761" s="206">
        <v>0</v>
      </c>
      <c r="G4761" s="197">
        <v>274500</v>
      </c>
      <c r="H4761" s="195" t="s">
        <v>3637</v>
      </c>
      <c r="I4761" s="195"/>
    </row>
    <row r="4762" spans="1:9">
      <c r="A4762" s="196">
        <v>44360</v>
      </c>
      <c r="B4762" s="41"/>
      <c r="C4762" s="479">
        <v>511</v>
      </c>
      <c r="D4762" s="195">
        <v>4</v>
      </c>
      <c r="E4762" s="197">
        <v>334997</v>
      </c>
      <c r="F4762" s="206">
        <v>0</v>
      </c>
      <c r="G4762" s="197">
        <v>334997</v>
      </c>
      <c r="H4762" s="195" t="s">
        <v>3638</v>
      </c>
      <c r="I4762" s="195"/>
    </row>
    <row r="4763" spans="1:9">
      <c r="A4763" s="196">
        <v>44360</v>
      </c>
      <c r="B4763" s="41"/>
      <c r="C4763" s="479">
        <v>547</v>
      </c>
      <c r="D4763" s="195">
        <v>4</v>
      </c>
      <c r="E4763" s="197">
        <v>1636219</v>
      </c>
      <c r="F4763" s="206">
        <v>0</v>
      </c>
      <c r="G4763" s="197">
        <v>1636219</v>
      </c>
      <c r="H4763" s="195" t="s">
        <v>3639</v>
      </c>
      <c r="I4763" s="195"/>
    </row>
    <row r="4764" spans="1:9">
      <c r="A4764" s="196">
        <v>44360</v>
      </c>
      <c r="B4764" s="41"/>
      <c r="C4764" s="479">
        <v>1785</v>
      </c>
      <c r="D4764" s="195">
        <v>9</v>
      </c>
      <c r="E4764" s="197">
        <v>333264</v>
      </c>
      <c r="F4764" s="206">
        <v>0</v>
      </c>
      <c r="G4764" s="197">
        <v>333264</v>
      </c>
      <c r="H4764" s="195" t="s">
        <v>3641</v>
      </c>
      <c r="I4764" s="195"/>
    </row>
    <row r="4765" spans="1:9">
      <c r="A4765" s="196">
        <v>44360</v>
      </c>
      <c r="B4765" s="41"/>
      <c r="C4765" s="479">
        <v>1791</v>
      </c>
      <c r="D4765" s="195">
        <v>9</v>
      </c>
      <c r="E4765" s="197">
        <v>895850</v>
      </c>
      <c r="F4765" s="206">
        <v>0</v>
      </c>
      <c r="G4765" s="197">
        <v>895850</v>
      </c>
      <c r="H4765" s="195" t="s">
        <v>3642</v>
      </c>
      <c r="I4765" s="195"/>
    </row>
    <row r="4766" spans="1:9">
      <c r="A4766" s="196">
        <v>44360</v>
      </c>
      <c r="B4766" s="41"/>
      <c r="C4766" s="479">
        <v>1807</v>
      </c>
      <c r="D4766" s="195">
        <v>9</v>
      </c>
      <c r="E4766" s="197">
        <v>890913</v>
      </c>
      <c r="F4766" s="206">
        <v>0</v>
      </c>
      <c r="G4766" s="197">
        <v>890913</v>
      </c>
      <c r="H4766" s="195" t="s">
        <v>3643</v>
      </c>
      <c r="I4766" s="195"/>
    </row>
    <row r="4767" spans="1:9">
      <c r="A4767" s="196">
        <v>44360</v>
      </c>
      <c r="B4767" s="41"/>
      <c r="C4767" s="479">
        <v>2461</v>
      </c>
      <c r="D4767" s="195">
        <v>7</v>
      </c>
      <c r="E4767" s="197">
        <v>383835</v>
      </c>
      <c r="F4767" s="206">
        <v>0</v>
      </c>
      <c r="G4767" s="197">
        <v>383835</v>
      </c>
      <c r="H4767" s="195" t="s">
        <v>3645</v>
      </c>
      <c r="I4767" s="195"/>
    </row>
    <row r="4768" spans="1:9">
      <c r="A4768" s="196">
        <v>44360</v>
      </c>
      <c r="B4768" s="41"/>
      <c r="C4768" s="479">
        <v>2519</v>
      </c>
      <c r="D4768" s="195">
        <v>7</v>
      </c>
      <c r="E4768" s="197">
        <v>7000000</v>
      </c>
      <c r="F4768" s="206">
        <v>0</v>
      </c>
      <c r="G4768" s="197">
        <v>7000000</v>
      </c>
      <c r="H4768" s="195" t="s">
        <v>3647</v>
      </c>
      <c r="I4768" s="195"/>
    </row>
    <row r="4769" spans="1:9">
      <c r="A4769" s="196">
        <v>44360</v>
      </c>
      <c r="B4769" s="41"/>
      <c r="C4769" s="479">
        <v>3069</v>
      </c>
      <c r="D4769" s="195">
        <v>11</v>
      </c>
      <c r="E4769" s="197">
        <v>82998</v>
      </c>
      <c r="F4769" s="206">
        <v>0</v>
      </c>
      <c r="G4769" s="197">
        <v>82998</v>
      </c>
      <c r="H4769" s="195" t="s">
        <v>3659</v>
      </c>
      <c r="I4769" s="195"/>
    </row>
    <row r="4770" spans="1:9">
      <c r="A4770" s="196">
        <v>44360</v>
      </c>
      <c r="B4770" s="41"/>
      <c r="C4770" s="479">
        <v>8427</v>
      </c>
      <c r="D4770" s="195">
        <v>6</v>
      </c>
      <c r="E4770" s="197">
        <v>1132837</v>
      </c>
      <c r="F4770" s="206">
        <v>0</v>
      </c>
      <c r="G4770" s="197">
        <v>1132837</v>
      </c>
      <c r="H4770" s="195" t="s">
        <v>3672</v>
      </c>
      <c r="I4770" s="195"/>
    </row>
    <row r="4771" spans="1:9">
      <c r="A4771" s="196">
        <v>44360</v>
      </c>
      <c r="B4771" s="41"/>
      <c r="C4771" s="479">
        <v>8430</v>
      </c>
      <c r="D4771" s="195">
        <v>6</v>
      </c>
      <c r="E4771" s="197">
        <v>451487</v>
      </c>
      <c r="F4771" s="206">
        <v>0</v>
      </c>
      <c r="G4771" s="197">
        <v>451487</v>
      </c>
      <c r="H4771" s="195" t="s">
        <v>3675</v>
      </c>
      <c r="I4771" s="195"/>
    </row>
    <row r="4772" spans="1:9">
      <c r="A4772" s="196">
        <v>44360</v>
      </c>
      <c r="B4772" s="41"/>
      <c r="C4772" s="479">
        <v>8471</v>
      </c>
      <c r="D4772" s="195">
        <v>6</v>
      </c>
      <c r="E4772" s="197">
        <v>819146</v>
      </c>
      <c r="F4772" s="206">
        <v>0</v>
      </c>
      <c r="G4772" s="197">
        <v>819146</v>
      </c>
      <c r="H4772" s="195" t="s">
        <v>3677</v>
      </c>
      <c r="I4772" s="195"/>
    </row>
    <row r="4773" spans="1:9">
      <c r="A4773" s="196">
        <v>44360</v>
      </c>
      <c r="B4773" s="41"/>
      <c r="C4773" s="479">
        <v>8475</v>
      </c>
      <c r="D4773" s="195">
        <v>6</v>
      </c>
      <c r="E4773" s="197">
        <v>622000</v>
      </c>
      <c r="F4773" s="206">
        <v>0</v>
      </c>
      <c r="G4773" s="197">
        <v>622000</v>
      </c>
      <c r="H4773" s="195" t="s">
        <v>3678</v>
      </c>
      <c r="I4773" s="195"/>
    </row>
    <row r="4774" spans="1:9">
      <c r="A4774" s="196">
        <v>44360</v>
      </c>
      <c r="B4774" s="41"/>
      <c r="C4774" s="479">
        <v>8476</v>
      </c>
      <c r="D4774" s="195">
        <v>6</v>
      </c>
      <c r="E4774" s="197">
        <v>339528</v>
      </c>
      <c r="F4774" s="206">
        <v>0</v>
      </c>
      <c r="G4774" s="197">
        <v>339528</v>
      </c>
      <c r="H4774" s="195" t="s">
        <v>3679</v>
      </c>
      <c r="I4774" s="195"/>
    </row>
    <row r="4775" spans="1:9">
      <c r="A4775" s="196">
        <v>44360</v>
      </c>
      <c r="B4775" s="41"/>
      <c r="C4775" s="479">
        <v>8531</v>
      </c>
      <c r="D4775" s="195">
        <v>6</v>
      </c>
      <c r="E4775" s="197">
        <v>435235</v>
      </c>
      <c r="F4775" s="206">
        <f t="shared" ref="F4775:F4777" si="65">E4775-G4775</f>
        <v>0</v>
      </c>
      <c r="G4775" s="197">
        <v>435235</v>
      </c>
      <c r="H4775" s="195">
        <v>0</v>
      </c>
      <c r="I4775" s="195"/>
    </row>
    <row r="4776" spans="1:9">
      <c r="A4776" s="196">
        <v>44360</v>
      </c>
      <c r="B4776" s="41"/>
      <c r="C4776" s="479">
        <v>8547</v>
      </c>
      <c r="D4776" s="195">
        <v>6</v>
      </c>
      <c r="E4776" s="197">
        <v>322500</v>
      </c>
      <c r="F4776" s="206">
        <f t="shared" si="65"/>
        <v>0</v>
      </c>
      <c r="G4776" s="197">
        <v>322500</v>
      </c>
      <c r="H4776" s="195" t="s">
        <v>3684</v>
      </c>
      <c r="I4776" s="195"/>
    </row>
    <row r="4777" spans="1:9">
      <c r="A4777" s="196">
        <v>44360</v>
      </c>
      <c r="B4777" s="41"/>
      <c r="C4777" s="479">
        <v>8600</v>
      </c>
      <c r="D4777" s="195">
        <v>6</v>
      </c>
      <c r="E4777" s="197">
        <v>206850</v>
      </c>
      <c r="F4777" s="206">
        <f t="shared" si="65"/>
        <v>0</v>
      </c>
      <c r="G4777" s="197">
        <v>206850</v>
      </c>
      <c r="H4777" s="195" t="s">
        <v>3686</v>
      </c>
      <c r="I4777" s="195"/>
    </row>
    <row r="4778" spans="1:9" ht="19.5">
      <c r="B4778" s="2" t="s">
        <v>3690</v>
      </c>
      <c r="G4778" s="121">
        <f>SUM(G4757:G4777)</f>
        <v>17950919</v>
      </c>
      <c r="H4778" s="2" t="s">
        <v>190</v>
      </c>
    </row>
    <row r="4780" spans="1:9">
      <c r="A4780" s="196">
        <v>44359</v>
      </c>
      <c r="B4780" s="41" t="s">
        <v>60</v>
      </c>
      <c r="C4780" s="479">
        <v>251</v>
      </c>
      <c r="D4780" s="195">
        <v>4</v>
      </c>
      <c r="E4780" s="197">
        <v>7120000</v>
      </c>
      <c r="F4780" s="206">
        <v>0</v>
      </c>
      <c r="G4780" s="197">
        <v>7120000</v>
      </c>
      <c r="H4780" s="195" t="s">
        <v>3603</v>
      </c>
      <c r="I4780" s="195"/>
    </row>
    <row r="4781" spans="1:9">
      <c r="A4781" s="196">
        <v>44360</v>
      </c>
      <c r="B4781" s="41" t="s">
        <v>60</v>
      </c>
      <c r="C4781" s="479">
        <v>3042</v>
      </c>
      <c r="D4781" s="195">
        <v>11</v>
      </c>
      <c r="E4781" s="197">
        <v>1315837</v>
      </c>
      <c r="F4781" s="206">
        <v>0</v>
      </c>
      <c r="G4781" s="197">
        <v>1315837</v>
      </c>
      <c r="H4781" s="195" t="s">
        <v>3656</v>
      </c>
      <c r="I4781" s="195"/>
    </row>
    <row r="4782" spans="1:9">
      <c r="A4782" s="196">
        <v>44360</v>
      </c>
      <c r="B4782" s="41" t="s">
        <v>60</v>
      </c>
      <c r="C4782" s="479">
        <v>8429</v>
      </c>
      <c r="D4782" s="195">
        <v>6</v>
      </c>
      <c r="E4782" s="197">
        <v>371264</v>
      </c>
      <c r="F4782" s="206">
        <v>0</v>
      </c>
      <c r="G4782" s="197">
        <v>371264</v>
      </c>
      <c r="H4782" s="195" t="s">
        <v>3674</v>
      </c>
      <c r="I4782" s="195"/>
    </row>
    <row r="4783" spans="1:9" ht="19.5">
      <c r="B4783" s="2" t="s">
        <v>3691</v>
      </c>
      <c r="G4783" s="121">
        <f>SUM(G4780:G4782)</f>
        <v>8807101</v>
      </c>
      <c r="H4783" s="2" t="s">
        <v>101</v>
      </c>
    </row>
  </sheetData>
  <mergeCells count="5">
    <mergeCell ref="A3852:E3852"/>
    <mergeCell ref="A3812:F3812"/>
    <mergeCell ref="A3813:J3813"/>
    <mergeCell ref="A3943:F3943"/>
    <mergeCell ref="A4418:F4418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"/>
  <sheetViews>
    <sheetView workbookViewId="0">
      <selection activeCell="F17" sqref="F17"/>
    </sheetView>
  </sheetViews>
  <sheetFormatPr defaultRowHeight="23.25"/>
  <cols>
    <col min="1" max="1" width="17.375" bestFit="1" customWidth="1"/>
    <col min="2" max="3" width="15.25" bestFit="1" customWidth="1"/>
    <col min="4" max="4" width="17.375" bestFit="1" customWidth="1"/>
    <col min="5" max="5" width="11.75" bestFit="1" customWidth="1"/>
    <col min="6" max="6" width="13.875" bestFit="1" customWidth="1"/>
    <col min="7" max="7" width="21.75" style="452" customWidth="1"/>
    <col min="8" max="8" width="18.75" customWidth="1"/>
  </cols>
  <sheetData>
    <row r="1" spans="1:7" s="453" customFormat="1">
      <c r="A1" s="453">
        <v>44336</v>
      </c>
      <c r="B1" s="453">
        <v>44338</v>
      </c>
      <c r="C1" s="453">
        <v>44341</v>
      </c>
      <c r="D1" s="453">
        <v>44342</v>
      </c>
      <c r="E1" s="453">
        <v>44345</v>
      </c>
      <c r="F1" s="453">
        <v>44346</v>
      </c>
      <c r="G1" s="454"/>
    </row>
    <row r="2" spans="1:7">
      <c r="A2" s="457"/>
      <c r="B2" s="456">
        <v>887455</v>
      </c>
      <c r="C2" s="456">
        <v>764560</v>
      </c>
      <c r="D2" s="461">
        <v>2913600</v>
      </c>
      <c r="E2" s="460">
        <v>472581</v>
      </c>
      <c r="F2" s="456">
        <v>2035703</v>
      </c>
    </row>
    <row r="3" spans="1:7">
      <c r="A3" s="458"/>
      <c r="B3" s="149"/>
      <c r="C3" s="460">
        <v>85000</v>
      </c>
      <c r="D3" s="149"/>
    </row>
    <row r="4" spans="1:7">
      <c r="A4" s="459"/>
      <c r="B4" s="149"/>
      <c r="C4" s="149"/>
      <c r="D4" s="149"/>
    </row>
    <row r="51" spans="10:10">
      <c r="J51">
        <f>+H60-G58</f>
        <v>0</v>
      </c>
    </row>
    <row r="85" spans="7:7">
      <c r="G85" s="455"/>
    </row>
  </sheetData>
  <conditionalFormatting sqref="A103:XFD1048576 E4:XFD32 E35:XFD95 E33:G34 I33:XFD34 E97:XFD102 F96:XFD96 H1:XFD3 D1:D101 E1:F3 A2:A4 A5:C102 B1:C4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C9" sqref="C9"/>
    </sheetView>
  </sheetViews>
  <sheetFormatPr defaultRowHeight="18"/>
  <cols>
    <col min="1" max="1" width="19.125" style="2" customWidth="1"/>
    <col min="2" max="3" width="20.125" style="2" customWidth="1"/>
    <col min="4" max="16384" width="9" style="2"/>
  </cols>
  <sheetData>
    <row r="1" spans="1:3" s="475" customFormat="1">
      <c r="A1" s="475" t="s">
        <v>3582</v>
      </c>
      <c r="B1" s="475" t="s">
        <v>3583</v>
      </c>
      <c r="C1" s="475" t="s">
        <v>3584</v>
      </c>
    </row>
    <row r="2" spans="1:3" s="476" customFormat="1" ht="26.25">
      <c r="A2" s="476">
        <v>9692150309</v>
      </c>
      <c r="B2" s="476">
        <v>9672150325</v>
      </c>
      <c r="C2" s="476">
        <v>9962150030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E7" sqref="E7"/>
    </sheetView>
  </sheetViews>
  <sheetFormatPr defaultRowHeight="16.5"/>
  <cols>
    <col min="1" max="1" width="9.25" style="20" customWidth="1"/>
    <col min="2" max="2" width="30.625" style="13" customWidth="1"/>
    <col min="3" max="3" width="23.125" style="13" customWidth="1"/>
    <col min="4" max="4" width="22.25" style="13" customWidth="1"/>
    <col min="5" max="16384" width="9" style="13"/>
  </cols>
  <sheetData>
    <row r="1" spans="1:7" ht="35.25" customHeight="1">
      <c r="A1" s="549" t="s">
        <v>8</v>
      </c>
      <c r="B1" s="549"/>
      <c r="C1" s="549"/>
    </row>
    <row r="2" spans="1:7" ht="23.25" customHeight="1">
      <c r="A2" s="14" t="s">
        <v>9</v>
      </c>
      <c r="B2" s="14" t="s">
        <v>10</v>
      </c>
      <c r="C2" s="14" t="s">
        <v>11</v>
      </c>
    </row>
    <row r="3" spans="1:7" ht="27" customHeight="1">
      <c r="A3" s="15">
        <v>9</v>
      </c>
      <c r="B3" s="16" t="s">
        <v>12</v>
      </c>
      <c r="C3" s="17" t="s">
        <v>13</v>
      </c>
    </row>
    <row r="4" spans="1:7" ht="27" customHeight="1">
      <c r="A4" s="15">
        <v>7</v>
      </c>
      <c r="B4" s="16" t="s">
        <v>14</v>
      </c>
      <c r="C4" s="17" t="s">
        <v>15</v>
      </c>
    </row>
    <row r="5" spans="1:7" ht="27" customHeight="1">
      <c r="A5" s="15">
        <v>11</v>
      </c>
      <c r="B5" s="16" t="s">
        <v>16</v>
      </c>
      <c r="C5" s="18" t="s">
        <v>17</v>
      </c>
    </row>
    <row r="6" spans="1:7" ht="27" customHeight="1">
      <c r="A6" s="15">
        <v>23</v>
      </c>
      <c r="B6" s="16" t="s">
        <v>18</v>
      </c>
      <c r="C6" s="17" t="s">
        <v>19</v>
      </c>
    </row>
    <row r="7" spans="1:7" ht="27" customHeight="1">
      <c r="A7" s="15">
        <v>15</v>
      </c>
      <c r="B7" s="16" t="s">
        <v>20</v>
      </c>
      <c r="C7" s="17" t="s">
        <v>21</v>
      </c>
    </row>
    <row r="8" spans="1:7" ht="27" customHeight="1">
      <c r="A8" s="15">
        <v>10</v>
      </c>
      <c r="B8" s="16" t="s">
        <v>22</v>
      </c>
      <c r="C8" s="17" t="s">
        <v>23</v>
      </c>
      <c r="G8" s="13" t="s">
        <v>24</v>
      </c>
    </row>
    <row r="9" spans="1:7" ht="27" customHeight="1">
      <c r="A9" s="15">
        <v>16</v>
      </c>
      <c r="B9" s="16" t="s">
        <v>25</v>
      </c>
      <c r="C9" s="17" t="s">
        <v>26</v>
      </c>
    </row>
    <row r="10" spans="1:7" ht="27" customHeight="1">
      <c r="A10" s="15">
        <v>8</v>
      </c>
      <c r="B10" s="16" t="s">
        <v>27</v>
      </c>
      <c r="C10" s="17" t="s">
        <v>28</v>
      </c>
    </row>
    <row r="11" spans="1:7" ht="27" customHeight="1">
      <c r="A11" s="15" t="s">
        <v>29</v>
      </c>
      <c r="B11" s="16" t="s">
        <v>30</v>
      </c>
      <c r="C11" s="17" t="s">
        <v>31</v>
      </c>
    </row>
    <row r="12" spans="1:7" ht="27" customHeight="1">
      <c r="A12" s="15"/>
      <c r="B12" s="16" t="s">
        <v>32</v>
      </c>
      <c r="C12" s="17" t="s">
        <v>33</v>
      </c>
    </row>
    <row r="13" spans="1:7" ht="27" customHeight="1">
      <c r="A13" s="15"/>
      <c r="B13" s="16" t="s">
        <v>34</v>
      </c>
      <c r="C13" s="17" t="s">
        <v>35</v>
      </c>
    </row>
    <row r="14" spans="1:7" ht="27" customHeight="1">
      <c r="A14" s="15"/>
      <c r="B14" s="16" t="s">
        <v>36</v>
      </c>
      <c r="C14" s="17" t="s">
        <v>37</v>
      </c>
    </row>
    <row r="15" spans="1:7" ht="27" customHeight="1">
      <c r="A15" s="15"/>
      <c r="B15" s="16" t="s">
        <v>513</v>
      </c>
      <c r="C15" s="17" t="s">
        <v>512</v>
      </c>
    </row>
    <row r="16" spans="1:7" ht="27" customHeight="1">
      <c r="A16" s="16"/>
      <c r="B16" s="19" t="s">
        <v>38</v>
      </c>
      <c r="C16" s="14" t="s">
        <v>39</v>
      </c>
    </row>
    <row r="17" ht="22.5" customHeight="1"/>
  </sheetData>
  <mergeCells count="1">
    <mergeCell ref="A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T411"/>
  <sheetViews>
    <sheetView workbookViewId="0">
      <selection activeCell="G424" sqref="G424"/>
    </sheetView>
  </sheetViews>
  <sheetFormatPr defaultRowHeight="16.5"/>
  <cols>
    <col min="1" max="1" width="11.375" bestFit="1" customWidth="1"/>
    <col min="5" max="5" width="13.75" bestFit="1" customWidth="1"/>
    <col min="8" max="8" width="13.75" bestFit="1" customWidth="1"/>
  </cols>
  <sheetData>
    <row r="1" spans="1:72" s="151" customFormat="1" ht="17.25">
      <c r="A1" s="151" t="s">
        <v>3</v>
      </c>
      <c r="B1" s="151" t="s">
        <v>4</v>
      </c>
      <c r="C1" s="151" t="s">
        <v>5</v>
      </c>
      <c r="D1" s="151" t="s">
        <v>6</v>
      </c>
      <c r="E1" s="151" t="s">
        <v>7</v>
      </c>
    </row>
    <row r="2" spans="1:72" s="2" customFormat="1" ht="18" hidden="1">
      <c r="A2" s="1">
        <v>44220</v>
      </c>
      <c r="B2" s="2">
        <v>32221</v>
      </c>
      <c r="C2" s="76">
        <v>10</v>
      </c>
      <c r="D2" s="2">
        <v>33</v>
      </c>
      <c r="E2" s="81">
        <v>300000</v>
      </c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</row>
    <row r="3" spans="1:72" s="2" customFormat="1" ht="18" hidden="1">
      <c r="A3" s="1">
        <v>44220</v>
      </c>
      <c r="B3" s="2">
        <v>32221</v>
      </c>
      <c r="C3" s="76">
        <v>12</v>
      </c>
      <c r="D3" s="2">
        <v>33</v>
      </c>
      <c r="E3" s="81">
        <v>150000</v>
      </c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</row>
    <row r="4" spans="1:72" s="2" customFormat="1" ht="18" hidden="1">
      <c r="A4" s="1">
        <v>44220</v>
      </c>
      <c r="B4" s="2">
        <v>32221</v>
      </c>
      <c r="C4" s="76">
        <v>18</v>
      </c>
      <c r="D4" s="2">
        <v>33</v>
      </c>
      <c r="E4" s="81">
        <v>150000</v>
      </c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</row>
    <row r="5" spans="1:72" s="2" customFormat="1" ht="18" hidden="1">
      <c r="A5" s="1">
        <v>44220</v>
      </c>
      <c r="B5" s="2">
        <v>32221</v>
      </c>
      <c r="C5" s="76">
        <v>19</v>
      </c>
      <c r="D5" s="2">
        <v>33</v>
      </c>
      <c r="E5" s="81">
        <v>150000</v>
      </c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</row>
    <row r="6" spans="1:72" s="2" customFormat="1" ht="18" hidden="1">
      <c r="A6" s="1">
        <v>44220</v>
      </c>
      <c r="B6" s="2">
        <v>19429</v>
      </c>
      <c r="C6" s="76">
        <v>22</v>
      </c>
      <c r="D6" s="2">
        <v>34</v>
      </c>
      <c r="E6" s="81">
        <v>300000</v>
      </c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</row>
    <row r="7" spans="1:72" s="2" customFormat="1" ht="18" hidden="1">
      <c r="A7" s="1">
        <v>44220</v>
      </c>
      <c r="B7" s="2">
        <v>19429</v>
      </c>
      <c r="C7" s="76">
        <v>23</v>
      </c>
      <c r="D7" s="2">
        <v>34</v>
      </c>
      <c r="E7" s="81">
        <v>150000</v>
      </c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</row>
    <row r="8" spans="1:72" s="2" customFormat="1" ht="18" hidden="1">
      <c r="A8" s="1">
        <v>44220</v>
      </c>
      <c r="B8" s="2">
        <v>32221</v>
      </c>
      <c r="C8" s="76">
        <v>24</v>
      </c>
      <c r="D8" s="2">
        <v>33</v>
      </c>
      <c r="E8" s="81">
        <v>150000</v>
      </c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</row>
    <row r="9" spans="1:72" s="2" customFormat="1" ht="18" hidden="1">
      <c r="A9" s="1">
        <v>44220</v>
      </c>
      <c r="B9" s="2">
        <v>19429</v>
      </c>
      <c r="C9" s="76">
        <v>24</v>
      </c>
      <c r="D9" s="2">
        <v>34</v>
      </c>
      <c r="E9" s="81">
        <v>300000</v>
      </c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</row>
    <row r="10" spans="1:72" s="2" customFormat="1" ht="18" hidden="1">
      <c r="A10" s="1">
        <v>44220</v>
      </c>
      <c r="B10" s="2">
        <v>19429</v>
      </c>
      <c r="C10" s="76">
        <v>26</v>
      </c>
      <c r="D10" s="2">
        <v>34</v>
      </c>
      <c r="E10" s="81">
        <v>150000</v>
      </c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</row>
    <row r="11" spans="1:72" s="2" customFormat="1" ht="18" hidden="1">
      <c r="A11" s="1">
        <v>44220</v>
      </c>
      <c r="B11" s="2">
        <v>32221</v>
      </c>
      <c r="C11" s="76">
        <v>27</v>
      </c>
      <c r="D11" s="2">
        <v>33</v>
      </c>
      <c r="E11" s="81">
        <v>300000</v>
      </c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</row>
    <row r="12" spans="1:72" s="2" customFormat="1" ht="18" hidden="1">
      <c r="A12" s="1">
        <v>44220</v>
      </c>
      <c r="B12" s="2">
        <v>32221</v>
      </c>
      <c r="C12" s="76">
        <v>28</v>
      </c>
      <c r="D12" s="2">
        <v>33</v>
      </c>
      <c r="E12" s="81">
        <v>150000</v>
      </c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</row>
    <row r="13" spans="1:72" s="2" customFormat="1" ht="18" hidden="1">
      <c r="A13" s="1">
        <v>44220</v>
      </c>
      <c r="B13" s="2">
        <v>19429</v>
      </c>
      <c r="C13" s="76">
        <v>30</v>
      </c>
      <c r="D13" s="2">
        <v>34</v>
      </c>
      <c r="E13" s="81">
        <v>300000</v>
      </c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</row>
    <row r="14" spans="1:72" s="2" customFormat="1" ht="18" hidden="1">
      <c r="A14" s="1">
        <v>44220</v>
      </c>
      <c r="B14" s="2">
        <v>99947</v>
      </c>
      <c r="C14" s="76">
        <v>31</v>
      </c>
      <c r="D14" s="2">
        <v>32</v>
      </c>
      <c r="E14" s="81">
        <v>150000</v>
      </c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</row>
    <row r="15" spans="1:72" s="2" customFormat="1" ht="18" hidden="1">
      <c r="A15" s="1">
        <v>44220</v>
      </c>
      <c r="B15" s="2">
        <v>32221</v>
      </c>
      <c r="C15" s="76">
        <v>31</v>
      </c>
      <c r="D15" s="2">
        <v>33</v>
      </c>
      <c r="E15" s="81">
        <v>300000</v>
      </c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</row>
    <row r="16" spans="1:72" s="2" customFormat="1" ht="18" hidden="1">
      <c r="A16" s="1">
        <v>44220</v>
      </c>
      <c r="B16" s="2">
        <v>32221</v>
      </c>
      <c r="C16" s="76">
        <v>33</v>
      </c>
      <c r="D16" s="2">
        <v>33</v>
      </c>
      <c r="E16" s="81">
        <v>150000</v>
      </c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</row>
    <row r="17" spans="1:72" s="2" customFormat="1" ht="18" hidden="1">
      <c r="A17" s="1">
        <v>44220</v>
      </c>
      <c r="B17" s="2">
        <v>32221</v>
      </c>
      <c r="C17" s="76">
        <v>34</v>
      </c>
      <c r="D17" s="2">
        <v>33</v>
      </c>
      <c r="E17" s="81">
        <v>150000</v>
      </c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</row>
    <row r="18" spans="1:72" s="2" customFormat="1" ht="18" hidden="1">
      <c r="A18" s="1">
        <v>44220</v>
      </c>
      <c r="B18" s="2">
        <v>32221</v>
      </c>
      <c r="C18" s="76">
        <v>35</v>
      </c>
      <c r="D18" s="2">
        <v>33</v>
      </c>
      <c r="E18" s="81">
        <v>300000</v>
      </c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</row>
    <row r="19" spans="1:72" s="2" customFormat="1" ht="18" hidden="1">
      <c r="A19" s="1">
        <v>44220</v>
      </c>
      <c r="B19" s="2">
        <v>19429</v>
      </c>
      <c r="C19" s="76">
        <v>36</v>
      </c>
      <c r="D19" s="2">
        <v>34</v>
      </c>
      <c r="E19" s="81">
        <v>150000</v>
      </c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</row>
    <row r="20" spans="1:72" s="2" customFormat="1" ht="18" hidden="1">
      <c r="A20" s="1">
        <v>44220</v>
      </c>
      <c r="B20" s="2">
        <v>32221</v>
      </c>
      <c r="C20" s="76">
        <v>37</v>
      </c>
      <c r="D20" s="2">
        <v>33</v>
      </c>
      <c r="E20" s="81">
        <v>150000</v>
      </c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</row>
    <row r="21" spans="1:72" s="2" customFormat="1" ht="18" hidden="1">
      <c r="A21" s="1">
        <v>44220</v>
      </c>
      <c r="B21" s="2">
        <v>32221</v>
      </c>
      <c r="C21" s="76">
        <v>38</v>
      </c>
      <c r="D21" s="2">
        <v>33</v>
      </c>
      <c r="E21" s="81">
        <v>150000</v>
      </c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</row>
    <row r="22" spans="1:72" s="2" customFormat="1" ht="18" hidden="1">
      <c r="A22" s="1">
        <v>44220</v>
      </c>
      <c r="B22" s="2">
        <v>32221</v>
      </c>
      <c r="C22" s="76">
        <v>40</v>
      </c>
      <c r="D22" s="2">
        <v>33</v>
      </c>
      <c r="E22" s="81">
        <v>150000</v>
      </c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</row>
    <row r="23" spans="1:72" s="2" customFormat="1" ht="18" hidden="1">
      <c r="A23" s="1">
        <v>44220</v>
      </c>
      <c r="B23" s="2">
        <v>99947</v>
      </c>
      <c r="C23" s="76">
        <v>41</v>
      </c>
      <c r="D23" s="2">
        <v>32</v>
      </c>
      <c r="E23" s="81">
        <v>300000</v>
      </c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</row>
    <row r="24" spans="1:72" s="2" customFormat="1" ht="18" hidden="1">
      <c r="A24" s="1">
        <v>44220</v>
      </c>
      <c r="B24" s="2">
        <v>99947</v>
      </c>
      <c r="C24" s="76">
        <v>42</v>
      </c>
      <c r="D24" s="2">
        <v>32</v>
      </c>
      <c r="E24" s="81">
        <v>150000</v>
      </c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</row>
    <row r="25" spans="1:72" s="2" customFormat="1" ht="18" hidden="1">
      <c r="A25" s="1">
        <v>44220</v>
      </c>
      <c r="B25" s="2">
        <v>32221</v>
      </c>
      <c r="C25" s="76">
        <v>43</v>
      </c>
      <c r="D25" s="2">
        <v>33</v>
      </c>
      <c r="E25" s="81">
        <v>300000</v>
      </c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</row>
    <row r="26" spans="1:72" s="2" customFormat="1" ht="18" hidden="1">
      <c r="A26" s="1">
        <v>44220</v>
      </c>
      <c r="B26" s="2">
        <v>99947</v>
      </c>
      <c r="C26" s="76">
        <v>44</v>
      </c>
      <c r="D26" s="2">
        <v>32</v>
      </c>
      <c r="E26" s="81">
        <v>150000</v>
      </c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</row>
    <row r="27" spans="1:72" s="2" customFormat="1" ht="18" hidden="1">
      <c r="A27" s="1">
        <v>44220</v>
      </c>
      <c r="B27" s="2">
        <v>99947</v>
      </c>
      <c r="C27" s="76">
        <v>45</v>
      </c>
      <c r="D27" s="2">
        <v>32</v>
      </c>
      <c r="E27" s="81">
        <v>150000</v>
      </c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</row>
    <row r="28" spans="1:72" s="2" customFormat="1" ht="18" hidden="1">
      <c r="A28" s="1">
        <v>44220</v>
      </c>
      <c r="B28" s="2">
        <v>32221</v>
      </c>
      <c r="C28" s="76">
        <v>47</v>
      </c>
      <c r="D28" s="2">
        <v>33</v>
      </c>
      <c r="E28" s="81">
        <v>150000</v>
      </c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</row>
    <row r="29" spans="1:72" s="2" customFormat="1" ht="18" hidden="1">
      <c r="A29" s="1">
        <v>44220</v>
      </c>
      <c r="B29" s="2">
        <v>32221</v>
      </c>
      <c r="C29" s="76">
        <v>48</v>
      </c>
      <c r="D29" s="2">
        <v>33</v>
      </c>
      <c r="E29" s="81">
        <v>150000</v>
      </c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</row>
    <row r="30" spans="1:72" s="2" customFormat="1" ht="18" hidden="1">
      <c r="A30" s="1">
        <v>44220</v>
      </c>
      <c r="B30" s="2">
        <v>32221</v>
      </c>
      <c r="C30" s="76">
        <v>49</v>
      </c>
      <c r="D30" s="2">
        <v>33</v>
      </c>
      <c r="E30" s="81">
        <v>450000</v>
      </c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</row>
    <row r="31" spans="1:72" s="2" customFormat="1" ht="18" hidden="1">
      <c r="A31" s="1">
        <v>44220</v>
      </c>
      <c r="B31" s="2">
        <v>99947</v>
      </c>
      <c r="C31" s="76">
        <v>50</v>
      </c>
      <c r="D31" s="2">
        <v>32</v>
      </c>
      <c r="E31" s="81">
        <v>150000</v>
      </c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</row>
    <row r="32" spans="1:72" s="2" customFormat="1" ht="18" hidden="1">
      <c r="A32" s="1">
        <v>44220</v>
      </c>
      <c r="B32" s="2">
        <v>32221</v>
      </c>
      <c r="C32" s="76">
        <v>52</v>
      </c>
      <c r="D32" s="2">
        <v>33</v>
      </c>
      <c r="E32" s="81">
        <v>150000</v>
      </c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</row>
    <row r="33" spans="1:72" s="2" customFormat="1" ht="18" hidden="1">
      <c r="A33" s="1">
        <v>44220</v>
      </c>
      <c r="B33" s="2">
        <v>99947</v>
      </c>
      <c r="C33" s="76">
        <v>55</v>
      </c>
      <c r="D33" s="2">
        <v>32</v>
      </c>
      <c r="E33" s="81">
        <v>150000</v>
      </c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</row>
    <row r="34" spans="1:72" s="2" customFormat="1" ht="18" hidden="1">
      <c r="A34" s="1">
        <v>44220</v>
      </c>
      <c r="B34" s="2">
        <v>99947</v>
      </c>
      <c r="C34" s="76">
        <v>58</v>
      </c>
      <c r="D34" s="2">
        <v>32</v>
      </c>
      <c r="E34" s="81">
        <v>150000</v>
      </c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</row>
    <row r="35" spans="1:72" s="2" customFormat="1" ht="18" hidden="1">
      <c r="A35" s="1">
        <v>44220</v>
      </c>
      <c r="B35" s="2">
        <v>99947</v>
      </c>
      <c r="C35" s="76">
        <v>59</v>
      </c>
      <c r="D35" s="2">
        <v>32</v>
      </c>
      <c r="E35" s="81">
        <v>150000</v>
      </c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</row>
    <row r="36" spans="1:72" s="2" customFormat="1" ht="18" hidden="1">
      <c r="A36" s="1">
        <v>44220</v>
      </c>
      <c r="B36" s="2">
        <v>99947</v>
      </c>
      <c r="C36" s="76">
        <v>60</v>
      </c>
      <c r="D36" s="2">
        <v>32</v>
      </c>
      <c r="E36" s="81">
        <v>150000</v>
      </c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</row>
    <row r="37" spans="1:72" s="2" customFormat="1" ht="18" hidden="1">
      <c r="A37" s="1">
        <v>44220</v>
      </c>
      <c r="B37" s="2">
        <v>99947</v>
      </c>
      <c r="C37" s="76">
        <v>61</v>
      </c>
      <c r="D37" s="2">
        <v>32</v>
      </c>
      <c r="E37" s="81">
        <v>150000</v>
      </c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</row>
    <row r="38" spans="1:72" s="2" customFormat="1" ht="18" hidden="1">
      <c r="A38" s="1">
        <v>44220</v>
      </c>
      <c r="B38" s="2">
        <v>17828</v>
      </c>
      <c r="C38" s="76">
        <v>65</v>
      </c>
      <c r="D38" s="2">
        <v>33</v>
      </c>
      <c r="E38" s="81">
        <v>150000</v>
      </c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</row>
    <row r="39" spans="1:72" s="2" customFormat="1" ht="18" hidden="1">
      <c r="A39" s="1">
        <v>44220</v>
      </c>
      <c r="B39" s="2">
        <v>99947</v>
      </c>
      <c r="C39" s="76">
        <v>66</v>
      </c>
      <c r="D39" s="2">
        <v>32</v>
      </c>
      <c r="E39" s="81">
        <v>300000</v>
      </c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</row>
    <row r="40" spans="1:72" s="2" customFormat="1" ht="18" hidden="1">
      <c r="A40" s="1">
        <v>44220</v>
      </c>
      <c r="B40" s="2">
        <v>99947</v>
      </c>
      <c r="C40" s="76">
        <v>68</v>
      </c>
      <c r="D40" s="2">
        <v>32</v>
      </c>
      <c r="E40" s="81">
        <v>150000</v>
      </c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</row>
    <row r="41" spans="1:72" s="2" customFormat="1" ht="18" hidden="1">
      <c r="A41" s="1">
        <v>44220</v>
      </c>
      <c r="B41" s="2">
        <v>99947</v>
      </c>
      <c r="C41" s="76">
        <v>70</v>
      </c>
      <c r="D41" s="2">
        <v>32</v>
      </c>
      <c r="E41" s="81">
        <v>150000</v>
      </c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</row>
    <row r="42" spans="1:72" s="2" customFormat="1" ht="18" hidden="1">
      <c r="A42" s="1">
        <v>44220</v>
      </c>
      <c r="B42" s="2">
        <v>17828</v>
      </c>
      <c r="C42" s="76">
        <v>70</v>
      </c>
      <c r="D42" s="2">
        <v>33</v>
      </c>
      <c r="E42" s="81">
        <v>150000</v>
      </c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</row>
    <row r="43" spans="1:72" s="2" customFormat="1" ht="18" hidden="1">
      <c r="A43" s="1">
        <v>44220</v>
      </c>
      <c r="B43" s="2">
        <v>99947</v>
      </c>
      <c r="C43" s="76">
        <v>71</v>
      </c>
      <c r="D43" s="2">
        <v>32</v>
      </c>
      <c r="E43" s="81">
        <v>150000</v>
      </c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</row>
    <row r="44" spans="1:72" s="2" customFormat="1" ht="18" hidden="1">
      <c r="A44" s="1">
        <v>44220</v>
      </c>
      <c r="B44" s="2">
        <v>99947</v>
      </c>
      <c r="C44" s="76">
        <v>73</v>
      </c>
      <c r="D44" s="2">
        <v>32</v>
      </c>
      <c r="E44" s="81">
        <v>300000</v>
      </c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</row>
    <row r="45" spans="1:72" s="2" customFormat="1" ht="18" hidden="1">
      <c r="A45" s="1">
        <v>44220</v>
      </c>
      <c r="B45" s="2">
        <v>99947</v>
      </c>
      <c r="C45" s="76">
        <v>75</v>
      </c>
      <c r="D45" s="2">
        <v>32</v>
      </c>
      <c r="E45" s="81">
        <v>150000</v>
      </c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</row>
    <row r="46" spans="1:72" s="2" customFormat="1" ht="18" hidden="1">
      <c r="A46" s="1">
        <v>44220</v>
      </c>
      <c r="B46" s="2">
        <v>99947</v>
      </c>
      <c r="C46" s="76">
        <v>77</v>
      </c>
      <c r="D46" s="2">
        <v>32</v>
      </c>
      <c r="E46" s="81">
        <v>150000</v>
      </c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</row>
    <row r="47" spans="1:72" s="2" customFormat="1" ht="18" hidden="1">
      <c r="A47" s="1">
        <v>44220</v>
      </c>
      <c r="B47" s="2">
        <v>99947</v>
      </c>
      <c r="C47" s="76">
        <v>78</v>
      </c>
      <c r="D47" s="2">
        <v>32</v>
      </c>
      <c r="E47" s="81">
        <v>150000</v>
      </c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</row>
    <row r="48" spans="1:72" s="2" customFormat="1" ht="18" hidden="1">
      <c r="A48" s="1">
        <v>44220</v>
      </c>
      <c r="B48" s="2">
        <v>99947</v>
      </c>
      <c r="C48" s="76">
        <v>79</v>
      </c>
      <c r="D48" s="2">
        <v>32</v>
      </c>
      <c r="E48" s="81">
        <v>150000</v>
      </c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</row>
    <row r="49" spans="1:72" s="2" customFormat="1" ht="18" hidden="1">
      <c r="A49" s="1">
        <v>44220</v>
      </c>
      <c r="B49" s="2">
        <v>99947</v>
      </c>
      <c r="C49" s="76">
        <v>84</v>
      </c>
      <c r="D49" s="2">
        <v>32</v>
      </c>
      <c r="E49" s="81">
        <v>150000</v>
      </c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</row>
    <row r="50" spans="1:72" s="2" customFormat="1" ht="18" hidden="1">
      <c r="A50" s="1">
        <v>44220</v>
      </c>
      <c r="B50" s="2">
        <v>99947</v>
      </c>
      <c r="C50" s="76">
        <v>85</v>
      </c>
      <c r="D50" s="2">
        <v>32</v>
      </c>
      <c r="E50" s="81">
        <v>300000</v>
      </c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</row>
    <row r="51" spans="1:72" s="2" customFormat="1" ht="18" hidden="1">
      <c r="A51" s="1">
        <v>44220</v>
      </c>
      <c r="B51" s="2">
        <v>99947</v>
      </c>
      <c r="C51" s="76">
        <v>88</v>
      </c>
      <c r="D51" s="2">
        <v>32</v>
      </c>
      <c r="E51" s="81">
        <v>150000</v>
      </c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</row>
    <row r="52" spans="1:72" s="2" customFormat="1" ht="18" hidden="1">
      <c r="A52" s="1">
        <v>44220</v>
      </c>
      <c r="B52" s="2">
        <v>99947</v>
      </c>
      <c r="C52" s="76">
        <v>93</v>
      </c>
      <c r="D52" s="2">
        <v>32</v>
      </c>
      <c r="E52" s="81">
        <v>300000</v>
      </c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</row>
    <row r="53" spans="1:72" s="2" customFormat="1" ht="18" hidden="1">
      <c r="A53" s="1">
        <v>44220</v>
      </c>
      <c r="B53" s="2">
        <v>99947</v>
      </c>
      <c r="C53" s="76">
        <v>94</v>
      </c>
      <c r="D53" s="2">
        <v>32</v>
      </c>
      <c r="E53" s="81">
        <v>150000</v>
      </c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</row>
    <row r="54" spans="1:72" s="2" customFormat="1" ht="18" hidden="1">
      <c r="A54" s="1">
        <v>44220</v>
      </c>
      <c r="B54" s="2">
        <v>99947</v>
      </c>
      <c r="C54" s="76">
        <v>95</v>
      </c>
      <c r="D54" s="2">
        <v>32</v>
      </c>
      <c r="E54" s="81">
        <v>150000</v>
      </c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</row>
    <row r="55" spans="1:72" s="2" customFormat="1" ht="18" hidden="1">
      <c r="A55" s="1">
        <v>44220</v>
      </c>
      <c r="B55" s="2">
        <v>99947</v>
      </c>
      <c r="C55" s="76">
        <v>96</v>
      </c>
      <c r="D55" s="2">
        <v>32</v>
      </c>
      <c r="E55" s="81">
        <v>150000</v>
      </c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</row>
    <row r="56" spans="1:72" s="2" customFormat="1" ht="18" hidden="1">
      <c r="A56" s="1">
        <v>44220</v>
      </c>
      <c r="B56" s="2">
        <v>99947</v>
      </c>
      <c r="C56" s="76">
        <v>113</v>
      </c>
      <c r="D56" s="2">
        <v>32</v>
      </c>
      <c r="E56" s="81">
        <v>150000</v>
      </c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</row>
    <row r="57" spans="1:72" s="2" customFormat="1" ht="18" hidden="1">
      <c r="A57" s="1">
        <v>44220</v>
      </c>
      <c r="B57" s="2">
        <v>99947</v>
      </c>
      <c r="C57" s="76">
        <v>114</v>
      </c>
      <c r="D57" s="2">
        <v>32</v>
      </c>
      <c r="E57" s="81">
        <v>150000</v>
      </c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</row>
    <row r="58" spans="1:72" s="2" customFormat="1" ht="18" hidden="1">
      <c r="A58" s="1">
        <v>44220</v>
      </c>
      <c r="B58" s="2">
        <v>99947</v>
      </c>
      <c r="C58" s="76">
        <v>119</v>
      </c>
      <c r="D58" s="2">
        <v>32</v>
      </c>
      <c r="E58" s="81">
        <v>150000</v>
      </c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</row>
    <row r="59" spans="1:72" s="2" customFormat="1" ht="18" hidden="1">
      <c r="A59" s="1">
        <v>44220</v>
      </c>
      <c r="B59" s="2">
        <v>28262</v>
      </c>
      <c r="C59" s="76">
        <v>141</v>
      </c>
      <c r="D59" s="2">
        <v>11</v>
      </c>
      <c r="E59" s="81">
        <v>450000</v>
      </c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</row>
    <row r="60" spans="1:72" s="2" customFormat="1" ht="18" hidden="1">
      <c r="A60" s="1">
        <v>44220</v>
      </c>
      <c r="B60" s="2">
        <v>28262</v>
      </c>
      <c r="C60" s="76">
        <v>142</v>
      </c>
      <c r="D60" s="2">
        <v>11</v>
      </c>
      <c r="E60" s="81">
        <v>150000</v>
      </c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</row>
    <row r="61" spans="1:72" s="2" customFormat="1" ht="18" hidden="1">
      <c r="A61" s="1">
        <v>44220</v>
      </c>
      <c r="B61" s="2">
        <v>99947</v>
      </c>
      <c r="C61" s="76">
        <v>142</v>
      </c>
      <c r="D61" s="2">
        <v>32</v>
      </c>
      <c r="E61" s="81">
        <v>150000</v>
      </c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</row>
    <row r="62" spans="1:72" s="2" customFormat="1" ht="18" hidden="1">
      <c r="A62" s="1">
        <v>44220</v>
      </c>
      <c r="B62" s="2">
        <v>19426</v>
      </c>
      <c r="C62" s="76">
        <v>143</v>
      </c>
      <c r="D62" s="2">
        <v>16</v>
      </c>
      <c r="E62" s="81">
        <v>300000</v>
      </c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</row>
    <row r="63" spans="1:72" s="2" customFormat="1" ht="18" hidden="1">
      <c r="A63" s="1">
        <v>44220</v>
      </c>
      <c r="B63" s="2">
        <v>28262</v>
      </c>
      <c r="C63" s="76">
        <v>144</v>
      </c>
      <c r="D63" s="2">
        <v>11</v>
      </c>
      <c r="E63" s="81">
        <v>150000</v>
      </c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</row>
    <row r="64" spans="1:72" s="2" customFormat="1" ht="18" hidden="1">
      <c r="A64" s="1">
        <v>44220</v>
      </c>
      <c r="B64" s="2">
        <v>19426</v>
      </c>
      <c r="C64" s="76">
        <v>144</v>
      </c>
      <c r="D64" s="2">
        <v>16</v>
      </c>
      <c r="E64" s="81">
        <v>150000</v>
      </c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</row>
    <row r="65" spans="1:72" s="2" customFormat="1" ht="18" hidden="1">
      <c r="A65" s="1">
        <v>44220</v>
      </c>
      <c r="B65" s="2">
        <v>28262</v>
      </c>
      <c r="C65" s="76">
        <v>145</v>
      </c>
      <c r="D65" s="2">
        <v>11</v>
      </c>
      <c r="E65" s="81">
        <v>300000</v>
      </c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</row>
    <row r="66" spans="1:72" s="2" customFormat="1" ht="18" hidden="1">
      <c r="A66" s="1">
        <v>44220</v>
      </c>
      <c r="B66" s="2">
        <v>28262</v>
      </c>
      <c r="C66" s="76">
        <v>149</v>
      </c>
      <c r="D66" s="2">
        <v>11</v>
      </c>
      <c r="E66" s="81">
        <v>150000</v>
      </c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</row>
    <row r="67" spans="1:72" s="2" customFormat="1" ht="18" hidden="1">
      <c r="A67" s="1">
        <v>44220</v>
      </c>
      <c r="B67" s="2">
        <v>19426</v>
      </c>
      <c r="C67" s="76">
        <v>149</v>
      </c>
      <c r="D67" s="2">
        <v>16</v>
      </c>
      <c r="E67" s="81">
        <v>150000</v>
      </c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</row>
    <row r="68" spans="1:72" s="2" customFormat="1" ht="18" hidden="1">
      <c r="A68" s="1">
        <v>44220</v>
      </c>
      <c r="B68" s="2">
        <v>28262</v>
      </c>
      <c r="C68" s="76">
        <v>152</v>
      </c>
      <c r="D68" s="2">
        <v>11</v>
      </c>
      <c r="E68" s="81">
        <v>450000</v>
      </c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</row>
    <row r="69" spans="1:72" s="2" customFormat="1" ht="18" hidden="1">
      <c r="A69" s="1">
        <v>44220</v>
      </c>
      <c r="B69" s="2">
        <v>19426</v>
      </c>
      <c r="C69" s="76">
        <v>152</v>
      </c>
      <c r="D69" s="2">
        <v>16</v>
      </c>
      <c r="E69" s="81">
        <v>450000</v>
      </c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</row>
    <row r="70" spans="1:72" s="2" customFormat="1" ht="18" hidden="1">
      <c r="A70" s="1">
        <v>44220</v>
      </c>
      <c r="B70" s="2">
        <v>28262</v>
      </c>
      <c r="C70" s="76">
        <v>153</v>
      </c>
      <c r="D70" s="2">
        <v>11</v>
      </c>
      <c r="E70" s="81">
        <v>150000</v>
      </c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</row>
    <row r="71" spans="1:72" s="2" customFormat="1" ht="18" hidden="1">
      <c r="A71" s="1">
        <v>44220</v>
      </c>
      <c r="B71" s="2">
        <v>19426</v>
      </c>
      <c r="C71" s="76">
        <v>153</v>
      </c>
      <c r="D71" s="2">
        <v>16</v>
      </c>
      <c r="E71" s="81">
        <v>150000</v>
      </c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</row>
    <row r="72" spans="1:72" s="2" customFormat="1" ht="18" hidden="1">
      <c r="A72" s="1">
        <v>44220</v>
      </c>
      <c r="B72" s="2">
        <v>28262</v>
      </c>
      <c r="C72" s="76">
        <v>154</v>
      </c>
      <c r="D72" s="2">
        <v>11</v>
      </c>
      <c r="E72" s="81">
        <v>150000</v>
      </c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</row>
    <row r="73" spans="1:72" s="2" customFormat="1" ht="18" hidden="1">
      <c r="A73" s="1">
        <v>44220</v>
      </c>
      <c r="B73" s="2">
        <v>28262</v>
      </c>
      <c r="C73" s="76">
        <v>157</v>
      </c>
      <c r="D73" s="2">
        <v>11</v>
      </c>
      <c r="E73" s="81">
        <v>150000</v>
      </c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</row>
    <row r="74" spans="1:72" s="2" customFormat="1" ht="18" hidden="1">
      <c r="A74" s="1">
        <v>44220</v>
      </c>
      <c r="B74" s="2">
        <v>28262</v>
      </c>
      <c r="C74" s="76">
        <v>158</v>
      </c>
      <c r="D74" s="2">
        <v>11</v>
      </c>
      <c r="E74" s="81">
        <v>150000</v>
      </c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</row>
    <row r="75" spans="1:72" s="2" customFormat="1" ht="18" hidden="1">
      <c r="A75" s="1">
        <v>44220</v>
      </c>
      <c r="B75" s="2">
        <v>19426</v>
      </c>
      <c r="C75" s="76">
        <v>159</v>
      </c>
      <c r="D75" s="2">
        <v>16</v>
      </c>
      <c r="E75" s="81">
        <v>150000</v>
      </c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</row>
    <row r="76" spans="1:72" s="2" customFormat="1" ht="18" hidden="1">
      <c r="A76" s="1">
        <v>44220</v>
      </c>
      <c r="B76" s="2">
        <v>19426</v>
      </c>
      <c r="C76" s="76">
        <v>160</v>
      </c>
      <c r="D76" s="2">
        <v>16</v>
      </c>
      <c r="E76" s="81">
        <v>150000</v>
      </c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</row>
    <row r="77" spans="1:72" s="2" customFormat="1" ht="18" hidden="1">
      <c r="A77" s="1">
        <v>44220</v>
      </c>
      <c r="B77" s="2">
        <v>28262</v>
      </c>
      <c r="C77" s="76">
        <v>161</v>
      </c>
      <c r="D77" s="2">
        <v>11</v>
      </c>
      <c r="E77" s="81">
        <v>300000</v>
      </c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</row>
    <row r="78" spans="1:72" s="2" customFormat="1" ht="18" hidden="1">
      <c r="A78" s="1">
        <v>44220</v>
      </c>
      <c r="B78" s="2">
        <v>28262</v>
      </c>
      <c r="C78" s="76">
        <v>162</v>
      </c>
      <c r="D78" s="2">
        <v>11</v>
      </c>
      <c r="E78" s="81">
        <v>150000</v>
      </c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</row>
    <row r="79" spans="1:72" s="2" customFormat="1" ht="18" hidden="1">
      <c r="A79" s="1">
        <v>44220</v>
      </c>
      <c r="B79" s="2">
        <v>28262</v>
      </c>
      <c r="C79" s="76">
        <v>167</v>
      </c>
      <c r="D79" s="2">
        <v>11</v>
      </c>
      <c r="E79" s="81">
        <v>150000</v>
      </c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</row>
    <row r="80" spans="1:72" s="2" customFormat="1" ht="18" hidden="1">
      <c r="A80" s="1">
        <v>44220</v>
      </c>
      <c r="B80" s="2">
        <v>19426</v>
      </c>
      <c r="C80" s="76">
        <v>168</v>
      </c>
      <c r="D80" s="2">
        <v>16</v>
      </c>
      <c r="E80" s="81">
        <v>150000</v>
      </c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</row>
    <row r="81" spans="1:72" s="2" customFormat="1" ht="18" hidden="1">
      <c r="A81" s="1">
        <v>44220</v>
      </c>
      <c r="B81" s="2">
        <v>28262</v>
      </c>
      <c r="C81" s="76">
        <v>170</v>
      </c>
      <c r="D81" s="2">
        <v>11</v>
      </c>
      <c r="E81" s="81">
        <v>150000</v>
      </c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</row>
    <row r="82" spans="1:72" s="2" customFormat="1" ht="18" hidden="1">
      <c r="A82" s="1">
        <v>44220</v>
      </c>
      <c r="B82" s="2">
        <v>19426</v>
      </c>
      <c r="C82" s="76">
        <v>170</v>
      </c>
      <c r="D82" s="2">
        <v>16</v>
      </c>
      <c r="E82" s="81">
        <v>300000</v>
      </c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</row>
    <row r="83" spans="1:72" s="2" customFormat="1" ht="18" hidden="1">
      <c r="A83" s="1">
        <v>44220</v>
      </c>
      <c r="B83" s="2">
        <v>19426</v>
      </c>
      <c r="C83" s="76">
        <v>177</v>
      </c>
      <c r="D83" s="2">
        <v>16</v>
      </c>
      <c r="E83" s="81">
        <v>150000</v>
      </c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</row>
    <row r="84" spans="1:72" s="2" customFormat="1" ht="18" hidden="1">
      <c r="A84" s="1">
        <v>44220</v>
      </c>
      <c r="B84" s="2">
        <v>28262</v>
      </c>
      <c r="C84" s="76">
        <v>179</v>
      </c>
      <c r="D84" s="2">
        <v>11</v>
      </c>
      <c r="E84" s="81">
        <v>300000</v>
      </c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</row>
    <row r="85" spans="1:72" s="2" customFormat="1" ht="18">
      <c r="A85" s="1">
        <v>44220</v>
      </c>
      <c r="B85" s="2">
        <v>19426</v>
      </c>
      <c r="C85" s="76">
        <v>180</v>
      </c>
      <c r="D85" s="2">
        <v>16</v>
      </c>
      <c r="E85" s="81">
        <v>600000</v>
      </c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</row>
    <row r="86" spans="1:72" s="2" customFormat="1" ht="18" hidden="1">
      <c r="A86" s="1">
        <v>44220</v>
      </c>
      <c r="B86" s="2">
        <v>19426</v>
      </c>
      <c r="C86" s="76">
        <v>185</v>
      </c>
      <c r="D86" s="2">
        <v>16</v>
      </c>
      <c r="E86" s="81">
        <v>150000</v>
      </c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</row>
    <row r="87" spans="1:72" s="2" customFormat="1" ht="18" hidden="1">
      <c r="A87" s="1">
        <v>44220</v>
      </c>
      <c r="B87" s="2">
        <v>19426</v>
      </c>
      <c r="C87" s="76">
        <v>190</v>
      </c>
      <c r="D87" s="2">
        <v>16</v>
      </c>
      <c r="E87" s="81">
        <v>300000</v>
      </c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</row>
    <row r="88" spans="1:72" s="2" customFormat="1" ht="18" hidden="1">
      <c r="A88" s="1">
        <v>44220</v>
      </c>
      <c r="B88" s="2">
        <v>28262</v>
      </c>
      <c r="C88" s="76">
        <v>191</v>
      </c>
      <c r="D88" s="2">
        <v>11</v>
      </c>
      <c r="E88" s="81">
        <v>150000</v>
      </c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</row>
    <row r="89" spans="1:72" s="2" customFormat="1" ht="18" hidden="1">
      <c r="A89" s="1">
        <v>44220</v>
      </c>
      <c r="B89" s="2">
        <v>28262</v>
      </c>
      <c r="C89" s="76">
        <v>195</v>
      </c>
      <c r="D89" s="2">
        <v>11</v>
      </c>
      <c r="E89" s="81">
        <v>150000</v>
      </c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</row>
    <row r="90" spans="1:72" s="2" customFormat="1" ht="18" hidden="1">
      <c r="A90" s="1">
        <v>44220</v>
      </c>
      <c r="B90" s="2">
        <v>28262</v>
      </c>
      <c r="C90" s="76">
        <v>198</v>
      </c>
      <c r="D90" s="2">
        <v>11</v>
      </c>
      <c r="E90" s="81">
        <v>300000</v>
      </c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</row>
    <row r="91" spans="1:72" s="2" customFormat="1" ht="18" hidden="1">
      <c r="A91" s="1">
        <v>44220</v>
      </c>
      <c r="B91" s="2">
        <v>99956</v>
      </c>
      <c r="C91" s="76">
        <v>210</v>
      </c>
      <c r="D91" s="2">
        <v>1</v>
      </c>
      <c r="E91" s="81">
        <v>150000</v>
      </c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</row>
    <row r="92" spans="1:72" s="2" customFormat="1" ht="18" hidden="1">
      <c r="A92" s="1">
        <v>44220</v>
      </c>
      <c r="B92" s="2">
        <v>99956</v>
      </c>
      <c r="C92" s="76">
        <v>211</v>
      </c>
      <c r="D92" s="2">
        <v>1</v>
      </c>
      <c r="E92" s="81">
        <v>150000</v>
      </c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</row>
    <row r="93" spans="1:72" s="2" customFormat="1" ht="18" hidden="1">
      <c r="A93" s="1">
        <v>44220</v>
      </c>
      <c r="B93" s="2">
        <v>99956</v>
      </c>
      <c r="C93" s="76">
        <v>212</v>
      </c>
      <c r="D93" s="2">
        <v>1</v>
      </c>
      <c r="E93" s="81">
        <v>150000</v>
      </c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</row>
    <row r="94" spans="1:72" s="2" customFormat="1" ht="18" hidden="1">
      <c r="A94" s="1">
        <v>44220</v>
      </c>
      <c r="B94" s="2">
        <v>99956</v>
      </c>
      <c r="C94" s="76">
        <v>213</v>
      </c>
      <c r="D94" s="2">
        <v>1</v>
      </c>
      <c r="E94" s="81">
        <v>150000</v>
      </c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</row>
    <row r="95" spans="1:72" s="2" customFormat="1" ht="18" hidden="1">
      <c r="A95" s="1">
        <v>44220</v>
      </c>
      <c r="B95" s="2">
        <v>99956</v>
      </c>
      <c r="C95" s="76">
        <v>214</v>
      </c>
      <c r="D95" s="2">
        <v>1</v>
      </c>
      <c r="E95" s="81">
        <v>150000</v>
      </c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</row>
    <row r="96" spans="1:72" s="2" customFormat="1" ht="18" hidden="1">
      <c r="A96" s="1">
        <v>44220</v>
      </c>
      <c r="B96" s="2">
        <v>99956</v>
      </c>
      <c r="C96" s="76">
        <v>222</v>
      </c>
      <c r="D96" s="2">
        <v>1</v>
      </c>
      <c r="E96" s="81">
        <v>150000</v>
      </c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</row>
    <row r="97" spans="1:72" s="2" customFormat="1" ht="18" hidden="1">
      <c r="A97" s="1">
        <v>44220</v>
      </c>
      <c r="B97" s="2">
        <v>99956</v>
      </c>
      <c r="C97" s="76">
        <v>223</v>
      </c>
      <c r="D97" s="2">
        <v>1</v>
      </c>
      <c r="E97" s="81">
        <v>300000</v>
      </c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</row>
    <row r="98" spans="1:72" s="2" customFormat="1" ht="18" hidden="1">
      <c r="A98" s="1">
        <v>44220</v>
      </c>
      <c r="B98" s="2">
        <v>99956</v>
      </c>
      <c r="C98" s="76">
        <v>224</v>
      </c>
      <c r="D98" s="2">
        <v>1</v>
      </c>
      <c r="E98" s="81">
        <v>150000</v>
      </c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</row>
    <row r="99" spans="1:72" s="2" customFormat="1" ht="18" hidden="1">
      <c r="A99" s="1">
        <v>44220</v>
      </c>
      <c r="B99" s="2">
        <v>99956</v>
      </c>
      <c r="C99" s="76">
        <v>225</v>
      </c>
      <c r="D99" s="2">
        <v>1</v>
      </c>
      <c r="E99" s="81">
        <v>150000</v>
      </c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</row>
    <row r="100" spans="1:72" s="2" customFormat="1" ht="18" hidden="1">
      <c r="A100" s="1">
        <v>44220</v>
      </c>
      <c r="B100" s="2">
        <v>99956</v>
      </c>
      <c r="C100" s="76">
        <v>226</v>
      </c>
      <c r="D100" s="2">
        <v>1</v>
      </c>
      <c r="E100" s="81">
        <v>150000</v>
      </c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</row>
    <row r="101" spans="1:72" s="2" customFormat="1" ht="18" hidden="1">
      <c r="A101" s="1">
        <v>44220</v>
      </c>
      <c r="B101" s="2">
        <v>99956</v>
      </c>
      <c r="C101" s="76">
        <v>233</v>
      </c>
      <c r="D101" s="2">
        <v>1</v>
      </c>
      <c r="E101" s="81">
        <v>150000</v>
      </c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</row>
    <row r="102" spans="1:72" s="2" customFormat="1" ht="18" hidden="1">
      <c r="A102" s="1">
        <v>44220</v>
      </c>
      <c r="B102" s="2">
        <v>99956</v>
      </c>
      <c r="C102" s="76">
        <v>234</v>
      </c>
      <c r="D102" s="2">
        <v>1</v>
      </c>
      <c r="E102" s="81">
        <v>150000</v>
      </c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</row>
    <row r="103" spans="1:72" s="2" customFormat="1" ht="18" hidden="1">
      <c r="A103" s="1">
        <v>44220</v>
      </c>
      <c r="B103" s="2">
        <v>99956</v>
      </c>
      <c r="C103" s="76">
        <v>239</v>
      </c>
      <c r="D103" s="2">
        <v>1</v>
      </c>
      <c r="E103" s="81">
        <v>150000</v>
      </c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</row>
    <row r="104" spans="1:72" s="2" customFormat="1" ht="18" hidden="1">
      <c r="A104" s="1">
        <v>44220</v>
      </c>
      <c r="B104" s="2">
        <v>99956</v>
      </c>
      <c r="C104" s="76">
        <v>240</v>
      </c>
      <c r="D104" s="2">
        <v>1</v>
      </c>
      <c r="E104" s="81">
        <v>450000</v>
      </c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</row>
    <row r="105" spans="1:72" s="2" customFormat="1" ht="18" hidden="1">
      <c r="A105" s="1">
        <v>44220</v>
      </c>
      <c r="B105" s="2">
        <v>99956</v>
      </c>
      <c r="C105" s="76">
        <v>241</v>
      </c>
      <c r="D105" s="2">
        <v>1</v>
      </c>
      <c r="E105" s="81">
        <v>450000</v>
      </c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</row>
    <row r="106" spans="1:72" s="2" customFormat="1" ht="18" hidden="1">
      <c r="A106" s="1">
        <v>44220</v>
      </c>
      <c r="B106" s="2">
        <v>99956</v>
      </c>
      <c r="C106" s="76">
        <v>245</v>
      </c>
      <c r="D106" s="2">
        <v>1</v>
      </c>
      <c r="E106" s="81">
        <v>150000</v>
      </c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</row>
    <row r="107" spans="1:72" s="2" customFormat="1" ht="18" hidden="1">
      <c r="A107" s="1">
        <v>44220</v>
      </c>
      <c r="B107" s="2">
        <v>99956</v>
      </c>
      <c r="C107" s="76">
        <v>246</v>
      </c>
      <c r="D107" s="2">
        <v>1</v>
      </c>
      <c r="E107" s="81">
        <v>150000</v>
      </c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</row>
    <row r="108" spans="1:72" s="2" customFormat="1" ht="18" hidden="1">
      <c r="A108" s="1">
        <v>44220</v>
      </c>
      <c r="B108" s="2">
        <v>99956</v>
      </c>
      <c r="C108" s="76">
        <v>264</v>
      </c>
      <c r="D108" s="2">
        <v>1</v>
      </c>
      <c r="E108" s="81">
        <v>150000</v>
      </c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</row>
    <row r="109" spans="1:72" s="2" customFormat="1" ht="18" hidden="1">
      <c r="A109" s="1">
        <v>44220</v>
      </c>
      <c r="B109" s="2">
        <v>99956</v>
      </c>
      <c r="C109" s="76">
        <v>265</v>
      </c>
      <c r="D109" s="2">
        <v>1</v>
      </c>
      <c r="E109" s="81">
        <v>150000</v>
      </c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</row>
    <row r="110" spans="1:72" s="2" customFormat="1" ht="18" hidden="1">
      <c r="A110" s="1">
        <v>44220</v>
      </c>
      <c r="B110" s="2">
        <v>99956</v>
      </c>
      <c r="C110" s="76">
        <v>269</v>
      </c>
      <c r="D110" s="2">
        <v>1</v>
      </c>
      <c r="E110" s="81">
        <v>150000</v>
      </c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</row>
    <row r="111" spans="1:72" s="2" customFormat="1" ht="18" hidden="1">
      <c r="A111" s="1">
        <v>44220</v>
      </c>
      <c r="B111" s="2">
        <v>99947</v>
      </c>
      <c r="C111" s="76">
        <v>277</v>
      </c>
      <c r="D111" s="2">
        <v>1</v>
      </c>
      <c r="E111" s="81">
        <v>150000</v>
      </c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</row>
    <row r="112" spans="1:72" s="2" customFormat="1" ht="18" hidden="1">
      <c r="A112" s="1">
        <v>44220</v>
      </c>
      <c r="B112" s="2">
        <v>14202</v>
      </c>
      <c r="C112" s="76">
        <v>1008</v>
      </c>
      <c r="D112" s="2">
        <v>19</v>
      </c>
      <c r="E112" s="81">
        <v>300000</v>
      </c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</row>
    <row r="113" spans="1:72" s="2" customFormat="1" ht="18" hidden="1">
      <c r="A113" s="1">
        <v>44220</v>
      </c>
      <c r="B113" s="2">
        <v>14202</v>
      </c>
      <c r="C113" s="76">
        <v>1009</v>
      </c>
      <c r="D113" s="2">
        <v>19</v>
      </c>
      <c r="E113" s="81">
        <v>150000</v>
      </c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</row>
    <row r="114" spans="1:72" s="2" customFormat="1" ht="18" hidden="1">
      <c r="A114" s="1">
        <v>44220</v>
      </c>
      <c r="B114" s="2">
        <v>14202</v>
      </c>
      <c r="C114" s="76">
        <v>1010</v>
      </c>
      <c r="D114" s="2">
        <v>19</v>
      </c>
      <c r="E114" s="81">
        <v>450000</v>
      </c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</row>
    <row r="115" spans="1:72" s="2" customFormat="1" ht="18" hidden="1">
      <c r="A115" s="1">
        <v>44220</v>
      </c>
      <c r="B115" s="2">
        <v>14202</v>
      </c>
      <c r="C115" s="76">
        <v>1014</v>
      </c>
      <c r="D115" s="2">
        <v>19</v>
      </c>
      <c r="E115" s="81">
        <v>150000</v>
      </c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</row>
    <row r="116" spans="1:72" s="2" customFormat="1" ht="18" hidden="1">
      <c r="A116" s="1">
        <v>44220</v>
      </c>
      <c r="B116" s="2">
        <v>14202</v>
      </c>
      <c r="C116" s="76">
        <v>1015</v>
      </c>
      <c r="D116" s="2">
        <v>19</v>
      </c>
      <c r="E116" s="81">
        <v>150000</v>
      </c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</row>
    <row r="117" spans="1:72" s="2" customFormat="1" ht="18" hidden="1">
      <c r="A117" s="1">
        <v>44220</v>
      </c>
      <c r="B117" s="2">
        <v>14202</v>
      </c>
      <c r="C117" s="76">
        <v>1016</v>
      </c>
      <c r="D117" s="2">
        <v>19</v>
      </c>
      <c r="E117" s="81">
        <v>150000</v>
      </c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</row>
    <row r="118" spans="1:72" s="2" customFormat="1" ht="18" hidden="1">
      <c r="A118" s="1">
        <v>44220</v>
      </c>
      <c r="B118" s="2">
        <v>14202</v>
      </c>
      <c r="C118" s="76">
        <v>1017</v>
      </c>
      <c r="D118" s="2">
        <v>19</v>
      </c>
      <c r="E118" s="81">
        <v>150000</v>
      </c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</row>
    <row r="119" spans="1:72" s="2" customFormat="1" ht="18" hidden="1">
      <c r="A119" s="1">
        <v>44220</v>
      </c>
      <c r="B119" s="2">
        <v>14202</v>
      </c>
      <c r="C119" s="76">
        <v>1018</v>
      </c>
      <c r="D119" s="2">
        <v>19</v>
      </c>
      <c r="E119" s="81">
        <v>150000</v>
      </c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</row>
    <row r="120" spans="1:72" s="2" customFormat="1" ht="18" hidden="1">
      <c r="A120" s="1">
        <v>44220</v>
      </c>
      <c r="B120" s="2">
        <v>14202</v>
      </c>
      <c r="C120" s="76">
        <v>1023</v>
      </c>
      <c r="D120" s="2">
        <v>19</v>
      </c>
      <c r="E120" s="81">
        <v>150000</v>
      </c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</row>
    <row r="121" spans="1:72" s="2" customFormat="1" ht="18" hidden="1">
      <c r="A121" s="1">
        <v>44220</v>
      </c>
      <c r="B121" s="2">
        <v>14202</v>
      </c>
      <c r="C121" s="76">
        <v>1024</v>
      </c>
      <c r="D121" s="2">
        <v>19</v>
      </c>
      <c r="E121" s="81">
        <v>150000</v>
      </c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</row>
    <row r="122" spans="1:72" s="2" customFormat="1" ht="18" hidden="1">
      <c r="A122" s="1">
        <v>44220</v>
      </c>
      <c r="B122" s="2">
        <v>14202</v>
      </c>
      <c r="C122" s="76">
        <v>1025</v>
      </c>
      <c r="D122" s="2">
        <v>19</v>
      </c>
      <c r="E122" s="81">
        <v>300000</v>
      </c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</row>
    <row r="123" spans="1:72" s="2" customFormat="1" ht="18" hidden="1">
      <c r="A123" s="1">
        <v>44220</v>
      </c>
      <c r="B123" s="2">
        <v>14202</v>
      </c>
      <c r="C123" s="76">
        <v>1026</v>
      </c>
      <c r="D123" s="2">
        <v>19</v>
      </c>
      <c r="E123" s="81">
        <v>150000</v>
      </c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</row>
    <row r="124" spans="1:72" s="2" customFormat="1" ht="18" hidden="1">
      <c r="A124" s="1">
        <v>44220</v>
      </c>
      <c r="B124" s="2">
        <v>14202</v>
      </c>
      <c r="C124" s="76">
        <v>1031</v>
      </c>
      <c r="D124" s="2">
        <v>19</v>
      </c>
      <c r="E124" s="81">
        <v>300000</v>
      </c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</row>
    <row r="125" spans="1:72" s="2" customFormat="1" ht="18" hidden="1">
      <c r="A125" s="1">
        <v>44220</v>
      </c>
      <c r="B125" s="2">
        <v>14202</v>
      </c>
      <c r="C125" s="76">
        <v>1037</v>
      </c>
      <c r="D125" s="2">
        <v>19</v>
      </c>
      <c r="E125" s="81">
        <v>150000</v>
      </c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</row>
    <row r="126" spans="1:72" s="2" customFormat="1" ht="18" hidden="1">
      <c r="A126" s="1">
        <v>44220</v>
      </c>
      <c r="B126" s="2">
        <v>14202</v>
      </c>
      <c r="C126" s="76">
        <v>1040</v>
      </c>
      <c r="D126" s="2">
        <v>19</v>
      </c>
      <c r="E126" s="81">
        <v>150000</v>
      </c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</row>
    <row r="127" spans="1:72" s="2" customFormat="1" ht="18" hidden="1">
      <c r="A127" s="1">
        <v>44220</v>
      </c>
      <c r="B127" s="2">
        <v>14202</v>
      </c>
      <c r="C127" s="76">
        <v>1041</v>
      </c>
      <c r="D127" s="2">
        <v>19</v>
      </c>
      <c r="E127" s="81">
        <v>300000</v>
      </c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</row>
    <row r="128" spans="1:72" s="2" customFormat="1" ht="18" hidden="1">
      <c r="A128" s="1">
        <v>44220</v>
      </c>
      <c r="B128" s="2">
        <v>14202</v>
      </c>
      <c r="C128" s="76">
        <v>1042</v>
      </c>
      <c r="D128" s="2">
        <v>19</v>
      </c>
      <c r="E128" s="81">
        <v>150000</v>
      </c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</row>
    <row r="129" spans="1:72" s="2" customFormat="1" ht="18" hidden="1">
      <c r="A129" s="1">
        <v>44220</v>
      </c>
      <c r="B129" s="2">
        <v>14202</v>
      </c>
      <c r="C129" s="76">
        <v>1045</v>
      </c>
      <c r="D129" s="2">
        <v>19</v>
      </c>
      <c r="E129" s="81">
        <v>450000</v>
      </c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</row>
    <row r="130" spans="1:72" s="2" customFormat="1" ht="18" hidden="1">
      <c r="A130" s="1">
        <v>44220</v>
      </c>
      <c r="B130" s="2">
        <v>14202</v>
      </c>
      <c r="C130" s="76">
        <v>1047</v>
      </c>
      <c r="D130" s="2">
        <v>19</v>
      </c>
      <c r="E130" s="81">
        <v>150000</v>
      </c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</row>
    <row r="131" spans="1:72" s="2" customFormat="1" ht="18" hidden="1">
      <c r="A131" s="1">
        <v>44220</v>
      </c>
      <c r="B131" s="2">
        <v>14202</v>
      </c>
      <c r="C131" s="76">
        <v>1049</v>
      </c>
      <c r="D131" s="2">
        <v>19</v>
      </c>
      <c r="E131" s="81">
        <v>300000</v>
      </c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</row>
    <row r="132" spans="1:72" s="2" customFormat="1" ht="18" hidden="1">
      <c r="A132" s="1">
        <v>44220</v>
      </c>
      <c r="B132" s="2">
        <v>14202</v>
      </c>
      <c r="C132" s="76">
        <v>1053</v>
      </c>
      <c r="D132" s="2">
        <v>19</v>
      </c>
      <c r="E132" s="81">
        <v>150000</v>
      </c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</row>
    <row r="133" spans="1:72" s="2" customFormat="1" ht="18" hidden="1">
      <c r="A133" s="1">
        <v>44220</v>
      </c>
      <c r="B133" s="2">
        <v>14202</v>
      </c>
      <c r="C133" s="76">
        <v>1055</v>
      </c>
      <c r="D133" s="2">
        <v>19</v>
      </c>
      <c r="E133" s="81">
        <v>300000</v>
      </c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</row>
    <row r="134" spans="1:72" s="2" customFormat="1" ht="18" hidden="1">
      <c r="A134" s="1">
        <v>44220</v>
      </c>
      <c r="B134" s="2">
        <v>12508</v>
      </c>
      <c r="C134" s="76">
        <v>2212</v>
      </c>
      <c r="D134" s="2">
        <v>9</v>
      </c>
      <c r="E134" s="81">
        <v>150000</v>
      </c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</row>
    <row r="135" spans="1:72" s="2" customFormat="1" ht="18" hidden="1">
      <c r="A135" s="1">
        <v>44220</v>
      </c>
      <c r="B135" s="2">
        <v>12508</v>
      </c>
      <c r="C135" s="76">
        <v>2214</v>
      </c>
      <c r="D135" s="2">
        <v>9</v>
      </c>
      <c r="E135" s="81">
        <v>150000</v>
      </c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</row>
    <row r="136" spans="1:72" s="2" customFormat="1" ht="18" hidden="1">
      <c r="A136" s="1">
        <v>44220</v>
      </c>
      <c r="B136" s="2">
        <v>12508</v>
      </c>
      <c r="C136" s="76">
        <v>2220</v>
      </c>
      <c r="D136" s="2">
        <v>9</v>
      </c>
      <c r="E136" s="81">
        <v>150000</v>
      </c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</row>
    <row r="137" spans="1:72" s="2" customFormat="1" ht="18" hidden="1">
      <c r="A137" s="1">
        <v>44220</v>
      </c>
      <c r="B137" s="2">
        <v>12508</v>
      </c>
      <c r="C137" s="76">
        <v>2222</v>
      </c>
      <c r="D137" s="2">
        <v>9</v>
      </c>
      <c r="E137" s="81">
        <v>150000</v>
      </c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</row>
    <row r="138" spans="1:72" s="2" customFormat="1" ht="18" hidden="1">
      <c r="A138" s="1">
        <v>44220</v>
      </c>
      <c r="B138" s="2">
        <v>12508</v>
      </c>
      <c r="C138" s="76">
        <v>2226</v>
      </c>
      <c r="D138" s="2">
        <v>9</v>
      </c>
      <c r="E138" s="81">
        <v>150000</v>
      </c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</row>
    <row r="139" spans="1:72" s="2" customFormat="1" ht="18" hidden="1">
      <c r="A139" s="1">
        <v>44220</v>
      </c>
      <c r="B139" s="2">
        <v>12508</v>
      </c>
      <c r="C139" s="76">
        <v>2229</v>
      </c>
      <c r="D139" s="2">
        <v>9</v>
      </c>
      <c r="E139" s="81">
        <v>150000</v>
      </c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</row>
    <row r="140" spans="1:72" s="2" customFormat="1" ht="18" hidden="1">
      <c r="A140" s="1">
        <v>44220</v>
      </c>
      <c r="B140" s="2">
        <v>12508</v>
      </c>
      <c r="C140" s="76">
        <v>2233</v>
      </c>
      <c r="D140" s="2">
        <v>9</v>
      </c>
      <c r="E140" s="81">
        <v>150000</v>
      </c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</row>
    <row r="141" spans="1:72" s="2" customFormat="1" ht="18" hidden="1">
      <c r="A141" s="1">
        <v>44220</v>
      </c>
      <c r="B141" s="2">
        <v>12508</v>
      </c>
      <c r="C141" s="76">
        <v>2234</v>
      </c>
      <c r="D141" s="2">
        <v>9</v>
      </c>
      <c r="E141" s="81">
        <v>150000</v>
      </c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</row>
    <row r="142" spans="1:72" s="2" customFormat="1" ht="18" hidden="1">
      <c r="A142" s="1">
        <v>44220</v>
      </c>
      <c r="B142" s="2">
        <v>12508</v>
      </c>
      <c r="C142" s="76">
        <v>2240</v>
      </c>
      <c r="D142" s="2">
        <v>9</v>
      </c>
      <c r="E142" s="81">
        <v>150000</v>
      </c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</row>
    <row r="143" spans="1:72" s="2" customFormat="1" ht="18" hidden="1">
      <c r="A143" s="1">
        <v>44220</v>
      </c>
      <c r="B143" s="2">
        <v>12508</v>
      </c>
      <c r="C143" s="76">
        <v>2241</v>
      </c>
      <c r="D143" s="2">
        <v>9</v>
      </c>
      <c r="E143" s="81">
        <v>150000</v>
      </c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</row>
    <row r="144" spans="1:72" s="2" customFormat="1" ht="18" hidden="1">
      <c r="A144" s="1">
        <v>44220</v>
      </c>
      <c r="B144" s="2">
        <v>12508</v>
      </c>
      <c r="C144" s="76">
        <v>2242</v>
      </c>
      <c r="D144" s="2">
        <v>9</v>
      </c>
      <c r="E144" s="81">
        <v>150000</v>
      </c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</row>
    <row r="145" spans="1:72" s="2" customFormat="1" ht="18" hidden="1">
      <c r="A145" s="1">
        <v>44220</v>
      </c>
      <c r="B145" s="2">
        <v>12508</v>
      </c>
      <c r="C145" s="76">
        <v>2248</v>
      </c>
      <c r="D145" s="2">
        <v>9</v>
      </c>
      <c r="E145" s="81">
        <v>150000</v>
      </c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</row>
    <row r="146" spans="1:72" s="2" customFormat="1" ht="18" hidden="1">
      <c r="A146" s="1">
        <v>44220</v>
      </c>
      <c r="B146" s="2">
        <v>12508</v>
      </c>
      <c r="C146" s="76">
        <v>2252</v>
      </c>
      <c r="D146" s="2">
        <v>9</v>
      </c>
      <c r="E146" s="81">
        <v>150000</v>
      </c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</row>
    <row r="147" spans="1:72" s="2" customFormat="1" ht="18" hidden="1">
      <c r="A147" s="1">
        <v>44220</v>
      </c>
      <c r="B147" s="2">
        <v>20894</v>
      </c>
      <c r="C147" s="76">
        <v>2253</v>
      </c>
      <c r="D147" s="2">
        <v>4</v>
      </c>
      <c r="E147" s="81">
        <v>150000</v>
      </c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</row>
    <row r="148" spans="1:72" s="2" customFormat="1" ht="18" hidden="1">
      <c r="A148" s="1">
        <v>44220</v>
      </c>
      <c r="B148" s="2">
        <v>12508</v>
      </c>
      <c r="C148" s="76">
        <v>2253</v>
      </c>
      <c r="D148" s="2">
        <v>9</v>
      </c>
      <c r="E148" s="81">
        <v>150000</v>
      </c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</row>
    <row r="149" spans="1:72" s="2" customFormat="1" ht="18" hidden="1">
      <c r="A149" s="1">
        <v>44220</v>
      </c>
      <c r="B149" s="2">
        <v>20894</v>
      </c>
      <c r="C149" s="76">
        <v>2254</v>
      </c>
      <c r="D149" s="2">
        <v>4</v>
      </c>
      <c r="E149" s="81">
        <v>150000</v>
      </c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</row>
    <row r="150" spans="1:72" s="2" customFormat="1" ht="18" hidden="1">
      <c r="A150" s="1">
        <v>44220</v>
      </c>
      <c r="B150" s="2">
        <v>20894</v>
      </c>
      <c r="C150" s="76">
        <v>2255</v>
      </c>
      <c r="D150" s="2">
        <v>4</v>
      </c>
      <c r="E150" s="81">
        <v>150000</v>
      </c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</row>
    <row r="151" spans="1:72" s="2" customFormat="1" ht="18" hidden="1">
      <c r="A151" s="1">
        <v>44220</v>
      </c>
      <c r="B151" s="2">
        <v>12508</v>
      </c>
      <c r="C151" s="76">
        <v>2255</v>
      </c>
      <c r="D151" s="2">
        <v>9</v>
      </c>
      <c r="E151" s="81">
        <v>150000</v>
      </c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</row>
    <row r="152" spans="1:72" s="2" customFormat="1" ht="18">
      <c r="A152" s="1">
        <v>44220</v>
      </c>
      <c r="B152" s="2">
        <v>20894</v>
      </c>
      <c r="C152" s="76">
        <v>2256</v>
      </c>
      <c r="D152" s="2">
        <v>4</v>
      </c>
      <c r="E152" s="81">
        <v>600000</v>
      </c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</row>
    <row r="153" spans="1:72" s="2" customFormat="1" ht="18" hidden="1">
      <c r="A153" s="1">
        <v>44220</v>
      </c>
      <c r="B153" s="2">
        <v>12508</v>
      </c>
      <c r="C153" s="76">
        <v>2256</v>
      </c>
      <c r="D153" s="2">
        <v>9</v>
      </c>
      <c r="E153" s="81">
        <v>150000</v>
      </c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</row>
    <row r="154" spans="1:72" s="2" customFormat="1" ht="18" hidden="1">
      <c r="A154" s="1">
        <v>44220</v>
      </c>
      <c r="B154" s="2">
        <v>20894</v>
      </c>
      <c r="C154" s="76">
        <v>2257</v>
      </c>
      <c r="D154" s="2">
        <v>4</v>
      </c>
      <c r="E154" s="81">
        <v>150000</v>
      </c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</row>
    <row r="155" spans="1:72" s="2" customFormat="1" ht="18" hidden="1">
      <c r="A155" s="1">
        <v>44220</v>
      </c>
      <c r="B155" s="2">
        <v>12508</v>
      </c>
      <c r="C155" s="76">
        <v>2257</v>
      </c>
      <c r="D155" s="2">
        <v>9</v>
      </c>
      <c r="E155" s="81">
        <v>300000</v>
      </c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</row>
    <row r="156" spans="1:72" s="2" customFormat="1" ht="18" hidden="1">
      <c r="A156" s="1">
        <v>44220</v>
      </c>
      <c r="B156" s="2">
        <v>20894</v>
      </c>
      <c r="C156" s="76">
        <v>2258</v>
      </c>
      <c r="D156" s="2">
        <v>4</v>
      </c>
      <c r="E156" s="81">
        <v>150000</v>
      </c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</row>
    <row r="157" spans="1:72" s="2" customFormat="1" ht="18" hidden="1">
      <c r="A157" s="1">
        <v>44220</v>
      </c>
      <c r="B157" s="2">
        <v>12508</v>
      </c>
      <c r="C157" s="76">
        <v>2258</v>
      </c>
      <c r="D157" s="2">
        <v>9</v>
      </c>
      <c r="E157" s="81">
        <v>150000</v>
      </c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</row>
    <row r="158" spans="1:72" s="2" customFormat="1" ht="18" hidden="1">
      <c r="A158" s="1">
        <v>44220</v>
      </c>
      <c r="B158" s="2">
        <v>20894</v>
      </c>
      <c r="C158" s="76">
        <v>2259</v>
      </c>
      <c r="D158" s="2">
        <v>4</v>
      </c>
      <c r="E158" s="81">
        <v>150000</v>
      </c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</row>
    <row r="159" spans="1:72" s="2" customFormat="1" ht="18" hidden="1">
      <c r="A159" s="1">
        <v>44220</v>
      </c>
      <c r="B159" s="2">
        <v>12508</v>
      </c>
      <c r="C159" s="76">
        <v>2259</v>
      </c>
      <c r="D159" s="2">
        <v>9</v>
      </c>
      <c r="E159" s="81">
        <v>300000</v>
      </c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</row>
    <row r="160" spans="1:72" s="2" customFormat="1" ht="18" hidden="1">
      <c r="A160" s="1">
        <v>44220</v>
      </c>
      <c r="B160" s="2">
        <v>12508</v>
      </c>
      <c r="C160" s="76">
        <v>2260</v>
      </c>
      <c r="D160" s="2">
        <v>9</v>
      </c>
      <c r="E160" s="81">
        <v>150000</v>
      </c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</row>
    <row r="161" spans="1:72" s="2" customFormat="1" ht="18" hidden="1">
      <c r="A161" s="1">
        <v>44220</v>
      </c>
      <c r="B161" s="2">
        <v>12508</v>
      </c>
      <c r="C161" s="76">
        <v>2263</v>
      </c>
      <c r="D161" s="2">
        <v>9</v>
      </c>
      <c r="E161" s="81">
        <v>150000</v>
      </c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</row>
    <row r="162" spans="1:72" s="2" customFormat="1" ht="18" hidden="1">
      <c r="A162" s="1">
        <v>44220</v>
      </c>
      <c r="B162" s="2">
        <v>20894</v>
      </c>
      <c r="C162" s="76">
        <v>2264</v>
      </c>
      <c r="D162" s="2">
        <v>4</v>
      </c>
      <c r="E162" s="81">
        <v>150000</v>
      </c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</row>
    <row r="163" spans="1:72" s="2" customFormat="1" ht="18" hidden="1">
      <c r="A163" s="1">
        <v>44220</v>
      </c>
      <c r="B163" s="2">
        <v>12508</v>
      </c>
      <c r="C163" s="76">
        <v>2265</v>
      </c>
      <c r="D163" s="2">
        <v>9</v>
      </c>
      <c r="E163" s="81">
        <v>150000</v>
      </c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</row>
    <row r="164" spans="1:72" s="2" customFormat="1" ht="18" hidden="1">
      <c r="A164" s="1">
        <v>44220</v>
      </c>
      <c r="B164" s="2">
        <v>12508</v>
      </c>
      <c r="C164" s="76">
        <v>2266</v>
      </c>
      <c r="D164" s="2">
        <v>9</v>
      </c>
      <c r="E164" s="81">
        <v>150000</v>
      </c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</row>
    <row r="165" spans="1:72" s="2" customFormat="1" ht="18" hidden="1">
      <c r="A165" s="1">
        <v>44220</v>
      </c>
      <c r="B165" s="2">
        <v>20894</v>
      </c>
      <c r="C165" s="76">
        <v>2267</v>
      </c>
      <c r="D165" s="2">
        <v>4</v>
      </c>
      <c r="E165" s="81">
        <v>150000</v>
      </c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</row>
    <row r="166" spans="1:72" s="2" customFormat="1" ht="18" hidden="1">
      <c r="A166" s="1">
        <v>44220</v>
      </c>
      <c r="B166" s="2">
        <v>20894</v>
      </c>
      <c r="C166" s="76">
        <v>2268</v>
      </c>
      <c r="D166" s="2">
        <v>4</v>
      </c>
      <c r="E166" s="81">
        <v>150000</v>
      </c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</row>
    <row r="167" spans="1:72" s="2" customFormat="1" ht="18" hidden="1">
      <c r="A167" s="1">
        <v>44220</v>
      </c>
      <c r="B167" s="2">
        <v>20894</v>
      </c>
      <c r="C167" s="76">
        <v>2269</v>
      </c>
      <c r="D167" s="2">
        <v>4</v>
      </c>
      <c r="E167" s="81">
        <v>150000</v>
      </c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</row>
    <row r="168" spans="1:72" s="2" customFormat="1" ht="18" hidden="1">
      <c r="A168" s="1">
        <v>44220</v>
      </c>
      <c r="B168" s="2">
        <v>20894</v>
      </c>
      <c r="C168" s="76">
        <v>2270</v>
      </c>
      <c r="D168" s="2">
        <v>4</v>
      </c>
      <c r="E168" s="81">
        <v>300000</v>
      </c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</row>
    <row r="169" spans="1:72" s="2" customFormat="1" ht="18" hidden="1">
      <c r="A169" s="1">
        <v>44220</v>
      </c>
      <c r="B169" s="2">
        <v>12508</v>
      </c>
      <c r="C169" s="76">
        <v>2270</v>
      </c>
      <c r="D169" s="2">
        <v>9</v>
      </c>
      <c r="E169" s="81">
        <v>150000</v>
      </c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</row>
    <row r="170" spans="1:72" s="2" customFormat="1" ht="18" hidden="1">
      <c r="A170" s="1">
        <v>44220</v>
      </c>
      <c r="B170" s="2">
        <v>20894</v>
      </c>
      <c r="C170" s="76">
        <v>2271</v>
      </c>
      <c r="D170" s="2">
        <v>4</v>
      </c>
      <c r="E170" s="81">
        <v>300000</v>
      </c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</row>
    <row r="171" spans="1:72" s="2" customFormat="1" ht="18" hidden="1">
      <c r="A171" s="1">
        <v>44220</v>
      </c>
      <c r="B171" s="2">
        <v>20894</v>
      </c>
      <c r="C171" s="76">
        <v>2274</v>
      </c>
      <c r="D171" s="2">
        <v>4</v>
      </c>
      <c r="E171" s="81">
        <v>150000</v>
      </c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</row>
    <row r="172" spans="1:72" s="2" customFormat="1" ht="18" hidden="1">
      <c r="A172" s="1">
        <v>44220</v>
      </c>
      <c r="B172" s="2">
        <v>20894</v>
      </c>
      <c r="C172" s="76">
        <v>2275</v>
      </c>
      <c r="D172" s="2">
        <v>4</v>
      </c>
      <c r="E172" s="81">
        <v>150000</v>
      </c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</row>
    <row r="173" spans="1:72" s="2" customFormat="1" ht="18" hidden="1">
      <c r="A173" s="1">
        <v>44220</v>
      </c>
      <c r="B173" s="2">
        <v>20894</v>
      </c>
      <c r="C173" s="76">
        <v>2276</v>
      </c>
      <c r="D173" s="2">
        <v>4</v>
      </c>
      <c r="E173" s="81">
        <v>150000</v>
      </c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</row>
    <row r="174" spans="1:72" s="2" customFormat="1" ht="18" hidden="1">
      <c r="A174" s="1">
        <v>44220</v>
      </c>
      <c r="B174" s="2">
        <v>20894</v>
      </c>
      <c r="C174" s="76">
        <v>2277</v>
      </c>
      <c r="D174" s="2">
        <v>4</v>
      </c>
      <c r="E174" s="81">
        <v>150000</v>
      </c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</row>
    <row r="175" spans="1:72" s="2" customFormat="1" ht="18" hidden="1">
      <c r="A175" s="1">
        <v>44220</v>
      </c>
      <c r="B175" s="2">
        <v>12508</v>
      </c>
      <c r="C175" s="76">
        <v>2277</v>
      </c>
      <c r="D175" s="2">
        <v>9</v>
      </c>
      <c r="E175" s="81">
        <v>150000</v>
      </c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</row>
    <row r="176" spans="1:72" s="2" customFormat="1" ht="18" hidden="1">
      <c r="A176" s="1">
        <v>44220</v>
      </c>
      <c r="B176" s="2">
        <v>20894</v>
      </c>
      <c r="C176" s="76">
        <v>2278</v>
      </c>
      <c r="D176" s="2">
        <v>4</v>
      </c>
      <c r="E176" s="81">
        <v>300000</v>
      </c>
      <c r="I176" s="77">
        <f>6150000/150000</f>
        <v>41</v>
      </c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</row>
    <row r="177" spans="1:72" s="2" customFormat="1" ht="18" hidden="1">
      <c r="A177" s="1">
        <v>44220</v>
      </c>
      <c r="B177" s="2">
        <v>20894</v>
      </c>
      <c r="C177" s="76">
        <v>2279</v>
      </c>
      <c r="D177" s="2">
        <v>4</v>
      </c>
      <c r="E177" s="81">
        <v>150000</v>
      </c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</row>
    <row r="178" spans="1:72" s="2" customFormat="1" ht="18" hidden="1">
      <c r="A178" s="1">
        <v>44220</v>
      </c>
      <c r="B178" s="2">
        <v>12508</v>
      </c>
      <c r="C178" s="76">
        <v>2281</v>
      </c>
      <c r="D178" s="2">
        <v>9</v>
      </c>
      <c r="E178" s="81">
        <v>150000</v>
      </c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</row>
    <row r="179" spans="1:72" s="2" customFormat="1" ht="18" hidden="1">
      <c r="A179" s="1">
        <v>44220</v>
      </c>
      <c r="B179" s="2">
        <v>20894</v>
      </c>
      <c r="C179" s="76">
        <v>2282</v>
      </c>
      <c r="D179" s="2">
        <v>4</v>
      </c>
      <c r="E179" s="81">
        <v>150000</v>
      </c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</row>
    <row r="180" spans="1:72" s="2" customFormat="1" ht="18" hidden="1">
      <c r="A180" s="1">
        <v>44220</v>
      </c>
      <c r="B180" s="2">
        <v>20894</v>
      </c>
      <c r="C180" s="76">
        <v>2283</v>
      </c>
      <c r="D180" s="2">
        <v>4</v>
      </c>
      <c r="E180" s="81">
        <v>150000</v>
      </c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</row>
    <row r="181" spans="1:72" s="2" customFormat="1" ht="18" hidden="1">
      <c r="A181" s="1">
        <v>44220</v>
      </c>
      <c r="B181" s="2">
        <v>12508</v>
      </c>
      <c r="C181" s="76">
        <v>2287</v>
      </c>
      <c r="D181" s="2">
        <v>9</v>
      </c>
      <c r="E181" s="81">
        <v>150000</v>
      </c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</row>
    <row r="182" spans="1:72" s="2" customFormat="1" ht="18" hidden="1">
      <c r="A182" s="1">
        <v>44220</v>
      </c>
      <c r="B182" s="2">
        <v>20894</v>
      </c>
      <c r="C182" s="76">
        <v>2288</v>
      </c>
      <c r="D182" s="2">
        <v>4</v>
      </c>
      <c r="E182" s="81">
        <v>300000</v>
      </c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</row>
    <row r="183" spans="1:72" s="2" customFormat="1" ht="18" hidden="1">
      <c r="A183" s="1">
        <v>44220</v>
      </c>
      <c r="B183" s="2">
        <v>20894</v>
      </c>
      <c r="C183" s="76">
        <v>2289</v>
      </c>
      <c r="D183" s="2">
        <v>4</v>
      </c>
      <c r="E183" s="81">
        <v>150000</v>
      </c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</row>
    <row r="184" spans="1:72" s="2" customFormat="1" ht="18" hidden="1">
      <c r="A184" s="1">
        <v>44220</v>
      </c>
      <c r="B184" s="2">
        <v>12508</v>
      </c>
      <c r="C184" s="76">
        <v>2291</v>
      </c>
      <c r="D184" s="2">
        <v>9</v>
      </c>
      <c r="E184" s="81">
        <v>150000</v>
      </c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</row>
    <row r="185" spans="1:72" s="2" customFormat="1" ht="18" hidden="1">
      <c r="A185" s="1">
        <v>44220</v>
      </c>
      <c r="B185" s="2">
        <v>20894</v>
      </c>
      <c r="C185" s="76">
        <v>2293</v>
      </c>
      <c r="D185" s="2">
        <v>4</v>
      </c>
      <c r="E185" s="81">
        <v>150000</v>
      </c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</row>
    <row r="186" spans="1:72" s="2" customFormat="1" ht="18" hidden="1">
      <c r="A186" s="1">
        <v>44220</v>
      </c>
      <c r="B186" s="2">
        <v>12508</v>
      </c>
      <c r="C186" s="76">
        <v>2293</v>
      </c>
      <c r="D186" s="2">
        <v>9</v>
      </c>
      <c r="E186" s="81">
        <v>300000</v>
      </c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</row>
    <row r="187" spans="1:72" s="2" customFormat="1" ht="18" hidden="1">
      <c r="A187" s="1">
        <v>44220</v>
      </c>
      <c r="B187" s="2">
        <v>20894</v>
      </c>
      <c r="C187" s="76">
        <v>2294</v>
      </c>
      <c r="D187" s="2">
        <v>4</v>
      </c>
      <c r="E187" s="81">
        <v>150000</v>
      </c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</row>
    <row r="188" spans="1:72" s="2" customFormat="1" ht="18" hidden="1">
      <c r="A188" s="1">
        <v>44220</v>
      </c>
      <c r="B188" s="2">
        <v>20894</v>
      </c>
      <c r="C188" s="76">
        <v>2295</v>
      </c>
      <c r="D188" s="2">
        <v>4</v>
      </c>
      <c r="E188" s="81">
        <v>150000</v>
      </c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</row>
    <row r="189" spans="1:72" s="2" customFormat="1" ht="18" hidden="1">
      <c r="A189" s="1">
        <v>44220</v>
      </c>
      <c r="B189" s="2">
        <v>12508</v>
      </c>
      <c r="C189" s="76">
        <v>2300</v>
      </c>
      <c r="D189" s="2">
        <v>9</v>
      </c>
      <c r="E189" s="81">
        <v>150000</v>
      </c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</row>
    <row r="190" spans="1:72" s="2" customFormat="1" ht="18" hidden="1">
      <c r="A190" s="1">
        <v>44220</v>
      </c>
      <c r="B190" s="2">
        <v>20894</v>
      </c>
      <c r="C190" s="76">
        <v>2301</v>
      </c>
      <c r="D190" s="2">
        <v>4</v>
      </c>
      <c r="E190" s="81">
        <v>150000</v>
      </c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</row>
    <row r="191" spans="1:72" s="2" customFormat="1" ht="18" hidden="1">
      <c r="A191" s="1">
        <v>44220</v>
      </c>
      <c r="B191" s="2">
        <v>20894</v>
      </c>
      <c r="C191" s="76">
        <v>2304</v>
      </c>
      <c r="D191" s="2">
        <v>4</v>
      </c>
      <c r="E191" s="81">
        <v>150000</v>
      </c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</row>
    <row r="192" spans="1:72" s="2" customFormat="1" ht="18" hidden="1">
      <c r="A192" s="1">
        <v>44220</v>
      </c>
      <c r="B192" s="2">
        <v>20894</v>
      </c>
      <c r="C192" s="76">
        <v>2305</v>
      </c>
      <c r="D192" s="2">
        <v>4</v>
      </c>
      <c r="E192" s="81">
        <v>150000</v>
      </c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</row>
    <row r="193" spans="1:72" s="2" customFormat="1" ht="18" hidden="1">
      <c r="A193" s="1">
        <v>44220</v>
      </c>
      <c r="B193" s="2">
        <v>20894</v>
      </c>
      <c r="C193" s="76">
        <v>2306</v>
      </c>
      <c r="D193" s="2">
        <v>4</v>
      </c>
      <c r="E193" s="81">
        <v>150000</v>
      </c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</row>
    <row r="194" spans="1:72" s="2" customFormat="1" ht="18" hidden="1">
      <c r="A194" s="1">
        <v>44220</v>
      </c>
      <c r="B194" s="2">
        <v>20894</v>
      </c>
      <c r="C194" s="76">
        <v>2309</v>
      </c>
      <c r="D194" s="2">
        <v>4</v>
      </c>
      <c r="E194" s="81">
        <v>450000</v>
      </c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</row>
    <row r="195" spans="1:72" s="2" customFormat="1" ht="18" hidden="1">
      <c r="A195" s="1">
        <v>44220</v>
      </c>
      <c r="B195" s="2">
        <v>20894</v>
      </c>
      <c r="C195" s="76">
        <v>2317</v>
      </c>
      <c r="D195" s="2">
        <v>4</v>
      </c>
      <c r="E195" s="81">
        <v>150000</v>
      </c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</row>
    <row r="196" spans="1:72" s="2" customFormat="1" ht="18" hidden="1">
      <c r="A196" s="1">
        <v>44220</v>
      </c>
      <c r="B196" s="2">
        <v>99966</v>
      </c>
      <c r="C196" s="76">
        <v>3941</v>
      </c>
      <c r="D196" s="2">
        <v>7</v>
      </c>
      <c r="E196" s="81">
        <v>150000</v>
      </c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</row>
    <row r="197" spans="1:72" s="2" customFormat="1" ht="18" hidden="1">
      <c r="A197" s="1">
        <v>44220</v>
      </c>
      <c r="B197" s="2">
        <v>99966</v>
      </c>
      <c r="C197" s="76">
        <v>3944</v>
      </c>
      <c r="D197" s="2">
        <v>7</v>
      </c>
      <c r="E197" s="81">
        <v>450000</v>
      </c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</row>
    <row r="198" spans="1:72" s="2" customFormat="1" ht="18" hidden="1">
      <c r="A198" s="1">
        <v>44220</v>
      </c>
      <c r="B198" s="2">
        <v>99966</v>
      </c>
      <c r="C198" s="76">
        <v>3952</v>
      </c>
      <c r="D198" s="2">
        <v>7</v>
      </c>
      <c r="E198" s="81">
        <v>150000</v>
      </c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</row>
    <row r="199" spans="1:72" s="2" customFormat="1" ht="18" hidden="1">
      <c r="A199" s="1">
        <v>44220</v>
      </c>
      <c r="B199" s="2">
        <v>99966</v>
      </c>
      <c r="C199" s="76">
        <v>3953</v>
      </c>
      <c r="D199" s="2">
        <v>7</v>
      </c>
      <c r="E199" s="81">
        <v>150000</v>
      </c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</row>
    <row r="200" spans="1:72" s="2" customFormat="1" ht="18" hidden="1">
      <c r="A200" s="1">
        <v>44220</v>
      </c>
      <c r="B200" s="2">
        <v>99966</v>
      </c>
      <c r="C200" s="76">
        <v>3954</v>
      </c>
      <c r="D200" s="2">
        <v>7</v>
      </c>
      <c r="E200" s="81">
        <v>150000</v>
      </c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</row>
    <row r="201" spans="1:72" s="2" customFormat="1" ht="18" hidden="1">
      <c r="A201" s="1">
        <v>44220</v>
      </c>
      <c r="B201" s="2">
        <v>99966</v>
      </c>
      <c r="C201" s="76">
        <v>3958</v>
      </c>
      <c r="D201" s="2">
        <v>7</v>
      </c>
      <c r="E201" s="81">
        <v>150000</v>
      </c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</row>
    <row r="202" spans="1:72" s="2" customFormat="1" ht="18" hidden="1">
      <c r="A202" s="1">
        <v>44220</v>
      </c>
      <c r="B202" s="2">
        <v>99966</v>
      </c>
      <c r="C202" s="76">
        <v>3961</v>
      </c>
      <c r="D202" s="2">
        <v>7</v>
      </c>
      <c r="E202" s="81">
        <v>300000</v>
      </c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</row>
    <row r="203" spans="1:72" s="2" customFormat="1" ht="18" hidden="1">
      <c r="A203" s="1">
        <v>44220</v>
      </c>
      <c r="B203" s="2">
        <v>99966</v>
      </c>
      <c r="C203" s="76">
        <v>3963</v>
      </c>
      <c r="D203" s="2">
        <v>7</v>
      </c>
      <c r="E203" s="81">
        <v>150000</v>
      </c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</row>
    <row r="204" spans="1:72" s="2" customFormat="1" ht="18" hidden="1">
      <c r="A204" s="1">
        <v>44220</v>
      </c>
      <c r="B204" s="2">
        <v>99966</v>
      </c>
      <c r="C204" s="76">
        <v>3965</v>
      </c>
      <c r="D204" s="2">
        <v>7</v>
      </c>
      <c r="E204" s="81">
        <v>300000</v>
      </c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</row>
    <row r="205" spans="1:72" s="2" customFormat="1" ht="18" hidden="1">
      <c r="A205" s="1">
        <v>44220</v>
      </c>
      <c r="B205" s="2">
        <v>99966</v>
      </c>
      <c r="C205" s="76">
        <v>3967</v>
      </c>
      <c r="D205" s="2">
        <v>7</v>
      </c>
      <c r="E205" s="81">
        <v>150000</v>
      </c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</row>
    <row r="206" spans="1:72" s="2" customFormat="1" ht="18" hidden="1">
      <c r="A206" s="1">
        <v>44220</v>
      </c>
      <c r="B206" s="2">
        <v>99966</v>
      </c>
      <c r="C206" s="76">
        <v>3968</v>
      </c>
      <c r="D206" s="2">
        <v>7</v>
      </c>
      <c r="E206" s="81">
        <v>150000</v>
      </c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  <c r="BT206" s="77"/>
    </row>
    <row r="207" spans="1:72" s="2" customFormat="1" ht="18">
      <c r="A207" s="1">
        <v>44220</v>
      </c>
      <c r="B207" s="2">
        <v>99966</v>
      </c>
      <c r="C207" s="76">
        <v>3969</v>
      </c>
      <c r="D207" s="2">
        <v>7</v>
      </c>
      <c r="E207" s="81">
        <v>600000</v>
      </c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  <c r="BT207" s="77"/>
    </row>
    <row r="208" spans="1:72" s="2" customFormat="1" ht="18" hidden="1">
      <c r="A208" s="1">
        <v>44220</v>
      </c>
      <c r="B208" s="2">
        <v>99966</v>
      </c>
      <c r="C208" s="76">
        <v>3970</v>
      </c>
      <c r="D208" s="2">
        <v>7</v>
      </c>
      <c r="E208" s="81">
        <v>150000</v>
      </c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</row>
    <row r="209" spans="1:72" s="2" customFormat="1" ht="18" hidden="1">
      <c r="A209" s="1">
        <v>44220</v>
      </c>
      <c r="B209" s="2">
        <v>99966</v>
      </c>
      <c r="C209" s="76">
        <v>3971</v>
      </c>
      <c r="D209" s="2">
        <v>7</v>
      </c>
      <c r="E209" s="81">
        <v>150000</v>
      </c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</row>
    <row r="210" spans="1:72" s="2" customFormat="1" ht="18" hidden="1">
      <c r="A210" s="1">
        <v>44220</v>
      </c>
      <c r="B210" s="2">
        <v>99966</v>
      </c>
      <c r="C210" s="76">
        <v>3975</v>
      </c>
      <c r="D210" s="2">
        <v>7</v>
      </c>
      <c r="E210" s="81">
        <v>150000</v>
      </c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</row>
    <row r="211" spans="1:72" s="2" customFormat="1" ht="18" hidden="1">
      <c r="A211" s="1">
        <v>44220</v>
      </c>
      <c r="B211" s="2">
        <v>99966</v>
      </c>
      <c r="C211" s="76">
        <v>3977</v>
      </c>
      <c r="D211" s="2">
        <v>7</v>
      </c>
      <c r="E211" s="81">
        <v>150000</v>
      </c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</row>
    <row r="212" spans="1:72" s="2" customFormat="1" ht="18" hidden="1">
      <c r="A212" s="1">
        <v>44220</v>
      </c>
      <c r="B212" s="2">
        <v>99966</v>
      </c>
      <c r="C212" s="76">
        <v>3978</v>
      </c>
      <c r="D212" s="2">
        <v>7</v>
      </c>
      <c r="E212" s="81">
        <v>150000</v>
      </c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</row>
    <row r="213" spans="1:72" s="2" customFormat="1" ht="18" hidden="1">
      <c r="A213" s="1">
        <v>44220</v>
      </c>
      <c r="B213" s="2">
        <v>99966</v>
      </c>
      <c r="C213" s="76">
        <v>3984</v>
      </c>
      <c r="D213" s="2">
        <v>7</v>
      </c>
      <c r="E213" s="81">
        <v>300000</v>
      </c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  <c r="BT213" s="77"/>
    </row>
    <row r="214" spans="1:72" s="2" customFormat="1" ht="18" hidden="1">
      <c r="A214" s="1">
        <v>44220</v>
      </c>
      <c r="B214" s="2">
        <v>99966</v>
      </c>
      <c r="C214" s="76">
        <v>3985</v>
      </c>
      <c r="D214" s="2">
        <v>7</v>
      </c>
      <c r="E214" s="81">
        <v>150000</v>
      </c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  <c r="BT214" s="77"/>
    </row>
    <row r="215" spans="1:72" s="2" customFormat="1" ht="18" hidden="1">
      <c r="A215" s="1">
        <v>44220</v>
      </c>
      <c r="B215" s="2">
        <v>99966</v>
      </c>
      <c r="C215" s="76">
        <v>3987</v>
      </c>
      <c r="D215" s="2">
        <v>7</v>
      </c>
      <c r="E215" s="81">
        <v>150000</v>
      </c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  <c r="BT215" s="77"/>
    </row>
    <row r="216" spans="1:72" s="2" customFormat="1" ht="18" hidden="1">
      <c r="A216" s="1">
        <v>44220</v>
      </c>
      <c r="B216" s="2">
        <v>99966</v>
      </c>
      <c r="C216" s="76">
        <v>3990</v>
      </c>
      <c r="D216" s="2">
        <v>7</v>
      </c>
      <c r="E216" s="81">
        <v>300000</v>
      </c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  <c r="BT216" s="77"/>
    </row>
    <row r="217" spans="1:72" s="2" customFormat="1" ht="18" hidden="1">
      <c r="A217" s="1">
        <v>44220</v>
      </c>
      <c r="B217" s="2">
        <v>99966</v>
      </c>
      <c r="C217" s="76">
        <v>3994</v>
      </c>
      <c r="D217" s="2">
        <v>7</v>
      </c>
      <c r="E217" s="81">
        <v>450000</v>
      </c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  <c r="BT217" s="77"/>
    </row>
    <row r="218" spans="1:72" s="2" customFormat="1" ht="18" hidden="1">
      <c r="A218" s="1">
        <v>44220</v>
      </c>
      <c r="B218" s="2">
        <v>99966</v>
      </c>
      <c r="C218" s="76">
        <v>3997</v>
      </c>
      <c r="D218" s="2">
        <v>7</v>
      </c>
      <c r="E218" s="81">
        <v>300000</v>
      </c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  <c r="BT218" s="77"/>
    </row>
    <row r="219" spans="1:72" s="2" customFormat="1" ht="18" hidden="1">
      <c r="A219" s="1">
        <v>44220</v>
      </c>
      <c r="B219" s="2">
        <v>99966</v>
      </c>
      <c r="C219" s="76">
        <v>3998</v>
      </c>
      <c r="D219" s="2">
        <v>7</v>
      </c>
      <c r="E219" s="81">
        <v>150000</v>
      </c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</row>
    <row r="220" spans="1:72" s="2" customFormat="1" ht="18" hidden="1">
      <c r="A220" s="1">
        <v>44220</v>
      </c>
      <c r="B220" s="2">
        <v>99966</v>
      </c>
      <c r="C220" s="76">
        <v>4002</v>
      </c>
      <c r="D220" s="2">
        <v>7</v>
      </c>
      <c r="E220" s="81">
        <v>150000</v>
      </c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</row>
    <row r="221" spans="1:72" s="2" customFormat="1" ht="18" hidden="1">
      <c r="A221" s="1">
        <v>44220</v>
      </c>
      <c r="B221" s="2">
        <v>25758</v>
      </c>
      <c r="C221" s="76">
        <v>5292</v>
      </c>
      <c r="D221" s="2">
        <v>2</v>
      </c>
      <c r="E221" s="81">
        <v>150000</v>
      </c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</row>
    <row r="222" spans="1:72" s="2" customFormat="1" ht="18" hidden="1">
      <c r="A222" s="1">
        <v>44220</v>
      </c>
      <c r="B222" s="2">
        <v>25758</v>
      </c>
      <c r="C222" s="76">
        <v>5293</v>
      </c>
      <c r="D222" s="2">
        <v>2</v>
      </c>
      <c r="E222" s="81">
        <v>150000</v>
      </c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</row>
    <row r="223" spans="1:72" s="2" customFormat="1" ht="18" hidden="1">
      <c r="A223" s="1">
        <v>44220</v>
      </c>
      <c r="B223" s="2">
        <v>25758</v>
      </c>
      <c r="C223" s="76">
        <v>5295</v>
      </c>
      <c r="D223" s="2">
        <v>2</v>
      </c>
      <c r="E223" s="81">
        <v>150000</v>
      </c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</row>
    <row r="224" spans="1:72" s="2" customFormat="1" ht="18" hidden="1">
      <c r="A224" s="1">
        <v>44220</v>
      </c>
      <c r="B224" s="2">
        <v>25758</v>
      </c>
      <c r="C224" s="76">
        <v>5296</v>
      </c>
      <c r="D224" s="2">
        <v>2</v>
      </c>
      <c r="E224" s="81">
        <v>150000</v>
      </c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</row>
    <row r="225" spans="1:72" s="2" customFormat="1" ht="18" hidden="1">
      <c r="A225" s="1">
        <v>44220</v>
      </c>
      <c r="B225" s="2">
        <v>25758</v>
      </c>
      <c r="C225" s="76">
        <v>5303</v>
      </c>
      <c r="D225" s="2">
        <v>2</v>
      </c>
      <c r="E225" s="81">
        <v>150000</v>
      </c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77"/>
      <c r="BT225" s="77"/>
    </row>
    <row r="226" spans="1:72" s="2" customFormat="1" ht="18" hidden="1">
      <c r="A226" s="1">
        <v>44220</v>
      </c>
      <c r="B226" s="2">
        <v>25758</v>
      </c>
      <c r="C226" s="76">
        <v>5309</v>
      </c>
      <c r="D226" s="2">
        <v>2</v>
      </c>
      <c r="E226" s="81">
        <v>150000</v>
      </c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  <c r="BT226" s="77"/>
    </row>
    <row r="227" spans="1:72" s="2" customFormat="1" ht="18" hidden="1">
      <c r="A227" s="1">
        <v>44220</v>
      </c>
      <c r="B227" s="2">
        <v>25758</v>
      </c>
      <c r="C227" s="76">
        <v>5312</v>
      </c>
      <c r="D227" s="2">
        <v>2</v>
      </c>
      <c r="E227" s="81">
        <v>300000</v>
      </c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</row>
    <row r="228" spans="1:72" s="2" customFormat="1" ht="18" hidden="1">
      <c r="A228" s="1">
        <v>44220</v>
      </c>
      <c r="B228" s="2">
        <v>25758</v>
      </c>
      <c r="C228" s="76">
        <v>5316</v>
      </c>
      <c r="D228" s="2">
        <v>2</v>
      </c>
      <c r="E228" s="81">
        <v>150000</v>
      </c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77"/>
      <c r="BR228" s="77"/>
      <c r="BS228" s="77"/>
      <c r="BT228" s="77"/>
    </row>
    <row r="229" spans="1:72" s="2" customFormat="1" ht="18" hidden="1">
      <c r="A229" s="1">
        <v>44220</v>
      </c>
      <c r="B229" s="2">
        <v>25758</v>
      </c>
      <c r="C229" s="76">
        <v>5317</v>
      </c>
      <c r="D229" s="2">
        <v>2</v>
      </c>
      <c r="E229" s="81">
        <v>150000</v>
      </c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77"/>
      <c r="BR229" s="77"/>
      <c r="BS229" s="77"/>
      <c r="BT229" s="77"/>
    </row>
    <row r="230" spans="1:72" s="2" customFormat="1" ht="18" hidden="1">
      <c r="A230" s="1">
        <v>44220</v>
      </c>
      <c r="B230" s="2">
        <v>25758</v>
      </c>
      <c r="C230" s="76">
        <v>5318</v>
      </c>
      <c r="D230" s="2">
        <v>2</v>
      </c>
      <c r="E230" s="81">
        <v>150000</v>
      </c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77"/>
      <c r="BP230" s="77"/>
      <c r="BQ230" s="77"/>
      <c r="BR230" s="77"/>
      <c r="BS230" s="77"/>
      <c r="BT230" s="77"/>
    </row>
    <row r="231" spans="1:72" s="2" customFormat="1" ht="18" hidden="1">
      <c r="A231" s="1">
        <v>44220</v>
      </c>
      <c r="B231" s="2">
        <v>25758</v>
      </c>
      <c r="C231" s="76">
        <v>5320</v>
      </c>
      <c r="D231" s="2">
        <v>2</v>
      </c>
      <c r="E231" s="81">
        <v>150000</v>
      </c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</row>
    <row r="232" spans="1:72" s="2" customFormat="1" ht="18" hidden="1">
      <c r="A232" s="1">
        <v>44220</v>
      </c>
      <c r="B232" s="2">
        <v>25758</v>
      </c>
      <c r="C232" s="76">
        <v>5331</v>
      </c>
      <c r="D232" s="2">
        <v>2</v>
      </c>
      <c r="E232" s="81">
        <v>150000</v>
      </c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  <c r="BT232" s="77"/>
    </row>
    <row r="233" spans="1:72" s="2" customFormat="1" ht="18" hidden="1">
      <c r="A233" s="1">
        <v>44220</v>
      </c>
      <c r="B233" s="2">
        <v>25758</v>
      </c>
      <c r="C233" s="76">
        <v>5332</v>
      </c>
      <c r="D233" s="2">
        <v>2</v>
      </c>
      <c r="E233" s="81">
        <v>150000</v>
      </c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</row>
    <row r="234" spans="1:72" s="2" customFormat="1" ht="18" hidden="1">
      <c r="A234" s="1">
        <v>44220</v>
      </c>
      <c r="B234" s="2">
        <v>25758</v>
      </c>
      <c r="C234" s="76">
        <v>5342</v>
      </c>
      <c r="D234" s="2">
        <v>2</v>
      </c>
      <c r="E234" s="81">
        <v>150000</v>
      </c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  <c r="BO234" s="77"/>
      <c r="BP234" s="77"/>
      <c r="BQ234" s="77"/>
      <c r="BR234" s="77"/>
      <c r="BS234" s="77"/>
      <c r="BT234" s="77"/>
    </row>
    <row r="235" spans="1:72" s="2" customFormat="1" ht="18" hidden="1">
      <c r="A235" s="1">
        <v>44220</v>
      </c>
      <c r="B235" s="2">
        <v>25758</v>
      </c>
      <c r="C235" s="76">
        <v>5346</v>
      </c>
      <c r="D235" s="2">
        <v>2</v>
      </c>
      <c r="E235" s="81">
        <v>150000</v>
      </c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  <c r="BO235" s="77"/>
      <c r="BP235" s="77"/>
      <c r="BQ235" s="77"/>
      <c r="BR235" s="77"/>
      <c r="BS235" s="77"/>
      <c r="BT235" s="77"/>
    </row>
    <row r="236" spans="1:72" s="2" customFormat="1" ht="18" hidden="1">
      <c r="A236" s="1">
        <v>44220</v>
      </c>
      <c r="B236" s="2">
        <v>25758</v>
      </c>
      <c r="C236" s="76">
        <v>5355</v>
      </c>
      <c r="D236" s="2">
        <v>2</v>
      </c>
      <c r="E236" s="81">
        <v>150000</v>
      </c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  <c r="BO236" s="77"/>
      <c r="BP236" s="77"/>
      <c r="BQ236" s="77"/>
      <c r="BR236" s="77"/>
      <c r="BS236" s="77"/>
      <c r="BT236" s="77"/>
    </row>
    <row r="237" spans="1:72" s="2" customFormat="1" ht="18" hidden="1">
      <c r="A237" s="1">
        <v>44220</v>
      </c>
      <c r="B237" s="2">
        <v>99967</v>
      </c>
      <c r="C237" s="76">
        <v>5360</v>
      </c>
      <c r="D237" s="2">
        <v>8</v>
      </c>
      <c r="E237" s="81">
        <v>150000</v>
      </c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</row>
    <row r="238" spans="1:72" s="2" customFormat="1" ht="18" hidden="1">
      <c r="A238" s="1">
        <v>44220</v>
      </c>
      <c r="B238" s="2">
        <v>99967</v>
      </c>
      <c r="C238" s="76">
        <v>5361</v>
      </c>
      <c r="D238" s="2">
        <v>8</v>
      </c>
      <c r="E238" s="81">
        <v>150000</v>
      </c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  <c r="BO238" s="77"/>
      <c r="BP238" s="77"/>
      <c r="BQ238" s="77"/>
      <c r="BR238" s="77"/>
      <c r="BS238" s="77"/>
      <c r="BT238" s="77"/>
    </row>
    <row r="239" spans="1:72" s="2" customFormat="1" ht="18" hidden="1">
      <c r="A239" s="1">
        <v>44220</v>
      </c>
      <c r="B239" s="2">
        <v>99967</v>
      </c>
      <c r="C239" s="76">
        <v>5362</v>
      </c>
      <c r="D239" s="2">
        <v>8</v>
      </c>
      <c r="E239" s="81">
        <v>150000</v>
      </c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  <c r="BO239" s="77"/>
      <c r="BP239" s="77"/>
      <c r="BQ239" s="77"/>
      <c r="BR239" s="77"/>
      <c r="BS239" s="77"/>
      <c r="BT239" s="77"/>
    </row>
    <row r="240" spans="1:72" s="2" customFormat="1" ht="18" hidden="1">
      <c r="A240" s="1">
        <v>44220</v>
      </c>
      <c r="B240" s="2">
        <v>99967</v>
      </c>
      <c r="C240" s="76">
        <v>5369</v>
      </c>
      <c r="D240" s="2">
        <v>8</v>
      </c>
      <c r="E240" s="81">
        <v>150000</v>
      </c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  <c r="BO240" s="77"/>
      <c r="BP240" s="77"/>
      <c r="BQ240" s="77"/>
      <c r="BR240" s="77"/>
      <c r="BS240" s="77"/>
      <c r="BT240" s="77"/>
    </row>
    <row r="241" spans="1:72" s="2" customFormat="1" ht="18" hidden="1">
      <c r="A241" s="1">
        <v>44220</v>
      </c>
      <c r="B241" s="2">
        <v>99967</v>
      </c>
      <c r="C241" s="76">
        <v>5376</v>
      </c>
      <c r="D241" s="2">
        <v>8</v>
      </c>
      <c r="E241" s="81">
        <v>150000</v>
      </c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  <c r="BT241" s="77"/>
    </row>
    <row r="242" spans="1:72" s="2" customFormat="1" ht="18" hidden="1">
      <c r="A242" s="1">
        <v>44220</v>
      </c>
      <c r="B242" s="2">
        <v>99967</v>
      </c>
      <c r="C242" s="76">
        <v>5378</v>
      </c>
      <c r="D242" s="2">
        <v>8</v>
      </c>
      <c r="E242" s="81">
        <v>150000</v>
      </c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  <c r="BT242" s="77"/>
    </row>
    <row r="243" spans="1:72" s="2" customFormat="1" ht="18" hidden="1">
      <c r="A243" s="1">
        <v>44220</v>
      </c>
      <c r="B243" s="2">
        <v>99967</v>
      </c>
      <c r="C243" s="76">
        <v>5379</v>
      </c>
      <c r="D243" s="2">
        <v>8</v>
      </c>
      <c r="E243" s="81">
        <v>300000</v>
      </c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  <c r="BG243" s="77"/>
      <c r="BH243" s="77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</row>
    <row r="244" spans="1:72" s="2" customFormat="1" ht="18" hidden="1">
      <c r="A244" s="1">
        <v>44220</v>
      </c>
      <c r="B244" s="2">
        <v>99967</v>
      </c>
      <c r="C244" s="76">
        <v>5382</v>
      </c>
      <c r="D244" s="2">
        <v>8</v>
      </c>
      <c r="E244" s="81">
        <v>150000</v>
      </c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  <c r="BG244" s="77"/>
      <c r="BH244" s="77"/>
      <c r="BI244" s="77"/>
      <c r="BJ244" s="77"/>
      <c r="BK244" s="77"/>
      <c r="BL244" s="77"/>
      <c r="BM244" s="77"/>
      <c r="BN244" s="77"/>
      <c r="BO244" s="77"/>
      <c r="BP244" s="77"/>
      <c r="BQ244" s="77"/>
      <c r="BR244" s="77"/>
      <c r="BS244" s="77"/>
      <c r="BT244" s="77"/>
    </row>
    <row r="245" spans="1:72" s="2" customFormat="1" ht="18" hidden="1">
      <c r="A245" s="1">
        <v>44220</v>
      </c>
      <c r="B245" s="2">
        <v>99967</v>
      </c>
      <c r="C245" s="76">
        <v>5383</v>
      </c>
      <c r="D245" s="2">
        <v>8</v>
      </c>
      <c r="E245" s="81">
        <v>150000</v>
      </c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  <c r="BG245" s="77"/>
      <c r="BH245" s="77"/>
      <c r="BI245" s="77"/>
      <c r="BJ245" s="77"/>
      <c r="BK245" s="77"/>
      <c r="BL245" s="77"/>
      <c r="BM245" s="77"/>
      <c r="BN245" s="77"/>
      <c r="BO245" s="77"/>
      <c r="BP245" s="77"/>
      <c r="BQ245" s="77"/>
      <c r="BR245" s="77"/>
      <c r="BS245" s="77"/>
      <c r="BT245" s="77"/>
    </row>
    <row r="246" spans="1:72" s="2" customFormat="1" ht="18" hidden="1">
      <c r="A246" s="1">
        <v>44220</v>
      </c>
      <c r="B246" s="2">
        <v>99967</v>
      </c>
      <c r="C246" s="76">
        <v>5390</v>
      </c>
      <c r="D246" s="2">
        <v>8</v>
      </c>
      <c r="E246" s="81">
        <v>150000</v>
      </c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  <c r="BG246" s="77"/>
      <c r="BH246" s="77"/>
      <c r="BI246" s="77"/>
      <c r="BJ246" s="77"/>
      <c r="BK246" s="77"/>
      <c r="BL246" s="77"/>
      <c r="BM246" s="77"/>
      <c r="BN246" s="77"/>
      <c r="BO246" s="77"/>
      <c r="BP246" s="77"/>
      <c r="BQ246" s="77"/>
      <c r="BR246" s="77"/>
      <c r="BS246" s="77"/>
      <c r="BT246" s="77"/>
    </row>
    <row r="247" spans="1:72" s="2" customFormat="1" ht="18" hidden="1">
      <c r="A247" s="1">
        <v>44220</v>
      </c>
      <c r="B247" s="2">
        <v>99967</v>
      </c>
      <c r="C247" s="76">
        <v>5391</v>
      </c>
      <c r="D247" s="2">
        <v>8</v>
      </c>
      <c r="E247" s="81">
        <v>150000</v>
      </c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77"/>
      <c r="BM247" s="77"/>
      <c r="BN247" s="77"/>
      <c r="BO247" s="77"/>
      <c r="BP247" s="77"/>
      <c r="BQ247" s="77"/>
      <c r="BR247" s="77"/>
      <c r="BS247" s="77"/>
      <c r="BT247" s="77"/>
    </row>
    <row r="248" spans="1:72" s="2" customFormat="1" ht="18" hidden="1">
      <c r="A248" s="1">
        <v>44220</v>
      </c>
      <c r="B248" s="2">
        <v>99967</v>
      </c>
      <c r="C248" s="76">
        <v>5392</v>
      </c>
      <c r="D248" s="2">
        <v>8</v>
      </c>
      <c r="E248" s="81">
        <v>150000</v>
      </c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77"/>
      <c r="BM248" s="77"/>
      <c r="BN248" s="77"/>
      <c r="BO248" s="77"/>
      <c r="BP248" s="77"/>
      <c r="BQ248" s="77"/>
      <c r="BR248" s="77"/>
      <c r="BS248" s="77"/>
      <c r="BT248" s="77"/>
    </row>
    <row r="249" spans="1:72" s="2" customFormat="1" ht="18" hidden="1">
      <c r="A249" s="1">
        <v>44220</v>
      </c>
      <c r="B249" s="2">
        <v>99967</v>
      </c>
      <c r="C249" s="76">
        <v>5393</v>
      </c>
      <c r="D249" s="2">
        <v>8</v>
      </c>
      <c r="E249" s="81">
        <v>150000</v>
      </c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77"/>
      <c r="BR249" s="77"/>
      <c r="BS249" s="77"/>
      <c r="BT249" s="77"/>
    </row>
    <row r="250" spans="1:72" s="2" customFormat="1" ht="18" hidden="1">
      <c r="A250" s="1">
        <v>44220</v>
      </c>
      <c r="B250" s="2">
        <v>99967</v>
      </c>
      <c r="C250" s="76">
        <v>5394</v>
      </c>
      <c r="D250" s="2">
        <v>8</v>
      </c>
      <c r="E250" s="81">
        <v>150000</v>
      </c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77"/>
      <c r="BR250" s="77"/>
      <c r="BS250" s="77"/>
      <c r="BT250" s="77"/>
    </row>
    <row r="251" spans="1:72" s="2" customFormat="1" ht="18" hidden="1">
      <c r="A251" s="1">
        <v>44220</v>
      </c>
      <c r="B251" s="2">
        <v>99967</v>
      </c>
      <c r="C251" s="76">
        <v>5396</v>
      </c>
      <c r="D251" s="2">
        <v>8</v>
      </c>
      <c r="E251" s="81">
        <v>150000</v>
      </c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77"/>
      <c r="BR251" s="77"/>
      <c r="BS251" s="77"/>
      <c r="BT251" s="77"/>
    </row>
    <row r="252" spans="1:72" s="2" customFormat="1" ht="18" hidden="1">
      <c r="A252" s="1">
        <v>44220</v>
      </c>
      <c r="B252" s="2">
        <v>99967</v>
      </c>
      <c r="C252" s="76">
        <v>5397</v>
      </c>
      <c r="D252" s="2">
        <v>8</v>
      </c>
      <c r="E252" s="81">
        <v>150000</v>
      </c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77"/>
      <c r="BR252" s="77"/>
      <c r="BS252" s="77"/>
      <c r="BT252" s="77"/>
    </row>
    <row r="253" spans="1:72" s="2" customFormat="1" ht="18" hidden="1">
      <c r="A253" s="1">
        <v>44220</v>
      </c>
      <c r="B253" s="2">
        <v>99967</v>
      </c>
      <c r="C253" s="76">
        <v>5399</v>
      </c>
      <c r="D253" s="2">
        <v>8</v>
      </c>
      <c r="E253" s="81">
        <v>150000</v>
      </c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77"/>
      <c r="BR253" s="77"/>
      <c r="BS253" s="77"/>
      <c r="BT253" s="77"/>
    </row>
    <row r="254" spans="1:72" s="2" customFormat="1" ht="18" hidden="1">
      <c r="A254" s="1">
        <v>44220</v>
      </c>
      <c r="B254" s="2">
        <v>99967</v>
      </c>
      <c r="C254" s="76">
        <v>5401</v>
      </c>
      <c r="D254" s="2">
        <v>8</v>
      </c>
      <c r="E254" s="81">
        <v>300000</v>
      </c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7"/>
      <c r="BR254" s="77"/>
      <c r="BS254" s="77"/>
      <c r="BT254" s="77"/>
    </row>
    <row r="255" spans="1:72" s="2" customFormat="1" ht="18" hidden="1">
      <c r="A255" s="1">
        <v>44220</v>
      </c>
      <c r="B255" s="2">
        <v>99967</v>
      </c>
      <c r="C255" s="76">
        <v>5402</v>
      </c>
      <c r="D255" s="2">
        <v>8</v>
      </c>
      <c r="E255" s="81">
        <v>150000</v>
      </c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7"/>
      <c r="BR255" s="77"/>
      <c r="BS255" s="77"/>
      <c r="BT255" s="77"/>
    </row>
    <row r="256" spans="1:72" s="2" customFormat="1" ht="18" hidden="1">
      <c r="A256" s="1">
        <v>44220</v>
      </c>
      <c r="B256" s="2">
        <v>99967</v>
      </c>
      <c r="C256" s="76">
        <v>5404</v>
      </c>
      <c r="D256" s="2">
        <v>8</v>
      </c>
      <c r="E256" s="81">
        <v>150000</v>
      </c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7"/>
      <c r="BR256" s="77"/>
      <c r="BS256" s="77"/>
      <c r="BT256" s="77"/>
    </row>
    <row r="257" spans="1:72" s="2" customFormat="1" ht="18" hidden="1">
      <c r="A257" s="1">
        <v>44220</v>
      </c>
      <c r="B257" s="2">
        <v>99967</v>
      </c>
      <c r="C257" s="76">
        <v>5405</v>
      </c>
      <c r="D257" s="2">
        <v>8</v>
      </c>
      <c r="E257" s="81">
        <v>150000</v>
      </c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7"/>
      <c r="BR257" s="77"/>
      <c r="BS257" s="77"/>
      <c r="BT257" s="77"/>
    </row>
    <row r="258" spans="1:72" s="2" customFormat="1" ht="18" hidden="1">
      <c r="A258" s="1">
        <v>44220</v>
      </c>
      <c r="B258" s="2">
        <v>99967</v>
      </c>
      <c r="C258" s="76">
        <v>5407</v>
      </c>
      <c r="D258" s="2">
        <v>8</v>
      </c>
      <c r="E258" s="81">
        <v>150000</v>
      </c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7"/>
      <c r="BR258" s="77"/>
      <c r="BS258" s="77"/>
      <c r="BT258" s="77"/>
    </row>
    <row r="259" spans="1:72" s="2" customFormat="1" ht="18" hidden="1">
      <c r="A259" s="1">
        <v>44220</v>
      </c>
      <c r="B259" s="2">
        <v>99967</v>
      </c>
      <c r="C259" s="76">
        <v>5409</v>
      </c>
      <c r="D259" s="2">
        <v>8</v>
      </c>
      <c r="E259" s="81">
        <v>150000</v>
      </c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</row>
    <row r="260" spans="1:72" s="2" customFormat="1" ht="18" hidden="1">
      <c r="A260" s="1">
        <v>44220</v>
      </c>
      <c r="B260" s="2">
        <v>99967</v>
      </c>
      <c r="C260" s="76">
        <v>5412</v>
      </c>
      <c r="D260" s="2">
        <v>8</v>
      </c>
      <c r="E260" s="81">
        <v>150000</v>
      </c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77"/>
      <c r="BM260" s="77"/>
      <c r="BN260" s="77"/>
      <c r="BO260" s="77"/>
      <c r="BP260" s="77"/>
      <c r="BQ260" s="77"/>
      <c r="BR260" s="77"/>
      <c r="BS260" s="77"/>
      <c r="BT260" s="77"/>
    </row>
    <row r="261" spans="1:72" s="2" customFormat="1" ht="18" hidden="1">
      <c r="A261" s="1">
        <v>44220</v>
      </c>
      <c r="B261" s="2">
        <v>99967</v>
      </c>
      <c r="C261" s="76">
        <v>5419</v>
      </c>
      <c r="D261" s="2">
        <v>8</v>
      </c>
      <c r="E261" s="81">
        <v>150000</v>
      </c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77"/>
      <c r="BM261" s="77"/>
      <c r="BN261" s="77"/>
      <c r="BO261" s="77"/>
      <c r="BP261" s="77"/>
      <c r="BQ261" s="77"/>
      <c r="BR261" s="77"/>
      <c r="BS261" s="77"/>
      <c r="BT261" s="77"/>
    </row>
    <row r="262" spans="1:72" s="2" customFormat="1" ht="18" hidden="1">
      <c r="A262" s="1">
        <v>44220</v>
      </c>
      <c r="B262" s="2">
        <v>99967</v>
      </c>
      <c r="C262" s="76">
        <v>5420</v>
      </c>
      <c r="D262" s="2">
        <v>8</v>
      </c>
      <c r="E262" s="81">
        <v>150000</v>
      </c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77"/>
      <c r="BS262" s="77"/>
      <c r="BT262" s="77"/>
    </row>
    <row r="263" spans="1:72" s="2" customFormat="1" ht="18" hidden="1">
      <c r="A263" s="1">
        <v>44220</v>
      </c>
      <c r="B263" s="2">
        <v>99967</v>
      </c>
      <c r="C263" s="76">
        <v>5422</v>
      </c>
      <c r="D263" s="2">
        <v>8</v>
      </c>
      <c r="E263" s="81">
        <v>150000</v>
      </c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</row>
    <row r="264" spans="1:72" s="2" customFormat="1" ht="18" hidden="1">
      <c r="A264" s="1">
        <v>44220</v>
      </c>
      <c r="B264" s="2">
        <v>99967</v>
      </c>
      <c r="C264" s="76">
        <v>5424</v>
      </c>
      <c r="D264" s="2">
        <v>8</v>
      </c>
      <c r="E264" s="81">
        <v>150000</v>
      </c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77"/>
      <c r="BM264" s="77"/>
      <c r="BN264" s="77"/>
      <c r="BO264" s="77"/>
      <c r="BP264" s="77"/>
      <c r="BQ264" s="77"/>
      <c r="BR264" s="77"/>
      <c r="BS264" s="77"/>
      <c r="BT264" s="77"/>
    </row>
    <row r="265" spans="1:72" s="2" customFormat="1" ht="18" hidden="1">
      <c r="A265" s="1">
        <v>44220</v>
      </c>
      <c r="B265" s="2">
        <v>99916</v>
      </c>
      <c r="C265" s="76">
        <v>5659</v>
      </c>
      <c r="D265" s="2">
        <v>10</v>
      </c>
      <c r="E265" s="81">
        <v>150000</v>
      </c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  <c r="BT265" s="77"/>
    </row>
    <row r="266" spans="1:72" s="2" customFormat="1" ht="18" hidden="1">
      <c r="A266" s="1">
        <v>44220</v>
      </c>
      <c r="B266" s="2">
        <v>99916</v>
      </c>
      <c r="C266" s="76">
        <v>5661</v>
      </c>
      <c r="D266" s="2">
        <v>10</v>
      </c>
      <c r="E266" s="81">
        <v>300000</v>
      </c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  <c r="BO266" s="77"/>
      <c r="BP266" s="77"/>
      <c r="BQ266" s="77"/>
      <c r="BR266" s="77"/>
      <c r="BS266" s="77"/>
      <c r="BT266" s="77"/>
    </row>
    <row r="267" spans="1:72" s="2" customFormat="1" ht="18" hidden="1">
      <c r="A267" s="1">
        <v>44220</v>
      </c>
      <c r="B267" s="2">
        <v>99916</v>
      </c>
      <c r="C267" s="76">
        <v>5662</v>
      </c>
      <c r="D267" s="2">
        <v>10</v>
      </c>
      <c r="E267" s="81">
        <v>450000</v>
      </c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  <c r="BO267" s="77"/>
      <c r="BP267" s="77"/>
      <c r="BQ267" s="77"/>
      <c r="BR267" s="77"/>
      <c r="BS267" s="77"/>
      <c r="BT267" s="77"/>
    </row>
    <row r="268" spans="1:72" s="2" customFormat="1" ht="18" hidden="1">
      <c r="A268" s="1">
        <v>44220</v>
      </c>
      <c r="B268" s="2">
        <v>99916</v>
      </c>
      <c r="C268" s="76">
        <v>5665</v>
      </c>
      <c r="D268" s="2">
        <v>10</v>
      </c>
      <c r="E268" s="81">
        <v>150000</v>
      </c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  <c r="BO268" s="77"/>
      <c r="BP268" s="77"/>
      <c r="BQ268" s="77"/>
      <c r="BR268" s="77"/>
      <c r="BS268" s="77"/>
      <c r="BT268" s="77"/>
    </row>
    <row r="269" spans="1:72" s="2" customFormat="1" ht="18" hidden="1">
      <c r="A269" s="1">
        <v>44220</v>
      </c>
      <c r="B269" s="2">
        <v>99916</v>
      </c>
      <c r="C269" s="76">
        <v>5666</v>
      </c>
      <c r="D269" s="2">
        <v>10</v>
      </c>
      <c r="E269" s="81">
        <v>150000</v>
      </c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  <c r="BO269" s="77"/>
      <c r="BP269" s="77"/>
      <c r="BQ269" s="77"/>
      <c r="BR269" s="77"/>
      <c r="BS269" s="77"/>
      <c r="BT269" s="77"/>
    </row>
    <row r="270" spans="1:72" s="2" customFormat="1" ht="18" hidden="1">
      <c r="A270" s="1">
        <v>44220</v>
      </c>
      <c r="B270" s="2">
        <v>99916</v>
      </c>
      <c r="C270" s="76">
        <v>5667</v>
      </c>
      <c r="D270" s="2">
        <v>10</v>
      </c>
      <c r="E270" s="81">
        <v>150000</v>
      </c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  <c r="BO270" s="77"/>
      <c r="BP270" s="77"/>
      <c r="BQ270" s="77"/>
      <c r="BR270" s="77"/>
      <c r="BS270" s="77"/>
      <c r="BT270" s="77"/>
    </row>
    <row r="271" spans="1:72" s="2" customFormat="1" ht="18" hidden="1">
      <c r="A271" s="1">
        <v>44220</v>
      </c>
      <c r="B271" s="2">
        <v>99916</v>
      </c>
      <c r="C271" s="76">
        <v>5668</v>
      </c>
      <c r="D271" s="2">
        <v>10</v>
      </c>
      <c r="E271" s="81">
        <v>150000</v>
      </c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  <c r="BT271" s="77"/>
    </row>
    <row r="272" spans="1:72" s="2" customFormat="1" ht="18" hidden="1">
      <c r="A272" s="1">
        <v>44220</v>
      </c>
      <c r="B272" s="2">
        <v>99916</v>
      </c>
      <c r="C272" s="76">
        <v>5670</v>
      </c>
      <c r="D272" s="2">
        <v>10</v>
      </c>
      <c r="E272" s="81">
        <v>300000</v>
      </c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  <c r="BT272" s="77"/>
    </row>
    <row r="273" spans="1:72" s="2" customFormat="1" ht="18" hidden="1">
      <c r="A273" s="1">
        <v>44220</v>
      </c>
      <c r="B273" s="2">
        <v>99916</v>
      </c>
      <c r="C273" s="76">
        <v>5671</v>
      </c>
      <c r="D273" s="2">
        <v>10</v>
      </c>
      <c r="E273" s="81">
        <v>150000</v>
      </c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</row>
    <row r="274" spans="1:72" s="2" customFormat="1" ht="18" hidden="1">
      <c r="A274" s="1">
        <v>44220</v>
      </c>
      <c r="B274" s="2">
        <v>99916</v>
      </c>
      <c r="C274" s="76">
        <v>5674</v>
      </c>
      <c r="D274" s="2">
        <v>10</v>
      </c>
      <c r="E274" s="81">
        <v>300000</v>
      </c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7"/>
      <c r="BR274" s="77"/>
      <c r="BS274" s="77"/>
      <c r="BT274" s="77"/>
    </row>
    <row r="275" spans="1:72" s="2" customFormat="1" ht="18" hidden="1">
      <c r="A275" s="1">
        <v>44220</v>
      </c>
      <c r="B275" s="2">
        <v>99916</v>
      </c>
      <c r="C275" s="76">
        <v>5675</v>
      </c>
      <c r="D275" s="2">
        <v>10</v>
      </c>
      <c r="E275" s="81">
        <v>150000</v>
      </c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  <c r="BO275" s="77"/>
      <c r="BP275" s="77"/>
      <c r="BQ275" s="77"/>
      <c r="BR275" s="77"/>
      <c r="BS275" s="77"/>
      <c r="BT275" s="77"/>
    </row>
    <row r="276" spans="1:72" s="2" customFormat="1" ht="18" hidden="1">
      <c r="A276" s="1">
        <v>44220</v>
      </c>
      <c r="B276" s="2">
        <v>99916</v>
      </c>
      <c r="C276" s="76">
        <v>5676</v>
      </c>
      <c r="D276" s="2">
        <v>10</v>
      </c>
      <c r="E276" s="81">
        <v>150000</v>
      </c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  <c r="BO276" s="77"/>
      <c r="BP276" s="77"/>
      <c r="BQ276" s="77"/>
      <c r="BR276" s="77"/>
      <c r="BS276" s="77"/>
      <c r="BT276" s="77"/>
    </row>
    <row r="277" spans="1:72" s="2" customFormat="1" ht="18" hidden="1">
      <c r="A277" s="1">
        <v>44220</v>
      </c>
      <c r="B277" s="2">
        <v>99916</v>
      </c>
      <c r="C277" s="76">
        <v>5677</v>
      </c>
      <c r="D277" s="2">
        <v>10</v>
      </c>
      <c r="E277" s="81">
        <v>150000</v>
      </c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7"/>
      <c r="BR277" s="77"/>
      <c r="BS277" s="77"/>
      <c r="BT277" s="77"/>
    </row>
    <row r="278" spans="1:72" s="2" customFormat="1" ht="18" hidden="1">
      <c r="A278" s="1">
        <v>44220</v>
      </c>
      <c r="B278" s="2">
        <v>99916</v>
      </c>
      <c r="C278" s="76">
        <v>5679</v>
      </c>
      <c r="D278" s="2">
        <v>10</v>
      </c>
      <c r="E278" s="81">
        <v>150000</v>
      </c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7"/>
      <c r="BR278" s="77"/>
      <c r="BS278" s="77"/>
      <c r="BT278" s="77"/>
    </row>
    <row r="279" spans="1:72" s="2" customFormat="1" ht="18" hidden="1">
      <c r="A279" s="1">
        <v>44220</v>
      </c>
      <c r="B279" s="2">
        <v>99916</v>
      </c>
      <c r="C279" s="76">
        <v>5688</v>
      </c>
      <c r="D279" s="2">
        <v>10</v>
      </c>
      <c r="E279" s="81">
        <v>150000</v>
      </c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  <c r="BT279" s="77"/>
    </row>
    <row r="280" spans="1:72" s="2" customFormat="1" ht="18" hidden="1">
      <c r="A280" s="1">
        <v>44220</v>
      </c>
      <c r="B280" s="2">
        <v>99916</v>
      </c>
      <c r="C280" s="76">
        <v>5689</v>
      </c>
      <c r="D280" s="2">
        <v>10</v>
      </c>
      <c r="E280" s="81">
        <v>150000</v>
      </c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7"/>
      <c r="BR280" s="77"/>
      <c r="BS280" s="77"/>
      <c r="BT280" s="77"/>
    </row>
    <row r="281" spans="1:72" s="2" customFormat="1" ht="18" hidden="1">
      <c r="A281" s="1">
        <v>44220</v>
      </c>
      <c r="B281" s="2">
        <v>99916</v>
      </c>
      <c r="C281" s="76">
        <v>5690</v>
      </c>
      <c r="D281" s="2">
        <v>10</v>
      </c>
      <c r="E281" s="81">
        <v>150000</v>
      </c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7"/>
      <c r="BR281" s="77"/>
      <c r="BS281" s="77"/>
      <c r="BT281" s="77"/>
    </row>
    <row r="282" spans="1:72" s="2" customFormat="1" ht="18" hidden="1">
      <c r="A282" s="1">
        <v>44220</v>
      </c>
      <c r="B282" s="2">
        <v>99916</v>
      </c>
      <c r="C282" s="76">
        <v>5696</v>
      </c>
      <c r="D282" s="2">
        <v>10</v>
      </c>
      <c r="E282" s="81">
        <v>150000</v>
      </c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77"/>
      <c r="BR282" s="77"/>
      <c r="BS282" s="77"/>
      <c r="BT282" s="77"/>
    </row>
    <row r="283" spans="1:72" s="2" customFormat="1" ht="18" hidden="1">
      <c r="A283" s="1">
        <v>44220</v>
      </c>
      <c r="B283" s="2">
        <v>99916</v>
      </c>
      <c r="C283" s="76">
        <v>5697</v>
      </c>
      <c r="D283" s="2">
        <v>10</v>
      </c>
      <c r="E283" s="81">
        <v>150000</v>
      </c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77"/>
      <c r="BR283" s="77"/>
      <c r="BS283" s="77"/>
      <c r="BT283" s="77"/>
    </row>
    <row r="284" spans="1:72" s="2" customFormat="1" ht="18" hidden="1">
      <c r="A284" s="1">
        <v>44220</v>
      </c>
      <c r="B284" s="2">
        <v>99916</v>
      </c>
      <c r="C284" s="76">
        <v>5698</v>
      </c>
      <c r="D284" s="2">
        <v>10</v>
      </c>
      <c r="E284" s="81">
        <v>150000</v>
      </c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77"/>
      <c r="BR284" s="77"/>
      <c r="BS284" s="77"/>
      <c r="BT284" s="77"/>
    </row>
    <row r="285" spans="1:72" s="2" customFormat="1" ht="18" hidden="1">
      <c r="A285" s="1">
        <v>44220</v>
      </c>
      <c r="B285" s="2">
        <v>99916</v>
      </c>
      <c r="C285" s="76">
        <v>5700</v>
      </c>
      <c r="D285" s="2">
        <v>10</v>
      </c>
      <c r="E285" s="81">
        <v>150000</v>
      </c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  <c r="BO285" s="77"/>
      <c r="BP285" s="77"/>
      <c r="BQ285" s="77"/>
      <c r="BR285" s="77"/>
      <c r="BS285" s="77"/>
      <c r="BT285" s="77"/>
    </row>
    <row r="286" spans="1:72" s="2" customFormat="1" ht="18" hidden="1">
      <c r="A286" s="1">
        <v>44220</v>
      </c>
      <c r="B286" s="2">
        <v>99916</v>
      </c>
      <c r="C286" s="76">
        <v>5709</v>
      </c>
      <c r="D286" s="2">
        <v>10</v>
      </c>
      <c r="E286" s="81">
        <v>150000</v>
      </c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  <c r="BT286" s="77"/>
    </row>
    <row r="287" spans="1:72" s="2" customFormat="1" ht="18" hidden="1">
      <c r="A287" s="1">
        <v>44220</v>
      </c>
      <c r="B287" s="2">
        <v>99916</v>
      </c>
      <c r="C287" s="76">
        <v>5710</v>
      </c>
      <c r="D287" s="2">
        <v>10</v>
      </c>
      <c r="E287" s="81">
        <v>150000</v>
      </c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  <c r="BT287" s="77"/>
    </row>
    <row r="288" spans="1:72" s="2" customFormat="1" ht="18" hidden="1">
      <c r="A288" s="1">
        <v>44220</v>
      </c>
      <c r="B288" s="2">
        <v>99916</v>
      </c>
      <c r="C288" s="76">
        <v>5711</v>
      </c>
      <c r="D288" s="2">
        <v>10</v>
      </c>
      <c r="E288" s="81">
        <v>150000</v>
      </c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77"/>
      <c r="BT288" s="77"/>
    </row>
    <row r="289" spans="1:72" s="2" customFormat="1" ht="18" hidden="1">
      <c r="A289" s="1">
        <v>44220</v>
      </c>
      <c r="B289" s="2">
        <v>99916</v>
      </c>
      <c r="C289" s="76">
        <v>5716</v>
      </c>
      <c r="D289" s="2">
        <v>10</v>
      </c>
      <c r="E289" s="81">
        <v>150000</v>
      </c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  <c r="BO289" s="77"/>
      <c r="BP289" s="77"/>
      <c r="BQ289" s="77"/>
      <c r="BR289" s="77"/>
      <c r="BS289" s="77"/>
      <c r="BT289" s="77"/>
    </row>
    <row r="290" spans="1:72" s="2" customFormat="1" ht="18" hidden="1">
      <c r="A290" s="1">
        <v>44220</v>
      </c>
      <c r="B290" s="2">
        <v>99916</v>
      </c>
      <c r="C290" s="76">
        <v>5727</v>
      </c>
      <c r="D290" s="2">
        <v>10</v>
      </c>
      <c r="E290" s="81">
        <v>150000</v>
      </c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  <c r="BO290" s="77"/>
      <c r="BP290" s="77"/>
      <c r="BQ290" s="77"/>
      <c r="BR290" s="77"/>
      <c r="BS290" s="77"/>
      <c r="BT290" s="77"/>
    </row>
    <row r="291" spans="1:72" s="2" customFormat="1" ht="18" hidden="1">
      <c r="A291" s="1">
        <v>44220</v>
      </c>
      <c r="B291" s="2">
        <v>99916</v>
      </c>
      <c r="C291" s="76">
        <v>5728</v>
      </c>
      <c r="D291" s="2">
        <v>10</v>
      </c>
      <c r="E291" s="81">
        <v>150000</v>
      </c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  <c r="BO291" s="77"/>
      <c r="BP291" s="77"/>
      <c r="BQ291" s="77"/>
      <c r="BR291" s="77"/>
      <c r="BS291" s="77"/>
      <c r="BT291" s="77"/>
    </row>
    <row r="292" spans="1:72" s="2" customFormat="1" ht="18" hidden="1">
      <c r="A292" s="1">
        <v>44220</v>
      </c>
      <c r="B292" s="2">
        <v>99916</v>
      </c>
      <c r="C292" s="76">
        <v>5729</v>
      </c>
      <c r="D292" s="2">
        <v>10</v>
      </c>
      <c r="E292" s="81">
        <v>150000</v>
      </c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  <c r="BO292" s="77"/>
      <c r="BP292" s="77"/>
      <c r="BQ292" s="77"/>
      <c r="BR292" s="77"/>
      <c r="BS292" s="77"/>
      <c r="BT292" s="77"/>
    </row>
    <row r="293" spans="1:72" s="2" customFormat="1" ht="18" hidden="1">
      <c r="A293" s="1">
        <v>44220</v>
      </c>
      <c r="B293" s="2">
        <v>99916</v>
      </c>
      <c r="C293" s="76">
        <v>5734</v>
      </c>
      <c r="D293" s="2">
        <v>10</v>
      </c>
      <c r="E293" s="81">
        <v>300000</v>
      </c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  <c r="BO293" s="77"/>
      <c r="BP293" s="77"/>
      <c r="BQ293" s="77"/>
      <c r="BR293" s="77"/>
      <c r="BS293" s="77"/>
      <c r="BT293" s="77"/>
    </row>
    <row r="294" spans="1:72" s="2" customFormat="1" ht="18" hidden="1">
      <c r="A294" s="1">
        <v>44220</v>
      </c>
      <c r="B294" s="2">
        <v>99916</v>
      </c>
      <c r="C294" s="76">
        <v>5739</v>
      </c>
      <c r="D294" s="2">
        <v>10</v>
      </c>
      <c r="E294" s="81">
        <v>150000</v>
      </c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  <c r="BG294" s="77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</row>
    <row r="295" spans="1:72" s="2" customFormat="1" ht="18" hidden="1">
      <c r="A295" s="1">
        <v>44220</v>
      </c>
      <c r="B295" s="2">
        <v>7773</v>
      </c>
      <c r="C295" s="76">
        <v>5814</v>
      </c>
      <c r="D295" s="2">
        <v>17</v>
      </c>
      <c r="E295" s="81">
        <v>150000</v>
      </c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  <c r="BG295" s="77"/>
      <c r="BH295" s="77"/>
      <c r="BI295" s="77"/>
      <c r="BJ295" s="77"/>
      <c r="BK295" s="77"/>
      <c r="BL295" s="77"/>
      <c r="BM295" s="77"/>
      <c r="BN295" s="77"/>
      <c r="BO295" s="77"/>
      <c r="BP295" s="77"/>
      <c r="BQ295" s="77"/>
      <c r="BR295" s="77"/>
      <c r="BS295" s="77"/>
      <c r="BT295" s="77"/>
    </row>
    <row r="296" spans="1:72" s="2" customFormat="1" ht="18" hidden="1">
      <c r="A296" s="1">
        <v>44220</v>
      </c>
      <c r="B296" s="2">
        <v>7773</v>
      </c>
      <c r="C296" s="76">
        <v>5815</v>
      </c>
      <c r="D296" s="2">
        <v>17</v>
      </c>
      <c r="E296" s="81">
        <v>150000</v>
      </c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  <c r="BG296" s="77"/>
      <c r="BH296" s="77"/>
      <c r="BI296" s="77"/>
      <c r="BJ296" s="77"/>
      <c r="BK296" s="77"/>
      <c r="BL296" s="77"/>
      <c r="BM296" s="77"/>
      <c r="BN296" s="77"/>
      <c r="BO296" s="77"/>
      <c r="BP296" s="77"/>
      <c r="BQ296" s="77"/>
      <c r="BR296" s="77"/>
      <c r="BS296" s="77"/>
      <c r="BT296" s="77"/>
    </row>
    <row r="297" spans="1:72" s="2" customFormat="1" ht="18" hidden="1">
      <c r="A297" s="1">
        <v>44220</v>
      </c>
      <c r="B297" s="2">
        <v>7773</v>
      </c>
      <c r="C297" s="76">
        <v>5819</v>
      </c>
      <c r="D297" s="2">
        <v>17</v>
      </c>
      <c r="E297" s="81">
        <v>150000</v>
      </c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  <c r="BO297" s="77"/>
      <c r="BP297" s="77"/>
      <c r="BQ297" s="77"/>
      <c r="BR297" s="77"/>
      <c r="BS297" s="77"/>
      <c r="BT297" s="77"/>
    </row>
    <row r="298" spans="1:72" s="2" customFormat="1" ht="18" hidden="1">
      <c r="A298" s="1">
        <v>44220</v>
      </c>
      <c r="B298" s="2">
        <v>7773</v>
      </c>
      <c r="C298" s="76">
        <v>5822</v>
      </c>
      <c r="D298" s="2">
        <v>17</v>
      </c>
      <c r="E298" s="81">
        <v>150000</v>
      </c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  <c r="BG298" s="77"/>
      <c r="BH298" s="77"/>
      <c r="BI298" s="77"/>
      <c r="BJ298" s="77"/>
      <c r="BK298" s="77"/>
      <c r="BL298" s="77"/>
      <c r="BM298" s="77"/>
      <c r="BN298" s="77"/>
      <c r="BO298" s="77"/>
      <c r="BP298" s="77"/>
      <c r="BQ298" s="77"/>
      <c r="BR298" s="77"/>
      <c r="BS298" s="77"/>
      <c r="BT298" s="77"/>
    </row>
    <row r="299" spans="1:72" s="2" customFormat="1" ht="18" hidden="1">
      <c r="A299" s="1">
        <v>44220</v>
      </c>
      <c r="B299" s="2">
        <v>7773</v>
      </c>
      <c r="C299" s="76">
        <v>5824</v>
      </c>
      <c r="D299" s="2">
        <v>17</v>
      </c>
      <c r="E299" s="81">
        <v>300000</v>
      </c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  <c r="BG299" s="77"/>
      <c r="BH299" s="77"/>
      <c r="BI299" s="77"/>
      <c r="BJ299" s="77"/>
      <c r="BK299" s="77"/>
      <c r="BL299" s="77"/>
      <c r="BM299" s="77"/>
      <c r="BN299" s="77"/>
      <c r="BO299" s="77"/>
      <c r="BP299" s="77"/>
      <c r="BQ299" s="77"/>
      <c r="BR299" s="77"/>
      <c r="BS299" s="77"/>
      <c r="BT299" s="77"/>
    </row>
    <row r="300" spans="1:72" s="2" customFormat="1" ht="18" hidden="1">
      <c r="A300" s="1">
        <v>44220</v>
      </c>
      <c r="B300" s="2">
        <v>7773</v>
      </c>
      <c r="C300" s="76">
        <v>5827</v>
      </c>
      <c r="D300" s="2">
        <v>17</v>
      </c>
      <c r="E300" s="81">
        <v>150000</v>
      </c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  <c r="BG300" s="77"/>
      <c r="BH300" s="77"/>
      <c r="BI300" s="77"/>
      <c r="BJ300" s="77"/>
      <c r="BK300" s="77"/>
      <c r="BL300" s="77"/>
      <c r="BM300" s="77"/>
      <c r="BN300" s="77"/>
      <c r="BO300" s="77"/>
      <c r="BP300" s="77"/>
      <c r="BQ300" s="77"/>
      <c r="BR300" s="77"/>
      <c r="BS300" s="77"/>
      <c r="BT300" s="77"/>
    </row>
    <row r="301" spans="1:72" s="2" customFormat="1" ht="18" hidden="1">
      <c r="A301" s="1">
        <v>44220</v>
      </c>
      <c r="B301" s="2">
        <v>7773</v>
      </c>
      <c r="C301" s="76">
        <v>5828</v>
      </c>
      <c r="D301" s="2">
        <v>17</v>
      </c>
      <c r="E301" s="81">
        <v>150000</v>
      </c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  <c r="BG301" s="77"/>
      <c r="BH301" s="77"/>
      <c r="BI301" s="77"/>
      <c r="BJ301" s="77"/>
      <c r="BK301" s="77"/>
      <c r="BL301" s="77"/>
      <c r="BM301" s="77"/>
      <c r="BN301" s="77"/>
      <c r="BO301" s="77"/>
      <c r="BP301" s="77"/>
      <c r="BQ301" s="77"/>
      <c r="BR301" s="77"/>
      <c r="BS301" s="77"/>
      <c r="BT301" s="77"/>
    </row>
    <row r="302" spans="1:72" s="2" customFormat="1" ht="18" hidden="1">
      <c r="A302" s="1">
        <v>44220</v>
      </c>
      <c r="B302" s="2">
        <v>7773</v>
      </c>
      <c r="C302" s="76">
        <v>5831</v>
      </c>
      <c r="D302" s="2">
        <v>17</v>
      </c>
      <c r="E302" s="81">
        <v>150000</v>
      </c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  <c r="BG302" s="77"/>
      <c r="BH302" s="77"/>
      <c r="BI302" s="77"/>
      <c r="BJ302" s="77"/>
      <c r="BK302" s="77"/>
      <c r="BL302" s="77"/>
      <c r="BM302" s="77"/>
      <c r="BN302" s="77"/>
      <c r="BO302" s="77"/>
      <c r="BP302" s="77"/>
      <c r="BQ302" s="77"/>
      <c r="BR302" s="77"/>
      <c r="BS302" s="77"/>
      <c r="BT302" s="77"/>
    </row>
    <row r="303" spans="1:72" s="2" customFormat="1" ht="18" hidden="1">
      <c r="A303" s="1">
        <v>44220</v>
      </c>
      <c r="B303" s="2">
        <v>7773</v>
      </c>
      <c r="C303" s="76">
        <v>5832</v>
      </c>
      <c r="D303" s="2">
        <v>17</v>
      </c>
      <c r="E303" s="81">
        <v>300000</v>
      </c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  <c r="BG303" s="77"/>
      <c r="BH303" s="77"/>
      <c r="BI303" s="77"/>
      <c r="BJ303" s="77"/>
      <c r="BK303" s="77"/>
      <c r="BL303" s="77"/>
      <c r="BM303" s="77"/>
      <c r="BN303" s="77"/>
      <c r="BO303" s="77"/>
      <c r="BP303" s="77"/>
      <c r="BQ303" s="77"/>
      <c r="BR303" s="77"/>
      <c r="BS303" s="77"/>
      <c r="BT303" s="77"/>
    </row>
    <row r="304" spans="1:72" s="2" customFormat="1" ht="18" hidden="1">
      <c r="A304" s="1">
        <v>44220</v>
      </c>
      <c r="B304" s="2">
        <v>7773</v>
      </c>
      <c r="C304" s="76">
        <v>5833</v>
      </c>
      <c r="D304" s="2">
        <v>17</v>
      </c>
      <c r="E304" s="81">
        <v>150000</v>
      </c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  <c r="BG304" s="77"/>
      <c r="BH304" s="77"/>
      <c r="BI304" s="77"/>
      <c r="BJ304" s="77"/>
      <c r="BK304" s="77"/>
      <c r="BL304" s="77"/>
      <c r="BM304" s="77"/>
      <c r="BN304" s="77"/>
      <c r="BO304" s="77"/>
      <c r="BP304" s="77"/>
      <c r="BQ304" s="77"/>
      <c r="BR304" s="77"/>
      <c r="BS304" s="77"/>
      <c r="BT304" s="77"/>
    </row>
    <row r="305" spans="1:72" s="2" customFormat="1" ht="18" hidden="1">
      <c r="A305" s="1">
        <v>44220</v>
      </c>
      <c r="B305" s="2">
        <v>7773</v>
      </c>
      <c r="C305" s="76">
        <v>5834</v>
      </c>
      <c r="D305" s="2">
        <v>17</v>
      </c>
      <c r="E305" s="81">
        <v>150000</v>
      </c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  <c r="BG305" s="77"/>
      <c r="BH305" s="77"/>
      <c r="BI305" s="77"/>
      <c r="BJ305" s="77"/>
      <c r="BK305" s="77"/>
      <c r="BL305" s="77"/>
      <c r="BM305" s="77"/>
      <c r="BN305" s="77"/>
      <c r="BO305" s="77"/>
      <c r="BP305" s="77"/>
      <c r="BQ305" s="77"/>
      <c r="BR305" s="77"/>
      <c r="BS305" s="77"/>
      <c r="BT305" s="77"/>
    </row>
    <row r="306" spans="1:72" s="2" customFormat="1" ht="18" hidden="1">
      <c r="A306" s="1">
        <v>44220</v>
      </c>
      <c r="B306" s="2">
        <v>7773</v>
      </c>
      <c r="C306" s="76">
        <v>5836</v>
      </c>
      <c r="D306" s="2">
        <v>17</v>
      </c>
      <c r="E306" s="81">
        <v>150000</v>
      </c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  <c r="BG306" s="77"/>
      <c r="BH306" s="77"/>
      <c r="BI306" s="77"/>
      <c r="BJ306" s="77"/>
      <c r="BK306" s="77"/>
      <c r="BL306" s="77"/>
      <c r="BM306" s="77"/>
      <c r="BN306" s="77"/>
      <c r="BO306" s="77"/>
      <c r="BP306" s="77"/>
      <c r="BQ306" s="77"/>
      <c r="BR306" s="77"/>
      <c r="BS306" s="77"/>
      <c r="BT306" s="77"/>
    </row>
    <row r="307" spans="1:72" s="2" customFormat="1" ht="18" hidden="1">
      <c r="A307" s="1">
        <v>44220</v>
      </c>
      <c r="B307" s="2">
        <v>7773</v>
      </c>
      <c r="C307" s="76">
        <v>5837</v>
      </c>
      <c r="D307" s="2">
        <v>17</v>
      </c>
      <c r="E307" s="81">
        <v>150000</v>
      </c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  <c r="BG307" s="77"/>
      <c r="BH307" s="77"/>
      <c r="BI307" s="77"/>
      <c r="BJ307" s="77"/>
      <c r="BK307" s="77"/>
      <c r="BL307" s="77"/>
      <c r="BM307" s="77"/>
      <c r="BN307" s="77"/>
      <c r="BO307" s="77"/>
      <c r="BP307" s="77"/>
      <c r="BQ307" s="77"/>
      <c r="BR307" s="77"/>
      <c r="BS307" s="77"/>
      <c r="BT307" s="77"/>
    </row>
    <row r="308" spans="1:72" s="2" customFormat="1" ht="18" hidden="1">
      <c r="A308" s="1">
        <v>44220</v>
      </c>
      <c r="B308" s="2">
        <v>7773</v>
      </c>
      <c r="C308" s="76">
        <v>5838</v>
      </c>
      <c r="D308" s="2">
        <v>17</v>
      </c>
      <c r="E308" s="81">
        <v>150000</v>
      </c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  <c r="BG308" s="77"/>
      <c r="BH308" s="77"/>
      <c r="BI308" s="77"/>
      <c r="BJ308" s="77"/>
      <c r="BK308" s="77"/>
      <c r="BL308" s="77"/>
      <c r="BM308" s="77"/>
      <c r="BN308" s="77"/>
      <c r="BO308" s="77"/>
      <c r="BP308" s="77"/>
      <c r="BQ308" s="77"/>
      <c r="BR308" s="77"/>
      <c r="BS308" s="77"/>
      <c r="BT308" s="77"/>
    </row>
    <row r="309" spans="1:72" s="2" customFormat="1" ht="18" hidden="1">
      <c r="A309" s="1">
        <v>44220</v>
      </c>
      <c r="B309" s="2">
        <v>7773</v>
      </c>
      <c r="C309" s="76">
        <v>5842</v>
      </c>
      <c r="D309" s="2">
        <v>17</v>
      </c>
      <c r="E309" s="81">
        <v>150000</v>
      </c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  <c r="BO309" s="77"/>
      <c r="BP309" s="77"/>
      <c r="BQ309" s="77"/>
      <c r="BR309" s="77"/>
      <c r="BS309" s="77"/>
      <c r="BT309" s="77"/>
    </row>
    <row r="310" spans="1:72" s="2" customFormat="1" ht="18" hidden="1">
      <c r="A310" s="1">
        <v>44220</v>
      </c>
      <c r="B310" s="2">
        <v>7773</v>
      </c>
      <c r="C310" s="76">
        <v>5844</v>
      </c>
      <c r="D310" s="2">
        <v>17</v>
      </c>
      <c r="E310" s="81">
        <v>150000</v>
      </c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  <c r="BG310" s="77"/>
      <c r="BH310" s="77"/>
      <c r="BI310" s="77"/>
      <c r="BJ310" s="77"/>
      <c r="BK310" s="77"/>
      <c r="BL310" s="77"/>
      <c r="BM310" s="77"/>
      <c r="BN310" s="77"/>
      <c r="BO310" s="77"/>
      <c r="BP310" s="77"/>
      <c r="BQ310" s="77"/>
      <c r="BR310" s="77"/>
      <c r="BS310" s="77"/>
      <c r="BT310" s="77"/>
    </row>
    <row r="311" spans="1:72" s="2" customFormat="1" ht="18" hidden="1">
      <c r="A311" s="1">
        <v>44220</v>
      </c>
      <c r="B311" s="2">
        <v>7773</v>
      </c>
      <c r="C311" s="76">
        <v>5845</v>
      </c>
      <c r="D311" s="2">
        <v>17</v>
      </c>
      <c r="E311" s="81">
        <v>150000</v>
      </c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  <c r="BT311" s="77"/>
    </row>
    <row r="312" spans="1:72" s="2" customFormat="1" ht="18" hidden="1">
      <c r="A312" s="1">
        <v>44220</v>
      </c>
      <c r="B312" s="2">
        <v>7773</v>
      </c>
      <c r="C312" s="76">
        <v>5848</v>
      </c>
      <c r="D312" s="2">
        <v>17</v>
      </c>
      <c r="E312" s="81">
        <v>150000</v>
      </c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  <c r="BG312" s="77"/>
      <c r="BH312" s="77"/>
      <c r="BI312" s="77"/>
      <c r="BJ312" s="77"/>
      <c r="BK312" s="77"/>
      <c r="BL312" s="77"/>
      <c r="BM312" s="77"/>
      <c r="BN312" s="77"/>
      <c r="BO312" s="77"/>
      <c r="BP312" s="77"/>
      <c r="BQ312" s="77"/>
      <c r="BR312" s="77"/>
      <c r="BS312" s="77"/>
      <c r="BT312" s="77"/>
    </row>
    <row r="313" spans="1:72" s="2" customFormat="1" ht="18" hidden="1">
      <c r="A313" s="1">
        <v>44220</v>
      </c>
      <c r="B313" s="2">
        <v>7773</v>
      </c>
      <c r="C313" s="76">
        <v>5850</v>
      </c>
      <c r="D313" s="2">
        <v>17</v>
      </c>
      <c r="E313" s="81">
        <v>150000</v>
      </c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  <c r="BG313" s="77"/>
      <c r="BH313" s="77"/>
      <c r="BI313" s="77"/>
      <c r="BJ313" s="77"/>
      <c r="BK313" s="77"/>
      <c r="BL313" s="77"/>
      <c r="BM313" s="77"/>
      <c r="BN313" s="77"/>
      <c r="BO313" s="77"/>
      <c r="BP313" s="77"/>
      <c r="BQ313" s="77"/>
      <c r="BR313" s="77"/>
      <c r="BS313" s="77"/>
      <c r="BT313" s="77"/>
    </row>
    <row r="314" spans="1:72" s="2" customFormat="1" ht="18" hidden="1">
      <c r="A314" s="1">
        <v>44220</v>
      </c>
      <c r="B314" s="2">
        <v>7773</v>
      </c>
      <c r="C314" s="76">
        <v>5852</v>
      </c>
      <c r="D314" s="2">
        <v>17</v>
      </c>
      <c r="E314" s="81">
        <v>150000</v>
      </c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  <c r="BG314" s="77"/>
      <c r="BH314" s="77"/>
      <c r="BI314" s="77"/>
      <c r="BJ314" s="77"/>
      <c r="BK314" s="77"/>
      <c r="BL314" s="77"/>
      <c r="BM314" s="77"/>
      <c r="BN314" s="77"/>
      <c r="BO314" s="77"/>
      <c r="BP314" s="77"/>
      <c r="BQ314" s="77"/>
      <c r="BR314" s="77"/>
      <c r="BS314" s="77"/>
      <c r="BT314" s="77"/>
    </row>
    <row r="315" spans="1:72" s="2" customFormat="1" ht="18" hidden="1">
      <c r="A315" s="1">
        <v>44220</v>
      </c>
      <c r="B315" s="2">
        <v>7773</v>
      </c>
      <c r="C315" s="76">
        <v>5854</v>
      </c>
      <c r="D315" s="2">
        <v>17</v>
      </c>
      <c r="E315" s="81">
        <v>150000</v>
      </c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  <c r="BG315" s="77"/>
      <c r="BH315" s="77"/>
      <c r="BI315" s="77"/>
      <c r="BJ315" s="77"/>
      <c r="BK315" s="77"/>
      <c r="BL315" s="77"/>
      <c r="BM315" s="77"/>
      <c r="BN315" s="77"/>
      <c r="BO315" s="77"/>
      <c r="BP315" s="77"/>
      <c r="BQ315" s="77"/>
      <c r="BR315" s="77"/>
      <c r="BS315" s="77"/>
      <c r="BT315" s="77"/>
    </row>
    <row r="316" spans="1:72" s="2" customFormat="1" ht="18" hidden="1">
      <c r="A316" s="1">
        <v>44220</v>
      </c>
      <c r="B316" s="2">
        <v>32397</v>
      </c>
      <c r="C316" s="76">
        <v>6133</v>
      </c>
      <c r="D316" s="2">
        <v>3</v>
      </c>
      <c r="E316" s="81">
        <v>300000</v>
      </c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  <c r="BG316" s="77"/>
      <c r="BH316" s="77"/>
      <c r="BI316" s="77"/>
      <c r="BJ316" s="77"/>
      <c r="BK316" s="77"/>
      <c r="BL316" s="77"/>
      <c r="BM316" s="77"/>
      <c r="BN316" s="77"/>
      <c r="BO316" s="77"/>
      <c r="BP316" s="77"/>
      <c r="BQ316" s="77"/>
      <c r="BR316" s="77"/>
      <c r="BS316" s="77"/>
      <c r="BT316" s="77"/>
    </row>
    <row r="317" spans="1:72" s="2" customFormat="1" ht="18" hidden="1">
      <c r="A317" s="1">
        <v>44220</v>
      </c>
      <c r="B317" s="2">
        <v>32397</v>
      </c>
      <c r="C317" s="76">
        <v>6136</v>
      </c>
      <c r="D317" s="2">
        <v>3</v>
      </c>
      <c r="E317" s="81">
        <v>150000</v>
      </c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  <c r="BG317" s="77"/>
      <c r="BH317" s="77"/>
      <c r="BI317" s="77"/>
      <c r="BJ317" s="77"/>
      <c r="BK317" s="77"/>
      <c r="BL317" s="77"/>
      <c r="BM317" s="77"/>
      <c r="BN317" s="77"/>
      <c r="BO317" s="77"/>
      <c r="BP317" s="77"/>
      <c r="BQ317" s="77"/>
      <c r="BR317" s="77"/>
      <c r="BS317" s="77"/>
      <c r="BT317" s="77"/>
    </row>
    <row r="318" spans="1:72" s="2" customFormat="1" ht="18" hidden="1">
      <c r="A318" s="1">
        <v>44220</v>
      </c>
      <c r="B318" s="2">
        <v>32397</v>
      </c>
      <c r="C318" s="76">
        <v>6137</v>
      </c>
      <c r="D318" s="2">
        <v>3</v>
      </c>
      <c r="E318" s="81">
        <v>300000</v>
      </c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  <c r="BG318" s="77"/>
      <c r="BH318" s="77"/>
      <c r="BI318" s="77"/>
      <c r="BJ318" s="77"/>
      <c r="BK318" s="77"/>
      <c r="BL318" s="77"/>
      <c r="BM318" s="77"/>
      <c r="BN318" s="77"/>
      <c r="BO318" s="77"/>
      <c r="BP318" s="77"/>
      <c r="BQ318" s="77"/>
      <c r="BR318" s="77"/>
      <c r="BS318" s="77"/>
      <c r="BT318" s="77"/>
    </row>
    <row r="319" spans="1:72" s="2" customFormat="1" ht="18" hidden="1">
      <c r="A319" s="1">
        <v>44220</v>
      </c>
      <c r="B319" s="2">
        <v>32397</v>
      </c>
      <c r="C319" s="76">
        <v>6138</v>
      </c>
      <c r="D319" s="2">
        <v>3</v>
      </c>
      <c r="E319" s="81">
        <v>300000</v>
      </c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  <c r="BG319" s="77"/>
      <c r="BH319" s="77"/>
      <c r="BI319" s="77"/>
      <c r="BJ319" s="77"/>
      <c r="BK319" s="77"/>
      <c r="BL319" s="77"/>
      <c r="BM319" s="77"/>
      <c r="BN319" s="77"/>
      <c r="BO319" s="77"/>
      <c r="BP319" s="77"/>
      <c r="BQ319" s="77"/>
      <c r="BR319" s="77"/>
      <c r="BS319" s="77"/>
      <c r="BT319" s="77"/>
    </row>
    <row r="320" spans="1:72" s="2" customFormat="1" ht="18" hidden="1">
      <c r="A320" s="1">
        <v>44220</v>
      </c>
      <c r="B320" s="2">
        <v>32397</v>
      </c>
      <c r="C320" s="76">
        <v>6142</v>
      </c>
      <c r="D320" s="2">
        <v>3</v>
      </c>
      <c r="E320" s="81">
        <v>300000</v>
      </c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  <c r="BG320" s="77"/>
      <c r="BH320" s="77"/>
      <c r="BI320" s="77"/>
      <c r="BJ320" s="77"/>
      <c r="BK320" s="77"/>
      <c r="BL320" s="77"/>
      <c r="BM320" s="77"/>
      <c r="BN320" s="77"/>
      <c r="BO320" s="77"/>
      <c r="BP320" s="77"/>
      <c r="BQ320" s="77"/>
      <c r="BR320" s="77"/>
      <c r="BS320" s="77"/>
      <c r="BT320" s="77"/>
    </row>
    <row r="321" spans="1:72" s="2" customFormat="1" ht="18" hidden="1">
      <c r="A321" s="1">
        <v>44220</v>
      </c>
      <c r="B321" s="2">
        <v>32397</v>
      </c>
      <c r="C321" s="76">
        <v>6144</v>
      </c>
      <c r="D321" s="2">
        <v>3</v>
      </c>
      <c r="E321" s="81">
        <v>150000</v>
      </c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  <c r="BG321" s="77"/>
      <c r="BH321" s="77"/>
      <c r="BI321" s="77"/>
      <c r="BJ321" s="77"/>
      <c r="BK321" s="77"/>
      <c r="BL321" s="77"/>
      <c r="BM321" s="77"/>
      <c r="BN321" s="77"/>
      <c r="BO321" s="77"/>
      <c r="BP321" s="77"/>
      <c r="BQ321" s="77"/>
      <c r="BR321" s="77"/>
      <c r="BS321" s="77"/>
      <c r="BT321" s="77"/>
    </row>
    <row r="322" spans="1:72" s="2" customFormat="1" ht="18" hidden="1">
      <c r="A322" s="1">
        <v>44220</v>
      </c>
      <c r="B322" s="2">
        <v>32397</v>
      </c>
      <c r="C322" s="76">
        <v>6145</v>
      </c>
      <c r="D322" s="2">
        <v>3</v>
      </c>
      <c r="E322" s="81">
        <v>300000</v>
      </c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  <c r="BG322" s="77"/>
      <c r="BH322" s="77"/>
      <c r="BI322" s="77"/>
      <c r="BJ322" s="77"/>
      <c r="BK322" s="77"/>
      <c r="BL322" s="77"/>
      <c r="BM322" s="77"/>
      <c r="BN322" s="77"/>
      <c r="BO322" s="77"/>
      <c r="BP322" s="77"/>
      <c r="BQ322" s="77"/>
      <c r="BR322" s="77"/>
      <c r="BS322" s="77"/>
      <c r="BT322" s="77"/>
    </row>
    <row r="323" spans="1:72" s="2" customFormat="1" ht="18" hidden="1">
      <c r="A323" s="1">
        <v>44220</v>
      </c>
      <c r="B323" s="2">
        <v>32397</v>
      </c>
      <c r="C323" s="76">
        <v>6146</v>
      </c>
      <c r="D323" s="2">
        <v>3</v>
      </c>
      <c r="E323" s="81">
        <v>150000</v>
      </c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77"/>
      <c r="BL323" s="77"/>
      <c r="BM323" s="77"/>
      <c r="BN323" s="77"/>
      <c r="BO323" s="77"/>
      <c r="BP323" s="77"/>
      <c r="BQ323" s="77"/>
      <c r="BR323" s="77"/>
      <c r="BS323" s="77"/>
      <c r="BT323" s="77"/>
    </row>
    <row r="324" spans="1:72" s="2" customFormat="1" ht="18" hidden="1">
      <c r="A324" s="1">
        <v>44220</v>
      </c>
      <c r="B324" s="2">
        <v>32397</v>
      </c>
      <c r="C324" s="76">
        <v>6147</v>
      </c>
      <c r="D324" s="2">
        <v>3</v>
      </c>
      <c r="E324" s="81">
        <v>150000</v>
      </c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77"/>
      <c r="BL324" s="77"/>
      <c r="BM324" s="77"/>
      <c r="BN324" s="77"/>
      <c r="BO324" s="77"/>
      <c r="BP324" s="77"/>
      <c r="BQ324" s="77"/>
      <c r="BR324" s="77"/>
      <c r="BS324" s="77"/>
      <c r="BT324" s="77"/>
    </row>
    <row r="325" spans="1:72" s="2" customFormat="1" ht="18" hidden="1">
      <c r="A325" s="1">
        <v>44220</v>
      </c>
      <c r="B325" s="2">
        <v>32397</v>
      </c>
      <c r="C325" s="76">
        <v>6149</v>
      </c>
      <c r="D325" s="2">
        <v>3</v>
      </c>
      <c r="E325" s="81">
        <v>150000</v>
      </c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  <c r="BG325" s="77"/>
      <c r="BH325" s="77"/>
      <c r="BI325" s="77"/>
      <c r="BJ325" s="77"/>
      <c r="BK325" s="77"/>
      <c r="BL325" s="77"/>
      <c r="BM325" s="77"/>
      <c r="BN325" s="77"/>
      <c r="BO325" s="77"/>
      <c r="BP325" s="77"/>
      <c r="BQ325" s="77"/>
      <c r="BR325" s="77"/>
      <c r="BS325" s="77"/>
      <c r="BT325" s="77"/>
    </row>
    <row r="326" spans="1:72" s="2" customFormat="1" ht="18" hidden="1">
      <c r="A326" s="1">
        <v>44220</v>
      </c>
      <c r="B326" s="2">
        <v>32397</v>
      </c>
      <c r="C326" s="76">
        <v>6151</v>
      </c>
      <c r="D326" s="2">
        <v>3</v>
      </c>
      <c r="E326" s="81">
        <v>300000</v>
      </c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77"/>
      <c r="BL326" s="77"/>
      <c r="BM326" s="77"/>
      <c r="BN326" s="77"/>
      <c r="BO326" s="77"/>
      <c r="BP326" s="77"/>
      <c r="BQ326" s="77"/>
      <c r="BR326" s="77"/>
      <c r="BS326" s="77"/>
      <c r="BT326" s="77"/>
    </row>
    <row r="327" spans="1:72" s="2" customFormat="1" ht="18" hidden="1">
      <c r="A327" s="1">
        <v>44220</v>
      </c>
      <c r="B327" s="2">
        <v>32397</v>
      </c>
      <c r="C327" s="76">
        <v>6152</v>
      </c>
      <c r="D327" s="2">
        <v>3</v>
      </c>
      <c r="E327" s="81">
        <v>150000</v>
      </c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  <c r="BG327" s="77"/>
      <c r="BH327" s="77"/>
      <c r="BI327" s="77"/>
      <c r="BJ327" s="77"/>
      <c r="BK327" s="77"/>
      <c r="BL327" s="77"/>
      <c r="BM327" s="77"/>
      <c r="BN327" s="77"/>
      <c r="BO327" s="77"/>
      <c r="BP327" s="77"/>
      <c r="BQ327" s="77"/>
      <c r="BR327" s="77"/>
      <c r="BS327" s="77"/>
      <c r="BT327" s="77"/>
    </row>
    <row r="328" spans="1:72" s="2" customFormat="1" ht="18" hidden="1">
      <c r="A328" s="1">
        <v>44220</v>
      </c>
      <c r="B328" s="2">
        <v>32397</v>
      </c>
      <c r="C328" s="76">
        <v>6154</v>
      </c>
      <c r="D328" s="2">
        <v>3</v>
      </c>
      <c r="E328" s="81">
        <v>150000</v>
      </c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  <c r="BG328" s="77"/>
      <c r="BH328" s="77"/>
      <c r="BI328" s="77"/>
      <c r="BJ328" s="77"/>
      <c r="BK328" s="77"/>
      <c r="BL328" s="77"/>
      <c r="BM328" s="77"/>
      <c r="BN328" s="77"/>
      <c r="BO328" s="77"/>
      <c r="BP328" s="77"/>
      <c r="BQ328" s="77"/>
      <c r="BR328" s="77"/>
      <c r="BS328" s="77"/>
      <c r="BT328" s="77"/>
    </row>
    <row r="329" spans="1:72" s="2" customFormat="1" ht="18" hidden="1">
      <c r="A329" s="1">
        <v>44220</v>
      </c>
      <c r="B329" s="2">
        <v>32397</v>
      </c>
      <c r="C329" s="76">
        <v>6155</v>
      </c>
      <c r="D329" s="2">
        <v>3</v>
      </c>
      <c r="E329" s="81">
        <v>150000</v>
      </c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  <c r="BG329" s="77"/>
      <c r="BH329" s="77"/>
      <c r="BI329" s="77"/>
      <c r="BJ329" s="77"/>
      <c r="BK329" s="77"/>
      <c r="BL329" s="77"/>
      <c r="BM329" s="77"/>
      <c r="BN329" s="77"/>
      <c r="BO329" s="77"/>
      <c r="BP329" s="77"/>
      <c r="BQ329" s="77"/>
      <c r="BR329" s="77"/>
      <c r="BS329" s="77"/>
      <c r="BT329" s="77"/>
    </row>
    <row r="330" spans="1:72" s="2" customFormat="1" ht="18" hidden="1">
      <c r="A330" s="1">
        <v>44220</v>
      </c>
      <c r="B330" s="2">
        <v>32397</v>
      </c>
      <c r="C330" s="76">
        <v>6158</v>
      </c>
      <c r="D330" s="2">
        <v>3</v>
      </c>
      <c r="E330" s="81">
        <v>150000</v>
      </c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  <c r="BG330" s="77"/>
      <c r="BH330" s="77"/>
      <c r="BI330" s="77"/>
      <c r="BJ330" s="77"/>
      <c r="BK330" s="77"/>
      <c r="BL330" s="77"/>
      <c r="BM330" s="77"/>
      <c r="BN330" s="77"/>
      <c r="BO330" s="77"/>
      <c r="BP330" s="77"/>
      <c r="BQ330" s="77"/>
      <c r="BR330" s="77"/>
      <c r="BS330" s="77"/>
      <c r="BT330" s="77"/>
    </row>
    <row r="331" spans="1:72" s="2" customFormat="1" ht="18" hidden="1">
      <c r="A331" s="1">
        <v>44220</v>
      </c>
      <c r="B331" s="2">
        <v>32397</v>
      </c>
      <c r="C331" s="76">
        <v>6160</v>
      </c>
      <c r="D331" s="2">
        <v>3</v>
      </c>
      <c r="E331" s="81">
        <v>150000</v>
      </c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  <c r="BG331" s="77"/>
      <c r="BH331" s="77"/>
      <c r="BI331" s="77"/>
      <c r="BJ331" s="77"/>
      <c r="BK331" s="77"/>
      <c r="BL331" s="77"/>
      <c r="BM331" s="77"/>
      <c r="BN331" s="77"/>
      <c r="BO331" s="77"/>
      <c r="BP331" s="77"/>
      <c r="BQ331" s="77"/>
      <c r="BR331" s="77"/>
      <c r="BS331" s="77"/>
      <c r="BT331" s="77"/>
    </row>
    <row r="332" spans="1:72" s="2" customFormat="1" ht="18" hidden="1">
      <c r="A332" s="1">
        <v>44220</v>
      </c>
      <c r="B332" s="2">
        <v>32397</v>
      </c>
      <c r="C332" s="76">
        <v>6161</v>
      </c>
      <c r="D332" s="2">
        <v>3</v>
      </c>
      <c r="E332" s="81">
        <v>150000</v>
      </c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  <c r="BG332" s="77"/>
      <c r="BH332" s="77"/>
      <c r="BI332" s="77"/>
      <c r="BJ332" s="77"/>
      <c r="BK332" s="77"/>
      <c r="BL332" s="77"/>
      <c r="BM332" s="77"/>
      <c r="BN332" s="77"/>
      <c r="BO332" s="77"/>
      <c r="BP332" s="77"/>
      <c r="BQ332" s="77"/>
      <c r="BR332" s="77"/>
      <c r="BS332" s="77"/>
      <c r="BT332" s="77"/>
    </row>
    <row r="333" spans="1:72" s="2" customFormat="1" ht="18" hidden="1">
      <c r="A333" s="1">
        <v>44220</v>
      </c>
      <c r="B333" s="2">
        <v>32397</v>
      </c>
      <c r="C333" s="76">
        <v>6162</v>
      </c>
      <c r="D333" s="2">
        <v>3</v>
      </c>
      <c r="E333" s="81">
        <v>150000</v>
      </c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</row>
    <row r="334" spans="1:72" s="2" customFormat="1" ht="18" hidden="1">
      <c r="A334" s="1">
        <v>44220</v>
      </c>
      <c r="B334" s="2">
        <v>32397</v>
      </c>
      <c r="C334" s="76">
        <v>6165</v>
      </c>
      <c r="D334" s="2">
        <v>3</v>
      </c>
      <c r="E334" s="81">
        <v>150000</v>
      </c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  <c r="BG334" s="77"/>
      <c r="BH334" s="77"/>
      <c r="BI334" s="77"/>
      <c r="BJ334" s="77"/>
      <c r="BK334" s="77"/>
      <c r="BL334" s="77"/>
      <c r="BM334" s="77"/>
      <c r="BN334" s="77"/>
      <c r="BO334" s="77"/>
      <c r="BP334" s="77"/>
      <c r="BQ334" s="77"/>
      <c r="BR334" s="77"/>
      <c r="BS334" s="77"/>
      <c r="BT334" s="77"/>
    </row>
    <row r="335" spans="1:72" s="2" customFormat="1" ht="18" hidden="1">
      <c r="A335" s="1">
        <v>44220</v>
      </c>
      <c r="B335" s="2">
        <v>32397</v>
      </c>
      <c r="C335" s="76">
        <v>6166</v>
      </c>
      <c r="D335" s="2">
        <v>3</v>
      </c>
      <c r="E335" s="81">
        <v>150000</v>
      </c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  <c r="BG335" s="77"/>
      <c r="BH335" s="77"/>
      <c r="BI335" s="77"/>
      <c r="BJ335" s="77"/>
      <c r="BK335" s="77"/>
      <c r="BL335" s="77"/>
      <c r="BM335" s="77"/>
      <c r="BN335" s="77"/>
      <c r="BO335" s="77"/>
      <c r="BP335" s="77"/>
      <c r="BQ335" s="77"/>
      <c r="BR335" s="77"/>
      <c r="BS335" s="77"/>
      <c r="BT335" s="77"/>
    </row>
    <row r="336" spans="1:72" s="2" customFormat="1" ht="18" hidden="1">
      <c r="A336" s="1">
        <v>44220</v>
      </c>
      <c r="B336" s="2">
        <v>32397</v>
      </c>
      <c r="C336" s="76">
        <v>6167</v>
      </c>
      <c r="D336" s="2">
        <v>3</v>
      </c>
      <c r="E336" s="81">
        <v>150000</v>
      </c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  <c r="BT336" s="77"/>
    </row>
    <row r="337" spans="1:72" s="2" customFormat="1" ht="18" hidden="1">
      <c r="A337" s="1">
        <v>44220</v>
      </c>
      <c r="B337" s="2">
        <v>32397</v>
      </c>
      <c r="C337" s="76">
        <v>6169</v>
      </c>
      <c r="D337" s="2">
        <v>3</v>
      </c>
      <c r="E337" s="81">
        <v>450000</v>
      </c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  <c r="BO337" s="77"/>
      <c r="BP337" s="77"/>
      <c r="BQ337" s="77"/>
      <c r="BR337" s="77"/>
      <c r="BS337" s="77"/>
      <c r="BT337" s="77"/>
    </row>
    <row r="338" spans="1:72" s="2" customFormat="1" ht="18" hidden="1">
      <c r="A338" s="1">
        <v>44220</v>
      </c>
      <c r="B338" s="2">
        <v>32397</v>
      </c>
      <c r="C338" s="76">
        <v>6177</v>
      </c>
      <c r="D338" s="2">
        <v>3</v>
      </c>
      <c r="E338" s="81">
        <v>300000</v>
      </c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  <c r="BO338" s="77"/>
      <c r="BP338" s="77"/>
      <c r="BQ338" s="77"/>
      <c r="BR338" s="77"/>
      <c r="BS338" s="77"/>
      <c r="BT338" s="77"/>
    </row>
    <row r="339" spans="1:72" s="2" customFormat="1" ht="18" hidden="1">
      <c r="A339" s="1">
        <v>44220</v>
      </c>
      <c r="B339" s="2">
        <v>17828</v>
      </c>
      <c r="C339" s="76">
        <v>7261</v>
      </c>
      <c r="D339" s="2">
        <v>12</v>
      </c>
      <c r="E339" s="81">
        <v>150000</v>
      </c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  <c r="BO339" s="77"/>
      <c r="BP339" s="77"/>
      <c r="BQ339" s="77"/>
      <c r="BR339" s="77"/>
      <c r="BS339" s="77"/>
      <c r="BT339" s="77"/>
    </row>
    <row r="340" spans="1:72" s="2" customFormat="1" ht="18" hidden="1">
      <c r="A340" s="1">
        <v>44220</v>
      </c>
      <c r="B340" s="2">
        <v>17828</v>
      </c>
      <c r="C340" s="76">
        <v>7262</v>
      </c>
      <c r="D340" s="2">
        <v>12</v>
      </c>
      <c r="E340" s="81">
        <v>150000</v>
      </c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  <c r="BO340" s="77"/>
      <c r="BP340" s="77"/>
      <c r="BQ340" s="77"/>
      <c r="BR340" s="77"/>
      <c r="BS340" s="77"/>
      <c r="BT340" s="77"/>
    </row>
    <row r="341" spans="1:72" s="2" customFormat="1" ht="18" hidden="1">
      <c r="A341" s="1">
        <v>44220</v>
      </c>
      <c r="B341" s="2">
        <v>17828</v>
      </c>
      <c r="C341" s="76">
        <v>7268</v>
      </c>
      <c r="D341" s="2">
        <v>12</v>
      </c>
      <c r="E341" s="81">
        <v>150000</v>
      </c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  <c r="BT341" s="77"/>
    </row>
    <row r="342" spans="1:72" s="2" customFormat="1" ht="18" hidden="1">
      <c r="A342" s="1">
        <v>44220</v>
      </c>
      <c r="B342" s="2">
        <v>17828</v>
      </c>
      <c r="C342" s="76">
        <v>7269</v>
      </c>
      <c r="D342" s="2">
        <v>12</v>
      </c>
      <c r="E342" s="81">
        <v>150000</v>
      </c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</row>
    <row r="343" spans="1:72" s="2" customFormat="1" ht="18" hidden="1">
      <c r="A343" s="1">
        <v>44220</v>
      </c>
      <c r="B343" s="2">
        <v>17828</v>
      </c>
      <c r="C343" s="76">
        <v>7271</v>
      </c>
      <c r="D343" s="2">
        <v>12</v>
      </c>
      <c r="E343" s="81">
        <v>150000</v>
      </c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  <c r="BT343" s="77"/>
    </row>
    <row r="344" spans="1:72" s="2" customFormat="1" ht="18" hidden="1">
      <c r="A344" s="1">
        <v>44220</v>
      </c>
      <c r="B344" s="2">
        <v>17828</v>
      </c>
      <c r="C344" s="76">
        <v>7273</v>
      </c>
      <c r="D344" s="2">
        <v>12</v>
      </c>
      <c r="E344" s="81">
        <v>300000</v>
      </c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  <c r="BT344" s="77"/>
    </row>
    <row r="345" spans="1:72" s="2" customFormat="1" ht="18" hidden="1">
      <c r="A345" s="1">
        <v>44220</v>
      </c>
      <c r="B345" s="2">
        <v>17828</v>
      </c>
      <c r="C345" s="76">
        <v>7275</v>
      </c>
      <c r="D345" s="2">
        <v>12</v>
      </c>
      <c r="E345" s="81">
        <v>150000</v>
      </c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</row>
    <row r="346" spans="1:72" s="2" customFormat="1" ht="18" hidden="1">
      <c r="A346" s="1">
        <v>44220</v>
      </c>
      <c r="B346" s="2">
        <v>17828</v>
      </c>
      <c r="C346" s="76">
        <v>7277</v>
      </c>
      <c r="D346" s="2">
        <v>12</v>
      </c>
      <c r="E346" s="81">
        <v>300000</v>
      </c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  <c r="BG346" s="77"/>
      <c r="BH346" s="77"/>
      <c r="BI346" s="77"/>
      <c r="BJ346" s="77"/>
      <c r="BK346" s="77"/>
      <c r="BL346" s="77"/>
      <c r="BM346" s="77"/>
      <c r="BN346" s="77"/>
      <c r="BO346" s="77"/>
      <c r="BP346" s="77"/>
      <c r="BQ346" s="77"/>
      <c r="BR346" s="77"/>
      <c r="BS346" s="77"/>
      <c r="BT346" s="77"/>
    </row>
    <row r="347" spans="1:72" s="2" customFormat="1" ht="18" hidden="1">
      <c r="A347" s="1">
        <v>44220</v>
      </c>
      <c r="B347" s="2">
        <v>17828</v>
      </c>
      <c r="C347" s="76">
        <v>7282</v>
      </c>
      <c r="D347" s="2">
        <v>12</v>
      </c>
      <c r="E347" s="81">
        <v>450000</v>
      </c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77"/>
      <c r="BQ347" s="77"/>
      <c r="BR347" s="77"/>
      <c r="BS347" s="77"/>
      <c r="BT347" s="77"/>
    </row>
    <row r="348" spans="1:72" s="2" customFormat="1" ht="18" hidden="1">
      <c r="A348" s="1">
        <v>44220</v>
      </c>
      <c r="B348" s="2">
        <v>17828</v>
      </c>
      <c r="C348" s="76">
        <v>7283</v>
      </c>
      <c r="D348" s="2">
        <v>12</v>
      </c>
      <c r="E348" s="81">
        <v>450000</v>
      </c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  <c r="BG348" s="77"/>
      <c r="BH348" s="77"/>
      <c r="BI348" s="77"/>
      <c r="BJ348" s="77"/>
      <c r="BK348" s="77"/>
      <c r="BL348" s="77"/>
      <c r="BM348" s="77"/>
      <c r="BN348" s="77"/>
      <c r="BO348" s="77"/>
      <c r="BP348" s="77"/>
      <c r="BQ348" s="77"/>
      <c r="BR348" s="77"/>
      <c r="BS348" s="77"/>
      <c r="BT348" s="77"/>
    </row>
    <row r="349" spans="1:72" s="2" customFormat="1" ht="18" hidden="1">
      <c r="A349" s="1">
        <v>44220</v>
      </c>
      <c r="B349" s="2">
        <v>17828</v>
      </c>
      <c r="C349" s="76">
        <v>7284</v>
      </c>
      <c r="D349" s="2">
        <v>12</v>
      </c>
      <c r="E349" s="81">
        <v>300000</v>
      </c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  <c r="BG349" s="77"/>
      <c r="BH349" s="77"/>
      <c r="BI349" s="77"/>
      <c r="BJ349" s="77"/>
      <c r="BK349" s="77"/>
      <c r="BL349" s="77"/>
      <c r="BM349" s="77"/>
      <c r="BN349" s="77"/>
      <c r="BO349" s="77"/>
      <c r="BP349" s="77"/>
      <c r="BQ349" s="77"/>
      <c r="BR349" s="77"/>
      <c r="BS349" s="77"/>
      <c r="BT349" s="77"/>
    </row>
    <row r="350" spans="1:72" s="2" customFormat="1" ht="18" hidden="1">
      <c r="A350" s="1">
        <v>44220</v>
      </c>
      <c r="B350" s="2">
        <v>19440</v>
      </c>
      <c r="C350" s="76">
        <v>7912</v>
      </c>
      <c r="D350" s="2">
        <v>18</v>
      </c>
      <c r="E350" s="81">
        <v>150000</v>
      </c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  <c r="BG350" s="77"/>
      <c r="BH350" s="77"/>
      <c r="BI350" s="77"/>
      <c r="BJ350" s="77"/>
      <c r="BK350" s="77"/>
      <c r="BL350" s="77"/>
      <c r="BM350" s="77"/>
      <c r="BN350" s="77"/>
      <c r="BO350" s="77"/>
      <c r="BP350" s="77"/>
      <c r="BQ350" s="77"/>
      <c r="BR350" s="77"/>
      <c r="BS350" s="77"/>
      <c r="BT350" s="77"/>
    </row>
    <row r="351" spans="1:72" s="2" customFormat="1" ht="18" hidden="1">
      <c r="A351" s="1">
        <v>44220</v>
      </c>
      <c r="B351" s="2">
        <v>19440</v>
      </c>
      <c r="C351" s="76">
        <v>7915</v>
      </c>
      <c r="D351" s="2">
        <v>18</v>
      </c>
      <c r="E351" s="81">
        <v>150000</v>
      </c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  <c r="BG351" s="77"/>
      <c r="BH351" s="77"/>
      <c r="BI351" s="77"/>
      <c r="BJ351" s="77"/>
      <c r="BK351" s="77"/>
      <c r="BL351" s="77"/>
      <c r="BM351" s="77"/>
      <c r="BN351" s="77"/>
      <c r="BO351" s="77"/>
      <c r="BP351" s="77"/>
      <c r="BQ351" s="77"/>
      <c r="BR351" s="77"/>
      <c r="BS351" s="77"/>
      <c r="BT351" s="77"/>
    </row>
    <row r="352" spans="1:72" s="2" customFormat="1" ht="18" hidden="1">
      <c r="A352" s="1">
        <v>44220</v>
      </c>
      <c r="B352" s="2">
        <v>19440</v>
      </c>
      <c r="C352" s="76">
        <v>7916</v>
      </c>
      <c r="D352" s="2">
        <v>18</v>
      </c>
      <c r="E352" s="81">
        <v>150000</v>
      </c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  <c r="BG352" s="77"/>
      <c r="BH352" s="77"/>
      <c r="BI352" s="77"/>
      <c r="BJ352" s="77"/>
      <c r="BK352" s="77"/>
      <c r="BL352" s="77"/>
      <c r="BM352" s="77"/>
      <c r="BN352" s="77"/>
      <c r="BO352" s="77"/>
      <c r="BP352" s="77"/>
      <c r="BQ352" s="77"/>
      <c r="BR352" s="77"/>
      <c r="BS352" s="77"/>
      <c r="BT352" s="77"/>
    </row>
    <row r="353" spans="1:72" s="2" customFormat="1" ht="18" hidden="1">
      <c r="A353" s="1">
        <v>44220</v>
      </c>
      <c r="B353" s="2">
        <v>19440</v>
      </c>
      <c r="C353" s="76">
        <v>7917</v>
      </c>
      <c r="D353" s="2">
        <v>18</v>
      </c>
      <c r="E353" s="81">
        <v>150000</v>
      </c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  <c r="BG353" s="77"/>
      <c r="BH353" s="77"/>
      <c r="BI353" s="77"/>
      <c r="BJ353" s="77"/>
      <c r="BK353" s="77"/>
      <c r="BL353" s="77"/>
      <c r="BM353" s="77"/>
      <c r="BN353" s="77"/>
      <c r="BO353" s="77"/>
      <c r="BP353" s="77"/>
      <c r="BQ353" s="77"/>
      <c r="BR353" s="77"/>
      <c r="BS353" s="77"/>
      <c r="BT353" s="77"/>
    </row>
    <row r="354" spans="1:72" s="2" customFormat="1" ht="18" hidden="1">
      <c r="A354" s="1">
        <v>44220</v>
      </c>
      <c r="B354" s="2">
        <v>19440</v>
      </c>
      <c r="C354" s="76">
        <v>7918</v>
      </c>
      <c r="D354" s="2">
        <v>18</v>
      </c>
      <c r="E354" s="81">
        <v>150000</v>
      </c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  <c r="BG354" s="77"/>
      <c r="BH354" s="77"/>
      <c r="BI354" s="77"/>
      <c r="BJ354" s="77"/>
      <c r="BK354" s="77"/>
      <c r="BL354" s="77"/>
      <c r="BM354" s="77"/>
      <c r="BN354" s="77"/>
      <c r="BO354" s="77"/>
      <c r="BP354" s="77"/>
      <c r="BQ354" s="77"/>
      <c r="BR354" s="77"/>
      <c r="BS354" s="77"/>
      <c r="BT354" s="77"/>
    </row>
    <row r="355" spans="1:72" s="2" customFormat="1" ht="18" hidden="1">
      <c r="A355" s="1">
        <v>44220</v>
      </c>
      <c r="B355" s="2">
        <v>19440</v>
      </c>
      <c r="C355" s="76">
        <v>7920</v>
      </c>
      <c r="D355" s="2">
        <v>18</v>
      </c>
      <c r="E355" s="81">
        <v>150000</v>
      </c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  <c r="BG355" s="77"/>
      <c r="BH355" s="77"/>
      <c r="BI355" s="77"/>
      <c r="BJ355" s="77"/>
      <c r="BK355" s="77"/>
      <c r="BL355" s="77"/>
      <c r="BM355" s="77"/>
      <c r="BN355" s="77"/>
      <c r="BO355" s="77"/>
      <c r="BP355" s="77"/>
      <c r="BQ355" s="77"/>
      <c r="BR355" s="77"/>
      <c r="BS355" s="77"/>
      <c r="BT355" s="77"/>
    </row>
    <row r="356" spans="1:72" s="2" customFormat="1" ht="18" hidden="1">
      <c r="A356" s="1">
        <v>44220</v>
      </c>
      <c r="B356" s="2">
        <v>19440</v>
      </c>
      <c r="C356" s="76">
        <v>7925</v>
      </c>
      <c r="D356" s="2">
        <v>18</v>
      </c>
      <c r="E356" s="81">
        <v>150000</v>
      </c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  <c r="BG356" s="77"/>
      <c r="BH356" s="77"/>
      <c r="BI356" s="77"/>
      <c r="BJ356" s="77"/>
      <c r="BK356" s="77"/>
      <c r="BL356" s="77"/>
      <c r="BM356" s="77"/>
      <c r="BN356" s="77"/>
      <c r="BO356" s="77"/>
      <c r="BP356" s="77"/>
      <c r="BQ356" s="77"/>
      <c r="BR356" s="77"/>
      <c r="BS356" s="77"/>
      <c r="BT356" s="77"/>
    </row>
    <row r="357" spans="1:72" s="2" customFormat="1" ht="18" hidden="1">
      <c r="A357" s="1">
        <v>44220</v>
      </c>
      <c r="B357" s="2">
        <v>19440</v>
      </c>
      <c r="C357" s="76">
        <v>7926</v>
      </c>
      <c r="D357" s="2">
        <v>18</v>
      </c>
      <c r="E357" s="81">
        <v>150000</v>
      </c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  <c r="BG357" s="77"/>
      <c r="BH357" s="77"/>
      <c r="BI357" s="77"/>
      <c r="BJ357" s="77"/>
      <c r="BK357" s="77"/>
      <c r="BL357" s="77"/>
      <c r="BM357" s="77"/>
      <c r="BN357" s="77"/>
      <c r="BO357" s="77"/>
      <c r="BP357" s="77"/>
      <c r="BQ357" s="77"/>
      <c r="BR357" s="77"/>
      <c r="BS357" s="77"/>
      <c r="BT357" s="77"/>
    </row>
    <row r="358" spans="1:72" s="2" customFormat="1" ht="18" hidden="1">
      <c r="A358" s="1">
        <v>44220</v>
      </c>
      <c r="B358" s="2">
        <v>19440</v>
      </c>
      <c r="C358" s="76">
        <v>7931</v>
      </c>
      <c r="D358" s="2">
        <v>18</v>
      </c>
      <c r="E358" s="81">
        <v>150000</v>
      </c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  <c r="BG358" s="77"/>
      <c r="BH358" s="77"/>
      <c r="BI358" s="77"/>
      <c r="BJ358" s="77"/>
      <c r="BK358" s="77"/>
      <c r="BL358" s="77"/>
      <c r="BM358" s="77"/>
      <c r="BN358" s="77"/>
      <c r="BO358" s="77"/>
      <c r="BP358" s="77"/>
      <c r="BQ358" s="77"/>
      <c r="BR358" s="77"/>
      <c r="BS358" s="77"/>
      <c r="BT358" s="77"/>
    </row>
    <row r="359" spans="1:72" s="2" customFormat="1" ht="18" hidden="1">
      <c r="A359" s="1">
        <v>44220</v>
      </c>
      <c r="B359" s="2">
        <v>19440</v>
      </c>
      <c r="C359" s="76">
        <v>7933</v>
      </c>
      <c r="D359" s="2">
        <v>18</v>
      </c>
      <c r="E359" s="81">
        <v>150000</v>
      </c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  <c r="BG359" s="77"/>
      <c r="BH359" s="77"/>
      <c r="BI359" s="77"/>
      <c r="BJ359" s="77"/>
      <c r="BK359" s="77"/>
      <c r="BL359" s="77"/>
      <c r="BM359" s="77"/>
      <c r="BN359" s="77"/>
      <c r="BO359" s="77"/>
      <c r="BP359" s="77"/>
      <c r="BQ359" s="77"/>
      <c r="BR359" s="77"/>
      <c r="BS359" s="77"/>
      <c r="BT359" s="77"/>
    </row>
    <row r="360" spans="1:72" s="2" customFormat="1" ht="18" hidden="1">
      <c r="A360" s="1">
        <v>44220</v>
      </c>
      <c r="B360" s="2">
        <v>19440</v>
      </c>
      <c r="C360" s="76">
        <v>7934</v>
      </c>
      <c r="D360" s="2">
        <v>18</v>
      </c>
      <c r="E360" s="81">
        <v>150000</v>
      </c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7"/>
      <c r="BR360" s="77"/>
      <c r="BS360" s="77"/>
      <c r="BT360" s="77"/>
    </row>
    <row r="361" spans="1:72" s="2" customFormat="1" ht="18" hidden="1">
      <c r="A361" s="1">
        <v>44220</v>
      </c>
      <c r="B361" s="2">
        <v>19440</v>
      </c>
      <c r="C361" s="76">
        <v>7935</v>
      </c>
      <c r="D361" s="2">
        <v>18</v>
      </c>
      <c r="E361" s="81">
        <v>150000</v>
      </c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  <c r="BO361" s="77"/>
      <c r="BP361" s="77"/>
      <c r="BQ361" s="77"/>
      <c r="BR361" s="77"/>
      <c r="BS361" s="77"/>
      <c r="BT361" s="77"/>
    </row>
    <row r="362" spans="1:72" s="2" customFormat="1" ht="18" hidden="1">
      <c r="A362" s="1">
        <v>44220</v>
      </c>
      <c r="B362" s="2">
        <v>19440</v>
      </c>
      <c r="C362" s="76">
        <v>7936</v>
      </c>
      <c r="D362" s="2">
        <v>18</v>
      </c>
      <c r="E362" s="81">
        <v>150000</v>
      </c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7"/>
      <c r="BR362" s="77"/>
      <c r="BS362" s="77"/>
      <c r="BT362" s="77"/>
    </row>
    <row r="363" spans="1:72" s="2" customFormat="1" ht="18" hidden="1">
      <c r="A363" s="1">
        <v>44220</v>
      </c>
      <c r="B363" s="2">
        <v>19440</v>
      </c>
      <c r="C363" s="76">
        <v>7938</v>
      </c>
      <c r="D363" s="2">
        <v>18</v>
      </c>
      <c r="E363" s="81">
        <v>150000</v>
      </c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  <c r="BG363" s="77"/>
      <c r="BH363" s="77"/>
      <c r="BI363" s="77"/>
      <c r="BJ363" s="77"/>
      <c r="BK363" s="77"/>
      <c r="BL363" s="77"/>
      <c r="BM363" s="77"/>
      <c r="BN363" s="77"/>
      <c r="BO363" s="77"/>
      <c r="BP363" s="77"/>
      <c r="BQ363" s="77"/>
      <c r="BR363" s="77"/>
      <c r="BS363" s="77"/>
      <c r="BT363" s="77"/>
    </row>
    <row r="364" spans="1:72" s="2" customFormat="1" ht="18" hidden="1">
      <c r="A364" s="1">
        <v>44220</v>
      </c>
      <c r="B364" s="2">
        <v>19440</v>
      </c>
      <c r="C364" s="76">
        <v>7941</v>
      </c>
      <c r="D364" s="2">
        <v>18</v>
      </c>
      <c r="E364" s="81">
        <v>150000</v>
      </c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  <c r="BO364" s="77"/>
      <c r="BP364" s="77"/>
      <c r="BQ364" s="77"/>
      <c r="BR364" s="77"/>
      <c r="BS364" s="77"/>
      <c r="BT364" s="77"/>
    </row>
    <row r="365" spans="1:72" s="2" customFormat="1" ht="18" hidden="1">
      <c r="A365" s="1">
        <v>44220</v>
      </c>
      <c r="B365" s="2">
        <v>19440</v>
      </c>
      <c r="C365" s="76">
        <v>7942</v>
      </c>
      <c r="D365" s="2">
        <v>18</v>
      </c>
      <c r="E365" s="81">
        <v>150000</v>
      </c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</row>
    <row r="366" spans="1:72" s="2" customFormat="1" ht="18" hidden="1">
      <c r="A366" s="1">
        <v>44220</v>
      </c>
      <c r="B366" s="2">
        <v>19440</v>
      </c>
      <c r="C366" s="76">
        <v>7943</v>
      </c>
      <c r="D366" s="2">
        <v>18</v>
      </c>
      <c r="E366" s="81">
        <v>300000</v>
      </c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O366" s="77"/>
      <c r="BP366" s="77"/>
      <c r="BQ366" s="77"/>
      <c r="BR366" s="77"/>
      <c r="BS366" s="77"/>
      <c r="BT366" s="77"/>
    </row>
    <row r="367" spans="1:72" s="2" customFormat="1" ht="18" hidden="1">
      <c r="A367" s="1">
        <v>44220</v>
      </c>
      <c r="B367" s="2">
        <v>19440</v>
      </c>
      <c r="C367" s="76">
        <v>7944</v>
      </c>
      <c r="D367" s="2">
        <v>18</v>
      </c>
      <c r="E367" s="81">
        <v>150000</v>
      </c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  <c r="BT367" s="77"/>
    </row>
    <row r="368" spans="1:72" s="2" customFormat="1" ht="18" hidden="1">
      <c r="A368" s="1">
        <v>44220</v>
      </c>
      <c r="B368" s="2">
        <v>19440</v>
      </c>
      <c r="C368" s="76">
        <v>7945</v>
      </c>
      <c r="D368" s="2">
        <v>18</v>
      </c>
      <c r="E368" s="81">
        <v>450000</v>
      </c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  <c r="BT368" s="77"/>
    </row>
    <row r="369" spans="1:72" s="2" customFormat="1" ht="18" hidden="1">
      <c r="A369" s="1">
        <v>44220</v>
      </c>
      <c r="B369" s="2">
        <v>19440</v>
      </c>
      <c r="C369" s="76">
        <v>7946</v>
      </c>
      <c r="D369" s="2">
        <v>18</v>
      </c>
      <c r="E369" s="81">
        <v>150000</v>
      </c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  <c r="BO369" s="77"/>
      <c r="BP369" s="77"/>
      <c r="BQ369" s="77"/>
      <c r="BR369" s="77"/>
      <c r="BS369" s="77"/>
      <c r="BT369" s="77"/>
    </row>
    <row r="370" spans="1:72" s="2" customFormat="1" ht="18" hidden="1">
      <c r="A370" s="1">
        <v>44220</v>
      </c>
      <c r="B370" s="2">
        <v>19440</v>
      </c>
      <c r="C370" s="76">
        <v>7947</v>
      </c>
      <c r="D370" s="2">
        <v>18</v>
      </c>
      <c r="E370" s="81">
        <v>150000</v>
      </c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  <c r="BG370" s="77"/>
      <c r="BH370" s="77"/>
      <c r="BI370" s="77"/>
      <c r="BJ370" s="77"/>
      <c r="BK370" s="77"/>
      <c r="BL370" s="77"/>
      <c r="BM370" s="77"/>
      <c r="BN370" s="77"/>
      <c r="BO370" s="77"/>
      <c r="BP370" s="77"/>
      <c r="BQ370" s="77"/>
      <c r="BR370" s="77"/>
      <c r="BS370" s="77"/>
      <c r="BT370" s="77"/>
    </row>
    <row r="371" spans="1:72" s="2" customFormat="1" ht="18" hidden="1">
      <c r="A371" s="1">
        <v>44220</v>
      </c>
      <c r="B371" s="2">
        <v>19440</v>
      </c>
      <c r="C371" s="76">
        <v>7950</v>
      </c>
      <c r="D371" s="2">
        <v>18</v>
      </c>
      <c r="E371" s="81">
        <v>150000</v>
      </c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  <c r="BG371" s="77"/>
      <c r="BH371" s="77"/>
      <c r="BI371" s="77"/>
      <c r="BJ371" s="77"/>
      <c r="BK371" s="77"/>
      <c r="BL371" s="77"/>
      <c r="BM371" s="77"/>
      <c r="BN371" s="77"/>
      <c r="BO371" s="77"/>
      <c r="BP371" s="77"/>
      <c r="BQ371" s="77"/>
      <c r="BR371" s="77"/>
      <c r="BS371" s="77"/>
      <c r="BT371" s="77"/>
    </row>
    <row r="372" spans="1:72" s="2" customFormat="1" ht="18" hidden="1">
      <c r="A372" s="1">
        <v>44220</v>
      </c>
      <c r="B372" s="2">
        <v>19440</v>
      </c>
      <c r="C372" s="76">
        <v>7953</v>
      </c>
      <c r="D372" s="2">
        <v>18</v>
      </c>
      <c r="E372" s="81">
        <v>150000</v>
      </c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  <c r="BG372" s="77"/>
      <c r="BH372" s="77"/>
      <c r="BI372" s="77"/>
      <c r="BJ372" s="77"/>
      <c r="BK372" s="77"/>
      <c r="BL372" s="77"/>
      <c r="BM372" s="77"/>
      <c r="BN372" s="77"/>
      <c r="BO372" s="77"/>
      <c r="BP372" s="77"/>
      <c r="BQ372" s="77"/>
      <c r="BR372" s="77"/>
      <c r="BS372" s="77"/>
      <c r="BT372" s="77"/>
    </row>
    <row r="373" spans="1:72" s="2" customFormat="1" ht="18" hidden="1">
      <c r="A373" s="1">
        <v>44220</v>
      </c>
      <c r="B373" s="2">
        <v>19440</v>
      </c>
      <c r="C373" s="76">
        <v>7960</v>
      </c>
      <c r="D373" s="2">
        <v>18</v>
      </c>
      <c r="E373" s="81">
        <v>150000</v>
      </c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  <c r="BG373" s="77"/>
      <c r="BH373" s="77"/>
      <c r="BI373" s="77"/>
      <c r="BJ373" s="77"/>
      <c r="BK373" s="77"/>
      <c r="BL373" s="77"/>
      <c r="BM373" s="77"/>
      <c r="BN373" s="77"/>
      <c r="BO373" s="77"/>
      <c r="BP373" s="77"/>
      <c r="BQ373" s="77"/>
      <c r="BR373" s="77"/>
      <c r="BS373" s="77"/>
      <c r="BT373" s="77"/>
    </row>
    <row r="374" spans="1:72" s="2" customFormat="1" ht="18" hidden="1">
      <c r="A374" s="1">
        <v>44220</v>
      </c>
      <c r="B374" s="2">
        <v>19440</v>
      </c>
      <c r="C374" s="76">
        <v>7963</v>
      </c>
      <c r="D374" s="2">
        <v>18</v>
      </c>
      <c r="E374" s="81">
        <v>150000</v>
      </c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  <c r="BG374" s="77"/>
      <c r="BH374" s="77"/>
      <c r="BI374" s="77"/>
      <c r="BJ374" s="77"/>
      <c r="BK374" s="77"/>
      <c r="BL374" s="77"/>
      <c r="BM374" s="77"/>
      <c r="BN374" s="77"/>
      <c r="BO374" s="77"/>
      <c r="BP374" s="77"/>
      <c r="BQ374" s="77"/>
      <c r="BR374" s="77"/>
      <c r="BS374" s="77"/>
      <c r="BT374" s="77"/>
    </row>
    <row r="375" spans="1:72" s="2" customFormat="1" ht="18" hidden="1">
      <c r="A375" s="1">
        <v>44220</v>
      </c>
      <c r="B375" s="2">
        <v>19440</v>
      </c>
      <c r="C375" s="76">
        <v>7966</v>
      </c>
      <c r="D375" s="2">
        <v>18</v>
      </c>
      <c r="E375" s="81">
        <v>150000</v>
      </c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  <c r="BT375" s="77"/>
    </row>
    <row r="376" spans="1:72" s="2" customFormat="1" ht="18" hidden="1">
      <c r="A376" s="1">
        <v>44220</v>
      </c>
      <c r="B376" s="2">
        <v>19440</v>
      </c>
      <c r="C376" s="76">
        <v>7967</v>
      </c>
      <c r="D376" s="2">
        <v>18</v>
      </c>
      <c r="E376" s="81">
        <v>150000</v>
      </c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  <c r="BT376" s="77"/>
    </row>
    <row r="377" spans="1:72" s="2" customFormat="1" ht="18" hidden="1">
      <c r="A377" s="1">
        <v>44220</v>
      </c>
      <c r="B377" s="2">
        <v>19440</v>
      </c>
      <c r="C377" s="76">
        <v>7969</v>
      </c>
      <c r="D377" s="2">
        <v>18</v>
      </c>
      <c r="E377" s="81">
        <v>150000</v>
      </c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  <c r="BO377" s="77"/>
      <c r="BP377" s="77"/>
      <c r="BQ377" s="77"/>
      <c r="BR377" s="77"/>
      <c r="BS377" s="77"/>
      <c r="BT377" s="77"/>
    </row>
    <row r="378" spans="1:72" s="2" customFormat="1" ht="18" hidden="1">
      <c r="A378" s="1">
        <v>44220</v>
      </c>
      <c r="B378" s="2">
        <v>19440</v>
      </c>
      <c r="C378" s="76">
        <v>7975</v>
      </c>
      <c r="D378" s="2">
        <v>18</v>
      </c>
      <c r="E378" s="81">
        <v>150000</v>
      </c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  <c r="BG378" s="77"/>
      <c r="BH378" s="77"/>
      <c r="BI378" s="77"/>
      <c r="BJ378" s="77"/>
      <c r="BK378" s="77"/>
      <c r="BL378" s="77"/>
      <c r="BM378" s="77"/>
      <c r="BN378" s="77"/>
      <c r="BO378" s="77"/>
      <c r="BP378" s="77"/>
      <c r="BQ378" s="77"/>
      <c r="BR378" s="77"/>
      <c r="BS378" s="77"/>
      <c r="BT378" s="77"/>
    </row>
    <row r="379" spans="1:72" s="2" customFormat="1" ht="18" hidden="1">
      <c r="A379" s="1">
        <v>44220</v>
      </c>
      <c r="B379" s="2">
        <v>19440</v>
      </c>
      <c r="C379" s="76">
        <v>7978</v>
      </c>
      <c r="D379" s="2">
        <v>18</v>
      </c>
      <c r="E379" s="81">
        <v>300000</v>
      </c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K379" s="77"/>
      <c r="BL379" s="77"/>
      <c r="BM379" s="77"/>
      <c r="BN379" s="77"/>
      <c r="BO379" s="77"/>
      <c r="BP379" s="77"/>
      <c r="BQ379" s="77"/>
      <c r="BR379" s="77"/>
      <c r="BS379" s="77"/>
      <c r="BT379" s="77"/>
    </row>
    <row r="380" spans="1:72" s="2" customFormat="1" ht="18" hidden="1">
      <c r="A380" s="1">
        <v>44220</v>
      </c>
      <c r="B380" s="2">
        <v>19440</v>
      </c>
      <c r="C380" s="76">
        <v>7983</v>
      </c>
      <c r="D380" s="2">
        <v>18</v>
      </c>
      <c r="E380" s="81">
        <v>150000</v>
      </c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  <c r="BG380" s="77"/>
      <c r="BH380" s="77"/>
      <c r="BI380" s="77"/>
      <c r="BJ380" s="77"/>
      <c r="BK380" s="77"/>
      <c r="BL380" s="77"/>
      <c r="BM380" s="77"/>
      <c r="BN380" s="77"/>
      <c r="BO380" s="77"/>
      <c r="BP380" s="77"/>
      <c r="BQ380" s="77"/>
      <c r="BR380" s="77"/>
      <c r="BS380" s="77"/>
      <c r="BT380" s="77"/>
    </row>
    <row r="381" spans="1:72" s="2" customFormat="1" ht="18" hidden="1">
      <c r="A381" s="1">
        <v>44220</v>
      </c>
      <c r="B381" s="2">
        <v>19440</v>
      </c>
      <c r="C381" s="76">
        <v>7990</v>
      </c>
      <c r="D381" s="2">
        <v>18</v>
      </c>
      <c r="E381" s="81">
        <v>150000</v>
      </c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  <c r="BT381" s="77"/>
    </row>
    <row r="382" spans="1:72" s="2" customFormat="1" ht="18" hidden="1">
      <c r="A382" s="1">
        <v>44220</v>
      </c>
      <c r="B382" s="2">
        <v>19440</v>
      </c>
      <c r="C382" s="76">
        <v>7991</v>
      </c>
      <c r="D382" s="2">
        <v>18</v>
      </c>
      <c r="E382" s="81">
        <v>150000</v>
      </c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  <c r="BG382" s="77"/>
      <c r="BH382" s="77"/>
      <c r="BI382" s="77"/>
      <c r="BJ382" s="77"/>
      <c r="BK382" s="77"/>
      <c r="BL382" s="77"/>
      <c r="BM382" s="77"/>
      <c r="BN382" s="77"/>
      <c r="BO382" s="77"/>
      <c r="BP382" s="77"/>
      <c r="BQ382" s="77"/>
      <c r="BR382" s="77"/>
      <c r="BS382" s="77"/>
      <c r="BT382" s="77"/>
    </row>
    <row r="383" spans="1:72" s="2" customFormat="1" ht="18" hidden="1">
      <c r="A383" s="1">
        <v>44220</v>
      </c>
      <c r="B383" s="2">
        <v>19440</v>
      </c>
      <c r="C383" s="76">
        <v>7992</v>
      </c>
      <c r="D383" s="2">
        <v>18</v>
      </c>
      <c r="E383" s="81">
        <v>150000</v>
      </c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O383" s="77"/>
      <c r="BP383" s="77"/>
      <c r="BQ383" s="77"/>
      <c r="BR383" s="77"/>
      <c r="BS383" s="77"/>
      <c r="BT383" s="77"/>
    </row>
    <row r="384" spans="1:72" s="2" customFormat="1" ht="18" hidden="1">
      <c r="A384" s="1">
        <v>44220</v>
      </c>
      <c r="B384" s="2">
        <v>19440</v>
      </c>
      <c r="C384" s="76">
        <v>8025</v>
      </c>
      <c r="D384" s="2">
        <v>18</v>
      </c>
      <c r="E384" s="81">
        <v>150000</v>
      </c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O384" s="77"/>
      <c r="BP384" s="77"/>
      <c r="BQ384" s="77"/>
      <c r="BR384" s="77"/>
      <c r="BS384" s="77"/>
      <c r="BT384" s="77"/>
    </row>
    <row r="385" spans="1:72" s="2" customFormat="1" ht="18" hidden="1">
      <c r="A385" s="1">
        <v>44220</v>
      </c>
      <c r="B385" s="2">
        <v>99945</v>
      </c>
      <c r="C385" s="76">
        <v>9092</v>
      </c>
      <c r="D385" s="2">
        <v>6</v>
      </c>
      <c r="E385" s="81">
        <v>300000</v>
      </c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  <c r="BG385" s="77"/>
      <c r="BH385" s="77"/>
      <c r="BI385" s="77"/>
      <c r="BJ385" s="77"/>
      <c r="BK385" s="77"/>
      <c r="BL385" s="77"/>
      <c r="BM385" s="77"/>
      <c r="BN385" s="77"/>
      <c r="BO385" s="77"/>
      <c r="BP385" s="77"/>
      <c r="BQ385" s="77"/>
      <c r="BR385" s="77"/>
      <c r="BS385" s="77"/>
      <c r="BT385" s="77"/>
    </row>
    <row r="386" spans="1:72" s="2" customFormat="1" ht="18" hidden="1">
      <c r="A386" s="1">
        <v>44220</v>
      </c>
      <c r="B386" s="2">
        <v>99945</v>
      </c>
      <c r="C386" s="76">
        <v>9093</v>
      </c>
      <c r="D386" s="2">
        <v>6</v>
      </c>
      <c r="E386" s="81">
        <v>300000</v>
      </c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</row>
    <row r="387" spans="1:72" s="2" customFormat="1" ht="18" hidden="1">
      <c r="A387" s="1">
        <v>44220</v>
      </c>
      <c r="B387" s="2">
        <v>99945</v>
      </c>
      <c r="C387" s="76">
        <v>9096</v>
      </c>
      <c r="D387" s="2">
        <v>6</v>
      </c>
      <c r="E387" s="81">
        <v>150000</v>
      </c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  <c r="BG387" s="77"/>
      <c r="BH387" s="77"/>
      <c r="BI387" s="77"/>
      <c r="BJ387" s="77"/>
      <c r="BK387" s="77"/>
      <c r="BL387" s="77"/>
      <c r="BM387" s="77"/>
      <c r="BN387" s="77"/>
      <c r="BO387" s="77"/>
      <c r="BP387" s="77"/>
      <c r="BQ387" s="77"/>
      <c r="BR387" s="77"/>
      <c r="BS387" s="77"/>
      <c r="BT387" s="77"/>
    </row>
    <row r="388" spans="1:72" s="2" customFormat="1" ht="18" hidden="1">
      <c r="A388" s="1">
        <v>44220</v>
      </c>
      <c r="B388" s="2">
        <v>99945</v>
      </c>
      <c r="C388" s="76">
        <v>9097</v>
      </c>
      <c r="D388" s="2">
        <v>6</v>
      </c>
      <c r="E388" s="81">
        <v>150000</v>
      </c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  <c r="BG388" s="77"/>
      <c r="BH388" s="77"/>
      <c r="BI388" s="77"/>
      <c r="BJ388" s="77"/>
      <c r="BK388" s="77"/>
      <c r="BL388" s="77"/>
      <c r="BM388" s="77"/>
      <c r="BN388" s="77"/>
      <c r="BO388" s="77"/>
      <c r="BP388" s="77"/>
      <c r="BQ388" s="77"/>
      <c r="BR388" s="77"/>
      <c r="BS388" s="77"/>
      <c r="BT388" s="77"/>
    </row>
    <row r="389" spans="1:72" s="2" customFormat="1" ht="18" hidden="1">
      <c r="A389" s="1">
        <v>44220</v>
      </c>
      <c r="B389" s="2">
        <v>99945</v>
      </c>
      <c r="C389" s="76">
        <v>9100</v>
      </c>
      <c r="D389" s="2">
        <v>6</v>
      </c>
      <c r="E389" s="81">
        <v>150000</v>
      </c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  <c r="BG389" s="77"/>
      <c r="BH389" s="77"/>
      <c r="BI389" s="77"/>
      <c r="BJ389" s="77"/>
      <c r="BK389" s="77"/>
      <c r="BL389" s="77"/>
      <c r="BM389" s="77"/>
      <c r="BN389" s="77"/>
      <c r="BO389" s="77"/>
      <c r="BP389" s="77"/>
      <c r="BQ389" s="77"/>
      <c r="BR389" s="77"/>
      <c r="BS389" s="77"/>
      <c r="BT389" s="77"/>
    </row>
    <row r="390" spans="1:72" s="2" customFormat="1" ht="18" hidden="1">
      <c r="A390" s="1">
        <v>44220</v>
      </c>
      <c r="B390" s="2">
        <v>99945</v>
      </c>
      <c r="C390" s="76">
        <v>9102</v>
      </c>
      <c r="D390" s="2">
        <v>6</v>
      </c>
      <c r="E390" s="81">
        <v>300000</v>
      </c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  <c r="BG390" s="77"/>
      <c r="BH390" s="77"/>
      <c r="BI390" s="77"/>
      <c r="BJ390" s="77"/>
      <c r="BK390" s="77"/>
      <c r="BL390" s="77"/>
      <c r="BM390" s="77"/>
      <c r="BN390" s="77"/>
      <c r="BO390" s="77"/>
      <c r="BP390" s="77"/>
      <c r="BQ390" s="77"/>
      <c r="BR390" s="77"/>
      <c r="BS390" s="77"/>
      <c r="BT390" s="77"/>
    </row>
    <row r="391" spans="1:72" s="2" customFormat="1" ht="18" hidden="1">
      <c r="A391" s="1">
        <v>44220</v>
      </c>
      <c r="B391" s="2">
        <v>99945</v>
      </c>
      <c r="C391" s="76">
        <v>9103</v>
      </c>
      <c r="D391" s="2">
        <v>6</v>
      </c>
      <c r="E391" s="81">
        <v>150000</v>
      </c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O391" s="77"/>
      <c r="BP391" s="77"/>
      <c r="BQ391" s="77"/>
      <c r="BR391" s="77"/>
      <c r="BS391" s="77"/>
      <c r="BT391" s="77"/>
    </row>
    <row r="392" spans="1:72" s="2" customFormat="1" ht="18" hidden="1">
      <c r="A392" s="1">
        <v>44220</v>
      </c>
      <c r="B392" s="2">
        <v>99945</v>
      </c>
      <c r="C392" s="76">
        <v>9104</v>
      </c>
      <c r="D392" s="2">
        <v>6</v>
      </c>
      <c r="E392" s="81">
        <v>150000</v>
      </c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  <c r="BG392" s="77"/>
      <c r="BH392" s="77"/>
      <c r="BI392" s="77"/>
      <c r="BJ392" s="77"/>
      <c r="BK392" s="77"/>
      <c r="BL392" s="77"/>
      <c r="BM392" s="77"/>
      <c r="BN392" s="77"/>
      <c r="BO392" s="77"/>
      <c r="BP392" s="77"/>
      <c r="BQ392" s="77"/>
      <c r="BR392" s="77"/>
      <c r="BS392" s="77"/>
      <c r="BT392" s="77"/>
    </row>
    <row r="393" spans="1:72" s="2" customFormat="1" ht="18" hidden="1">
      <c r="A393" s="1">
        <v>44220</v>
      </c>
      <c r="B393" s="2">
        <v>99945</v>
      </c>
      <c r="C393" s="76">
        <v>9105</v>
      </c>
      <c r="D393" s="2">
        <v>6</v>
      </c>
      <c r="E393" s="81">
        <v>150000</v>
      </c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O393" s="77"/>
      <c r="BP393" s="77"/>
      <c r="BQ393" s="77"/>
      <c r="BR393" s="77"/>
      <c r="BS393" s="77"/>
      <c r="BT393" s="77"/>
    </row>
    <row r="394" spans="1:72" s="2" customFormat="1" ht="18" hidden="1">
      <c r="A394" s="1">
        <v>44220</v>
      </c>
      <c r="B394" s="2">
        <v>99945</v>
      </c>
      <c r="C394" s="76">
        <v>9106</v>
      </c>
      <c r="D394" s="2">
        <v>6</v>
      </c>
      <c r="E394" s="81">
        <v>150000</v>
      </c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  <c r="BT394" s="77"/>
    </row>
    <row r="395" spans="1:72" s="2" customFormat="1" ht="18" hidden="1">
      <c r="A395" s="1">
        <v>44220</v>
      </c>
      <c r="B395" s="2">
        <v>99945</v>
      </c>
      <c r="C395" s="76">
        <v>9107</v>
      </c>
      <c r="D395" s="2">
        <v>6</v>
      </c>
      <c r="E395" s="81">
        <v>450000</v>
      </c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  <c r="BG395" s="77"/>
      <c r="BH395" s="77"/>
      <c r="BI395" s="77"/>
      <c r="BJ395" s="77"/>
      <c r="BK395" s="77"/>
      <c r="BL395" s="77"/>
      <c r="BM395" s="77"/>
      <c r="BN395" s="77"/>
      <c r="BO395" s="77"/>
      <c r="BP395" s="77"/>
      <c r="BQ395" s="77"/>
      <c r="BR395" s="77"/>
      <c r="BS395" s="77"/>
      <c r="BT395" s="77"/>
    </row>
    <row r="396" spans="1:72" s="2" customFormat="1" ht="18" hidden="1">
      <c r="A396" s="1">
        <v>44220</v>
      </c>
      <c r="B396" s="2">
        <v>99945</v>
      </c>
      <c r="C396" s="76">
        <v>9110</v>
      </c>
      <c r="D396" s="2">
        <v>6</v>
      </c>
      <c r="E396" s="81">
        <v>150000</v>
      </c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77"/>
      <c r="BS396" s="77"/>
      <c r="BT396" s="77"/>
    </row>
    <row r="397" spans="1:72" s="2" customFormat="1" ht="18" hidden="1">
      <c r="A397" s="1">
        <v>44220</v>
      </c>
      <c r="B397" s="2">
        <v>99945</v>
      </c>
      <c r="C397" s="76">
        <v>9111</v>
      </c>
      <c r="D397" s="2">
        <v>6</v>
      </c>
      <c r="E397" s="81">
        <v>150000</v>
      </c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O397" s="77"/>
      <c r="BP397" s="77"/>
      <c r="BQ397" s="77"/>
      <c r="BR397" s="77"/>
      <c r="BS397" s="77"/>
      <c r="BT397" s="77"/>
    </row>
    <row r="398" spans="1:72" s="2" customFormat="1" ht="18" hidden="1">
      <c r="A398" s="1">
        <v>44220</v>
      </c>
      <c r="B398" s="2">
        <v>99945</v>
      </c>
      <c r="C398" s="76">
        <v>9112</v>
      </c>
      <c r="D398" s="2">
        <v>6</v>
      </c>
      <c r="E398" s="81">
        <v>150000</v>
      </c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O398" s="77"/>
      <c r="BP398" s="77"/>
      <c r="BQ398" s="77"/>
      <c r="BR398" s="77"/>
      <c r="BS398" s="77"/>
      <c r="BT398" s="77"/>
    </row>
    <row r="399" spans="1:72" s="2" customFormat="1" ht="18" hidden="1">
      <c r="A399" s="1">
        <v>44220</v>
      </c>
      <c r="B399" s="2">
        <v>99945</v>
      </c>
      <c r="C399" s="76">
        <v>9113</v>
      </c>
      <c r="D399" s="2">
        <v>6</v>
      </c>
      <c r="E399" s="81">
        <v>300000</v>
      </c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O399" s="77"/>
      <c r="BP399" s="77"/>
      <c r="BQ399" s="77"/>
      <c r="BR399" s="77"/>
      <c r="BS399" s="77"/>
      <c r="BT399" s="77"/>
    </row>
    <row r="400" spans="1:72" s="2" customFormat="1" ht="18" hidden="1">
      <c r="A400" s="1">
        <v>44220</v>
      </c>
      <c r="B400" s="2">
        <v>99945</v>
      </c>
      <c r="C400" s="76">
        <v>9114</v>
      </c>
      <c r="D400" s="2">
        <v>6</v>
      </c>
      <c r="E400" s="81">
        <v>150000</v>
      </c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  <c r="BG400" s="77"/>
      <c r="BH400" s="77"/>
      <c r="BI400" s="77"/>
      <c r="BJ400" s="77"/>
      <c r="BK400" s="77"/>
      <c r="BL400" s="77"/>
      <c r="BM400" s="77"/>
      <c r="BN400" s="77"/>
      <c r="BO400" s="77"/>
      <c r="BP400" s="77"/>
      <c r="BQ400" s="77"/>
      <c r="BR400" s="77"/>
      <c r="BS400" s="77"/>
      <c r="BT400" s="77"/>
    </row>
    <row r="401" spans="1:72" s="2" customFormat="1" ht="18" hidden="1">
      <c r="A401" s="1">
        <v>44220</v>
      </c>
      <c r="B401" s="2">
        <v>99945</v>
      </c>
      <c r="C401" s="76">
        <v>9115</v>
      </c>
      <c r="D401" s="2">
        <v>6</v>
      </c>
      <c r="E401" s="81">
        <v>150000</v>
      </c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  <c r="BG401" s="77"/>
      <c r="BH401" s="77"/>
      <c r="BI401" s="77"/>
      <c r="BJ401" s="77"/>
      <c r="BK401" s="77"/>
      <c r="BL401" s="77"/>
      <c r="BM401" s="77"/>
      <c r="BN401" s="77"/>
      <c r="BO401" s="77"/>
      <c r="BP401" s="77"/>
      <c r="BQ401" s="77"/>
      <c r="BR401" s="77"/>
      <c r="BS401" s="77"/>
      <c r="BT401" s="77"/>
    </row>
    <row r="402" spans="1:72" s="2" customFormat="1" ht="18" hidden="1">
      <c r="A402" s="1">
        <v>44220</v>
      </c>
      <c r="B402" s="2">
        <v>99945</v>
      </c>
      <c r="C402" s="76">
        <v>9117</v>
      </c>
      <c r="D402" s="2">
        <v>6</v>
      </c>
      <c r="E402" s="81">
        <v>150000</v>
      </c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O402" s="77"/>
      <c r="BP402" s="77"/>
      <c r="BQ402" s="77"/>
      <c r="BR402" s="77"/>
      <c r="BS402" s="77"/>
      <c r="BT402" s="77"/>
    </row>
    <row r="403" spans="1:72" s="2" customFormat="1" ht="18" hidden="1">
      <c r="A403" s="1">
        <v>44220</v>
      </c>
      <c r="B403" s="2">
        <v>99945</v>
      </c>
      <c r="C403" s="76">
        <v>9119</v>
      </c>
      <c r="D403" s="2">
        <v>6</v>
      </c>
      <c r="E403" s="81">
        <v>150000</v>
      </c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  <c r="BG403" s="77"/>
      <c r="BH403" s="77"/>
      <c r="BI403" s="77"/>
      <c r="BJ403" s="77"/>
      <c r="BK403" s="77"/>
      <c r="BL403" s="77"/>
      <c r="BM403" s="77"/>
      <c r="BN403" s="77"/>
      <c r="BO403" s="77"/>
      <c r="BP403" s="77"/>
      <c r="BQ403" s="77"/>
      <c r="BR403" s="77"/>
      <c r="BS403" s="77"/>
      <c r="BT403" s="77"/>
    </row>
    <row r="404" spans="1:72" s="2" customFormat="1" ht="18" hidden="1">
      <c r="A404" s="1">
        <v>44220</v>
      </c>
      <c r="B404" s="2">
        <v>99945</v>
      </c>
      <c r="C404" s="76">
        <v>9123</v>
      </c>
      <c r="D404" s="2">
        <v>6</v>
      </c>
      <c r="E404" s="81">
        <v>150000</v>
      </c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  <c r="BG404" s="77"/>
      <c r="BH404" s="77"/>
      <c r="BI404" s="77"/>
      <c r="BJ404" s="77"/>
      <c r="BK404" s="77"/>
      <c r="BL404" s="77"/>
      <c r="BM404" s="77"/>
      <c r="BN404" s="77"/>
      <c r="BO404" s="77"/>
      <c r="BP404" s="77"/>
      <c r="BQ404" s="77"/>
      <c r="BR404" s="77"/>
      <c r="BS404" s="77"/>
      <c r="BT404" s="77"/>
    </row>
    <row r="405" spans="1:72" s="2" customFormat="1" ht="18" hidden="1">
      <c r="A405" s="1">
        <v>44220</v>
      </c>
      <c r="B405" s="2">
        <v>99945</v>
      </c>
      <c r="C405" s="76">
        <v>9124</v>
      </c>
      <c r="D405" s="2">
        <v>6</v>
      </c>
      <c r="E405" s="81">
        <v>300000</v>
      </c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  <c r="BO405" s="77"/>
      <c r="BP405" s="77"/>
      <c r="BQ405" s="77"/>
      <c r="BR405" s="77"/>
      <c r="BS405" s="77"/>
      <c r="BT405" s="77"/>
    </row>
    <row r="406" spans="1:72" s="2" customFormat="1" ht="18" hidden="1">
      <c r="A406" s="1">
        <v>44220</v>
      </c>
      <c r="B406" s="2">
        <v>99945</v>
      </c>
      <c r="C406" s="76">
        <v>9129</v>
      </c>
      <c r="D406" s="2">
        <v>6</v>
      </c>
      <c r="E406" s="81">
        <v>150000</v>
      </c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</row>
    <row r="407" spans="1:72" s="2" customFormat="1" ht="18" hidden="1">
      <c r="A407" s="1">
        <v>44220</v>
      </c>
      <c r="B407" s="2">
        <v>99945</v>
      </c>
      <c r="C407" s="76">
        <v>9130</v>
      </c>
      <c r="D407" s="2">
        <v>6</v>
      </c>
      <c r="E407" s="81">
        <v>150000</v>
      </c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  <c r="BT407" s="77"/>
    </row>
    <row r="408" spans="1:72" hidden="1">
      <c r="E408" s="150">
        <f>SUM(E2:E407)</f>
        <v>77100000</v>
      </c>
    </row>
    <row r="409" spans="1:72" ht="18" hidden="1">
      <c r="E409" s="3">
        <v>76650000</v>
      </c>
    </row>
    <row r="410" spans="1:72" hidden="1">
      <c r="E410" s="150">
        <f>E408-E409</f>
        <v>450000</v>
      </c>
    </row>
    <row r="411" spans="1:72">
      <c r="H411" s="149"/>
    </row>
  </sheetData>
  <autoFilter ref="A1:BT410">
    <filterColumn colId="4">
      <filters>
        <filter val="600,000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6" sqref="H26:H29"/>
    </sheetView>
  </sheetViews>
  <sheetFormatPr defaultRowHeight="16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BILL NO 2021</vt:lpstr>
      <vt:lpstr>TRA CHAM 2021</vt:lpstr>
      <vt:lpstr>CK 2021</vt:lpstr>
      <vt:lpstr>TONG HOP CONG NO</vt:lpstr>
      <vt:lpstr>DA THU 2021</vt:lpstr>
      <vt:lpstr>Sheet1</vt:lpstr>
      <vt:lpstr>MA NGAN HANG</vt:lpstr>
      <vt:lpstr>SDT GH</vt:lpstr>
      <vt:lpstr>CASUMINA</vt:lpstr>
      <vt:lpstr>OMNICHANEL 2021</vt:lpstr>
    </vt:vector>
  </TitlesOfParts>
  <Company>Sky123.Org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ketoan</dc:creator>
  <cp:lastModifiedBy>Administrator</cp:lastModifiedBy>
  <cp:lastPrinted>2021-06-12T10:22:21Z</cp:lastPrinted>
  <dcterms:created xsi:type="dcterms:W3CDTF">2021-01-04T03:48:28Z</dcterms:created>
  <dcterms:modified xsi:type="dcterms:W3CDTF">2021-06-14T07:43:38Z</dcterms:modified>
</cp:coreProperties>
</file>